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Андижан" sheetId="1" state="visible" r:id="rId1"/>
    <sheet xmlns:r="http://schemas.openxmlformats.org/officeDocument/2006/relationships" name="Андижан 3" sheetId="2" state="visible" r:id="rId2"/>
    <sheet xmlns:r="http://schemas.openxmlformats.org/officeDocument/2006/relationships" name="Андижан 2" sheetId="3" state="visible" r:id="rId3"/>
    <sheet xmlns:r="http://schemas.openxmlformats.org/officeDocument/2006/relationships" name="Андижан 1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F331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hidden="1" outlineLevel="1" width="11" customWidth="1" min="61" max="61"/>
    <col hidden="1" outlineLevel="1" width="18" customWidth="1" min="62" max="62"/>
    <col width="11" customWidth="1" min="63" max="63"/>
    <col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hidden="1" outlineLevel="1" width="11" customWidth="1" min="71" max="71"/>
    <col hidden="1" outlineLevel="1" width="18" customWidth="1" min="72" max="72"/>
    <col width="11" customWidth="1" min="73" max="73"/>
    <col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width="11" customWidth="1" min="107" max="107"/>
    <col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hidden="1" outlineLevel="1" width="11" customWidth="1" min="133" max="133"/>
    <col hidden="1" outlineLevel="1" width="18" customWidth="1" min="134" max="134"/>
    <col width="11" customWidth="1" min="135" max="135"/>
    <col width="18" customWidth="1" min="136" max="136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Торрокс раствор для инфузий: аминокислоты 5% и сорбитол 5% по 200 мл</t>
        </is>
      </c>
      <c r="BJ1" s="1" t="n"/>
      <c r="BK1" s="1" t="inlineStr">
        <is>
          <t>RX-2</t>
        </is>
      </c>
      <c r="BL1" s="1" t="n"/>
      <c r="BM1" s="1" t="inlineStr">
        <is>
          <t>Велсон раствор для иньекций 250 мг/ 5 мл по 5 мл №5</t>
        </is>
      </c>
      <c r="BN1" s="1" t="n"/>
      <c r="BO1" s="1" t="inlineStr">
        <is>
          <t>Ультрафлокс В.И. р-р для вв/инф 200мг/100 мл</t>
        </is>
      </c>
      <c r="BP1" s="1" t="n"/>
      <c r="BQ1" s="1" t="inlineStr">
        <is>
          <t>Эпцин раствор для инфузий 42 мг/мл по 100 мл (флаконы)</t>
        </is>
      </c>
      <c r="BR1" s="1" t="n"/>
      <c r="BS1" s="1" t="inlineStr">
        <is>
          <t>Эрикон капсулы № 10</t>
        </is>
      </c>
      <c r="BT1" s="1" t="n"/>
      <c r="BU1" s="1" t="inlineStr">
        <is>
          <t>RX-3</t>
        </is>
      </c>
      <c r="BV1" s="1" t="n"/>
      <c r="BW1" s="1" t="inlineStr">
        <is>
          <t>Амикор 100 раствор для иньекций 100 мг/2мл по 2 мл №1 флакон</t>
        </is>
      </c>
      <c r="BX1" s="1" t="n"/>
      <c r="BY1" s="1" t="inlineStr">
        <is>
          <t>Балгил В.И. раствор для внутривенной инфузии 500мг/100мл по 100 мл</t>
        </is>
      </c>
      <c r="BZ1" s="1" t="n"/>
      <c r="CA1" s="1" t="inlineStr">
        <is>
          <t>Дорастон суппозитории вагинальные №10 (2х5) (стрипы)</t>
        </is>
      </c>
      <c r="CB1" s="1" t="n"/>
      <c r="CC1" s="1" t="inlineStr">
        <is>
          <t>Жиосэф порошок 1000 мг+125 мг N1 (флаконы) и  вода для иньекций 10 мл N1 (ампулы)</t>
        </is>
      </c>
      <c r="CD1" s="1" t="n"/>
      <c r="CE1" s="1" t="inlineStr">
        <is>
          <t>Жифон раствор для инъекций 100мг/5мл  5 мл №5 (ампулы)</t>
        </is>
      </c>
      <c r="CF1" s="1" t="n"/>
      <c r="CG1" s="1" t="inlineStr">
        <is>
          <t>Мелловин капсулы №50</t>
        </is>
      </c>
      <c r="CH1" s="1" t="n"/>
      <c r="CI1" s="1" t="inlineStr">
        <is>
          <t>Презервативы LIFE: Chocalate Multi Textured №2 (с ароматом шоколада)</t>
        </is>
      </c>
      <c r="CJ1" s="1" t="n"/>
      <c r="CK1" s="1" t="inlineStr">
        <is>
          <t>Тест полоски на беременность "BLOOMS"</t>
        </is>
      </c>
      <c r="CL1" s="1" t="n"/>
      <c r="CM1" s="1" t="inlineStr">
        <is>
          <t>Феромакс  капс. №30</t>
        </is>
      </c>
      <c r="CN1" s="1" t="n"/>
      <c r="CO1" s="1" t="inlineStr">
        <is>
          <t>Беликсон таблетки, покрытые пленочной оболочкой по 15 мг №28</t>
        </is>
      </c>
      <c r="CP1" s="1" t="n"/>
      <c r="CQ1" s="1" t="inlineStr">
        <is>
          <t>Беликсон таблетки, покрытые пленочной оболочкой по 20 мг №28</t>
        </is>
      </c>
      <c r="CR1" s="1" t="n"/>
      <c r="CS1" s="1" t="inlineStr">
        <is>
          <t>Микрохирургические ножи офтальмологические ОМНИ: Keratome 2.8 №6</t>
        </is>
      </c>
      <c r="CT1" s="1" t="n"/>
      <c r="CU1" s="1" t="inlineStr">
        <is>
          <t>Микрохирургические ножи офтальмологические ОМНИ: MVR (20 Gauge ST) №6</t>
        </is>
      </c>
      <c r="CV1" s="1" t="n"/>
      <c r="CW1" s="1" t="inlineStr">
        <is>
          <t>Ноксопен Таблетки 10 мг  №100</t>
        </is>
      </c>
      <c r="CX1" s="1" t="n"/>
      <c r="CY1" s="1" t="inlineStr">
        <is>
          <t>Презервативы LIFE: Banana Ribbed №2 (с ароматом банана)</t>
        </is>
      </c>
      <c r="CZ1" s="1" t="n"/>
      <c r="DA1" s="1" t="inlineStr">
        <is>
          <t>Раствор офтальмологический "Omni Visc" гипромеллоза 2% USP стеклянном флаконе 5 ml с канюлей</t>
        </is>
      </c>
      <c r="DB1" s="1" t="n"/>
      <c r="DC1" s="1" t="inlineStr">
        <is>
          <t>ALPHA</t>
        </is>
      </c>
      <c r="DD1" s="1" t="n"/>
      <c r="DE1" s="1" t="inlineStr">
        <is>
          <t>VELPEN 100 mcg (ВЭЛПЕН 100 таблетки 100мкг №100) (10*10) (блистеры)</t>
        </is>
      </c>
      <c r="DF1" s="1" t="n"/>
      <c r="DG1" s="1" t="inlineStr">
        <is>
          <t>VELPEN 200 mcg (ВЭЛПЕН 200 таблетки 200мкг №100) (10*10) (блистеры)</t>
        </is>
      </c>
      <c r="DH1" s="1" t="n"/>
      <c r="DI1" s="1" t="inlineStr">
        <is>
          <t>Аз Корни раствор для иньекций 1000 мг/5 мл  5 мл №5</t>
        </is>
      </c>
      <c r="DJ1" s="1" t="n"/>
      <c r="DK1" s="1" t="inlineStr">
        <is>
          <t>Амикор 500 раствор для иньекций 500 мг/2мл по 2 мл №1 ампул</t>
        </is>
      </c>
      <c r="DL1" s="1" t="n"/>
      <c r="DM1" s="1" t="inlineStr">
        <is>
          <t>Вэлмекс Раствор в/в 100 мл 500 мг</t>
        </is>
      </c>
      <c r="DN1" s="1" t="n"/>
      <c r="DO1" s="1" t="inlineStr">
        <is>
          <t>Зесткал суспензия для приёма внутрь со вкусом и ароматом клубники по 200 мл</t>
        </is>
      </c>
      <c r="DP1" s="1" t="n"/>
      <c r="DQ1" s="1" t="inlineStr">
        <is>
          <t>Кюпен Форте инъекция  для в/м и в/в,  30 мг- 1мл №5</t>
        </is>
      </c>
      <c r="DR1" s="1" t="n"/>
      <c r="DS1" s="1" t="inlineStr">
        <is>
          <t>Кюпен Юниор сусп. 60 мл.</t>
        </is>
      </c>
      <c r="DT1" s="1" t="n"/>
      <c r="DU1" s="1" t="inlineStr">
        <is>
          <t>Кюсид Бэби сусп. для приема внутрь 30 мл</t>
        </is>
      </c>
      <c r="DV1" s="1" t="n"/>
      <c r="DW1" s="1" t="inlineStr">
        <is>
          <t>Ливсон суспензия для приема внутрь 60 мл</t>
        </is>
      </c>
      <c r="DX1" s="1" t="n"/>
      <c r="DY1" s="1" t="inlineStr">
        <is>
          <t>Мифон 10000 капсулы по 150мг №20 (2х10) (блистеры)</t>
        </is>
      </c>
      <c r="DZ1" s="1" t="n"/>
      <c r="EA1" s="1" t="inlineStr">
        <is>
          <t>Мифон 25000 капсулы по 300мг №20 (2х10) (блистеры)</t>
        </is>
      </c>
      <c r="EB1" s="1" t="n"/>
      <c r="EC1" s="1" t="inlineStr">
        <is>
          <t>Сагацефпо Сироп (Порошок для приготовления суспензии для приема внутрь 50мг/5 мл по 60 мл)</t>
        </is>
      </c>
      <c r="ED1" s="1" t="n"/>
      <c r="EE1" s="1" t="inlineStr">
        <is>
          <t>Итого</t>
        </is>
      </c>
      <c r="EF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  <c r="EE2" s="1" t="inlineStr">
        <is>
          <t>Количество</t>
        </is>
      </c>
      <c r="EF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SUM(E5:E99)</f>
        <v/>
      </c>
      <c r="F4" s="4">
        <f>SUM(F5:F99)</f>
        <v/>
      </c>
      <c r="G4" s="4">
        <f>SUM(G5:G99)</f>
        <v/>
      </c>
      <c r="H4" s="4">
        <f>SUM(H5:H99)</f>
        <v/>
      </c>
      <c r="I4" s="4">
        <f>SUM(I5:I99)</f>
        <v/>
      </c>
      <c r="J4" s="4">
        <f>SUM(J5:J99)</f>
        <v/>
      </c>
      <c r="K4" s="4">
        <f>SUM(K5:K99)</f>
        <v/>
      </c>
      <c r="L4" s="4">
        <f>SUM(L5:L99)</f>
        <v/>
      </c>
      <c r="M4" s="4">
        <f>SUM(M5:M99)</f>
        <v/>
      </c>
      <c r="N4" s="4">
        <f>SUM(N5:N99)</f>
        <v/>
      </c>
      <c r="O4" s="4">
        <f>SUM(O5:O99)</f>
        <v/>
      </c>
      <c r="P4" s="4">
        <f>SUM(P5:P99)</f>
        <v/>
      </c>
      <c r="Q4" s="4">
        <f>SUM(Q5:Q99)</f>
        <v/>
      </c>
      <c r="R4" s="4">
        <f>SUM(R5:R99)</f>
        <v/>
      </c>
      <c r="S4" s="4">
        <f>SUM(S5:S99)</f>
        <v/>
      </c>
      <c r="T4" s="4">
        <f>SUM(T5:T99)</f>
        <v/>
      </c>
      <c r="U4" s="4">
        <f>SUM(U5:U99)</f>
        <v/>
      </c>
      <c r="V4" s="4">
        <f>SUM(V5:V99)</f>
        <v/>
      </c>
      <c r="W4" s="4">
        <f>SUM(W5:W99)</f>
        <v/>
      </c>
      <c r="X4" s="4">
        <f>SUM(X5:X99)</f>
        <v/>
      </c>
      <c r="Y4" s="4">
        <f>SUM(Y5:Y99)</f>
        <v/>
      </c>
      <c r="Z4" s="4">
        <f>SUM(Z5:Z99)</f>
        <v/>
      </c>
      <c r="AA4" s="4">
        <f>SUM(AA5:AA99)</f>
        <v/>
      </c>
      <c r="AB4" s="4">
        <f>SUM(AB5:AB99)</f>
        <v/>
      </c>
      <c r="AC4" s="4">
        <f>SUM(AC5:AC99)</f>
        <v/>
      </c>
      <c r="AD4" s="4">
        <f>SUM(AD5:AD99)</f>
        <v/>
      </c>
      <c r="AE4" s="4">
        <f>SUM(AE5:AE99)</f>
        <v/>
      </c>
      <c r="AF4" s="4">
        <f>SUM(AF5:AF99)</f>
        <v/>
      </c>
      <c r="AG4" s="4">
        <f>SUM(AG5:AG99)</f>
        <v/>
      </c>
      <c r="AH4" s="4">
        <f>SUM(AH5:AH99)</f>
        <v/>
      </c>
      <c r="AI4" s="4">
        <f>SUM(AI5:AI99)</f>
        <v/>
      </c>
      <c r="AJ4" s="4">
        <f>SUM(AJ5:AJ99)</f>
        <v/>
      </c>
      <c r="AK4" s="4">
        <f>SUM(AK5:AK99)</f>
        <v/>
      </c>
      <c r="AL4" s="4">
        <f>SUM(AL5:AL99)</f>
        <v/>
      </c>
      <c r="AM4" s="4">
        <f>SUM(AM5:AM99)</f>
        <v/>
      </c>
      <c r="AN4" s="4">
        <f>SUM(AN5:AN99)</f>
        <v/>
      </c>
      <c r="AO4" s="4">
        <f>SUM(AO5:AO99)</f>
        <v/>
      </c>
      <c r="AP4" s="4">
        <f>SUM(AP5:AP99)</f>
        <v/>
      </c>
      <c r="AQ4" s="4">
        <f>SUM(AQ5:AQ99)</f>
        <v/>
      </c>
      <c r="AR4" s="4">
        <f>SUM(AR5:AR99)</f>
        <v/>
      </c>
      <c r="AS4" s="4">
        <f>SUM(AS5:AS99)</f>
        <v/>
      </c>
      <c r="AT4" s="4">
        <f>SUM(AT5:AT99)</f>
        <v/>
      </c>
      <c r="AU4" s="4">
        <f>SUM(AU5:AU99)</f>
        <v/>
      </c>
      <c r="AV4" s="4">
        <f>SUM(AV5:AV99)</f>
        <v/>
      </c>
      <c r="AW4" s="4">
        <f>SUM(AW5:AW99)</f>
        <v/>
      </c>
      <c r="AX4" s="4">
        <f>SUM(AX5:AX99)</f>
        <v/>
      </c>
      <c r="AY4" s="4">
        <f>SUM(AY5:AY99)</f>
        <v/>
      </c>
      <c r="AZ4" s="4">
        <f>SUM(AZ5:AZ99)</f>
        <v/>
      </c>
      <c r="BA4" s="4">
        <f>SUM(BA5:BA99)</f>
        <v/>
      </c>
      <c r="BB4" s="4">
        <f>SUM(BB5:BB99)</f>
        <v/>
      </c>
      <c r="BC4" s="4">
        <f>SUM(BC5:BC99)</f>
        <v/>
      </c>
      <c r="BD4" s="4">
        <f>SUM(BD5:BD99)</f>
        <v/>
      </c>
      <c r="BE4" s="4">
        <f>SUM(BE5:BE99)</f>
        <v/>
      </c>
      <c r="BF4" s="4">
        <f>SUM(BF5:BF99)</f>
        <v/>
      </c>
      <c r="BG4" s="4">
        <f>SUM(BG5:BG99)</f>
        <v/>
      </c>
      <c r="BH4" s="4">
        <f>SUM(BH5:BH99)</f>
        <v/>
      </c>
      <c r="BI4" s="4">
        <f>SUM(BI5:BI99)</f>
        <v/>
      </c>
      <c r="BJ4" s="4">
        <f>SUM(BJ5:BJ99)</f>
        <v/>
      </c>
      <c r="BK4" s="4">
        <f>SUM(BK5:BK99)</f>
        <v/>
      </c>
      <c r="BL4" s="4">
        <f>SUM(BL5:BL99)</f>
        <v/>
      </c>
      <c r="BM4" s="4">
        <f>SUM(BM5:BM99)</f>
        <v/>
      </c>
      <c r="BN4" s="4">
        <f>SUM(BN5:BN99)</f>
        <v/>
      </c>
      <c r="BO4" s="4">
        <f>SUM(BO5:BO99)</f>
        <v/>
      </c>
      <c r="BP4" s="4">
        <f>SUM(BP5:BP99)</f>
        <v/>
      </c>
      <c r="BQ4" s="4">
        <f>SUM(BQ5:BQ99)</f>
        <v/>
      </c>
      <c r="BR4" s="4">
        <f>SUM(BR5:BR99)</f>
        <v/>
      </c>
      <c r="BS4" s="4">
        <f>SUM(BS5:BS99)</f>
        <v/>
      </c>
      <c r="BT4" s="4">
        <f>SUM(BT5:BT99)</f>
        <v/>
      </c>
      <c r="BU4" s="4">
        <f>SUM(BU5:BU99)</f>
        <v/>
      </c>
      <c r="BV4" s="4">
        <f>SUM(BV5:BV99)</f>
        <v/>
      </c>
      <c r="BW4" s="4">
        <f>SUM(BW5:BW99)</f>
        <v/>
      </c>
      <c r="BX4" s="4">
        <f>SUM(BX5:BX99)</f>
        <v/>
      </c>
      <c r="BY4" s="4">
        <f>SUM(BY5:BY99)</f>
        <v/>
      </c>
      <c r="BZ4" s="4">
        <f>SUM(BZ5:BZ99)</f>
        <v/>
      </c>
      <c r="CA4" s="4">
        <f>SUM(CA5:CA99)</f>
        <v/>
      </c>
      <c r="CB4" s="4">
        <f>SUM(CB5:CB99)</f>
        <v/>
      </c>
      <c r="CC4" s="4">
        <f>SUM(CC5:CC99)</f>
        <v/>
      </c>
      <c r="CD4" s="4">
        <f>SUM(CD5:CD99)</f>
        <v/>
      </c>
      <c r="CE4" s="4">
        <f>SUM(CE5:CE99)</f>
        <v/>
      </c>
      <c r="CF4" s="4">
        <f>SUM(CF5:CF99)</f>
        <v/>
      </c>
      <c r="CG4" s="4">
        <f>SUM(CG5:CG99)</f>
        <v/>
      </c>
      <c r="CH4" s="4">
        <f>SUM(CH5:CH99)</f>
        <v/>
      </c>
      <c r="CI4" s="4">
        <f>SUM(CI5:CI99)</f>
        <v/>
      </c>
      <c r="CJ4" s="4">
        <f>SUM(CJ5:CJ99)</f>
        <v/>
      </c>
      <c r="CK4" s="4">
        <f>SUM(CK5:CK99)</f>
        <v/>
      </c>
      <c r="CL4" s="4">
        <f>SUM(CL5:CL99)</f>
        <v/>
      </c>
      <c r="CM4" s="4">
        <f>SUM(CM5:CM99)</f>
        <v/>
      </c>
      <c r="CN4" s="4">
        <f>SUM(CN5:CN99)</f>
        <v/>
      </c>
      <c r="CO4" s="4">
        <f>SUM(CO5:CO99)</f>
        <v/>
      </c>
      <c r="CP4" s="4">
        <f>SUM(CP5:CP99)</f>
        <v/>
      </c>
      <c r="CQ4" s="4">
        <f>SUM(CQ5:CQ99)</f>
        <v/>
      </c>
      <c r="CR4" s="4">
        <f>SUM(CR5:CR99)</f>
        <v/>
      </c>
      <c r="CS4" s="4">
        <f>SUM(CS5:CS99)</f>
        <v/>
      </c>
      <c r="CT4" s="4">
        <f>SUM(CT5:CT99)</f>
        <v/>
      </c>
      <c r="CU4" s="4">
        <f>SUM(CU5:CU99)</f>
        <v/>
      </c>
      <c r="CV4" s="4">
        <f>SUM(CV5:CV99)</f>
        <v/>
      </c>
      <c r="CW4" s="4">
        <f>SUM(CW5:CW99)</f>
        <v/>
      </c>
      <c r="CX4" s="4">
        <f>SUM(CX5:CX99)</f>
        <v/>
      </c>
      <c r="CY4" s="4">
        <f>SUM(CY5:CY99)</f>
        <v/>
      </c>
      <c r="CZ4" s="4">
        <f>SUM(CZ5:CZ99)</f>
        <v/>
      </c>
      <c r="DA4" s="4">
        <f>SUM(DA5:DA99)</f>
        <v/>
      </c>
      <c r="DB4" s="4">
        <f>SUM(DB5:DB99)</f>
        <v/>
      </c>
      <c r="DC4" s="4">
        <f>SUM(DC5:DC99)</f>
        <v/>
      </c>
      <c r="DD4" s="4">
        <f>SUM(DD5:DD99)</f>
        <v/>
      </c>
      <c r="DE4" s="4">
        <f>SUM(DE5:DE99)</f>
        <v/>
      </c>
      <c r="DF4" s="4">
        <f>SUM(DF5:DF99)</f>
        <v/>
      </c>
      <c r="DG4" s="4">
        <f>SUM(DG5:DG99)</f>
        <v/>
      </c>
      <c r="DH4" s="4">
        <f>SUM(DH5:DH99)</f>
        <v/>
      </c>
      <c r="DI4" s="4">
        <f>SUM(DI5:DI99)</f>
        <v/>
      </c>
      <c r="DJ4" s="4">
        <f>SUM(DJ5:DJ99)</f>
        <v/>
      </c>
      <c r="DK4" s="4">
        <f>SUM(DK5:DK99)</f>
        <v/>
      </c>
      <c r="DL4" s="4">
        <f>SUM(DL5:DL99)</f>
        <v/>
      </c>
      <c r="DM4" s="4">
        <f>SUM(DM5:DM99)</f>
        <v/>
      </c>
      <c r="DN4" s="4">
        <f>SUM(DN5:DN99)</f>
        <v/>
      </c>
      <c r="DO4" s="4">
        <f>SUM(DO5:DO99)</f>
        <v/>
      </c>
      <c r="DP4" s="4">
        <f>SUM(DP5:DP99)</f>
        <v/>
      </c>
      <c r="DQ4" s="4">
        <f>SUM(DQ5:DQ99)</f>
        <v/>
      </c>
      <c r="DR4" s="4">
        <f>SUM(DR5:DR99)</f>
        <v/>
      </c>
      <c r="DS4" s="4">
        <f>SUM(DS5:DS99)</f>
        <v/>
      </c>
      <c r="DT4" s="4">
        <f>SUM(DT5:DT99)</f>
        <v/>
      </c>
      <c r="DU4" s="4">
        <f>SUM(DU5:DU99)</f>
        <v/>
      </c>
      <c r="DV4" s="4">
        <f>SUM(DV5:DV99)</f>
        <v/>
      </c>
      <c r="DW4" s="4">
        <f>SUM(DW5:DW99)</f>
        <v/>
      </c>
      <c r="DX4" s="4">
        <f>SUM(DX5:DX99)</f>
        <v/>
      </c>
      <c r="DY4" s="4">
        <f>SUM(DY5:DY99)</f>
        <v/>
      </c>
      <c r="DZ4" s="4">
        <f>SUM(DZ5:DZ99)</f>
        <v/>
      </c>
      <c r="EA4" s="4">
        <f>SUM(EA5:EA99)</f>
        <v/>
      </c>
      <c r="EB4" s="4">
        <f>SUM(EB5:EB99)</f>
        <v/>
      </c>
      <c r="EC4" s="4">
        <f>SUM(EC5:EC99)</f>
        <v/>
      </c>
      <c r="ED4" s="4">
        <f>SUM(ED5:ED99)</f>
        <v/>
      </c>
      <c r="EE4" s="4">
        <f>SUM(EE5:EE99)</f>
        <v/>
      </c>
      <c r="EF4" s="4">
        <f>SUM(EF5:EF99)</f>
        <v/>
      </c>
    </row>
    <row r="5" hidden="1" outlineLevel="1">
      <c r="A5" s="5" t="n">
        <v>1</v>
      </c>
      <c r="B5" s="6" t="inlineStr">
        <is>
          <t>"ADIL-X MED SERVISE" MCHJ</t>
        </is>
      </c>
      <c r="C5" s="6" t="inlineStr">
        <is>
          <t>Андижан</t>
        </is>
      </c>
      <c r="D5" s="6" t="inlineStr">
        <is>
          <t>Андижан 3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n">
        <v>6</v>
      </c>
      <c r="R5" s="7" t="n">
        <v>2429820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AW5+AY5+BA5+BC5+BE5+BG5+BI5</f>
        <v/>
      </c>
      <c r="AV5" s="7">
        <f>AX5+AZ5+BB5+BD5+BF5+BH5+BJ5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 t="inlineStr"/>
      <c r="BJ5" s="7" t="inlineStr"/>
      <c r="BK5" s="7">
        <f>BM5+BO5+BQ5+BS5</f>
        <v/>
      </c>
      <c r="BL5" s="7">
        <f>BN5+BP5+BR5+BT5</f>
        <v/>
      </c>
      <c r="BM5" s="7" t="n">
        <v>26</v>
      </c>
      <c r="BN5" s="7" t="n">
        <v>31376200</v>
      </c>
      <c r="BO5" s="7" t="inlineStr"/>
      <c r="BP5" s="7" t="inlineStr"/>
      <c r="BQ5" s="7" t="n">
        <v>70</v>
      </c>
      <c r="BR5" s="7" t="n">
        <v>178043100</v>
      </c>
      <c r="BS5" s="7" t="inlineStr"/>
      <c r="BT5" s="7" t="inlineStr"/>
      <c r="BU5" s="7">
        <f>BW5+BY5+CA5+CC5+CE5+CG5+CI5+CK5+CM5+CO5+CQ5+CS5+CU5+CW5+CY5+DA5</f>
        <v/>
      </c>
      <c r="BV5" s="7">
        <f>BX5+BZ5+CB5+CD5+CF5+CH5+CJ5+CL5+CN5+CP5+CR5+CT5+CV5+CX5+CZ5+DB5</f>
        <v/>
      </c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>
        <f>DE5+DG5+DI5+DK5+DM5+DO5+DQ5+DS5+DU5+DW5+DY5+EA5+EC5</f>
        <v/>
      </c>
      <c r="DD5" s="7">
        <f>DF5+DH5+DJ5+DL5+DN5+DP5+DR5+DT5+DV5+DX5+DZ5+EB5+ED5</f>
        <v/>
      </c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 t="inlineStr"/>
      <c r="ED5" s="7" t="inlineStr"/>
      <c r="EE5" s="7">
        <f>E5+AU5+BK5+BU5+DC5</f>
        <v/>
      </c>
      <c r="EF5" s="7">
        <f>F5+AV5+BL5+BV5+DD5</f>
        <v/>
      </c>
    </row>
    <row r="6" hidden="1" outlineLevel="1">
      <c r="A6" s="5" t="n">
        <v>2</v>
      </c>
      <c r="B6" s="6" t="inlineStr">
        <is>
          <t>"AFSONAK" ХК 2 сонли шахобчаси</t>
        </is>
      </c>
      <c r="C6" s="6" t="inlineStr">
        <is>
          <t>Андижан</t>
        </is>
      </c>
      <c r="D6" s="6" t="inlineStr">
        <is>
          <t>Андижан 2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n">
        <v>3</v>
      </c>
      <c r="N6" s="7" t="n">
        <v>295470</v>
      </c>
      <c r="O6" s="7" t="n">
        <v>3</v>
      </c>
      <c r="P6" s="7" t="n">
        <v>356040</v>
      </c>
      <c r="Q6" s="7" t="inlineStr"/>
      <c r="R6" s="7" t="inlineStr"/>
      <c r="S6" s="7" t="n">
        <v>10</v>
      </c>
      <c r="T6" s="7" t="n">
        <v>510000</v>
      </c>
      <c r="U6" s="7" t="inlineStr"/>
      <c r="V6" s="7" t="inlineStr"/>
      <c r="W6" s="7" t="n">
        <v>2</v>
      </c>
      <c r="X6" s="7" t="n">
        <v>0</v>
      </c>
      <c r="Y6" s="7" t="inlineStr"/>
      <c r="Z6" s="7" t="inlineStr"/>
      <c r="AA6" s="7" t="inlineStr"/>
      <c r="AB6" s="7" t="inlineStr"/>
      <c r="AC6" s="7" t="n">
        <v>2</v>
      </c>
      <c r="AD6" s="7" t="n">
        <v>128820</v>
      </c>
      <c r="AE6" s="7" t="n">
        <v>2</v>
      </c>
      <c r="AF6" s="7" t="n">
        <v>97636</v>
      </c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AW6+AY6+BA6+BC6+BE6+BG6+BI6</f>
        <v/>
      </c>
      <c r="AV6" s="7">
        <f>AX6+AZ6+BB6+BD6+BF6+BH6+BJ6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 t="inlineStr"/>
      <c r="BJ6" s="7" t="inlineStr"/>
      <c r="BK6" s="7">
        <f>BM6+BO6+BQ6+BS6</f>
        <v/>
      </c>
      <c r="BL6" s="7">
        <f>BN6+BP6+BR6+BT6</f>
        <v/>
      </c>
      <c r="BM6" s="7" t="inlineStr"/>
      <c r="BN6" s="7" t="inlineStr"/>
      <c r="BO6" s="7" t="inlineStr"/>
      <c r="BP6" s="7" t="inlineStr"/>
      <c r="BQ6" s="7" t="inlineStr"/>
      <c r="BR6" s="7" t="inlineStr"/>
      <c r="BS6" s="7" t="inlineStr"/>
      <c r="BT6" s="7" t="inlineStr"/>
      <c r="BU6" s="7">
        <f>BW6+BY6+CA6+CC6+CE6+CG6+CI6+CK6+CM6+CO6+CQ6+CS6+CU6+CW6+CY6+DA6</f>
        <v/>
      </c>
      <c r="BV6" s="7">
        <f>BX6+BZ6+CB6+CD6+CF6+CH6+CJ6+CL6+CN6+CP6+CR6+CT6+CV6+CX6+CZ6+DB6</f>
        <v/>
      </c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>
        <f>DE6+DG6+DI6+DK6+DM6+DO6+DQ6+DS6+DU6+DW6+DY6+EA6+EC6</f>
        <v/>
      </c>
      <c r="DD6" s="7">
        <f>DF6+DH6+DJ6+DL6+DN6+DP6+DR6+DT6+DV6+DX6+DZ6+EB6+ED6</f>
        <v/>
      </c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n">
        <v>4</v>
      </c>
      <c r="DR6" s="7" t="n">
        <v>382320</v>
      </c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 t="inlineStr"/>
      <c r="ED6" s="7" t="inlineStr"/>
      <c r="EE6" s="7">
        <f>E6+AU6+BK6+BU6+DC6</f>
        <v/>
      </c>
      <c r="EF6" s="7">
        <f>F6+AV6+BL6+BV6+DD6</f>
        <v/>
      </c>
    </row>
    <row r="7" hidden="1" outlineLevel="1">
      <c r="A7" s="5" t="n">
        <v>3</v>
      </c>
      <c r="B7" s="6" t="inlineStr">
        <is>
          <t>"AN-NUR FARM" MCHJ</t>
        </is>
      </c>
      <c r="C7" s="6" t="inlineStr">
        <is>
          <t>Андижан</t>
        </is>
      </c>
      <c r="D7" s="6" t="inlineStr">
        <is>
          <t>Андижан 2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n">
        <v>2</v>
      </c>
      <c r="R7" s="7" t="n">
        <v>261880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AW7+AY7+BA7+BC7+BE7+BG7+BI7</f>
        <v/>
      </c>
      <c r="AV7" s="7">
        <f>AX7+AZ7+BB7+BD7+BF7+BH7+BJ7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 t="inlineStr"/>
      <c r="BJ7" s="7" t="inlineStr"/>
      <c r="BK7" s="7">
        <f>BM7+BO7+BQ7+BS7</f>
        <v/>
      </c>
      <c r="BL7" s="7">
        <f>BN7+BP7+BR7+BT7</f>
        <v/>
      </c>
      <c r="BM7" s="7" t="n">
        <v>5</v>
      </c>
      <c r="BN7" s="7" t="n">
        <v>3224050</v>
      </c>
      <c r="BO7" s="7" t="inlineStr"/>
      <c r="BP7" s="7" t="inlineStr"/>
      <c r="BQ7" s="7" t="n">
        <v>50</v>
      </c>
      <c r="BR7" s="7" t="n">
        <v>148932500</v>
      </c>
      <c r="BS7" s="7" t="inlineStr"/>
      <c r="BT7" s="7" t="inlineStr"/>
      <c r="BU7" s="7">
        <f>BW7+BY7+CA7+CC7+CE7+CG7+CI7+CK7+CM7+CO7+CQ7+CS7+CU7+CW7+CY7+DA7</f>
        <v/>
      </c>
      <c r="BV7" s="7">
        <f>BX7+BZ7+CB7+CD7+CF7+CH7+CJ7+CL7+CN7+CP7+CR7+CT7+CV7+CX7+CZ7+DB7</f>
        <v/>
      </c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>
        <f>DE7+DG7+DI7+DK7+DM7+DO7+DQ7+DS7+DU7+DW7+DY7+EA7+EC7</f>
        <v/>
      </c>
      <c r="DD7" s="7">
        <f>DF7+DH7+DJ7+DL7+DN7+DP7+DR7+DT7+DV7+DX7+DZ7+EB7+ED7</f>
        <v/>
      </c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 t="inlineStr"/>
      <c r="ED7" s="7" t="inlineStr"/>
      <c r="EE7" s="7">
        <f>E7+AU7+BK7+BU7+DC7</f>
        <v/>
      </c>
      <c r="EF7" s="7">
        <f>F7+AV7+BL7+BV7+DD7</f>
        <v/>
      </c>
    </row>
    <row r="8" hidden="1" outlineLevel="1">
      <c r="A8" s="5" t="n">
        <v>4</v>
      </c>
      <c r="B8" s="6" t="inlineStr">
        <is>
          <t>"ASAKA FAYZ LYUKS" XK</t>
        </is>
      </c>
      <c r="C8" s="6" t="inlineStr">
        <is>
          <t>Андижан</t>
        </is>
      </c>
      <c r="D8" s="6" t="inlineStr">
        <is>
          <t>Андижан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n">
        <v>2</v>
      </c>
      <c r="L8" s="7" t="n">
        <v>142784</v>
      </c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AW8+AY8+BA8+BC8+BE8+BG8+BI8</f>
        <v/>
      </c>
      <c r="AV8" s="7">
        <f>AX8+AZ8+BB8+BD8+BF8+BH8+BJ8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 t="inlineStr"/>
      <c r="BJ8" s="7" t="inlineStr"/>
      <c r="BK8" s="7">
        <f>BM8+BO8+BQ8+BS8</f>
        <v/>
      </c>
      <c r="BL8" s="7">
        <f>BN8+BP8+BR8+BT8</f>
        <v/>
      </c>
      <c r="BM8" s="7" t="n">
        <v>5</v>
      </c>
      <c r="BN8" s="7" t="n">
        <v>3224050</v>
      </c>
      <c r="BO8" s="7" t="inlineStr"/>
      <c r="BP8" s="7" t="inlineStr"/>
      <c r="BQ8" s="7" t="inlineStr"/>
      <c r="BR8" s="7" t="inlineStr"/>
      <c r="BS8" s="7" t="inlineStr"/>
      <c r="BT8" s="7" t="inlineStr"/>
      <c r="BU8" s="7">
        <f>BW8+BY8+CA8+CC8+CE8+CG8+CI8+CK8+CM8+CO8+CQ8+CS8+CU8+CW8+CY8+DA8</f>
        <v/>
      </c>
      <c r="BV8" s="7">
        <f>BX8+BZ8+CB8+CD8+CF8+CH8+CJ8+CL8+CN8+CP8+CR8+CT8+CV8+CX8+CZ8+DB8</f>
        <v/>
      </c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n">
        <v>2</v>
      </c>
      <c r="CF8" s="7" t="n">
        <v>1452560</v>
      </c>
      <c r="CG8" s="7" t="inlineStr"/>
      <c r="CH8" s="7" t="inlineStr"/>
      <c r="CI8" s="7" t="inlineStr"/>
      <c r="CJ8" s="7" t="inlineStr"/>
      <c r="CK8" s="7" t="inlineStr"/>
      <c r="CL8" s="7" t="inlineStr"/>
      <c r="CM8" s="7" t="n">
        <v>5</v>
      </c>
      <c r="CN8" s="7" t="n">
        <v>1450625</v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>
        <f>DE8+DG8+DI8+DK8+DM8+DO8+DQ8+DS8+DU8+DW8+DY8+EA8+EC8</f>
        <v/>
      </c>
      <c r="DD8" s="7">
        <f>DF8+DH8+DJ8+DL8+DN8+DP8+DR8+DT8+DV8+DX8+DZ8+EB8+ED8</f>
        <v/>
      </c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 t="inlineStr"/>
      <c r="ED8" s="7" t="inlineStr"/>
      <c r="EE8" s="7">
        <f>E8+AU8+BK8+BU8+DC8</f>
        <v/>
      </c>
      <c r="EF8" s="7">
        <f>F8+AV8+BL8+BV8+DD8</f>
        <v/>
      </c>
    </row>
    <row r="9" hidden="1" outlineLevel="1">
      <c r="A9" s="5" t="n">
        <v>5</v>
      </c>
      <c r="B9" s="6" t="inlineStr">
        <is>
          <t>"ASAKA PHARM CENTER GROUP" MCHJ</t>
        </is>
      </c>
      <c r="C9" s="6" t="inlineStr">
        <is>
          <t>Андижан</t>
        </is>
      </c>
      <c r="D9" s="6" t="inlineStr">
        <is>
          <t>Андижан 2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50</v>
      </c>
      <c r="H9" s="7" t="n">
        <v>161572500</v>
      </c>
      <c r="I9" s="7" t="n">
        <v>1</v>
      </c>
      <c r="J9" s="7" t="n">
        <v>35375</v>
      </c>
      <c r="K9" s="7" t="inlineStr"/>
      <c r="L9" s="7" t="inlineStr"/>
      <c r="M9" s="7" t="n">
        <v>150</v>
      </c>
      <c r="N9" s="7" t="n">
        <v>743175000</v>
      </c>
      <c r="O9" s="7" t="inlineStr"/>
      <c r="P9" s="7" t="inlineStr"/>
      <c r="Q9" s="7" t="n">
        <v>500</v>
      </c>
      <c r="R9" s="7" t="n">
        <v>16873750000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AW9+AY9+BA9+BC9+BE9+BG9+BI9</f>
        <v/>
      </c>
      <c r="AV9" s="7">
        <f>AX9+AZ9+BB9+BD9+BF9+BH9+BJ9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 t="inlineStr"/>
      <c r="BJ9" s="7" t="inlineStr"/>
      <c r="BK9" s="7">
        <f>BM9+BO9+BQ9+BS9</f>
        <v/>
      </c>
      <c r="BL9" s="7">
        <f>BN9+BP9+BR9+BT9</f>
        <v/>
      </c>
      <c r="BM9" s="7" t="inlineStr"/>
      <c r="BN9" s="7" t="inlineStr"/>
      <c r="BO9" s="7" t="inlineStr"/>
      <c r="BP9" s="7" t="inlineStr"/>
      <c r="BQ9" s="7" t="inlineStr"/>
      <c r="BR9" s="7" t="inlineStr"/>
      <c r="BS9" s="7" t="inlineStr"/>
      <c r="BT9" s="7" t="inlineStr"/>
      <c r="BU9" s="7">
        <f>BW9+BY9+CA9+CC9+CE9+CG9+CI9+CK9+CM9+CO9+CQ9+CS9+CU9+CW9+CY9+DA9</f>
        <v/>
      </c>
      <c r="BV9" s="7">
        <f>BX9+BZ9+CB9+CD9+CF9+CH9+CJ9+CL9+CN9+CP9+CR9+CT9+CV9+CX9+CZ9+DB9</f>
        <v/>
      </c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>
        <f>DE9+DG9+DI9+DK9+DM9+DO9+DQ9+DS9+DU9+DW9+DY9+EA9+EC9</f>
        <v/>
      </c>
      <c r="DD9" s="7">
        <f>DF9+DH9+DJ9+DL9+DN9+DP9+DR9+DT9+DV9+DX9+DZ9+EB9+ED9</f>
        <v/>
      </c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n">
        <v>50</v>
      </c>
      <c r="DT9" s="7" t="n">
        <v>65175000</v>
      </c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 t="inlineStr"/>
      <c r="ED9" s="7" t="inlineStr"/>
      <c r="EE9" s="7">
        <f>E9+AU9+BK9+BU9+DC9</f>
        <v/>
      </c>
      <c r="EF9" s="7">
        <f>F9+AV9+BL9+BV9+DD9</f>
        <v/>
      </c>
    </row>
    <row r="10" hidden="1" outlineLevel="1">
      <c r="A10" s="5" t="n">
        <v>6</v>
      </c>
      <c r="B10" s="6" t="inlineStr">
        <is>
          <t>"AZIMJON-INVEST-FARM" МЧЖ 2 фил</t>
        </is>
      </c>
      <c r="C10" s="6" t="inlineStr">
        <is>
          <t>Андижан</t>
        </is>
      </c>
      <c r="D10" s="6" t="inlineStr">
        <is>
          <t>Андижан 2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n">
        <v>5</v>
      </c>
      <c r="N10" s="7" t="n">
        <v>820750</v>
      </c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AW10+AY10+BA10+BC10+BE10+BG10+BI10</f>
        <v/>
      </c>
      <c r="AV10" s="7">
        <f>AX10+AZ10+BB10+BD10+BF10+BH10+BJ10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 t="inlineStr"/>
      <c r="BJ10" s="7" t="inlineStr"/>
      <c r="BK10" s="7">
        <f>BM10+BO10+BQ10+BS10</f>
        <v/>
      </c>
      <c r="BL10" s="7">
        <f>BN10+BP10+BR10+BT10</f>
        <v/>
      </c>
      <c r="BM10" s="7" t="inlineStr"/>
      <c r="BN10" s="7" t="inlineStr"/>
      <c r="BO10" s="7" t="inlineStr"/>
      <c r="BP10" s="7" t="inlineStr"/>
      <c r="BQ10" s="7" t="n">
        <v>5</v>
      </c>
      <c r="BR10" s="7" t="n">
        <v>1531600</v>
      </c>
      <c r="BS10" s="7" t="inlineStr"/>
      <c r="BT10" s="7" t="inlineStr"/>
      <c r="BU10" s="7">
        <f>BW10+BY10+CA10+CC10+CE10+CG10+CI10+CK10+CM10+CO10+CQ10+CS10+CU10+CW10+CY10+DA10</f>
        <v/>
      </c>
      <c r="BV10" s="7">
        <f>BX10+BZ10+CB10+CD10+CF10+CH10+CJ10+CL10+CN10+CP10+CR10+CT10+CV10+CX10+CZ10+DB10</f>
        <v/>
      </c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>
        <f>DE10+DG10+DI10+DK10+DM10+DO10+DQ10+DS10+DU10+DW10+DY10+EA10+EC10</f>
        <v/>
      </c>
      <c r="DD10" s="7">
        <f>DF10+DH10+DJ10+DL10+DN10+DP10+DR10+DT10+DV10+DX10+DZ10+EB10+ED10</f>
        <v/>
      </c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 t="inlineStr"/>
      <c r="ED10" s="7" t="inlineStr"/>
      <c r="EE10" s="7">
        <f>E10+AU10+BK10+BU10+DC10</f>
        <v/>
      </c>
      <c r="EF10" s="7">
        <f>F10+AV10+BL10+BV10+DD10</f>
        <v/>
      </c>
    </row>
    <row r="11" hidden="1" outlineLevel="1">
      <c r="A11" s="5" t="n">
        <v>7</v>
      </c>
      <c r="B11" s="6" t="inlineStr">
        <is>
          <t>"AZIZA" ХК</t>
        </is>
      </c>
      <c r="C11" s="6" t="inlineStr">
        <is>
          <t>Андижан</t>
        </is>
      </c>
      <c r="D11" s="6" t="inlineStr">
        <is>
          <t>Андижан 3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13</v>
      </c>
      <c r="R11" s="7" t="n">
        <v>5826830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n">
        <v>5</v>
      </c>
      <c r="AD11" s="7" t="n">
        <v>780975</v>
      </c>
      <c r="AE11" s="7" t="n">
        <v>5</v>
      </c>
      <c r="AF11" s="7" t="n">
        <v>588300</v>
      </c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AW11+AY11+BA11+BC11+BE11+BG11+BI11</f>
        <v/>
      </c>
      <c r="AV11" s="7">
        <f>AX11+AZ11+BB11+BD11+BF11+BH11+BJ11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 t="inlineStr"/>
      <c r="BJ11" s="7" t="inlineStr"/>
      <c r="BK11" s="7">
        <f>BM11+BO11+BQ11+BS11</f>
        <v/>
      </c>
      <c r="BL11" s="7">
        <f>BN11+BP11+BR11+BT11</f>
        <v/>
      </c>
      <c r="BM11" s="7" t="inlineStr"/>
      <c r="BN11" s="7" t="inlineStr"/>
      <c r="BO11" s="7" t="inlineStr"/>
      <c r="BP11" s="7" t="inlineStr"/>
      <c r="BQ11" s="7" t="inlineStr"/>
      <c r="BR11" s="7" t="inlineStr"/>
      <c r="BS11" s="7" t="inlineStr"/>
      <c r="BT11" s="7" t="inlineStr"/>
      <c r="BU11" s="7">
        <f>BW11+BY11+CA11+CC11+CE11+CG11+CI11+CK11+CM11+CO11+CQ11+CS11+CU11+CW11+CY11+DA11</f>
        <v/>
      </c>
      <c r="BV11" s="7">
        <f>BX11+BZ11+CB11+CD11+CF11+CH11+CJ11+CL11+CN11+CP11+CR11+CT11+CV11+CX11+CZ11+DB11</f>
        <v/>
      </c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>
        <f>DE11+DG11+DI11+DK11+DM11+DO11+DQ11+DS11+DU11+DW11+DY11+EA11+EC11</f>
        <v/>
      </c>
      <c r="DD11" s="7">
        <f>DF11+DH11+DJ11+DL11+DN11+DP11+DR11+DT11+DV11+DX11+DZ11+EB11+ED11</f>
        <v/>
      </c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n">
        <v>4</v>
      </c>
      <c r="DX11" s="7" t="n">
        <v>790128</v>
      </c>
      <c r="DY11" s="7" t="inlineStr"/>
      <c r="DZ11" s="7" t="inlineStr"/>
      <c r="EA11" s="7" t="inlineStr"/>
      <c r="EB11" s="7" t="inlineStr"/>
      <c r="EC11" s="7" t="inlineStr"/>
      <c r="ED11" s="7" t="inlineStr"/>
      <c r="EE11" s="7">
        <f>E11+AU11+BK11+BU11+DC11</f>
        <v/>
      </c>
      <c r="EF11" s="7">
        <f>F11+AV11+BL11+BV11+DD11</f>
        <v/>
      </c>
    </row>
    <row r="12" hidden="1" outlineLevel="1">
      <c r="A12" s="5" t="n">
        <v>8</v>
      </c>
      <c r="B12" s="6" t="inlineStr">
        <is>
          <t>"AZIZBEK FARM INTER"</t>
        </is>
      </c>
      <c r="C12" s="6" t="inlineStr">
        <is>
          <t>Андижан</t>
        </is>
      </c>
      <c r="D12" s="6" t="inlineStr">
        <is>
          <t>Андижан 2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n">
        <v>2</v>
      </c>
      <c r="H12" s="7" t="n">
        <v>250760</v>
      </c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n">
        <v>15</v>
      </c>
      <c r="AD12" s="7" t="n">
        <v>7028775</v>
      </c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AW12+AY12+BA12+BC12+BE12+BG12+BI12</f>
        <v/>
      </c>
      <c r="AV12" s="7">
        <f>AX12+AZ12+BB12+BD12+BF12+BH12+BJ12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 t="inlineStr"/>
      <c r="BJ12" s="7" t="inlineStr"/>
      <c r="BK12" s="7">
        <f>BM12+BO12+BQ12+BS12</f>
        <v/>
      </c>
      <c r="BL12" s="7">
        <f>BN12+BP12+BR12+BT12</f>
        <v/>
      </c>
      <c r="BM12" s="7" t="n">
        <v>1</v>
      </c>
      <c r="BN12" s="7" t="n">
        <v>128962</v>
      </c>
      <c r="BO12" s="7" t="inlineStr"/>
      <c r="BP12" s="7" t="inlineStr"/>
      <c r="BQ12" s="7" t="inlineStr"/>
      <c r="BR12" s="7" t="inlineStr"/>
      <c r="BS12" s="7" t="inlineStr"/>
      <c r="BT12" s="7" t="inlineStr"/>
      <c r="BU12" s="7">
        <f>BW12+BY12+CA12+CC12+CE12+CG12+CI12+CK12+CM12+CO12+CQ12+CS12+CU12+CW12+CY12+DA12</f>
        <v/>
      </c>
      <c r="BV12" s="7">
        <f>BX12+BZ12+CB12+CD12+CF12+CH12+CJ12+CL12+CN12+CP12+CR12+CT12+CV12+CX12+CZ12+DB12</f>
        <v/>
      </c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>
        <f>DE12+DG12+DI12+DK12+DM12+DO12+DQ12+DS12+DU12+DW12+DY12+EA12+EC12</f>
        <v/>
      </c>
      <c r="DD12" s="7">
        <f>DF12+DH12+DJ12+DL12+DN12+DP12+DR12+DT12+DV12+DX12+DZ12+EB12+ED12</f>
        <v/>
      </c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n">
        <v>4</v>
      </c>
      <c r="DX12" s="7" t="n">
        <v>395064</v>
      </c>
      <c r="DY12" s="7" t="inlineStr"/>
      <c r="DZ12" s="7" t="inlineStr"/>
      <c r="EA12" s="7" t="inlineStr"/>
      <c r="EB12" s="7" t="inlineStr"/>
      <c r="EC12" s="7" t="inlineStr"/>
      <c r="ED12" s="7" t="inlineStr"/>
      <c r="EE12" s="7">
        <f>E12+AU12+BK12+BU12+DC12</f>
        <v/>
      </c>
      <c r="EF12" s="7">
        <f>F12+AV12+BL12+BV12+DD12</f>
        <v/>
      </c>
    </row>
    <row r="13" hidden="1" outlineLevel="1">
      <c r="A13" s="5" t="n">
        <v>9</v>
      </c>
      <c r="B13" s="6" t="inlineStr">
        <is>
          <t>"AZIZILLO-SAYDILLO"</t>
        </is>
      </c>
      <c r="C13" s="6" t="inlineStr">
        <is>
          <t>Андижан</t>
        </is>
      </c>
      <c r="D13" s="6" t="inlineStr">
        <is>
          <t>Андижан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n">
        <v>5</v>
      </c>
      <c r="L13" s="7" t="n">
        <v>920000</v>
      </c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AW13+AY13+BA13+BC13+BE13+BG13+BI13</f>
        <v/>
      </c>
      <c r="AV13" s="7">
        <f>AX13+AZ13+BB13+BD13+BF13+BH13+BJ13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 t="inlineStr"/>
      <c r="BJ13" s="7" t="inlineStr"/>
      <c r="BK13" s="7">
        <f>BM13+BO13+BQ13+BS13</f>
        <v/>
      </c>
      <c r="BL13" s="7">
        <f>BN13+BP13+BR13+BT13</f>
        <v/>
      </c>
      <c r="BM13" s="7" t="inlineStr"/>
      <c r="BN13" s="7" t="inlineStr"/>
      <c r="BO13" s="7" t="inlineStr"/>
      <c r="BP13" s="7" t="inlineStr"/>
      <c r="BQ13" s="7" t="inlineStr"/>
      <c r="BR13" s="7" t="inlineStr"/>
      <c r="BS13" s="7" t="inlineStr"/>
      <c r="BT13" s="7" t="inlineStr"/>
      <c r="BU13" s="7">
        <f>BW13+BY13+CA13+CC13+CE13+CG13+CI13+CK13+CM13+CO13+CQ13+CS13+CU13+CW13+CY13+DA13</f>
        <v/>
      </c>
      <c r="BV13" s="7">
        <f>BX13+BZ13+CB13+CD13+CF13+CH13+CJ13+CL13+CN13+CP13+CR13+CT13+CV13+CX13+CZ13+DB13</f>
        <v/>
      </c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>
        <f>DE13+DG13+DI13+DK13+DM13+DO13+DQ13+DS13+DU13+DW13+DY13+EA13+EC13</f>
        <v/>
      </c>
      <c r="DD13" s="7">
        <f>DF13+DH13+DJ13+DL13+DN13+DP13+DR13+DT13+DV13+DX13+DZ13+EB13+ED13</f>
        <v/>
      </c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 t="inlineStr"/>
      <c r="ED13" s="7" t="inlineStr"/>
      <c r="EE13" s="7">
        <f>E13+AU13+BK13+BU13+DC13</f>
        <v/>
      </c>
      <c r="EF13" s="7">
        <f>F13+AV13+BL13+BV13+DD13</f>
        <v/>
      </c>
    </row>
    <row r="14" hidden="1" outlineLevel="1">
      <c r="A14" s="5" t="n">
        <v>10</v>
      </c>
      <c r="B14" s="6" t="inlineStr">
        <is>
          <t>"BESH YULDUZ-M.M.R" X.F.</t>
        </is>
      </c>
      <c r="C14" s="6" t="inlineStr">
        <is>
          <t>Андижан</t>
        </is>
      </c>
      <c r="D14" s="6" t="inlineStr">
        <is>
          <t>Андижан 2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n">
        <v>8</v>
      </c>
      <c r="X14" s="7" t="n">
        <v>0</v>
      </c>
      <c r="Y14" s="7" t="inlineStr"/>
      <c r="Z14" s="7" t="inlineStr"/>
      <c r="AA14" s="7" t="inlineStr"/>
      <c r="AB14" s="7" t="inlineStr"/>
      <c r="AC14" s="7" t="inlineStr"/>
      <c r="AD14" s="7" t="inlineStr"/>
      <c r="AE14" s="7" t="n">
        <v>15</v>
      </c>
      <c r="AF14" s="7" t="n">
        <v>5458500</v>
      </c>
      <c r="AG14" s="7" t="n">
        <v>46</v>
      </c>
      <c r="AH14" s="7" t="n">
        <v>35784748</v>
      </c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AW14+AY14+BA14+BC14+BE14+BG14+BI14</f>
        <v/>
      </c>
      <c r="AV14" s="7">
        <f>AX14+AZ14+BB14+BD14+BF14+BH14+BJ14</f>
        <v/>
      </c>
      <c r="AW14" s="7" t="inlineStr"/>
      <c r="AX14" s="7" t="inlineStr"/>
      <c r="AY14" s="7" t="n">
        <v>1</v>
      </c>
      <c r="AZ14" s="7" t="n">
        <v>660755</v>
      </c>
      <c r="BA14" s="7" t="inlineStr"/>
      <c r="BB14" s="7" t="inlineStr"/>
      <c r="BC14" s="7" t="inlineStr"/>
      <c r="BD14" s="7" t="inlineStr"/>
      <c r="BE14" s="7" t="n">
        <v>5</v>
      </c>
      <c r="BF14" s="7" t="n">
        <v>3717750</v>
      </c>
      <c r="BG14" s="7" t="n">
        <v>100</v>
      </c>
      <c r="BH14" s="7" t="n">
        <v>223822500</v>
      </c>
      <c r="BI14" s="7" t="inlineStr"/>
      <c r="BJ14" s="7" t="inlineStr"/>
      <c r="BK14" s="7">
        <f>BM14+BO14+BQ14+BS14</f>
        <v/>
      </c>
      <c r="BL14" s="7">
        <f>BN14+BP14+BR14+BT14</f>
        <v/>
      </c>
      <c r="BM14" s="7" t="n">
        <v>5</v>
      </c>
      <c r="BN14" s="7" t="n">
        <v>3323750</v>
      </c>
      <c r="BO14" s="7" t="inlineStr"/>
      <c r="BP14" s="7" t="inlineStr"/>
      <c r="BQ14" s="7" t="inlineStr"/>
      <c r="BR14" s="7" t="inlineStr"/>
      <c r="BS14" s="7" t="n">
        <v>25</v>
      </c>
      <c r="BT14" s="7" t="n">
        <v>7305525</v>
      </c>
      <c r="BU14" s="7">
        <f>BW14+BY14+CA14+CC14+CE14+CG14+CI14+CK14+CM14+CO14+CQ14+CS14+CU14+CW14+CY14+DA14</f>
        <v/>
      </c>
      <c r="BV14" s="7">
        <f>BX14+BZ14+CB14+CD14+CF14+CH14+CJ14+CL14+CN14+CP14+CR14+CT14+CV14+CX14+CZ14+DB14</f>
        <v/>
      </c>
      <c r="BW14" s="7" t="inlineStr"/>
      <c r="BX14" s="7" t="inlineStr"/>
      <c r="BY14" s="7" t="inlineStr"/>
      <c r="BZ14" s="7" t="inlineStr"/>
      <c r="CA14" s="7" t="n">
        <v>48</v>
      </c>
      <c r="CB14" s="7" t="n">
        <v>33803724</v>
      </c>
      <c r="CC14" s="7" t="inlineStr"/>
      <c r="CD14" s="7" t="inlineStr"/>
      <c r="CE14" s="7" t="n">
        <v>3</v>
      </c>
      <c r="CF14" s="7" t="n">
        <v>1871855</v>
      </c>
      <c r="CG14" s="7" t="inlineStr"/>
      <c r="CH14" s="7" t="inlineStr"/>
      <c r="CI14" s="7" t="inlineStr"/>
      <c r="CJ14" s="7" t="inlineStr"/>
      <c r="CK14" s="7" t="inlineStr"/>
      <c r="CL14" s="7" t="inlineStr"/>
      <c r="CM14" s="7" t="n">
        <v>10</v>
      </c>
      <c r="CN14" s="7" t="n">
        <v>2991000</v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>
        <f>DE14+DG14+DI14+DK14+DM14+DO14+DQ14+DS14+DU14+DW14+DY14+EA14+EC14</f>
        <v/>
      </c>
      <c r="DD14" s="7">
        <f>DF14+DH14+DJ14+DL14+DN14+DP14+DR14+DT14+DV14+DX14+DZ14+EB14+ED14</f>
        <v/>
      </c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n">
        <v>46</v>
      </c>
      <c r="DR14" s="7" t="n">
        <v>40153080</v>
      </c>
      <c r="DS14" s="7" t="inlineStr"/>
      <c r="DT14" s="7" t="inlineStr"/>
      <c r="DU14" s="7" t="n">
        <v>23</v>
      </c>
      <c r="DV14" s="7" t="n">
        <v>8689815</v>
      </c>
      <c r="DW14" s="7" t="inlineStr"/>
      <c r="DX14" s="7" t="inlineStr"/>
      <c r="DY14" s="7" t="inlineStr"/>
      <c r="DZ14" s="7" t="inlineStr"/>
      <c r="EA14" s="7" t="inlineStr"/>
      <c r="EB14" s="7" t="inlineStr"/>
      <c r="EC14" s="7" t="inlineStr"/>
      <c r="ED14" s="7" t="inlineStr"/>
      <c r="EE14" s="7">
        <f>E14+AU14+BK14+BU14+DC14</f>
        <v/>
      </c>
      <c r="EF14" s="7">
        <f>F14+AV14+BL14+BV14+DD14</f>
        <v/>
      </c>
    </row>
    <row r="15" hidden="1" outlineLevel="1">
      <c r="A15" s="5" t="n">
        <v>11</v>
      </c>
      <c r="B15" s="6" t="inlineStr">
        <is>
          <t>"BIG-FAMILY-PHARM" MChJ</t>
        </is>
      </c>
      <c r="C15" s="6" t="inlineStr">
        <is>
          <t>Андижан</t>
        </is>
      </c>
      <c r="D15" s="6" t="inlineStr">
        <is>
          <t>Андижан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n">
        <v>300</v>
      </c>
      <c r="H15" s="7" t="n">
        <v>3231450000</v>
      </c>
      <c r="I15" s="7" t="inlineStr"/>
      <c r="J15" s="7" t="inlineStr"/>
      <c r="K15" s="7" t="n">
        <v>30</v>
      </c>
      <c r="L15" s="7" t="n">
        <v>33120000</v>
      </c>
      <c r="M15" s="7" t="inlineStr"/>
      <c r="N15" s="7" t="inlineStr"/>
      <c r="O15" s="7" t="n">
        <v>100</v>
      </c>
      <c r="P15" s="7" t="n">
        <v>395600000</v>
      </c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n">
        <v>50</v>
      </c>
      <c r="AF15" s="7" t="n">
        <v>61012500</v>
      </c>
      <c r="AG15" s="7" t="n">
        <v>100</v>
      </c>
      <c r="AH15" s="7" t="n">
        <v>309550000</v>
      </c>
      <c r="AI15" s="7" t="n">
        <v>50</v>
      </c>
      <c r="AJ15" s="7" t="n">
        <v>56137500</v>
      </c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AW15+AY15+BA15+BC15+BE15+BG15+BI15</f>
        <v/>
      </c>
      <c r="AV15" s="7">
        <f>AX15+AZ15+BB15+BD15+BF15+BH15+BJ15</f>
        <v/>
      </c>
      <c r="AW15" s="7" t="n">
        <v>5</v>
      </c>
      <c r="AX15" s="7" t="n">
        <v>13295500</v>
      </c>
      <c r="AY15" s="7" t="inlineStr"/>
      <c r="AZ15" s="7" t="inlineStr"/>
      <c r="BA15" s="7" t="inlineStr"/>
      <c r="BB15" s="7" t="inlineStr"/>
      <c r="BC15" s="7" t="inlineStr"/>
      <c r="BD15" s="7" t="inlineStr"/>
      <c r="BE15" s="7" t="n">
        <v>30</v>
      </c>
      <c r="BF15" s="7" t="n">
        <v>133839000</v>
      </c>
      <c r="BG15" s="7" t="inlineStr"/>
      <c r="BH15" s="7" t="inlineStr"/>
      <c r="BI15" s="7" t="inlineStr"/>
      <c r="BJ15" s="7" t="inlineStr"/>
      <c r="BK15" s="7">
        <f>BM15+BO15+BQ15+BS15</f>
        <v/>
      </c>
      <c r="BL15" s="7">
        <f>BN15+BP15+BR15+BT15</f>
        <v/>
      </c>
      <c r="BM15" s="7" t="n">
        <v>70</v>
      </c>
      <c r="BN15" s="7" t="n">
        <v>0</v>
      </c>
      <c r="BO15" s="7" t="inlineStr"/>
      <c r="BP15" s="7" t="inlineStr"/>
      <c r="BQ15" s="7" t="inlineStr"/>
      <c r="BR15" s="7" t="inlineStr"/>
      <c r="BS15" s="7" t="n">
        <v>15</v>
      </c>
      <c r="BT15" s="7" t="n">
        <v>7305525</v>
      </c>
      <c r="BU15" s="7">
        <f>BW15+BY15+CA15+CC15+CE15+CG15+CI15+CK15+CM15+CO15+CQ15+CS15+CU15+CW15+CY15+DA15</f>
        <v/>
      </c>
      <c r="BV15" s="7">
        <f>BX15+BZ15+CB15+CD15+CF15+CH15+CJ15+CL15+CN15+CP15+CR15+CT15+CV15+CX15+CZ15+DB15</f>
        <v/>
      </c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n">
        <v>30</v>
      </c>
      <c r="CF15" s="7" t="n">
        <v>343246500</v>
      </c>
      <c r="CG15" s="7" t="inlineStr"/>
      <c r="CH15" s="7" t="inlineStr"/>
      <c r="CI15" s="7" t="inlineStr"/>
      <c r="CJ15" s="7" t="inlineStr"/>
      <c r="CK15" s="7" t="n">
        <v>500</v>
      </c>
      <c r="CL15" s="7" t="n">
        <v>968250000</v>
      </c>
      <c r="CM15" s="7" t="n">
        <v>100</v>
      </c>
      <c r="CN15" s="7" t="n">
        <v>598200000</v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>
        <f>DE15+DG15+DI15+DK15+DM15+DO15+DQ15+DS15+DU15+DW15+DY15+EA15+EC15</f>
        <v/>
      </c>
      <c r="DD15" s="7">
        <f>DF15+DH15+DJ15+DL15+DN15+DP15+DR15+DT15+DV15+DX15+DZ15+EB15+ED15</f>
        <v/>
      </c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n">
        <v>100</v>
      </c>
      <c r="DN15" s="7" t="n">
        <v>563300000</v>
      </c>
      <c r="DO15" s="7" t="inlineStr"/>
      <c r="DP15" s="7" t="inlineStr"/>
      <c r="DQ15" s="7" t="inlineStr"/>
      <c r="DR15" s="7" t="inlineStr"/>
      <c r="DS15" s="7" t="inlineStr"/>
      <c r="DT15" s="7" t="inlineStr"/>
      <c r="DU15" s="7" t="inlineStr"/>
      <c r="DV15" s="7" t="inlineStr"/>
      <c r="DW15" s="7" t="n">
        <v>100</v>
      </c>
      <c r="DX15" s="7" t="n">
        <v>509100000</v>
      </c>
      <c r="DY15" s="7" t="inlineStr"/>
      <c r="DZ15" s="7" t="inlineStr"/>
      <c r="EA15" s="7" t="inlineStr"/>
      <c r="EB15" s="7" t="inlineStr"/>
      <c r="EC15" s="7" t="inlineStr"/>
      <c r="ED15" s="7" t="inlineStr"/>
      <c r="EE15" s="7">
        <f>E15+AU15+BK15+BU15+DC15</f>
        <v/>
      </c>
      <c r="EF15" s="7">
        <f>F15+AV15+BL15+BV15+DD15</f>
        <v/>
      </c>
    </row>
    <row r="16" hidden="1" outlineLevel="1">
      <c r="A16" s="5" t="n">
        <v>12</v>
      </c>
      <c r="B16" s="6" t="inlineStr">
        <is>
          <t>"BIRIMA ORINET" XK</t>
        </is>
      </c>
      <c r="C16" s="6" t="inlineStr">
        <is>
          <t>Андижан</t>
        </is>
      </c>
      <c r="D16" s="6" t="inlineStr">
        <is>
          <t>Андижан 2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n">
        <v>3</v>
      </c>
      <c r="N16" s="7" t="n">
        <v>292005</v>
      </c>
      <c r="O16" s="7" t="inlineStr"/>
      <c r="P16" s="7" t="inlineStr"/>
      <c r="Q16" s="7" t="n">
        <v>4</v>
      </c>
      <c r="R16" s="7" t="n">
        <v>539960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AW16+AY16+BA16+BC16+BE16+BG16+BI16</f>
        <v/>
      </c>
      <c r="AV16" s="7">
        <f>AX16+AZ16+BB16+BD16+BF16+BH16+BJ16</f>
        <v/>
      </c>
      <c r="AW16" s="7" t="inlineStr"/>
      <c r="AX16" s="7" t="inlineStr"/>
      <c r="AY16" s="7" t="n">
        <v>4</v>
      </c>
      <c r="AZ16" s="7" t="n">
        <v>10572080</v>
      </c>
      <c r="BA16" s="7" t="inlineStr"/>
      <c r="BB16" s="7" t="inlineStr"/>
      <c r="BC16" s="7" t="inlineStr"/>
      <c r="BD16" s="7" t="inlineStr"/>
      <c r="BE16" s="7" t="inlineStr"/>
      <c r="BF16" s="7" t="inlineStr"/>
      <c r="BG16" s="7" t="n">
        <v>880</v>
      </c>
      <c r="BH16" s="7" t="n">
        <v>22439165970</v>
      </c>
      <c r="BI16" s="7" t="inlineStr"/>
      <c r="BJ16" s="7" t="inlineStr"/>
      <c r="BK16" s="7">
        <f>BM16+BO16+BQ16+BS16</f>
        <v/>
      </c>
      <c r="BL16" s="7">
        <f>BN16+BP16+BR16+BT16</f>
        <v/>
      </c>
      <c r="BM16" s="7" t="n">
        <v>320</v>
      </c>
      <c r="BN16" s="7" t="n">
        <v>5122297600</v>
      </c>
      <c r="BO16" s="7" t="inlineStr"/>
      <c r="BP16" s="7" t="inlineStr"/>
      <c r="BQ16" s="7" t="inlineStr"/>
      <c r="BR16" s="7" t="inlineStr"/>
      <c r="BS16" s="7" t="inlineStr"/>
      <c r="BT16" s="7" t="inlineStr"/>
      <c r="BU16" s="7">
        <f>BW16+BY16+CA16+CC16+CE16+CG16+CI16+CK16+CM16+CO16+CQ16+CS16+CU16+CW16+CY16+DA16</f>
        <v/>
      </c>
      <c r="BV16" s="7">
        <f>BX16+BZ16+CB16+CD16+CF16+CH16+CJ16+CL16+CN16+CP16+CR16+CT16+CV16+CX16+CZ16+DB16</f>
        <v/>
      </c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>
        <f>DE16+DG16+DI16+DK16+DM16+DO16+DQ16+DS16+DU16+DW16+DY16+EA16+EC16</f>
        <v/>
      </c>
      <c r="DD16" s="7">
        <f>DF16+DH16+DJ16+DL16+DN16+DP16+DR16+DT16+DV16+DX16+DZ16+EB16+ED16</f>
        <v/>
      </c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 t="inlineStr"/>
      <c r="ED16" s="7" t="inlineStr"/>
      <c r="EE16" s="7">
        <f>E16+AU16+BK16+BU16+DC16</f>
        <v/>
      </c>
      <c r="EF16" s="7">
        <f>F16+AV16+BL16+BV16+DD16</f>
        <v/>
      </c>
    </row>
    <row r="17" hidden="1" outlineLevel="1">
      <c r="A17" s="5" t="n">
        <v>13</v>
      </c>
      <c r="B17" s="6" t="inlineStr">
        <is>
          <t>"BUNYODBEK STANDART FARM " MCHJ</t>
        </is>
      </c>
      <c r="C17" s="6" t="inlineStr">
        <is>
          <t>Андижан</t>
        </is>
      </c>
      <c r="D17" s="6" t="inlineStr">
        <is>
          <t>Андижан 2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AW17+AY17+BA17+BC17+BE17+BG17+BI17</f>
        <v/>
      </c>
      <c r="AV17" s="7">
        <f>AX17+AZ17+BB17+BD17+BF17+BH17+BJ17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 t="inlineStr"/>
      <c r="BJ17" s="7" t="inlineStr"/>
      <c r="BK17" s="7">
        <f>BM17+BO17+BQ17+BS17</f>
        <v/>
      </c>
      <c r="BL17" s="7">
        <f>BN17+BP17+BR17+BT17</f>
        <v/>
      </c>
      <c r="BM17" s="7" t="n">
        <v>20</v>
      </c>
      <c r="BN17" s="7" t="n">
        <v>26590000</v>
      </c>
      <c r="BO17" s="7" t="inlineStr"/>
      <c r="BP17" s="7" t="inlineStr"/>
      <c r="BQ17" s="7" t="inlineStr"/>
      <c r="BR17" s="7" t="inlineStr"/>
      <c r="BS17" s="7" t="inlineStr"/>
      <c r="BT17" s="7" t="inlineStr"/>
      <c r="BU17" s="7">
        <f>BW17+BY17+CA17+CC17+CE17+CG17+CI17+CK17+CM17+CO17+CQ17+CS17+CU17+CW17+CY17+DA17</f>
        <v/>
      </c>
      <c r="BV17" s="7">
        <f>BX17+BZ17+CB17+CD17+CF17+CH17+CJ17+CL17+CN17+CP17+CR17+CT17+CV17+CX17+CZ17+DB17</f>
        <v/>
      </c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>
        <f>DE17+DG17+DI17+DK17+DM17+DO17+DQ17+DS17+DU17+DW17+DY17+EA17+EC17</f>
        <v/>
      </c>
      <c r="DD17" s="7">
        <f>DF17+DH17+DJ17+DL17+DN17+DP17+DR17+DT17+DV17+DX17+DZ17+EB17+ED17</f>
        <v/>
      </c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 t="inlineStr"/>
      <c r="ED17" s="7" t="inlineStr"/>
      <c r="EE17" s="7">
        <f>E17+AU17+BK17+BU17+DC17</f>
        <v/>
      </c>
      <c r="EF17" s="7">
        <f>F17+AV17+BL17+BV17+DD17</f>
        <v/>
      </c>
    </row>
    <row r="18" hidden="1" outlineLevel="1">
      <c r="A18" s="5" t="n">
        <v>14</v>
      </c>
      <c r="B18" s="6" t="inlineStr">
        <is>
          <t>"BUNYODKOR MED FARM" XK</t>
        </is>
      </c>
      <c r="C18" s="6" t="inlineStr">
        <is>
          <t>Андижан</t>
        </is>
      </c>
      <c r="D18" s="6" t="inlineStr">
        <is>
          <t>Андижан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10</v>
      </c>
      <c r="H18" s="7" t="n">
        <v>6462900</v>
      </c>
      <c r="I18" s="7" t="inlineStr"/>
      <c r="J18" s="7" t="inlineStr"/>
      <c r="K18" s="7" t="inlineStr"/>
      <c r="L18" s="7" t="inlineStr"/>
      <c r="M18" s="7" t="n">
        <v>30</v>
      </c>
      <c r="N18" s="7" t="n">
        <v>29727000</v>
      </c>
      <c r="O18" s="7" t="inlineStr"/>
      <c r="P18" s="7" t="inlineStr"/>
      <c r="Q18" s="7" t="n">
        <v>100</v>
      </c>
      <c r="R18" s="7" t="n">
        <v>674950000</v>
      </c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AW18+AY18+BA18+BC18+BE18+BG18+BI18</f>
        <v/>
      </c>
      <c r="AV18" s="7">
        <f>AX18+AZ18+BB18+BD18+BF18+BH18+BJ18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 t="inlineStr"/>
      <c r="BJ18" s="7" t="inlineStr"/>
      <c r="BK18" s="7">
        <f>BM18+BO18+BQ18+BS18</f>
        <v/>
      </c>
      <c r="BL18" s="7">
        <f>BN18+BP18+BR18+BT18</f>
        <v/>
      </c>
      <c r="BM18" s="7" t="inlineStr"/>
      <c r="BN18" s="7" t="inlineStr"/>
      <c r="BO18" s="7" t="inlineStr"/>
      <c r="BP18" s="7" t="inlineStr"/>
      <c r="BQ18" s="7" t="inlineStr"/>
      <c r="BR18" s="7" t="inlineStr"/>
      <c r="BS18" s="7" t="inlineStr"/>
      <c r="BT18" s="7" t="inlineStr"/>
      <c r="BU18" s="7">
        <f>BW18+BY18+CA18+CC18+CE18+CG18+CI18+CK18+CM18+CO18+CQ18+CS18+CU18+CW18+CY18+DA18</f>
        <v/>
      </c>
      <c r="BV18" s="7">
        <f>BX18+BZ18+CB18+CD18+CF18+CH18+CJ18+CL18+CN18+CP18+CR18+CT18+CV18+CX18+CZ18+DB18</f>
        <v/>
      </c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n">
        <v>5</v>
      </c>
      <c r="CN18" s="7" t="n">
        <v>1450625</v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>
        <f>DE18+DG18+DI18+DK18+DM18+DO18+DQ18+DS18+DU18+DW18+DY18+EA18+EC18</f>
        <v/>
      </c>
      <c r="DD18" s="7">
        <f>DF18+DH18+DJ18+DL18+DN18+DP18+DR18+DT18+DV18+DX18+DZ18+EB18+ED18</f>
        <v/>
      </c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n">
        <v>2</v>
      </c>
      <c r="DZ18" s="7" t="n">
        <v>193812</v>
      </c>
      <c r="EA18" s="7" t="n">
        <v>1</v>
      </c>
      <c r="EB18" s="7" t="n">
        <v>87476</v>
      </c>
      <c r="EC18" s="7" t="inlineStr"/>
      <c r="ED18" s="7" t="inlineStr"/>
      <c r="EE18" s="7">
        <f>E18+AU18+BK18+BU18+DC18</f>
        <v/>
      </c>
      <c r="EF18" s="7">
        <f>F18+AV18+BL18+BV18+DD18</f>
        <v/>
      </c>
    </row>
    <row r="19" hidden="1" outlineLevel="1">
      <c r="A19" s="5" t="n">
        <v>15</v>
      </c>
      <c r="B19" s="6" t="inlineStr">
        <is>
          <t>"DARMON-DORI" ХИЧФ</t>
        </is>
      </c>
      <c r="C19" s="6" t="inlineStr">
        <is>
          <t>Андижан</t>
        </is>
      </c>
      <c r="D19" s="6" t="inlineStr">
        <is>
          <t>Андижан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n">
        <v>10</v>
      </c>
      <c r="H19" s="7" t="n">
        <v>6269000</v>
      </c>
      <c r="I19" s="7" t="inlineStr"/>
      <c r="J19" s="7" t="inlineStr"/>
      <c r="K19" s="7" t="inlineStr"/>
      <c r="L19" s="7" t="inlineStr"/>
      <c r="M19" s="7" t="inlineStr"/>
      <c r="N19" s="7" t="inlineStr"/>
      <c r="O19" s="7" t="n">
        <v>30</v>
      </c>
      <c r="P19" s="7" t="n">
        <v>34535700</v>
      </c>
      <c r="Q19" s="7" t="n">
        <v>100</v>
      </c>
      <c r="R19" s="7" t="n">
        <v>654700000</v>
      </c>
      <c r="S19" s="7" t="inlineStr"/>
      <c r="T19" s="7" t="inlineStr"/>
      <c r="U19" s="7" t="inlineStr"/>
      <c r="V19" s="7" t="inlineStr"/>
      <c r="W19" s="7" t="n">
        <v>7</v>
      </c>
      <c r="X19" s="7" t="n">
        <v>0</v>
      </c>
      <c r="Y19" s="7" t="inlineStr"/>
      <c r="Z19" s="7" t="inlineStr"/>
      <c r="AA19" s="7" t="inlineStr"/>
      <c r="AB19" s="7" t="inlineStr"/>
      <c r="AC19" s="7" t="n">
        <v>8</v>
      </c>
      <c r="AD19" s="7" t="n">
        <v>1999296</v>
      </c>
      <c r="AE19" s="7" t="n">
        <v>6</v>
      </c>
      <c r="AF19" s="7" t="n">
        <v>852372</v>
      </c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AW19+AY19+BA19+BC19+BE19+BG19+BI19</f>
        <v/>
      </c>
      <c r="AV19" s="7">
        <f>AX19+AZ19+BB19+BD19+BF19+BH19+BJ19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 t="inlineStr"/>
      <c r="BJ19" s="7" t="inlineStr"/>
      <c r="BK19" s="7">
        <f>BM19+BO19+BQ19+BS19</f>
        <v/>
      </c>
      <c r="BL19" s="7">
        <f>BN19+BP19+BR19+BT19</f>
        <v/>
      </c>
      <c r="BM19" s="7" t="inlineStr"/>
      <c r="BN19" s="7" t="inlineStr"/>
      <c r="BO19" s="7" t="inlineStr"/>
      <c r="BP19" s="7" t="inlineStr"/>
      <c r="BQ19" s="7" t="inlineStr"/>
      <c r="BR19" s="7" t="inlineStr"/>
      <c r="BS19" s="7" t="inlineStr"/>
      <c r="BT19" s="7" t="inlineStr"/>
      <c r="BU19" s="7">
        <f>BW19+BY19+CA19+CC19+CE19+CG19+CI19+CK19+CM19+CO19+CQ19+CS19+CU19+CW19+CY19+DA19</f>
        <v/>
      </c>
      <c r="BV19" s="7">
        <f>BX19+BZ19+CB19+CD19+CF19+CH19+CJ19+CL19+CN19+CP19+CR19+CT19+CV19+CX19+CZ19+DB19</f>
        <v/>
      </c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n">
        <v>3</v>
      </c>
      <c r="CN19" s="7" t="n">
        <v>522225</v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>
        <f>DE19+DG19+DI19+DK19+DM19+DO19+DQ19+DS19+DU19+DW19+DY19+EA19+EC19</f>
        <v/>
      </c>
      <c r="DD19" s="7">
        <f>DF19+DH19+DJ19+DL19+DN19+DP19+DR19+DT19+DV19+DX19+DZ19+EB19+ED19</f>
        <v/>
      </c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n">
        <v>2</v>
      </c>
      <c r="DX19" s="7" t="n">
        <v>197532</v>
      </c>
      <c r="DY19" s="7" t="inlineStr"/>
      <c r="DZ19" s="7" t="inlineStr"/>
      <c r="EA19" s="7" t="inlineStr"/>
      <c r="EB19" s="7" t="inlineStr"/>
      <c r="EC19" s="7" t="inlineStr"/>
      <c r="ED19" s="7" t="inlineStr"/>
      <c r="EE19" s="7">
        <f>E19+AU19+BK19+BU19+DC19</f>
        <v/>
      </c>
      <c r="EF19" s="7">
        <f>F19+AV19+BL19+BV19+DD19</f>
        <v/>
      </c>
    </row>
    <row r="20" hidden="1" outlineLevel="1">
      <c r="A20" s="5" t="n">
        <v>16</v>
      </c>
      <c r="B20" s="6" t="inlineStr">
        <is>
          <t>"DILORAM MED SERVIS" XK</t>
        </is>
      </c>
      <c r="C20" s="6" t="inlineStr">
        <is>
          <t>Андижан</t>
        </is>
      </c>
      <c r="D20" s="6" t="inlineStr">
        <is>
          <t>Андижан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AW20+AY20+BA20+BC20+BE20+BG20+BI20</f>
        <v/>
      </c>
      <c r="AV20" s="7">
        <f>AX20+AZ20+BB20+BD20+BF20+BH20+BJ20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 t="inlineStr"/>
      <c r="BJ20" s="7" t="inlineStr"/>
      <c r="BK20" s="7">
        <f>BM20+BO20+BQ20+BS20</f>
        <v/>
      </c>
      <c r="BL20" s="7">
        <f>BN20+BP20+BR20+BT20</f>
        <v/>
      </c>
      <c r="BM20" s="7" t="n">
        <v>30</v>
      </c>
      <c r="BN20" s="7" t="n">
        <v>116065800</v>
      </c>
      <c r="BO20" s="7" t="inlineStr"/>
      <c r="BP20" s="7" t="inlineStr"/>
      <c r="BQ20" s="7" t="inlineStr"/>
      <c r="BR20" s="7" t="inlineStr"/>
      <c r="BS20" s="7" t="inlineStr"/>
      <c r="BT20" s="7" t="inlineStr"/>
      <c r="BU20" s="7">
        <f>BW20+BY20+CA20+CC20+CE20+CG20+CI20+CK20+CM20+CO20+CQ20+CS20+CU20+CW20+CY20+DA20</f>
        <v/>
      </c>
      <c r="BV20" s="7">
        <f>BX20+BZ20+CB20+CD20+CF20+CH20+CJ20+CL20+CN20+CP20+CR20+CT20+CV20+CX20+CZ20+DB20</f>
        <v/>
      </c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>
        <f>DE20+DG20+DI20+DK20+DM20+DO20+DQ20+DS20+DU20+DW20+DY20+EA20+EC20</f>
        <v/>
      </c>
      <c r="DD20" s="7">
        <f>DF20+DH20+DJ20+DL20+DN20+DP20+DR20+DT20+DV20+DX20+DZ20+EB20+ED20</f>
        <v/>
      </c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 t="inlineStr"/>
      <c r="ED20" s="7" t="inlineStr"/>
      <c r="EE20" s="7">
        <f>E20+AU20+BK20+BU20+DC20</f>
        <v/>
      </c>
      <c r="EF20" s="7">
        <f>F20+AV20+BL20+BV20+DD20</f>
        <v/>
      </c>
    </row>
    <row r="21" hidden="1" outlineLevel="1">
      <c r="A21" s="5" t="n">
        <v>17</v>
      </c>
      <c r="B21" s="6" t="inlineStr">
        <is>
          <t>"DONIYOR FARM SHIFO" МЧЖ</t>
        </is>
      </c>
      <c r="C21" s="6" t="inlineStr">
        <is>
          <t>Андижан</t>
        </is>
      </c>
      <c r="D21" s="6" t="inlineStr">
        <is>
          <t>Андижан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10</v>
      </c>
      <c r="H21" s="7" t="n">
        <v>6269000</v>
      </c>
      <c r="I21" s="7" t="inlineStr"/>
      <c r="J21" s="7" t="inlineStr"/>
      <c r="K21" s="7" t="inlineStr"/>
      <c r="L21" s="7" t="inlineStr"/>
      <c r="M21" s="7" t="n">
        <v>30</v>
      </c>
      <c r="N21" s="7" t="n">
        <v>28835100</v>
      </c>
      <c r="O21" s="7" t="inlineStr"/>
      <c r="P21" s="7" t="inlineStr"/>
      <c r="Q21" s="7" t="n">
        <v>100</v>
      </c>
      <c r="R21" s="7" t="n">
        <v>654700000</v>
      </c>
      <c r="S21" s="7" t="inlineStr"/>
      <c r="T21" s="7" t="inlineStr"/>
      <c r="U21" s="7" t="inlineStr"/>
      <c r="V21" s="7" t="inlineStr"/>
      <c r="W21" s="7" t="n">
        <v>15</v>
      </c>
      <c r="X21" s="7" t="n">
        <v>0</v>
      </c>
      <c r="Y21" s="7" t="inlineStr"/>
      <c r="Z21" s="7" t="inlineStr"/>
      <c r="AA21" s="7" t="inlineStr"/>
      <c r="AB21" s="7" t="inlineStr"/>
      <c r="AC21" s="7" t="n">
        <v>20</v>
      </c>
      <c r="AD21" s="7" t="n">
        <v>12495600</v>
      </c>
      <c r="AE21" s="7" t="n">
        <v>10</v>
      </c>
      <c r="AF21" s="7" t="n">
        <v>2367700</v>
      </c>
      <c r="AG21" s="7" t="n">
        <v>10</v>
      </c>
      <c r="AH21" s="7" t="n">
        <v>3002600</v>
      </c>
      <c r="AI21" s="7" t="n">
        <v>10</v>
      </c>
      <c r="AJ21" s="7" t="n">
        <v>2178100</v>
      </c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AW21+AY21+BA21+BC21+BE21+BG21+BI21</f>
        <v/>
      </c>
      <c r="AV21" s="7">
        <f>AX21+AZ21+BB21+BD21+BF21+BH21+BJ21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 t="inlineStr"/>
      <c r="BJ21" s="7" t="inlineStr"/>
      <c r="BK21" s="7">
        <f>BM21+BO21+BQ21+BS21</f>
        <v/>
      </c>
      <c r="BL21" s="7">
        <f>BN21+BP21+BR21+BT21</f>
        <v/>
      </c>
      <c r="BM21" s="7" t="n">
        <v>5</v>
      </c>
      <c r="BN21" s="7" t="n">
        <v>3224050</v>
      </c>
      <c r="BO21" s="7" t="inlineStr"/>
      <c r="BP21" s="7" t="inlineStr"/>
      <c r="BQ21" s="7" t="inlineStr"/>
      <c r="BR21" s="7" t="inlineStr"/>
      <c r="BS21" s="7" t="inlineStr"/>
      <c r="BT21" s="7" t="inlineStr"/>
      <c r="BU21" s="7">
        <f>BW21+BY21+CA21+CC21+CE21+CG21+CI21+CK21+CM21+CO21+CQ21+CS21+CU21+CW21+CY21+DA21</f>
        <v/>
      </c>
      <c r="BV21" s="7">
        <f>BX21+BZ21+CB21+CD21+CF21+CH21+CJ21+CL21+CN21+CP21+CR21+CT21+CV21+CX21+CZ21+DB21</f>
        <v/>
      </c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>
        <f>DE21+DG21+DI21+DK21+DM21+DO21+DQ21+DS21+DU21+DW21+DY21+EA21+EC21</f>
        <v/>
      </c>
      <c r="DD21" s="7">
        <f>DF21+DH21+DJ21+DL21+DN21+DP21+DR21+DT21+DV21+DX21+DZ21+EB21+ED21</f>
        <v/>
      </c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n">
        <v>5</v>
      </c>
      <c r="DT21" s="7" t="n">
        <v>632200</v>
      </c>
      <c r="DU21" s="7" t="inlineStr"/>
      <c r="DV21" s="7" t="inlineStr"/>
      <c r="DW21" s="7" t="n">
        <v>4</v>
      </c>
      <c r="DX21" s="7" t="n">
        <v>790128</v>
      </c>
      <c r="DY21" s="7" t="inlineStr"/>
      <c r="DZ21" s="7" t="inlineStr"/>
      <c r="EA21" s="7" t="inlineStr"/>
      <c r="EB21" s="7" t="inlineStr"/>
      <c r="EC21" s="7" t="inlineStr"/>
      <c r="ED21" s="7" t="inlineStr"/>
      <c r="EE21" s="7">
        <f>E21+AU21+BK21+BU21+DC21</f>
        <v/>
      </c>
      <c r="EF21" s="7">
        <f>F21+AV21+BL21+BV21+DD21</f>
        <v/>
      </c>
    </row>
    <row r="22" hidden="1" outlineLevel="1">
      <c r="A22" s="5" t="n">
        <v>18</v>
      </c>
      <c r="B22" s="6" t="inlineStr">
        <is>
          <t>"EFFEKT-FARM SHIFO" MCHJ</t>
        </is>
      </c>
      <c r="C22" s="6" t="inlineStr">
        <is>
          <t>Андижан</t>
        </is>
      </c>
      <c r="D22" s="6" t="inlineStr">
        <is>
          <t>Андижан 2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AW22+AY22+BA22+BC22+BE22+BG22+BI22</f>
        <v/>
      </c>
      <c r="AV22" s="7">
        <f>AX22+AZ22+BB22+BD22+BF22+BH22+BJ22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 t="inlineStr"/>
      <c r="BJ22" s="7" t="inlineStr"/>
      <c r="BK22" s="7">
        <f>BM22+BO22+BQ22+BS22</f>
        <v/>
      </c>
      <c r="BL22" s="7">
        <f>BN22+BP22+BR22+BT22</f>
        <v/>
      </c>
      <c r="BM22" s="7" t="inlineStr"/>
      <c r="BN22" s="7" t="inlineStr"/>
      <c r="BO22" s="7" t="inlineStr"/>
      <c r="BP22" s="7" t="inlineStr"/>
      <c r="BQ22" s="7" t="inlineStr"/>
      <c r="BR22" s="7" t="inlineStr"/>
      <c r="BS22" s="7" t="inlineStr"/>
      <c r="BT22" s="7" t="inlineStr"/>
      <c r="BU22" s="7">
        <f>BW22+BY22+CA22+CC22+CE22+CG22+CI22+CK22+CM22+CO22+CQ22+CS22+CU22+CW22+CY22+DA22</f>
        <v/>
      </c>
      <c r="BV22" s="7">
        <f>BX22+BZ22+CB22+CD22+CF22+CH22+CJ22+CL22+CN22+CP22+CR22+CT22+CV22+CX22+CZ22+DB22</f>
        <v/>
      </c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>
        <f>DE22+DG22+DI22+DK22+DM22+DO22+DQ22+DS22+DU22+DW22+DY22+EA22+EC22</f>
        <v/>
      </c>
      <c r="DD22" s="7">
        <f>DF22+DH22+DJ22+DL22+DN22+DP22+DR22+DT22+DV22+DX22+DZ22+EB22+ED22</f>
        <v/>
      </c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inlineStr"/>
      <c r="DR22" s="7" t="inlineStr"/>
      <c r="DS22" s="7" t="inlineStr"/>
      <c r="DT22" s="7" t="inlineStr"/>
      <c r="DU22" s="7" t="inlineStr"/>
      <c r="DV22" s="7" t="inlineStr"/>
      <c r="DW22" s="7" t="n">
        <v>2</v>
      </c>
      <c r="DX22" s="7" t="n">
        <v>197532</v>
      </c>
      <c r="DY22" s="7" t="inlineStr"/>
      <c r="DZ22" s="7" t="inlineStr"/>
      <c r="EA22" s="7" t="inlineStr"/>
      <c r="EB22" s="7" t="inlineStr"/>
      <c r="EC22" s="7" t="inlineStr"/>
      <c r="ED22" s="7" t="inlineStr"/>
      <c r="EE22" s="7">
        <f>E22+AU22+BK22+BU22+DC22</f>
        <v/>
      </c>
      <c r="EF22" s="7">
        <f>F22+AV22+BL22+BV22+DD22</f>
        <v/>
      </c>
    </row>
    <row r="23" hidden="1" outlineLevel="1">
      <c r="A23" s="5" t="n">
        <v>19</v>
      </c>
      <c r="B23" s="6" t="inlineStr">
        <is>
          <t>"ERSHI SHIFO SAVDO" ЧП</t>
        </is>
      </c>
      <c r="C23" s="6" t="inlineStr">
        <is>
          <t>Андижан</t>
        </is>
      </c>
      <c r="D23" s="6" t="inlineStr">
        <is>
          <t>Андижан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n">
        <v>10</v>
      </c>
      <c r="H23" s="7" t="n">
        <v>6269000</v>
      </c>
      <c r="I23" s="7" t="inlineStr"/>
      <c r="J23" s="7" t="inlineStr"/>
      <c r="K23" s="7" t="inlineStr"/>
      <c r="L23" s="7" t="inlineStr"/>
      <c r="M23" s="7" t="n">
        <v>30</v>
      </c>
      <c r="N23" s="7" t="n">
        <v>28835100</v>
      </c>
      <c r="O23" s="7" t="inlineStr"/>
      <c r="P23" s="7" t="inlineStr"/>
      <c r="Q23" s="7" t="n">
        <v>100</v>
      </c>
      <c r="R23" s="7" t="n">
        <v>654700000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AW23+AY23+BA23+BC23+BE23+BG23+BI23</f>
        <v/>
      </c>
      <c r="AV23" s="7">
        <f>AX23+AZ23+BB23+BD23+BF23+BH23+BJ23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 t="inlineStr"/>
      <c r="BJ23" s="7" t="inlineStr"/>
      <c r="BK23" s="7">
        <f>BM23+BO23+BQ23+BS23</f>
        <v/>
      </c>
      <c r="BL23" s="7">
        <f>BN23+BP23+BR23+BT23</f>
        <v/>
      </c>
      <c r="BM23" s="7" t="n">
        <v>20</v>
      </c>
      <c r="BN23" s="7" t="n">
        <v>51584800</v>
      </c>
      <c r="BO23" s="7" t="inlineStr"/>
      <c r="BP23" s="7" t="inlineStr"/>
      <c r="BQ23" s="7" t="n">
        <v>50</v>
      </c>
      <c r="BR23" s="7" t="n">
        <v>148565000</v>
      </c>
      <c r="BS23" s="7" t="inlineStr"/>
      <c r="BT23" s="7" t="inlineStr"/>
      <c r="BU23" s="7">
        <f>BW23+BY23+CA23+CC23+CE23+CG23+CI23+CK23+CM23+CO23+CQ23+CS23+CU23+CW23+CY23+DA23</f>
        <v/>
      </c>
      <c r="BV23" s="7">
        <f>BX23+BZ23+CB23+CD23+CF23+CH23+CJ23+CL23+CN23+CP23+CR23+CT23+CV23+CX23+CZ23+DB23</f>
        <v/>
      </c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n">
        <v>20</v>
      </c>
      <c r="CN23" s="7" t="n">
        <v>23210000</v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>
        <f>DE23+DG23+DI23+DK23+DM23+DO23+DQ23+DS23+DU23+DW23+DY23+EA23+EC23</f>
        <v/>
      </c>
      <c r="DD23" s="7">
        <f>DF23+DH23+DJ23+DL23+DN23+DP23+DR23+DT23+DV23+DX23+DZ23+EB23+ED23</f>
        <v/>
      </c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  <c r="DU23" s="7" t="inlineStr"/>
      <c r="DV23" s="7" t="inlineStr"/>
      <c r="DW23" s="7" t="n">
        <v>10</v>
      </c>
      <c r="DX23" s="7" t="n">
        <v>4938300</v>
      </c>
      <c r="DY23" s="7" t="inlineStr"/>
      <c r="DZ23" s="7" t="inlineStr"/>
      <c r="EA23" s="7" t="inlineStr"/>
      <c r="EB23" s="7" t="inlineStr"/>
      <c r="EC23" s="7" t="inlineStr"/>
      <c r="ED23" s="7" t="inlineStr"/>
      <c r="EE23" s="7">
        <f>E23+AU23+BK23+BU23+DC23</f>
        <v/>
      </c>
      <c r="EF23" s="7">
        <f>F23+AV23+BL23+BV23+DD23</f>
        <v/>
      </c>
    </row>
    <row r="24" hidden="1" outlineLevel="1">
      <c r="A24" s="5" t="n">
        <v>20</v>
      </c>
      <c r="B24" s="6" t="inlineStr">
        <is>
          <t>"FARRUX FARM MED"  МЧЖ</t>
        </is>
      </c>
      <c r="C24" s="6" t="inlineStr">
        <is>
          <t>Андижан</t>
        </is>
      </c>
      <c r="D24" s="6" t="inlineStr">
        <is>
          <t>Андижан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n">
        <v>15</v>
      </c>
      <c r="X24" s="7" t="n">
        <v>0</v>
      </c>
      <c r="Y24" s="7" t="inlineStr"/>
      <c r="Z24" s="7" t="inlineStr"/>
      <c r="AA24" s="7" t="inlineStr"/>
      <c r="AB24" s="7" t="inlineStr"/>
      <c r="AC24" s="7" t="n">
        <v>50</v>
      </c>
      <c r="AD24" s="7" t="n">
        <v>41866500</v>
      </c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AW24+AY24+BA24+BC24+BE24+BG24+BI24</f>
        <v/>
      </c>
      <c r="AV24" s="7">
        <f>AX24+AZ24+BB24+BD24+BF24+BH24+BJ24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 t="inlineStr"/>
      <c r="BJ24" s="7" t="inlineStr"/>
      <c r="BK24" s="7">
        <f>BM24+BO24+BQ24+BS24</f>
        <v/>
      </c>
      <c r="BL24" s="7">
        <f>BN24+BP24+BR24+BT24</f>
        <v/>
      </c>
      <c r="BM24" s="7" t="inlineStr"/>
      <c r="BN24" s="7" t="inlineStr"/>
      <c r="BO24" s="7" t="inlineStr"/>
      <c r="BP24" s="7" t="inlineStr"/>
      <c r="BQ24" s="7" t="inlineStr"/>
      <c r="BR24" s="7" t="inlineStr"/>
      <c r="BS24" s="7" t="inlineStr"/>
      <c r="BT24" s="7" t="inlineStr"/>
      <c r="BU24" s="7">
        <f>BW24+BY24+CA24+CC24+CE24+CG24+CI24+CK24+CM24+CO24+CQ24+CS24+CU24+CW24+CY24+DA24</f>
        <v/>
      </c>
      <c r="BV24" s="7">
        <f>BX24+BZ24+CB24+CD24+CF24+CH24+CJ24+CL24+CN24+CP24+CR24+CT24+CV24+CX24+CZ24+DB24</f>
        <v/>
      </c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>
        <f>DE24+DG24+DI24+DK24+DM24+DO24+DQ24+DS24+DU24+DW24+DY24+EA24+EC24</f>
        <v/>
      </c>
      <c r="DD24" s="7">
        <f>DF24+DH24+DJ24+DL24+DN24+DP24+DR24+DT24+DV24+DX24+DZ24+EB24+ED24</f>
        <v/>
      </c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 t="inlineStr"/>
      <c r="ED24" s="7" t="inlineStr"/>
      <c r="EE24" s="7">
        <f>E24+AU24+BK24+BU24+DC24</f>
        <v/>
      </c>
      <c r="EF24" s="7">
        <f>F24+AV24+BL24+BV24+DD24</f>
        <v/>
      </c>
    </row>
    <row r="25" hidden="1" outlineLevel="1">
      <c r="A25" s="5" t="n">
        <v>21</v>
      </c>
      <c r="B25" s="6" t="inlineStr">
        <is>
          <t>"FARYOZ FARM 001" MCHJ</t>
        </is>
      </c>
      <c r="C25" s="6" t="inlineStr">
        <is>
          <t>Андижан</t>
        </is>
      </c>
      <c r="D25" s="6" t="inlineStr">
        <is>
          <t>Андижан 3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n">
        <v>30</v>
      </c>
      <c r="R25" s="7" t="n">
        <v>33747500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AW25+AY25+BA25+BC25+BE25+BG25+BI25</f>
        <v/>
      </c>
      <c r="AV25" s="7">
        <f>AX25+AZ25+BB25+BD25+BF25+BH25+BJ25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 t="inlineStr"/>
      <c r="BJ25" s="7" t="inlineStr"/>
      <c r="BK25" s="7">
        <f>BM25+BO25+BQ25+BS25</f>
        <v/>
      </c>
      <c r="BL25" s="7">
        <f>BN25+BP25+BR25+BT25</f>
        <v/>
      </c>
      <c r="BM25" s="7" t="inlineStr"/>
      <c r="BN25" s="7" t="inlineStr"/>
      <c r="BO25" s="7" t="n">
        <v>200</v>
      </c>
      <c r="BP25" s="7" t="n">
        <v>904640000</v>
      </c>
      <c r="BQ25" s="7" t="inlineStr"/>
      <c r="BR25" s="7" t="inlineStr"/>
      <c r="BS25" s="7" t="inlineStr"/>
      <c r="BT25" s="7" t="inlineStr"/>
      <c r="BU25" s="7">
        <f>BW25+BY25+CA25+CC25+CE25+CG25+CI25+CK25+CM25+CO25+CQ25+CS25+CU25+CW25+CY25+DA25</f>
        <v/>
      </c>
      <c r="BV25" s="7">
        <f>BX25+BZ25+CB25+CD25+CF25+CH25+CJ25+CL25+CN25+CP25+CR25+CT25+CV25+CX25+CZ25+DB25</f>
        <v/>
      </c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>
        <f>DE25+DG25+DI25+DK25+DM25+DO25+DQ25+DS25+DU25+DW25+DY25+EA25+EC25</f>
        <v/>
      </c>
      <c r="DD25" s="7">
        <f>DF25+DH25+DJ25+DL25+DN25+DP25+DR25+DT25+DV25+DX25+DZ25+EB25+ED25</f>
        <v/>
      </c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 t="inlineStr"/>
      <c r="DR25" s="7" t="inlineStr"/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 t="inlineStr"/>
      <c r="ED25" s="7" t="inlineStr"/>
      <c r="EE25" s="7">
        <f>E25+AU25+BK25+BU25+DC25</f>
        <v/>
      </c>
      <c r="EF25" s="7">
        <f>F25+AV25+BL25+BV25+DD25</f>
        <v/>
      </c>
    </row>
    <row r="26" hidden="1" outlineLevel="1">
      <c r="A26" s="5" t="n">
        <v>22</v>
      </c>
      <c r="B26" s="6" t="inlineStr">
        <is>
          <t>"GULCHEHRA FARM SANOAT" МЧЖ</t>
        </is>
      </c>
      <c r="C26" s="6" t="inlineStr">
        <is>
          <t>Андижан</t>
        </is>
      </c>
      <c r="D26" s="6" t="inlineStr">
        <is>
          <t>Андижан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AW26+AY26+BA26+BC26+BE26+BG26+BI26</f>
        <v/>
      </c>
      <c r="AV26" s="7">
        <f>AX26+AZ26+BB26+BD26+BF26+BH26+BJ26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n">
        <v>3</v>
      </c>
      <c r="BF26" s="7" t="n">
        <v>1298142</v>
      </c>
      <c r="BG26" s="7" t="inlineStr"/>
      <c r="BH26" s="7" t="inlineStr"/>
      <c r="BI26" s="7" t="inlineStr"/>
      <c r="BJ26" s="7" t="inlineStr"/>
      <c r="BK26" s="7">
        <f>BM26+BO26+BQ26+BS26</f>
        <v/>
      </c>
      <c r="BL26" s="7">
        <f>BN26+BP26+BR26+BT26</f>
        <v/>
      </c>
      <c r="BM26" s="7" t="n">
        <v>3</v>
      </c>
      <c r="BN26" s="7" t="n">
        <v>644810</v>
      </c>
      <c r="BO26" s="7" t="inlineStr"/>
      <c r="BP26" s="7" t="inlineStr"/>
      <c r="BQ26" s="7" t="inlineStr"/>
      <c r="BR26" s="7" t="inlineStr"/>
      <c r="BS26" s="7" t="inlineStr"/>
      <c r="BT26" s="7" t="inlineStr"/>
      <c r="BU26" s="7">
        <f>BW26+BY26+CA26+CC26+CE26+CG26+CI26+CK26+CM26+CO26+CQ26+CS26+CU26+CW26+CY26+DA26</f>
        <v/>
      </c>
      <c r="BV26" s="7">
        <f>BX26+BZ26+CB26+CD26+CF26+CH26+CJ26+CL26+CN26+CP26+CR26+CT26+CV26+CX26+CZ26+DB26</f>
        <v/>
      </c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>
        <f>DE26+DG26+DI26+DK26+DM26+DO26+DQ26+DS26+DU26+DW26+DY26+EA26+EC26</f>
        <v/>
      </c>
      <c r="DD26" s="7">
        <f>DF26+DH26+DJ26+DL26+DN26+DP26+DR26+DT26+DV26+DX26+DZ26+EB26+ED26</f>
        <v/>
      </c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inlineStr"/>
      <c r="DT26" s="7" t="inlineStr"/>
      <c r="DU26" s="7" t="inlineStr"/>
      <c r="DV26" s="7" t="inlineStr"/>
      <c r="DW26" s="7" t="n">
        <v>1</v>
      </c>
      <c r="DX26" s="7" t="n">
        <v>49383</v>
      </c>
      <c r="DY26" s="7" t="inlineStr"/>
      <c r="DZ26" s="7" t="inlineStr"/>
      <c r="EA26" s="7" t="inlineStr"/>
      <c r="EB26" s="7" t="inlineStr"/>
      <c r="EC26" s="7" t="inlineStr"/>
      <c r="ED26" s="7" t="inlineStr"/>
      <c r="EE26" s="7">
        <f>E26+AU26+BK26+BU26+DC26</f>
        <v/>
      </c>
      <c r="EF26" s="7">
        <f>F26+AV26+BL26+BV26+DD26</f>
        <v/>
      </c>
    </row>
    <row r="27" hidden="1" outlineLevel="1">
      <c r="A27" s="5" t="n">
        <v>23</v>
      </c>
      <c r="B27" s="6" t="inlineStr">
        <is>
          <t>"GULNORA MED FARM" МЧЖ</t>
        </is>
      </c>
      <c r="C27" s="6" t="inlineStr">
        <is>
          <t>Андижан</t>
        </is>
      </c>
      <c r="D27" s="6" t="inlineStr">
        <is>
          <t>Андижан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AW27+AY27+BA27+BC27+BE27+BG27+BI27</f>
        <v/>
      </c>
      <c r="AV27" s="7">
        <f>AX27+AZ27+BB27+BD27+BF27+BH27+BJ27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 t="inlineStr"/>
      <c r="BJ27" s="7" t="inlineStr"/>
      <c r="BK27" s="7">
        <f>BM27+BO27+BQ27+BS27</f>
        <v/>
      </c>
      <c r="BL27" s="7">
        <f>BN27+BP27+BR27+BT27</f>
        <v/>
      </c>
      <c r="BM27" s="7" t="inlineStr"/>
      <c r="BN27" s="7" t="inlineStr"/>
      <c r="BO27" s="7" t="inlineStr"/>
      <c r="BP27" s="7" t="inlineStr"/>
      <c r="BQ27" s="7" t="inlineStr"/>
      <c r="BR27" s="7" t="inlineStr"/>
      <c r="BS27" s="7" t="n">
        <v>10</v>
      </c>
      <c r="BT27" s="7" t="n">
        <v>1623450</v>
      </c>
      <c r="BU27" s="7">
        <f>BW27+BY27+CA27+CC27+CE27+CG27+CI27+CK27+CM27+CO27+CQ27+CS27+CU27+CW27+CY27+DA27</f>
        <v/>
      </c>
      <c r="BV27" s="7">
        <f>BX27+BZ27+CB27+CD27+CF27+CH27+CJ27+CL27+CN27+CP27+CR27+CT27+CV27+CX27+CZ27+DB27</f>
        <v/>
      </c>
      <c r="BW27" s="7" t="inlineStr"/>
      <c r="BX27" s="7" t="inlineStr"/>
      <c r="BY27" s="7" t="inlineStr"/>
      <c r="BZ27" s="7" t="inlineStr"/>
      <c r="CA27" s="7" t="n">
        <v>6</v>
      </c>
      <c r="CB27" s="7" t="n">
        <v>2367576</v>
      </c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>
        <f>DE27+DG27+DI27+DK27+DM27+DO27+DQ27+DS27+DU27+DW27+DY27+EA27+EC27</f>
        <v/>
      </c>
      <c r="DD27" s="7">
        <f>DF27+DH27+DJ27+DL27+DN27+DP27+DR27+DT27+DV27+DX27+DZ27+EB27+ED27</f>
        <v/>
      </c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n">
        <v>5</v>
      </c>
      <c r="DR27" s="7" t="n">
        <v>1188750</v>
      </c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 t="inlineStr"/>
      <c r="ED27" s="7" t="inlineStr"/>
      <c r="EE27" s="7">
        <f>E27+AU27+BK27+BU27+DC27</f>
        <v/>
      </c>
      <c r="EF27" s="7">
        <f>F27+AV27+BL27+BV27+DD27</f>
        <v/>
      </c>
    </row>
    <row r="28" hidden="1" outlineLevel="1">
      <c r="A28" s="5" t="n">
        <v>24</v>
      </c>
      <c r="B28" s="6" t="inlineStr">
        <is>
          <t>"GULSHAN FARM SAVDO" ХК</t>
        </is>
      </c>
      <c r="C28" s="6" t="inlineStr">
        <is>
          <t>Андижан</t>
        </is>
      </c>
      <c r="D28" s="6" t="inlineStr">
        <is>
          <t>Андижан 2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AW28+AY28+BA28+BC28+BE28+BG28+BI28</f>
        <v/>
      </c>
      <c r="AV28" s="7">
        <f>AX28+AZ28+BB28+BD28+BF28+BH28+BJ28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 t="inlineStr"/>
      <c r="BJ28" s="7" t="inlineStr"/>
      <c r="BK28" s="7">
        <f>BM28+BO28+BQ28+BS28</f>
        <v/>
      </c>
      <c r="BL28" s="7">
        <f>BN28+BP28+BR28+BT28</f>
        <v/>
      </c>
      <c r="BM28" s="7" t="inlineStr"/>
      <c r="BN28" s="7" t="inlineStr"/>
      <c r="BO28" s="7" t="inlineStr"/>
      <c r="BP28" s="7" t="inlineStr"/>
      <c r="BQ28" s="7" t="inlineStr"/>
      <c r="BR28" s="7" t="inlineStr"/>
      <c r="BS28" s="7" t="inlineStr"/>
      <c r="BT28" s="7" t="inlineStr"/>
      <c r="BU28" s="7">
        <f>BW28+BY28+CA28+CC28+CE28+CG28+CI28+CK28+CM28+CO28+CQ28+CS28+CU28+CW28+CY28+DA28</f>
        <v/>
      </c>
      <c r="BV28" s="7">
        <f>BX28+BZ28+CB28+CD28+CF28+CH28+CJ28+CL28+CN28+CP28+CR28+CT28+CV28+CX28+CZ28+DB28</f>
        <v/>
      </c>
      <c r="BW28" s="7" t="inlineStr"/>
      <c r="BX28" s="7" t="inlineStr"/>
      <c r="BY28" s="7" t="inlineStr"/>
      <c r="BZ28" s="7" t="inlineStr"/>
      <c r="CA28" s="7" t="n">
        <v>3</v>
      </c>
      <c r="CB28" s="7" t="n">
        <v>574137</v>
      </c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>
        <f>DE28+DG28+DI28+DK28+DM28+DO28+DQ28+DS28+DU28+DW28+DY28+EA28+EC28</f>
        <v/>
      </c>
      <c r="DD28" s="7">
        <f>DF28+DH28+DJ28+DL28+DN28+DP28+DR28+DT28+DV28+DX28+DZ28+EB28+ED28</f>
        <v/>
      </c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 t="inlineStr"/>
      <c r="ED28" s="7" t="inlineStr"/>
      <c r="EE28" s="7">
        <f>E28+AU28+BK28+BU28+DC28</f>
        <v/>
      </c>
      <c r="EF28" s="7">
        <f>F28+AV28+BL28+BV28+DD28</f>
        <v/>
      </c>
    </row>
    <row r="29" hidden="1" outlineLevel="1">
      <c r="A29" s="5" t="n">
        <v>25</v>
      </c>
      <c r="B29" s="6" t="inlineStr">
        <is>
          <t>"HAYAT PHARM" МЧЖ фил</t>
        </is>
      </c>
      <c r="C29" s="6" t="inlineStr">
        <is>
          <t>Андижан</t>
        </is>
      </c>
      <c r="D29" s="6" t="inlineStr">
        <is>
          <t>Андижан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n">
        <v>5</v>
      </c>
      <c r="X29" s="7" t="n">
        <v>0</v>
      </c>
      <c r="Y29" s="7" t="inlineStr"/>
      <c r="Z29" s="7" t="inlineStr"/>
      <c r="AA29" s="7" t="inlineStr"/>
      <c r="AB29" s="7" t="inlineStr"/>
      <c r="AC29" s="7" t="n">
        <v>10</v>
      </c>
      <c r="AD29" s="7" t="n">
        <v>3220500</v>
      </c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AW29+AY29+BA29+BC29+BE29+BG29+BI29</f>
        <v/>
      </c>
      <c r="AV29" s="7">
        <f>AX29+AZ29+BB29+BD29+BF29+BH29+BJ29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n">
        <v>15</v>
      </c>
      <c r="BH29" s="7" t="n">
        <v>5598125</v>
      </c>
      <c r="BI29" s="7" t="inlineStr"/>
      <c r="BJ29" s="7" t="inlineStr"/>
      <c r="BK29" s="7">
        <f>BM29+BO29+BQ29+BS29</f>
        <v/>
      </c>
      <c r="BL29" s="7">
        <f>BN29+BP29+BR29+BT29</f>
        <v/>
      </c>
      <c r="BM29" s="7" t="n">
        <v>25</v>
      </c>
      <c r="BN29" s="7" t="n">
        <v>43208750</v>
      </c>
      <c r="BO29" s="7" t="inlineStr"/>
      <c r="BP29" s="7" t="inlineStr"/>
      <c r="BQ29" s="7" t="inlineStr"/>
      <c r="BR29" s="7" t="inlineStr"/>
      <c r="BS29" s="7" t="inlineStr"/>
      <c r="BT29" s="7" t="inlineStr"/>
      <c r="BU29" s="7">
        <f>BW29+BY29+CA29+CC29+CE29+CG29+CI29+CK29+CM29+CO29+CQ29+CS29+CU29+CW29+CY29+DA29</f>
        <v/>
      </c>
      <c r="BV29" s="7">
        <f>BX29+BZ29+CB29+CD29+CF29+CH29+CJ29+CL29+CN29+CP29+CR29+CT29+CV29+CX29+CZ29+DB29</f>
        <v/>
      </c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>
        <f>DE29+DG29+DI29+DK29+DM29+DO29+DQ29+DS29+DU29+DW29+DY29+EA29+EC29</f>
        <v/>
      </c>
      <c r="DD29" s="7">
        <f>DF29+DH29+DJ29+DL29+DN29+DP29+DR29+DT29+DV29+DX29+DZ29+EB29+ED29</f>
        <v/>
      </c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n">
        <v>2</v>
      </c>
      <c r="DR29" s="7" t="n">
        <v>192120</v>
      </c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 t="inlineStr"/>
      <c r="ED29" s="7" t="inlineStr"/>
      <c r="EE29" s="7">
        <f>E29+AU29+BK29+BU29+DC29</f>
        <v/>
      </c>
      <c r="EF29" s="7">
        <f>F29+AV29+BL29+BV29+DD29</f>
        <v/>
      </c>
    </row>
    <row r="30" hidden="1" outlineLevel="1">
      <c r="A30" s="5" t="n">
        <v>26</v>
      </c>
      <c r="B30" s="6" t="inlineStr">
        <is>
          <t>"IHLOS" MChJ</t>
        </is>
      </c>
      <c r="C30" s="6" t="inlineStr">
        <is>
          <t>Андижан</t>
        </is>
      </c>
      <c r="D30" s="6" t="inlineStr">
        <is>
          <t>Андижан 2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n">
        <v>10</v>
      </c>
      <c r="H30" s="7" t="n">
        <v>6267700</v>
      </c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AW30+AY30+BA30+BC30+BE30+BG30+BI30</f>
        <v/>
      </c>
      <c r="AV30" s="7">
        <f>AX30+AZ30+BB30+BD30+BF30+BH30+BJ30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 t="inlineStr"/>
      <c r="BJ30" s="7" t="inlineStr"/>
      <c r="BK30" s="7">
        <f>BM30+BO30+BQ30+BS30</f>
        <v/>
      </c>
      <c r="BL30" s="7">
        <f>BN30+BP30+BR30+BT30</f>
        <v/>
      </c>
      <c r="BM30" s="7" t="inlineStr"/>
      <c r="BN30" s="7" t="inlineStr"/>
      <c r="BO30" s="7" t="inlineStr"/>
      <c r="BP30" s="7" t="inlineStr"/>
      <c r="BQ30" s="7" t="inlineStr"/>
      <c r="BR30" s="7" t="inlineStr"/>
      <c r="BS30" s="7" t="inlineStr"/>
      <c r="BT30" s="7" t="inlineStr"/>
      <c r="BU30" s="7">
        <f>BW30+BY30+CA30+CC30+CE30+CG30+CI30+CK30+CM30+CO30+CQ30+CS30+CU30+CW30+CY30+DA30</f>
        <v/>
      </c>
      <c r="BV30" s="7">
        <f>BX30+BZ30+CB30+CD30+CF30+CH30+CJ30+CL30+CN30+CP30+CR30+CT30+CV30+CX30+CZ30+DB30</f>
        <v/>
      </c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>
        <f>DE30+DG30+DI30+DK30+DM30+DO30+DQ30+DS30+DU30+DW30+DY30+EA30+EC30</f>
        <v/>
      </c>
      <c r="DD30" s="7">
        <f>DF30+DH30+DJ30+DL30+DN30+DP30+DR30+DT30+DV30+DX30+DZ30+EB30+ED30</f>
        <v/>
      </c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inlineStr"/>
      <c r="DR30" s="7" t="inlineStr"/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 t="inlineStr"/>
      <c r="ED30" s="7" t="inlineStr"/>
      <c r="EE30" s="7">
        <f>E30+AU30+BK30+BU30+DC30</f>
        <v/>
      </c>
      <c r="EF30" s="7">
        <f>F30+AV30+BL30+BV30+DD30</f>
        <v/>
      </c>
    </row>
    <row r="31" hidden="1" outlineLevel="1">
      <c r="A31" s="5" t="n">
        <v>27</v>
      </c>
      <c r="B31" s="6" t="inlineStr">
        <is>
          <t>"IMKON FARMA LYUKS"  МЧЖ</t>
        </is>
      </c>
      <c r="C31" s="6" t="inlineStr">
        <is>
          <t>Андижан</t>
        </is>
      </c>
      <c r="D31" s="6" t="inlineStr">
        <is>
          <t>Андижан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n">
        <v>2</v>
      </c>
      <c r="N31" s="7" t="n">
        <v>131320</v>
      </c>
      <c r="O31" s="7" t="n">
        <v>2</v>
      </c>
      <c r="P31" s="7" t="n">
        <v>158240</v>
      </c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n">
        <v>5</v>
      </c>
      <c r="AD31" s="7" t="n">
        <v>805125</v>
      </c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AW31+AY31+BA31+BC31+BE31+BG31+BI31</f>
        <v/>
      </c>
      <c r="AV31" s="7">
        <f>AX31+AZ31+BB31+BD31+BF31+BH31+BJ31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 t="inlineStr"/>
      <c r="BJ31" s="7" t="inlineStr"/>
      <c r="BK31" s="7">
        <f>BM31+BO31+BQ31+BS31</f>
        <v/>
      </c>
      <c r="BL31" s="7">
        <f>BN31+BP31+BR31+BT31</f>
        <v/>
      </c>
      <c r="BM31" s="7" t="inlineStr"/>
      <c r="BN31" s="7" t="inlineStr"/>
      <c r="BO31" s="7" t="inlineStr"/>
      <c r="BP31" s="7" t="inlineStr"/>
      <c r="BQ31" s="7" t="inlineStr"/>
      <c r="BR31" s="7" t="inlineStr"/>
      <c r="BS31" s="7" t="inlineStr"/>
      <c r="BT31" s="7" t="inlineStr"/>
      <c r="BU31" s="7">
        <f>BW31+BY31+CA31+CC31+CE31+CG31+CI31+CK31+CM31+CO31+CQ31+CS31+CU31+CW31+CY31+DA31</f>
        <v/>
      </c>
      <c r="BV31" s="7">
        <f>BX31+BZ31+CB31+CD31+CF31+CH31+CJ31+CL31+CN31+CP31+CR31+CT31+CV31+CX31+CZ31+DB31</f>
        <v/>
      </c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n">
        <v>2</v>
      </c>
      <c r="CN31" s="7" t="n">
        <v>239280</v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>
        <f>DE31+DG31+DI31+DK31+DM31+DO31+DQ31+DS31+DU31+DW31+DY31+EA31+EC31</f>
        <v/>
      </c>
      <c r="DD31" s="7">
        <f>DF31+DH31+DJ31+DL31+DN31+DP31+DR31+DT31+DV31+DX31+DZ31+EB31+ED31</f>
        <v/>
      </c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 t="inlineStr"/>
      <c r="ED31" s="7" t="inlineStr"/>
      <c r="EE31" s="7">
        <f>E31+AU31+BK31+BU31+DC31</f>
        <v/>
      </c>
      <c r="EF31" s="7">
        <f>F31+AV31+BL31+BV31+DD31</f>
        <v/>
      </c>
    </row>
    <row r="32" hidden="1" outlineLevel="1">
      <c r="A32" s="5" t="n">
        <v>28</v>
      </c>
      <c r="B32" s="6" t="inlineStr">
        <is>
          <t>"IMMUN GOLD MEDICAL" MCHJ</t>
        </is>
      </c>
      <c r="C32" s="6" t="inlineStr">
        <is>
          <t>Андижан</t>
        </is>
      </c>
      <c r="D32" s="6" t="inlineStr">
        <is>
          <t>Андижан 2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n">
        <v>10</v>
      </c>
      <c r="H32" s="7" t="n">
        <v>6462900</v>
      </c>
      <c r="I32" s="7" t="inlineStr"/>
      <c r="J32" s="7" t="inlineStr"/>
      <c r="K32" s="7" t="inlineStr"/>
      <c r="L32" s="7" t="inlineStr"/>
      <c r="M32" s="7" t="n">
        <v>30</v>
      </c>
      <c r="N32" s="7" t="n">
        <v>29727000</v>
      </c>
      <c r="O32" s="7" t="inlineStr"/>
      <c r="P32" s="7" t="inlineStr"/>
      <c r="Q32" s="7" t="n">
        <v>100</v>
      </c>
      <c r="R32" s="7" t="n">
        <v>674950000</v>
      </c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AW32+AY32+BA32+BC32+BE32+BG32+BI32</f>
        <v/>
      </c>
      <c r="AV32" s="7">
        <f>AX32+AZ32+BB32+BD32+BF32+BH32+BJ32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 t="inlineStr"/>
      <c r="BJ32" s="7" t="inlineStr"/>
      <c r="BK32" s="7">
        <f>BM32+BO32+BQ32+BS32</f>
        <v/>
      </c>
      <c r="BL32" s="7">
        <f>BN32+BP32+BR32+BT32</f>
        <v/>
      </c>
      <c r="BM32" s="7" t="inlineStr"/>
      <c r="BN32" s="7" t="inlineStr"/>
      <c r="BO32" s="7" t="inlineStr"/>
      <c r="BP32" s="7" t="inlineStr"/>
      <c r="BQ32" s="7" t="inlineStr"/>
      <c r="BR32" s="7" t="inlineStr"/>
      <c r="BS32" s="7" t="inlineStr"/>
      <c r="BT32" s="7" t="inlineStr"/>
      <c r="BU32" s="7">
        <f>BW32+BY32+CA32+CC32+CE32+CG32+CI32+CK32+CM32+CO32+CQ32+CS32+CU32+CW32+CY32+DA32</f>
        <v/>
      </c>
      <c r="BV32" s="7">
        <f>BX32+BZ32+CB32+CD32+CF32+CH32+CJ32+CL32+CN32+CP32+CR32+CT32+CV32+CX32+CZ32+DB32</f>
        <v/>
      </c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>
        <f>DE32+DG32+DI32+DK32+DM32+DO32+DQ32+DS32+DU32+DW32+DY32+EA32+EC32</f>
        <v/>
      </c>
      <c r="DD32" s="7">
        <f>DF32+DH32+DJ32+DL32+DN32+DP32+DR32+DT32+DV32+DX32+DZ32+EB32+ED32</f>
        <v/>
      </c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inlineStr"/>
      <c r="DV32" s="7" t="inlineStr"/>
      <c r="DW32" s="7" t="inlineStr"/>
      <c r="DX32" s="7" t="inlineStr"/>
      <c r="DY32" s="7" t="inlineStr"/>
      <c r="DZ32" s="7" t="inlineStr"/>
      <c r="EA32" s="7" t="inlineStr"/>
      <c r="EB32" s="7" t="inlineStr"/>
      <c r="EC32" s="7" t="inlineStr"/>
      <c r="ED32" s="7" t="inlineStr"/>
      <c r="EE32" s="7">
        <f>E32+AU32+BK32+BU32+DC32</f>
        <v/>
      </c>
      <c r="EF32" s="7">
        <f>F32+AV32+BL32+BV32+DD32</f>
        <v/>
      </c>
    </row>
    <row r="33" hidden="1" outlineLevel="1">
      <c r="A33" s="5" t="n">
        <v>29</v>
      </c>
      <c r="B33" s="6" t="inlineStr">
        <is>
          <t>"IMONA PHARM MEDICAL" MCHJ</t>
        </is>
      </c>
      <c r="C33" s="6" t="inlineStr">
        <is>
          <t>Андижан</t>
        </is>
      </c>
      <c r="D33" s="6" t="inlineStr">
        <is>
          <t>Андижан 2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AW33+AY33+BA33+BC33+BE33+BG33+BI33</f>
        <v/>
      </c>
      <c r="AV33" s="7">
        <f>AX33+AZ33+BB33+BD33+BF33+BH33+BJ33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 t="inlineStr"/>
      <c r="BJ33" s="7" t="inlineStr"/>
      <c r="BK33" s="7">
        <f>BM33+BO33+BQ33+BS33</f>
        <v/>
      </c>
      <c r="BL33" s="7">
        <f>BN33+BP33+BR33+BT33</f>
        <v/>
      </c>
      <c r="BM33" s="7" t="n">
        <v>3</v>
      </c>
      <c r="BN33" s="7" t="n">
        <v>1196550</v>
      </c>
      <c r="BO33" s="7" t="inlineStr"/>
      <c r="BP33" s="7" t="inlineStr"/>
      <c r="BQ33" s="7" t="inlineStr"/>
      <c r="BR33" s="7" t="inlineStr"/>
      <c r="BS33" s="7" t="inlineStr"/>
      <c r="BT33" s="7" t="inlineStr"/>
      <c r="BU33" s="7">
        <f>BW33+BY33+CA33+CC33+CE33+CG33+CI33+CK33+CM33+CO33+CQ33+CS33+CU33+CW33+CY33+DA33</f>
        <v/>
      </c>
      <c r="BV33" s="7">
        <f>BX33+BZ33+CB33+CD33+CF33+CH33+CJ33+CL33+CN33+CP33+CR33+CT33+CV33+CX33+CZ33+DB33</f>
        <v/>
      </c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>
        <f>DE33+DG33+DI33+DK33+DM33+DO33+DQ33+DS33+DU33+DW33+DY33+EA33+EC33</f>
        <v/>
      </c>
      <c r="DD33" s="7">
        <f>DF33+DH33+DJ33+DL33+DN33+DP33+DR33+DT33+DV33+DX33+DZ33+EB33+ED33</f>
        <v/>
      </c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 t="inlineStr"/>
      <c r="ED33" s="7" t="inlineStr"/>
      <c r="EE33" s="7">
        <f>E33+AU33+BK33+BU33+DC33</f>
        <v/>
      </c>
      <c r="EF33" s="7">
        <f>F33+AV33+BL33+BV33+DD33</f>
        <v/>
      </c>
    </row>
    <row r="34" hidden="1" outlineLevel="1">
      <c r="A34" s="5" t="n">
        <v>30</v>
      </c>
      <c r="B34" s="6" t="inlineStr">
        <is>
          <t>"Ishonch Klinik Farm" МЧЖ</t>
        </is>
      </c>
      <c r="C34" s="6" t="inlineStr">
        <is>
          <t>Андижан</t>
        </is>
      </c>
      <c r="D34" s="6" t="inlineStr">
        <is>
          <t>Андижан 2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n">
        <v>2</v>
      </c>
      <c r="H34" s="7" t="n">
        <v>258460</v>
      </c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AW34+AY34+BA34+BC34+BE34+BG34+BI34</f>
        <v/>
      </c>
      <c r="AV34" s="7">
        <f>AX34+AZ34+BB34+BD34+BF34+BH34+BJ34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 t="inlineStr"/>
      <c r="BJ34" s="7" t="inlineStr"/>
      <c r="BK34" s="7">
        <f>BM34+BO34+BQ34+BS34</f>
        <v/>
      </c>
      <c r="BL34" s="7">
        <f>BN34+BP34+BR34+BT34</f>
        <v/>
      </c>
      <c r="BM34" s="7" t="inlineStr"/>
      <c r="BN34" s="7" t="inlineStr"/>
      <c r="BO34" s="7" t="inlineStr"/>
      <c r="BP34" s="7" t="inlineStr"/>
      <c r="BQ34" s="7" t="inlineStr"/>
      <c r="BR34" s="7" t="inlineStr"/>
      <c r="BS34" s="7" t="inlineStr"/>
      <c r="BT34" s="7" t="inlineStr"/>
      <c r="BU34" s="7">
        <f>BW34+BY34+CA34+CC34+CE34+CG34+CI34+CK34+CM34+CO34+CQ34+CS34+CU34+CW34+CY34+DA34</f>
        <v/>
      </c>
      <c r="BV34" s="7">
        <f>BX34+BZ34+CB34+CD34+CF34+CH34+CJ34+CL34+CN34+CP34+CR34+CT34+CV34+CX34+CZ34+DB34</f>
        <v/>
      </c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>
        <f>DE34+DG34+DI34+DK34+DM34+DO34+DQ34+DS34+DU34+DW34+DY34+EA34+EC34</f>
        <v/>
      </c>
      <c r="DD34" s="7">
        <f>DF34+DH34+DJ34+DL34+DN34+DP34+DR34+DT34+DV34+DX34+DZ34+EB34+ED34</f>
        <v/>
      </c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 t="inlineStr"/>
      <c r="ED34" s="7" t="inlineStr"/>
      <c r="EE34" s="7">
        <f>E34+AU34+BK34+BU34+DC34</f>
        <v/>
      </c>
      <c r="EF34" s="7">
        <f>F34+AV34+BL34+BV34+DD34</f>
        <v/>
      </c>
    </row>
    <row r="35" hidden="1" outlineLevel="1">
      <c r="A35" s="5" t="n">
        <v>31</v>
      </c>
      <c r="B35" s="6" t="inlineStr">
        <is>
          <t>"JANNAT O`LKAM"</t>
        </is>
      </c>
      <c r="C35" s="6" t="inlineStr">
        <is>
          <t>Андижан</t>
        </is>
      </c>
      <c r="D35" s="6" t="inlineStr">
        <is>
          <t>Андижан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n">
        <v>34</v>
      </c>
      <c r="AH35" s="7" t="n">
        <v>27495716</v>
      </c>
      <c r="AI35" s="7" t="n">
        <v>4</v>
      </c>
      <c r="AJ35" s="7" t="n">
        <v>348528</v>
      </c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AW35+AY35+BA35+BC35+BE35+BG35+BI35</f>
        <v/>
      </c>
      <c r="AV35" s="7">
        <f>AX35+AZ35+BB35+BD35+BF35+BH35+BJ35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 t="inlineStr"/>
      <c r="BJ35" s="7" t="inlineStr"/>
      <c r="BK35" s="7">
        <f>BM35+BO35+BQ35+BS35</f>
        <v/>
      </c>
      <c r="BL35" s="7">
        <f>BN35+BP35+BR35+BT35</f>
        <v/>
      </c>
      <c r="BM35" s="7" t="inlineStr"/>
      <c r="BN35" s="7" t="inlineStr"/>
      <c r="BO35" s="7" t="inlineStr"/>
      <c r="BP35" s="7" t="inlineStr"/>
      <c r="BQ35" s="7" t="inlineStr"/>
      <c r="BR35" s="7" t="inlineStr"/>
      <c r="BS35" s="7" t="inlineStr"/>
      <c r="BT35" s="7" t="inlineStr"/>
      <c r="BU35" s="7">
        <f>BW35+BY35+CA35+CC35+CE35+CG35+CI35+CK35+CM35+CO35+CQ35+CS35+CU35+CW35+CY35+DA35</f>
        <v/>
      </c>
      <c r="BV35" s="7">
        <f>BX35+BZ35+CB35+CD35+CF35+CH35+CJ35+CL35+CN35+CP35+CR35+CT35+CV35+CX35+CZ35+DB35</f>
        <v/>
      </c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>
        <f>DE35+DG35+DI35+DK35+DM35+DO35+DQ35+DS35+DU35+DW35+DY35+EA35+EC35</f>
        <v/>
      </c>
      <c r="DD35" s="7">
        <f>DF35+DH35+DJ35+DL35+DN35+DP35+DR35+DT35+DV35+DX35+DZ35+EB35+ED35</f>
        <v/>
      </c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 t="inlineStr"/>
      <c r="ED35" s="7" t="inlineStr"/>
      <c r="EE35" s="7">
        <f>E35+AU35+BK35+BU35+DC35</f>
        <v/>
      </c>
      <c r="EF35" s="7">
        <f>F35+AV35+BL35+BV35+DD35</f>
        <v/>
      </c>
    </row>
    <row r="36" hidden="1" outlineLevel="1">
      <c r="A36" s="5" t="n">
        <v>32</v>
      </c>
      <c r="B36" s="6" t="inlineStr">
        <is>
          <t>"JAVLONBEK-FARM MEDICAL"</t>
        </is>
      </c>
      <c r="C36" s="6" t="inlineStr">
        <is>
          <t>Андижан</t>
        </is>
      </c>
      <c r="D36" s="6" t="inlineStr">
        <is>
          <t>Андижан 2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n">
        <v>10</v>
      </c>
      <c r="H36" s="7" t="n">
        <v>6269000</v>
      </c>
      <c r="I36" s="7" t="inlineStr"/>
      <c r="J36" s="7" t="inlineStr"/>
      <c r="K36" s="7" t="inlineStr"/>
      <c r="L36" s="7" t="inlineStr"/>
      <c r="M36" s="7" t="n">
        <v>30</v>
      </c>
      <c r="N36" s="7" t="n">
        <v>28835100</v>
      </c>
      <c r="O36" s="7" t="inlineStr"/>
      <c r="P36" s="7" t="inlineStr"/>
      <c r="Q36" s="7" t="n">
        <v>100</v>
      </c>
      <c r="R36" s="7" t="n">
        <v>654700000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AW36+AY36+BA36+BC36+BE36+BG36+BI36</f>
        <v/>
      </c>
      <c r="AV36" s="7">
        <f>AX36+AZ36+BB36+BD36+BF36+BH36+BJ36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 t="inlineStr"/>
      <c r="BJ36" s="7" t="inlineStr"/>
      <c r="BK36" s="7">
        <f>BM36+BO36+BQ36+BS36</f>
        <v/>
      </c>
      <c r="BL36" s="7">
        <f>BN36+BP36+BR36+BT36</f>
        <v/>
      </c>
      <c r="BM36" s="7" t="n">
        <v>5</v>
      </c>
      <c r="BN36" s="7" t="n">
        <v>3224050</v>
      </c>
      <c r="BO36" s="7" t="inlineStr"/>
      <c r="BP36" s="7" t="inlineStr"/>
      <c r="BQ36" s="7" t="inlineStr"/>
      <c r="BR36" s="7" t="inlineStr"/>
      <c r="BS36" s="7" t="inlineStr"/>
      <c r="BT36" s="7" t="inlineStr"/>
      <c r="BU36" s="7">
        <f>BW36+BY36+CA36+CC36+CE36+CG36+CI36+CK36+CM36+CO36+CQ36+CS36+CU36+CW36+CY36+DA36</f>
        <v/>
      </c>
      <c r="BV36" s="7">
        <f>BX36+BZ36+CB36+CD36+CF36+CH36+CJ36+CL36+CN36+CP36+CR36+CT36+CV36+CX36+CZ36+DB36</f>
        <v/>
      </c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n">
        <v>5</v>
      </c>
      <c r="CN36" s="7" t="n">
        <v>1450625</v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>
        <f>DE36+DG36+DI36+DK36+DM36+DO36+DQ36+DS36+DU36+DW36+DY36+EA36+EC36</f>
        <v/>
      </c>
      <c r="DD36" s="7">
        <f>DF36+DH36+DJ36+DL36+DN36+DP36+DR36+DT36+DV36+DX36+DZ36+EB36+ED36</f>
        <v/>
      </c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 t="inlineStr"/>
      <c r="ED36" s="7" t="inlineStr"/>
      <c r="EE36" s="7">
        <f>E36+AU36+BK36+BU36+DC36</f>
        <v/>
      </c>
      <c r="EF36" s="7">
        <f>F36+AV36+BL36+BV36+DD36</f>
        <v/>
      </c>
    </row>
    <row r="37" hidden="1" outlineLevel="1">
      <c r="A37" s="5" t="n">
        <v>33</v>
      </c>
      <c r="B37" s="6" t="inlineStr">
        <is>
          <t>"KAMOLIDDIN FARM LYUKS" МЧЖ</t>
        </is>
      </c>
      <c r="C37" s="6" t="inlineStr">
        <is>
          <t>Андижан</t>
        </is>
      </c>
      <c r="D37" s="6" t="inlineStr">
        <is>
          <t>Андижан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n">
        <v>6</v>
      </c>
      <c r="L37" s="7" t="n">
        <v>1324800</v>
      </c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AW37+AY37+BA37+BC37+BE37+BG37+BI37</f>
        <v/>
      </c>
      <c r="AV37" s="7">
        <f>AX37+AZ37+BB37+BD37+BF37+BH37+BJ37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 t="inlineStr"/>
      <c r="BJ37" s="7" t="inlineStr"/>
      <c r="BK37" s="7">
        <f>BM37+BO37+BQ37+BS37</f>
        <v/>
      </c>
      <c r="BL37" s="7">
        <f>BN37+BP37+BR37+BT37</f>
        <v/>
      </c>
      <c r="BM37" s="7" t="inlineStr"/>
      <c r="BN37" s="7" t="inlineStr"/>
      <c r="BO37" s="7" t="inlineStr"/>
      <c r="BP37" s="7" t="inlineStr"/>
      <c r="BQ37" s="7" t="inlineStr"/>
      <c r="BR37" s="7" t="inlineStr"/>
      <c r="BS37" s="7" t="inlineStr"/>
      <c r="BT37" s="7" t="inlineStr"/>
      <c r="BU37" s="7">
        <f>BW37+BY37+CA37+CC37+CE37+CG37+CI37+CK37+CM37+CO37+CQ37+CS37+CU37+CW37+CY37+DA37</f>
        <v/>
      </c>
      <c r="BV37" s="7">
        <f>BX37+BZ37+CB37+CD37+CF37+CH37+CJ37+CL37+CN37+CP37+CR37+CT37+CV37+CX37+CZ37+DB37</f>
        <v/>
      </c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>
        <f>DE37+DG37+DI37+DK37+DM37+DO37+DQ37+DS37+DU37+DW37+DY37+EA37+EC37</f>
        <v/>
      </c>
      <c r="DD37" s="7">
        <f>DF37+DH37+DJ37+DL37+DN37+DP37+DR37+DT37+DV37+DX37+DZ37+EB37+ED37</f>
        <v/>
      </c>
      <c r="DE37" s="7" t="inlineStr"/>
      <c r="DF37" s="7" t="inlineStr"/>
      <c r="DG37" s="7" t="inlineStr"/>
      <c r="DH37" s="7" t="inlineStr"/>
      <c r="DI37" s="7" t="n">
        <v>10</v>
      </c>
      <c r="DJ37" s="7" t="n">
        <v>11308500</v>
      </c>
      <c r="DK37" s="7" t="inlineStr"/>
      <c r="DL37" s="7" t="inlineStr"/>
      <c r="DM37" s="7" t="inlineStr"/>
      <c r="DN37" s="7" t="inlineStr"/>
      <c r="DO37" s="7" t="n">
        <v>20</v>
      </c>
      <c r="DP37" s="7" t="n">
        <v>23515200</v>
      </c>
      <c r="DQ37" s="7" t="inlineStr"/>
      <c r="DR37" s="7" t="inlineStr"/>
      <c r="DS37" s="7" t="inlineStr"/>
      <c r="DT37" s="7" t="inlineStr"/>
      <c r="DU37" s="7" t="n">
        <v>6</v>
      </c>
      <c r="DV37" s="7" t="n">
        <v>1767420</v>
      </c>
      <c r="DW37" s="7" t="inlineStr"/>
      <c r="DX37" s="7" t="inlineStr"/>
      <c r="DY37" s="7" t="inlineStr"/>
      <c r="DZ37" s="7" t="inlineStr"/>
      <c r="EA37" s="7" t="inlineStr"/>
      <c r="EB37" s="7" t="inlineStr"/>
      <c r="EC37" s="7" t="inlineStr"/>
      <c r="ED37" s="7" t="inlineStr"/>
      <c r="EE37" s="7">
        <f>E37+AU37+BK37+BU37+DC37</f>
        <v/>
      </c>
      <c r="EF37" s="7">
        <f>F37+AV37+BL37+BV37+DD37</f>
        <v/>
      </c>
    </row>
    <row r="38" hidden="1" outlineLevel="1">
      <c r="A38" s="5" t="n">
        <v>34</v>
      </c>
      <c r="B38" s="6" t="inlineStr">
        <is>
          <t>"LOCHINBEK MED FARM DORI" MCHJ</t>
        </is>
      </c>
      <c r="C38" s="6" t="inlineStr">
        <is>
          <t>Андижан</t>
        </is>
      </c>
      <c r="D38" s="6" t="inlineStr">
        <is>
          <t>Андижан 2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AW38+AY38+BA38+BC38+BE38+BG38+BI38</f>
        <v/>
      </c>
      <c r="AV38" s="7">
        <f>AX38+AZ38+BB38+BD38+BF38+BH38+BJ38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 t="inlineStr"/>
      <c r="BJ38" s="7" t="inlineStr"/>
      <c r="BK38" s="7">
        <f>BM38+BO38+BQ38+BS38</f>
        <v/>
      </c>
      <c r="BL38" s="7">
        <f>BN38+BP38+BR38+BT38</f>
        <v/>
      </c>
      <c r="BM38" s="7" t="inlineStr"/>
      <c r="BN38" s="7" t="inlineStr"/>
      <c r="BO38" s="7" t="inlineStr"/>
      <c r="BP38" s="7" t="inlineStr"/>
      <c r="BQ38" s="7" t="inlineStr"/>
      <c r="BR38" s="7" t="inlineStr"/>
      <c r="BS38" s="7" t="inlineStr"/>
      <c r="BT38" s="7" t="inlineStr"/>
      <c r="BU38" s="7">
        <f>BW38+BY38+CA38+CC38+CE38+CG38+CI38+CK38+CM38+CO38+CQ38+CS38+CU38+CW38+CY38+DA38</f>
        <v/>
      </c>
      <c r="BV38" s="7">
        <f>BX38+BZ38+CB38+CD38+CF38+CH38+CJ38+CL38+CN38+CP38+CR38+CT38+CV38+CX38+CZ38+DB38</f>
        <v/>
      </c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>
        <f>DE38+DG38+DI38+DK38+DM38+DO38+DQ38+DS38+DU38+DW38+DY38+EA38+EC38</f>
        <v/>
      </c>
      <c r="DD38" s="7">
        <f>DF38+DH38+DJ38+DL38+DN38+DP38+DR38+DT38+DV38+DX38+DZ38+EB38+ED38</f>
        <v/>
      </c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n">
        <v>3</v>
      </c>
      <c r="DR38" s="7" t="n">
        <v>419301</v>
      </c>
      <c r="DS38" s="7" t="n">
        <v>3</v>
      </c>
      <c r="DT38" s="7" t="n">
        <v>227592</v>
      </c>
      <c r="DU38" s="7" t="inlineStr"/>
      <c r="DV38" s="7" t="inlineStr"/>
      <c r="DW38" s="7" t="n">
        <v>2</v>
      </c>
      <c r="DX38" s="7" t="n">
        <v>197532</v>
      </c>
      <c r="DY38" s="7" t="n">
        <v>2</v>
      </c>
      <c r="DZ38" s="7" t="n">
        <v>193812</v>
      </c>
      <c r="EA38" s="7" t="inlineStr"/>
      <c r="EB38" s="7" t="inlineStr"/>
      <c r="EC38" s="7" t="inlineStr"/>
      <c r="ED38" s="7" t="inlineStr"/>
      <c r="EE38" s="7">
        <f>E38+AU38+BK38+BU38+DC38</f>
        <v/>
      </c>
      <c r="EF38" s="7">
        <f>F38+AV38+BL38+BV38+DD38</f>
        <v/>
      </c>
    </row>
    <row r="39" hidden="1" outlineLevel="1">
      <c r="A39" s="5" t="n">
        <v>35</v>
      </c>
      <c r="B39" s="6" t="inlineStr">
        <is>
          <t>"MARDON FARM LUX" MCHJ</t>
        </is>
      </c>
      <c r="C39" s="6" t="inlineStr">
        <is>
          <t>Андижан</t>
        </is>
      </c>
      <c r="D39" s="6" t="inlineStr">
        <is>
          <t>Андижан 2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AW39+AY39+BA39+BC39+BE39+BG39+BI39</f>
        <v/>
      </c>
      <c r="AV39" s="7">
        <f>AX39+AZ39+BB39+BD39+BF39+BH39+BJ39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 t="inlineStr"/>
      <c r="BJ39" s="7" t="inlineStr"/>
      <c r="BK39" s="7">
        <f>BM39+BO39+BQ39+BS39</f>
        <v/>
      </c>
      <c r="BL39" s="7">
        <f>BN39+BP39+BR39+BT39</f>
        <v/>
      </c>
      <c r="BM39" s="7" t="inlineStr"/>
      <c r="BN39" s="7" t="inlineStr"/>
      <c r="BO39" s="7" t="inlineStr"/>
      <c r="BP39" s="7" t="inlineStr"/>
      <c r="BQ39" s="7" t="inlineStr"/>
      <c r="BR39" s="7" t="inlineStr"/>
      <c r="BS39" s="7" t="inlineStr"/>
      <c r="BT39" s="7" t="inlineStr"/>
      <c r="BU39" s="7">
        <f>BW39+BY39+CA39+CC39+CE39+CG39+CI39+CK39+CM39+CO39+CQ39+CS39+CU39+CW39+CY39+DA39</f>
        <v/>
      </c>
      <c r="BV39" s="7">
        <f>BX39+BZ39+CB39+CD39+CF39+CH39+CJ39+CL39+CN39+CP39+CR39+CT39+CV39+CX39+CZ39+DB39</f>
        <v/>
      </c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n">
        <v>2</v>
      </c>
      <c r="CN39" s="7" t="n">
        <v>232100</v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>
        <f>DE39+DG39+DI39+DK39+DM39+DO39+DQ39+DS39+DU39+DW39+DY39+EA39+EC39</f>
        <v/>
      </c>
      <c r="DD39" s="7">
        <f>DF39+DH39+DJ39+DL39+DN39+DP39+DR39+DT39+DV39+DX39+DZ39+EB39+ED39</f>
        <v/>
      </c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n">
        <v>5</v>
      </c>
      <c r="DT39" s="7" t="n">
        <v>632200</v>
      </c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 t="inlineStr"/>
      <c r="ED39" s="7" t="inlineStr"/>
      <c r="EE39" s="7">
        <f>E39+AU39+BK39+BU39+DC39</f>
        <v/>
      </c>
      <c r="EF39" s="7">
        <f>F39+AV39+BL39+BV39+DD39</f>
        <v/>
      </c>
    </row>
    <row r="40" hidden="1" outlineLevel="1">
      <c r="A40" s="5" t="n">
        <v>36</v>
      </c>
      <c r="B40" s="6" t="inlineStr">
        <is>
          <t>"MARHAMAT SHIFO SAVDO" XK</t>
        </is>
      </c>
      <c r="C40" s="6" t="inlineStr">
        <is>
          <t>Андижан</t>
        </is>
      </c>
      <c r="D40" s="6" t="inlineStr">
        <is>
          <t>Андижан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n">
        <v>5</v>
      </c>
      <c r="H40" s="7" t="n">
        <v>1615725</v>
      </c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AW40+AY40+BA40+BC40+BE40+BG40+BI40</f>
        <v/>
      </c>
      <c r="AV40" s="7">
        <f>AX40+AZ40+BB40+BD40+BF40+BH40+BJ40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 t="inlineStr"/>
      <c r="BJ40" s="7" t="inlineStr"/>
      <c r="BK40" s="7">
        <f>BM40+BO40+BQ40+BS40</f>
        <v/>
      </c>
      <c r="BL40" s="7">
        <f>BN40+BP40+BR40+BT40</f>
        <v/>
      </c>
      <c r="BM40" s="7" t="n">
        <v>10</v>
      </c>
      <c r="BN40" s="7" t="n">
        <v>13295000</v>
      </c>
      <c r="BO40" s="7" t="n">
        <v>30</v>
      </c>
      <c r="BP40" s="7" t="n">
        <v>20983500</v>
      </c>
      <c r="BQ40" s="7" t="n">
        <v>50</v>
      </c>
      <c r="BR40" s="7" t="n">
        <v>153160000</v>
      </c>
      <c r="BS40" s="7" t="inlineStr"/>
      <c r="BT40" s="7" t="inlineStr"/>
      <c r="BU40" s="7">
        <f>BW40+BY40+CA40+CC40+CE40+CG40+CI40+CK40+CM40+CO40+CQ40+CS40+CU40+CW40+CY40+DA40</f>
        <v/>
      </c>
      <c r="BV40" s="7">
        <f>BX40+BZ40+CB40+CD40+CF40+CH40+CJ40+CL40+CN40+CP40+CR40+CT40+CV40+CX40+CZ40+DB40</f>
        <v/>
      </c>
      <c r="BW40" s="7" t="inlineStr"/>
      <c r="BX40" s="7" t="inlineStr"/>
      <c r="BY40" s="7" t="inlineStr"/>
      <c r="BZ40" s="7" t="inlineStr"/>
      <c r="CA40" s="7" t="n">
        <v>3</v>
      </c>
      <c r="CB40" s="7" t="n">
        <v>591894</v>
      </c>
      <c r="CC40" s="7" t="inlineStr"/>
      <c r="CD40" s="7" t="inlineStr"/>
      <c r="CE40" s="7" t="n">
        <v>5</v>
      </c>
      <c r="CF40" s="7" t="n">
        <v>9359275</v>
      </c>
      <c r="CG40" s="7" t="inlineStr"/>
      <c r="CH40" s="7" t="inlineStr"/>
      <c r="CI40" s="7" t="inlineStr"/>
      <c r="CJ40" s="7" t="inlineStr"/>
      <c r="CK40" s="7" t="inlineStr"/>
      <c r="CL40" s="7" t="inlineStr"/>
      <c r="CM40" s="7" t="n">
        <v>25</v>
      </c>
      <c r="CN40" s="7" t="n">
        <v>19441500</v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>
        <f>DE40+DG40+DI40+DK40+DM40+DO40+DQ40+DS40+DU40+DW40+DY40+EA40+EC40</f>
        <v/>
      </c>
      <c r="DD40" s="7">
        <f>DF40+DH40+DJ40+DL40+DN40+DP40+DR40+DT40+DV40+DX40+DZ40+EB40+ED40</f>
        <v/>
      </c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n">
        <v>15</v>
      </c>
      <c r="DT40" s="7" t="n">
        <v>5865750</v>
      </c>
      <c r="DU40" s="7" t="inlineStr"/>
      <c r="DV40" s="7" t="inlineStr"/>
      <c r="DW40" s="7" t="n">
        <v>10</v>
      </c>
      <c r="DX40" s="7" t="n">
        <v>5091000</v>
      </c>
      <c r="DY40" s="7" t="inlineStr"/>
      <c r="DZ40" s="7" t="inlineStr"/>
      <c r="EA40" s="7" t="inlineStr"/>
      <c r="EB40" s="7" t="inlineStr"/>
      <c r="EC40" s="7" t="inlineStr"/>
      <c r="ED40" s="7" t="inlineStr"/>
      <c r="EE40" s="7">
        <f>E40+AU40+BK40+BU40+DC40</f>
        <v/>
      </c>
      <c r="EF40" s="7">
        <f>F40+AV40+BL40+BV40+DD40</f>
        <v/>
      </c>
    </row>
    <row r="41" hidden="1" outlineLevel="1">
      <c r="A41" s="5" t="n">
        <v>37</v>
      </c>
      <c r="B41" s="6" t="inlineStr">
        <is>
          <t>"MARHAMAT SHIFO SAVDO" Х/К фил</t>
        </is>
      </c>
      <c r="C41" s="6" t="inlineStr">
        <is>
          <t>Андижан</t>
        </is>
      </c>
      <c r="D41" s="6" t="inlineStr">
        <is>
          <t>Андижан 2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n">
        <v>5</v>
      </c>
      <c r="AH41" s="7" t="n">
        <v>773875</v>
      </c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AW41+AY41+BA41+BC41+BE41+BG41+BI41</f>
        <v/>
      </c>
      <c r="AV41" s="7">
        <f>AX41+AZ41+BB41+BD41+BF41+BH41+BJ41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 t="inlineStr"/>
      <c r="BJ41" s="7" t="inlineStr"/>
      <c r="BK41" s="7">
        <f>BM41+BO41+BQ41+BS41</f>
        <v/>
      </c>
      <c r="BL41" s="7">
        <f>BN41+BP41+BR41+BT41</f>
        <v/>
      </c>
      <c r="BM41" s="7" t="inlineStr"/>
      <c r="BN41" s="7" t="inlineStr"/>
      <c r="BO41" s="7" t="inlineStr"/>
      <c r="BP41" s="7" t="inlineStr"/>
      <c r="BQ41" s="7" t="inlineStr"/>
      <c r="BR41" s="7" t="inlineStr"/>
      <c r="BS41" s="7" t="inlineStr"/>
      <c r="BT41" s="7" t="inlineStr"/>
      <c r="BU41" s="7">
        <f>BW41+BY41+CA41+CC41+CE41+CG41+CI41+CK41+CM41+CO41+CQ41+CS41+CU41+CW41+CY41+DA41</f>
        <v/>
      </c>
      <c r="BV41" s="7">
        <f>BX41+BZ41+CB41+CD41+CF41+CH41+CJ41+CL41+CN41+CP41+CR41+CT41+CV41+CX41+CZ41+DB41</f>
        <v/>
      </c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>
        <f>DE41+DG41+DI41+DK41+DM41+DO41+DQ41+DS41+DU41+DW41+DY41+EA41+EC41</f>
        <v/>
      </c>
      <c r="DD41" s="7">
        <f>DF41+DH41+DJ41+DL41+DN41+DP41+DR41+DT41+DV41+DX41+DZ41+EB41+ED41</f>
        <v/>
      </c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  <c r="DU41" s="7" t="inlineStr"/>
      <c r="DV41" s="7" t="inlineStr"/>
      <c r="DW41" s="7" t="n">
        <v>2</v>
      </c>
      <c r="DX41" s="7" t="n">
        <v>203640</v>
      </c>
      <c r="DY41" s="7" t="inlineStr"/>
      <c r="DZ41" s="7" t="inlineStr"/>
      <c r="EA41" s="7" t="inlineStr"/>
      <c r="EB41" s="7" t="inlineStr"/>
      <c r="EC41" s="7" t="inlineStr"/>
      <c r="ED41" s="7" t="inlineStr"/>
      <c r="EE41" s="7">
        <f>E41+AU41+BK41+BU41+DC41</f>
        <v/>
      </c>
      <c r="EF41" s="7">
        <f>F41+AV41+BL41+BV41+DD41</f>
        <v/>
      </c>
    </row>
    <row r="42" hidden="1" outlineLevel="1">
      <c r="A42" s="5" t="n">
        <v>38</v>
      </c>
      <c r="B42" s="6" t="inlineStr">
        <is>
          <t>"MASUD FARM MED" MCHJ</t>
        </is>
      </c>
      <c r="C42" s="6" t="inlineStr">
        <is>
          <t>Андижан</t>
        </is>
      </c>
      <c r="D42" s="6" t="inlineStr">
        <is>
          <t>Андижан 2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AW42+AY42+BA42+BC42+BE42+BG42+BI42</f>
        <v/>
      </c>
      <c r="AV42" s="7">
        <f>AX42+AZ42+BB42+BD42+BF42+BH42+BJ42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 t="inlineStr"/>
      <c r="BJ42" s="7" t="inlineStr"/>
      <c r="BK42" s="7">
        <f>BM42+BO42+BQ42+BS42</f>
        <v/>
      </c>
      <c r="BL42" s="7">
        <f>BN42+BP42+BR42+BT42</f>
        <v/>
      </c>
      <c r="BM42" s="7" t="n">
        <v>2</v>
      </c>
      <c r="BN42" s="7" t="n">
        <v>515848</v>
      </c>
      <c r="BO42" s="7" t="inlineStr"/>
      <c r="BP42" s="7" t="inlineStr"/>
      <c r="BQ42" s="7" t="inlineStr"/>
      <c r="BR42" s="7" t="inlineStr"/>
      <c r="BS42" s="7" t="inlineStr"/>
      <c r="BT42" s="7" t="inlineStr"/>
      <c r="BU42" s="7">
        <f>BW42+BY42+CA42+CC42+CE42+CG42+CI42+CK42+CM42+CO42+CQ42+CS42+CU42+CW42+CY42+DA42</f>
        <v/>
      </c>
      <c r="BV42" s="7">
        <f>BX42+BZ42+CB42+CD42+CF42+CH42+CJ42+CL42+CN42+CP42+CR42+CT42+CV42+CX42+CZ42+DB42</f>
        <v/>
      </c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>
        <f>DE42+DG42+DI42+DK42+DM42+DO42+DQ42+DS42+DU42+DW42+DY42+EA42+EC42</f>
        <v/>
      </c>
      <c r="DD42" s="7">
        <f>DF42+DH42+DJ42+DL42+DN42+DP42+DR42+DT42+DV42+DX42+DZ42+EB42+ED42</f>
        <v/>
      </c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n">
        <v>5</v>
      </c>
      <c r="DR42" s="7" t="n">
        <v>1164725</v>
      </c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 t="inlineStr"/>
      <c r="ED42" s="7" t="inlineStr"/>
      <c r="EE42" s="7">
        <f>E42+AU42+BK42+BU42+DC42</f>
        <v/>
      </c>
      <c r="EF42" s="7">
        <f>F42+AV42+BL42+BV42+DD42</f>
        <v/>
      </c>
    </row>
    <row r="43" hidden="1" outlineLevel="1">
      <c r="A43" s="5" t="n">
        <v>39</v>
      </c>
      <c r="B43" s="6" t="inlineStr">
        <is>
          <t>"MAVLONBEK SAVDO ELIT" M.CH.J</t>
        </is>
      </c>
      <c r="C43" s="6" t="inlineStr">
        <is>
          <t>Андижан</t>
        </is>
      </c>
      <c r="D43" s="6" t="inlineStr">
        <is>
          <t>Андижан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n">
        <v>3</v>
      </c>
      <c r="X43" s="7" t="n">
        <v>0</v>
      </c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n">
        <v>6</v>
      </c>
      <c r="AH43" s="7" t="n">
        <v>1081044</v>
      </c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AW43+AY43+BA43+BC43+BE43+BG43+BI43</f>
        <v/>
      </c>
      <c r="AV43" s="7">
        <f>AX43+AZ43+BB43+BD43+BF43+BH43+BJ43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 t="inlineStr"/>
      <c r="BJ43" s="7" t="inlineStr"/>
      <c r="BK43" s="7">
        <f>BM43+BO43+BQ43+BS43</f>
        <v/>
      </c>
      <c r="BL43" s="7">
        <f>BN43+BP43+BR43+BT43</f>
        <v/>
      </c>
      <c r="BM43" s="7" t="inlineStr"/>
      <c r="BN43" s="7" t="inlineStr"/>
      <c r="BO43" s="7" t="inlineStr"/>
      <c r="BP43" s="7" t="inlineStr"/>
      <c r="BQ43" s="7" t="inlineStr"/>
      <c r="BR43" s="7" t="inlineStr"/>
      <c r="BS43" s="7" t="inlineStr"/>
      <c r="BT43" s="7" t="inlineStr"/>
      <c r="BU43" s="7">
        <f>BW43+BY43+CA43+CC43+CE43+CG43+CI43+CK43+CM43+CO43+CQ43+CS43+CU43+CW43+CY43+DA43</f>
        <v/>
      </c>
      <c r="BV43" s="7">
        <f>BX43+BZ43+CB43+CD43+CF43+CH43+CJ43+CL43+CN43+CP43+CR43+CT43+CV43+CX43+CZ43+DB43</f>
        <v/>
      </c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>
        <f>DE43+DG43+DI43+DK43+DM43+DO43+DQ43+DS43+DU43+DW43+DY43+EA43+EC43</f>
        <v/>
      </c>
      <c r="DD43" s="7">
        <f>DF43+DH43+DJ43+DL43+DN43+DP43+DR43+DT43+DV43+DX43+DZ43+EB43+ED43</f>
        <v/>
      </c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 t="inlineStr"/>
      <c r="ED43" s="7" t="inlineStr"/>
      <c r="EE43" s="7">
        <f>E43+AU43+BK43+BU43+DC43</f>
        <v/>
      </c>
      <c r="EF43" s="7">
        <f>F43+AV43+BL43+BV43+DD43</f>
        <v/>
      </c>
    </row>
    <row r="44" hidden="1" outlineLevel="1">
      <c r="A44" s="5" t="n">
        <v>40</v>
      </c>
      <c r="B44" s="6" t="inlineStr">
        <is>
          <t>"MEDFARM ALOYE"</t>
        </is>
      </c>
      <c r="C44" s="6" t="inlineStr">
        <is>
          <t>Андижан</t>
        </is>
      </c>
      <c r="D44" s="6" t="inlineStr">
        <is>
          <t>Андижан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n">
        <v>20</v>
      </c>
      <c r="AD44" s="7" t="n">
        <v>6247800</v>
      </c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AW44+AY44+BA44+BC44+BE44+BG44+BI44</f>
        <v/>
      </c>
      <c r="AV44" s="7">
        <f>AX44+AZ44+BB44+BD44+BF44+BH44+BJ44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 t="inlineStr"/>
      <c r="BJ44" s="7" t="inlineStr"/>
      <c r="BK44" s="7">
        <f>BM44+BO44+BQ44+BS44</f>
        <v/>
      </c>
      <c r="BL44" s="7">
        <f>BN44+BP44+BR44+BT44</f>
        <v/>
      </c>
      <c r="BM44" s="7" t="inlineStr"/>
      <c r="BN44" s="7" t="inlineStr"/>
      <c r="BO44" s="7" t="inlineStr"/>
      <c r="BP44" s="7" t="inlineStr"/>
      <c r="BQ44" s="7" t="inlineStr"/>
      <c r="BR44" s="7" t="inlineStr"/>
      <c r="BS44" s="7" t="inlineStr"/>
      <c r="BT44" s="7" t="inlineStr"/>
      <c r="BU44" s="7">
        <f>BW44+BY44+CA44+CC44+CE44+CG44+CI44+CK44+CM44+CO44+CQ44+CS44+CU44+CW44+CY44+DA44</f>
        <v/>
      </c>
      <c r="BV44" s="7">
        <f>BX44+BZ44+CB44+CD44+CF44+CH44+CJ44+CL44+CN44+CP44+CR44+CT44+CV44+CX44+CZ44+DB44</f>
        <v/>
      </c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>
        <f>DE44+DG44+DI44+DK44+DM44+DO44+DQ44+DS44+DU44+DW44+DY44+EA44+EC44</f>
        <v/>
      </c>
      <c r="DD44" s="7">
        <f>DF44+DH44+DJ44+DL44+DN44+DP44+DR44+DT44+DV44+DX44+DZ44+EB44+ED44</f>
        <v/>
      </c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inlineStr"/>
      <c r="DP44" s="7" t="inlineStr"/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 t="inlineStr"/>
      <c r="ED44" s="7" t="inlineStr"/>
      <c r="EE44" s="7">
        <f>E44+AU44+BK44+BU44+DC44</f>
        <v/>
      </c>
      <c r="EF44" s="7">
        <f>F44+AV44+BL44+BV44+DD44</f>
        <v/>
      </c>
    </row>
    <row r="45" hidden="1" outlineLevel="1">
      <c r="A45" s="5" t="n">
        <v>41</v>
      </c>
      <c r="B45" s="6" t="inlineStr">
        <is>
          <t>"MEGA FOREST" MCHJ</t>
        </is>
      </c>
      <c r="C45" s="6" t="inlineStr">
        <is>
          <t>Андижан</t>
        </is>
      </c>
      <c r="D45" s="6" t="inlineStr">
        <is>
          <t>Андижан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n">
        <v>2</v>
      </c>
      <c r="H45" s="7" t="n">
        <v>125367</v>
      </c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AW45+AY45+BA45+BC45+BE45+BG45+BI45</f>
        <v/>
      </c>
      <c r="AV45" s="7">
        <f>AX45+AZ45+BB45+BD45+BF45+BH45+BJ45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 t="inlineStr"/>
      <c r="BJ45" s="7" t="inlineStr"/>
      <c r="BK45" s="7">
        <f>BM45+BO45+BQ45+BS45</f>
        <v/>
      </c>
      <c r="BL45" s="7">
        <f>BN45+BP45+BR45+BT45</f>
        <v/>
      </c>
      <c r="BM45" s="7" t="inlineStr"/>
      <c r="BN45" s="7" t="inlineStr"/>
      <c r="BO45" s="7" t="inlineStr"/>
      <c r="BP45" s="7" t="inlineStr"/>
      <c r="BQ45" s="7" t="inlineStr"/>
      <c r="BR45" s="7" t="inlineStr"/>
      <c r="BS45" s="7" t="inlineStr"/>
      <c r="BT45" s="7" t="inlineStr"/>
      <c r="BU45" s="7">
        <f>BW45+BY45+CA45+CC45+CE45+CG45+CI45+CK45+CM45+CO45+CQ45+CS45+CU45+CW45+CY45+DA45</f>
        <v/>
      </c>
      <c r="BV45" s="7">
        <f>BX45+BZ45+CB45+CD45+CF45+CH45+CJ45+CL45+CN45+CP45+CR45+CT45+CV45+CX45+CZ45+DB45</f>
        <v/>
      </c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n">
        <v>2</v>
      </c>
      <c r="CN45" s="7" t="n">
        <v>232100</v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>
        <f>DE45+DG45+DI45+DK45+DM45+DO45+DQ45+DS45+DU45+DW45+DY45+EA45+EC45</f>
        <v/>
      </c>
      <c r="DD45" s="7">
        <f>DF45+DH45+DJ45+DL45+DN45+DP45+DR45+DT45+DV45+DX45+DZ45+EB45+ED45</f>
        <v/>
      </c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n">
        <v>5</v>
      </c>
      <c r="DX45" s="7" t="n">
        <v>543213</v>
      </c>
      <c r="DY45" s="7" t="inlineStr"/>
      <c r="DZ45" s="7" t="inlineStr"/>
      <c r="EA45" s="7" t="inlineStr"/>
      <c r="EB45" s="7" t="inlineStr"/>
      <c r="EC45" s="7" t="inlineStr"/>
      <c r="ED45" s="7" t="inlineStr"/>
      <c r="EE45" s="7">
        <f>E45+AU45+BK45+BU45+DC45</f>
        <v/>
      </c>
      <c r="EF45" s="7">
        <f>F45+AV45+BL45+BV45+DD45</f>
        <v/>
      </c>
    </row>
    <row r="46" hidden="1" outlineLevel="1">
      <c r="A46" s="5" t="n">
        <v>42</v>
      </c>
      <c r="B46" s="6" t="inlineStr">
        <is>
          <t>"MEGASEF FARM GROUP" МЧЖ</t>
        </is>
      </c>
      <c r="C46" s="6" t="inlineStr">
        <is>
          <t>Андижан</t>
        </is>
      </c>
      <c r="D46" s="6" t="inlineStr">
        <is>
          <t>Андижан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n">
        <v>15</v>
      </c>
      <c r="H46" s="7" t="n">
        <v>14541525</v>
      </c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AW46+AY46+BA46+BC46+BE46+BG46+BI46</f>
        <v/>
      </c>
      <c r="AV46" s="7">
        <f>AX46+AZ46+BB46+BD46+BF46+BH46+BJ46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n">
        <v>5</v>
      </c>
      <c r="BH46" s="7" t="n">
        <v>1118600</v>
      </c>
      <c r="BI46" s="7" t="inlineStr"/>
      <c r="BJ46" s="7" t="inlineStr"/>
      <c r="BK46" s="7">
        <f>BM46+BO46+BQ46+BS46</f>
        <v/>
      </c>
      <c r="BL46" s="7">
        <f>BN46+BP46+BR46+BT46</f>
        <v/>
      </c>
      <c r="BM46" s="7" t="inlineStr"/>
      <c r="BN46" s="7" t="inlineStr"/>
      <c r="BO46" s="7" t="inlineStr"/>
      <c r="BP46" s="7" t="inlineStr"/>
      <c r="BQ46" s="7" t="inlineStr"/>
      <c r="BR46" s="7" t="inlineStr"/>
      <c r="BS46" s="7" t="inlineStr"/>
      <c r="BT46" s="7" t="inlineStr"/>
      <c r="BU46" s="7">
        <f>BW46+BY46+CA46+CC46+CE46+CG46+CI46+CK46+CM46+CO46+CQ46+CS46+CU46+CW46+CY46+DA46</f>
        <v/>
      </c>
      <c r="BV46" s="7">
        <f>BX46+BZ46+CB46+CD46+CF46+CH46+CJ46+CL46+CN46+CP46+CR46+CT46+CV46+CX46+CZ46+DB46</f>
        <v/>
      </c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n">
        <v>10</v>
      </c>
      <c r="CN46" s="7" t="n">
        <v>5982000</v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>
        <f>DE46+DG46+DI46+DK46+DM46+DO46+DQ46+DS46+DU46+DW46+DY46+EA46+EC46</f>
        <v/>
      </c>
      <c r="DD46" s="7">
        <f>DF46+DH46+DJ46+DL46+DN46+DP46+DR46+DT46+DV46+DX46+DZ46+EB46+ED46</f>
        <v/>
      </c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 t="inlineStr"/>
      <c r="ED46" s="7" t="inlineStr"/>
      <c r="EE46" s="7">
        <f>E46+AU46+BK46+BU46+DC46</f>
        <v/>
      </c>
      <c r="EF46" s="7">
        <f>F46+AV46+BL46+BV46+DD46</f>
        <v/>
      </c>
    </row>
    <row r="47" hidden="1" outlineLevel="1">
      <c r="A47" s="5" t="n">
        <v>43</v>
      </c>
      <c r="B47" s="6" t="inlineStr">
        <is>
          <t>"MEGASEF PHARM HOUSE" MCHJ</t>
        </is>
      </c>
      <c r="C47" s="6" t="inlineStr">
        <is>
          <t>Андижан</t>
        </is>
      </c>
      <c r="D47" s="6" t="inlineStr">
        <is>
          <t>Андижан 2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n">
        <v>2</v>
      </c>
      <c r="X47" s="7" t="n">
        <v>0</v>
      </c>
      <c r="Y47" s="7" t="inlineStr"/>
      <c r="Z47" s="7" t="inlineStr"/>
      <c r="AA47" s="7" t="inlineStr"/>
      <c r="AB47" s="7" t="inlineStr"/>
      <c r="AC47" s="7" t="n">
        <v>4</v>
      </c>
      <c r="AD47" s="7" t="n">
        <v>515280</v>
      </c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AW47+AY47+BA47+BC47+BE47+BG47+BI47</f>
        <v/>
      </c>
      <c r="AV47" s="7">
        <f>AX47+AZ47+BB47+BD47+BF47+BH47+BJ47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n">
        <v>10</v>
      </c>
      <c r="BH47" s="7" t="n">
        <v>4478500</v>
      </c>
      <c r="BI47" s="7" t="inlineStr"/>
      <c r="BJ47" s="7" t="inlineStr"/>
      <c r="BK47" s="7">
        <f>BM47+BO47+BQ47+BS47</f>
        <v/>
      </c>
      <c r="BL47" s="7">
        <f>BN47+BP47+BR47+BT47</f>
        <v/>
      </c>
      <c r="BM47" s="7" t="inlineStr"/>
      <c r="BN47" s="7" t="inlineStr"/>
      <c r="BO47" s="7" t="inlineStr"/>
      <c r="BP47" s="7" t="inlineStr"/>
      <c r="BQ47" s="7" t="inlineStr"/>
      <c r="BR47" s="7" t="inlineStr"/>
      <c r="BS47" s="7" t="inlineStr"/>
      <c r="BT47" s="7" t="inlineStr"/>
      <c r="BU47" s="7">
        <f>BW47+BY47+CA47+CC47+CE47+CG47+CI47+CK47+CM47+CO47+CQ47+CS47+CU47+CW47+CY47+DA47</f>
        <v/>
      </c>
      <c r="BV47" s="7">
        <f>BX47+BZ47+CB47+CD47+CF47+CH47+CJ47+CL47+CN47+CP47+CR47+CT47+CV47+CX47+CZ47+DB47</f>
        <v/>
      </c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>
        <f>DE47+DG47+DI47+DK47+DM47+DO47+DQ47+DS47+DU47+DW47+DY47+EA47+EC47</f>
        <v/>
      </c>
      <c r="DD47" s="7">
        <f>DF47+DH47+DJ47+DL47+DN47+DP47+DR47+DT47+DV47+DX47+DZ47+EB47+ED47</f>
        <v/>
      </c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n">
        <v>10</v>
      </c>
      <c r="DT47" s="7" t="n">
        <v>2607000</v>
      </c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 t="inlineStr"/>
      <c r="ED47" s="7" t="inlineStr"/>
      <c r="EE47" s="7">
        <f>E47+AU47+BK47+BU47+DC47</f>
        <v/>
      </c>
      <c r="EF47" s="7">
        <f>F47+AV47+BL47+BV47+DD47</f>
        <v/>
      </c>
    </row>
    <row r="48" hidden="1" outlineLevel="1">
      <c r="A48" s="5" t="n">
        <v>44</v>
      </c>
      <c r="B48" s="6" t="inlineStr">
        <is>
          <t>"MERKURIY" MChJ</t>
        </is>
      </c>
      <c r="C48" s="6" t="inlineStr">
        <is>
          <t>Андижан</t>
        </is>
      </c>
      <c r="D48" s="6" t="inlineStr">
        <is>
          <t>Андижан 2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n">
        <v>3</v>
      </c>
      <c r="L48" s="7" t="n">
        <v>321264</v>
      </c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n">
        <v>10</v>
      </c>
      <c r="AD48" s="7" t="n">
        <v>3123900</v>
      </c>
      <c r="AE48" s="7" t="n">
        <v>5</v>
      </c>
      <c r="AF48" s="7" t="n">
        <v>588300</v>
      </c>
      <c r="AG48" s="7" t="inlineStr"/>
      <c r="AH48" s="7" t="inlineStr"/>
      <c r="AI48" s="7" t="n">
        <v>10</v>
      </c>
      <c r="AJ48" s="7" t="n">
        <v>2166500</v>
      </c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AW48+AY48+BA48+BC48+BE48+BG48+BI48</f>
        <v/>
      </c>
      <c r="AV48" s="7">
        <f>AX48+AZ48+BB48+BD48+BF48+BH48+BJ48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 t="inlineStr"/>
      <c r="BJ48" s="7" t="inlineStr"/>
      <c r="BK48" s="7">
        <f>BM48+BO48+BQ48+BS48</f>
        <v/>
      </c>
      <c r="BL48" s="7">
        <f>BN48+BP48+BR48+BT48</f>
        <v/>
      </c>
      <c r="BM48" s="7" t="inlineStr"/>
      <c r="BN48" s="7" t="inlineStr"/>
      <c r="BO48" s="7" t="inlineStr"/>
      <c r="BP48" s="7" t="inlineStr"/>
      <c r="BQ48" s="7" t="inlineStr"/>
      <c r="BR48" s="7" t="inlineStr"/>
      <c r="BS48" s="7" t="inlineStr"/>
      <c r="BT48" s="7" t="inlineStr"/>
      <c r="BU48" s="7">
        <f>BW48+BY48+CA48+CC48+CE48+CG48+CI48+CK48+CM48+CO48+CQ48+CS48+CU48+CW48+CY48+DA48</f>
        <v/>
      </c>
      <c r="BV48" s="7">
        <f>BX48+BZ48+CB48+CD48+CF48+CH48+CJ48+CL48+CN48+CP48+CR48+CT48+CV48+CX48+CZ48+DB48</f>
        <v/>
      </c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>
        <f>DE48+DG48+DI48+DK48+DM48+DO48+DQ48+DS48+DU48+DW48+DY48+EA48+EC48</f>
        <v/>
      </c>
      <c r="DD48" s="7">
        <f>DF48+DH48+DJ48+DL48+DN48+DP48+DR48+DT48+DV48+DX48+DZ48+EB48+ED48</f>
        <v/>
      </c>
      <c r="DE48" s="7" t="inlineStr"/>
      <c r="DF48" s="7" t="inlineStr"/>
      <c r="DG48" s="7" t="inlineStr"/>
      <c r="DH48" s="7" t="inlineStr"/>
      <c r="DI48" s="7" t="n">
        <v>1</v>
      </c>
      <c r="DJ48" s="7" t="n">
        <v>109692</v>
      </c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n">
        <v>1</v>
      </c>
      <c r="DZ48" s="7" t="n">
        <v>48453</v>
      </c>
      <c r="EA48" s="7" t="inlineStr"/>
      <c r="EB48" s="7" t="inlineStr"/>
      <c r="EC48" s="7" t="inlineStr"/>
      <c r="ED48" s="7" t="inlineStr"/>
      <c r="EE48" s="7">
        <f>E48+AU48+BK48+BU48+DC48</f>
        <v/>
      </c>
      <c r="EF48" s="7">
        <f>F48+AV48+BL48+BV48+DD48</f>
        <v/>
      </c>
    </row>
    <row r="49" hidden="1" outlineLevel="1">
      <c r="A49" s="5" t="n">
        <v>45</v>
      </c>
      <c r="B49" s="6" t="inlineStr">
        <is>
          <t>"MINOR ART" MCHJ</t>
        </is>
      </c>
      <c r="C49" s="6" t="inlineStr">
        <is>
          <t>Андижан</t>
        </is>
      </c>
      <c r="D49" s="6" t="inlineStr">
        <is>
          <t>Андижан 2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n">
        <v>1</v>
      </c>
      <c r="N49" s="7" t="n">
        <v>32039</v>
      </c>
      <c r="O49" s="7" t="inlineStr"/>
      <c r="P49" s="7" t="inlineStr"/>
      <c r="Q49" s="7" t="n">
        <v>3</v>
      </c>
      <c r="R49" s="7" t="n">
        <v>589230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AW49+AY49+BA49+BC49+BE49+BG49+BI49</f>
        <v/>
      </c>
      <c r="AV49" s="7">
        <f>AX49+AZ49+BB49+BD49+BF49+BH49+BJ49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 t="inlineStr"/>
      <c r="BJ49" s="7" t="inlineStr"/>
      <c r="BK49" s="7">
        <f>BM49+BO49+BQ49+BS49</f>
        <v/>
      </c>
      <c r="BL49" s="7">
        <f>BN49+BP49+BR49+BT49</f>
        <v/>
      </c>
      <c r="BM49" s="7" t="inlineStr"/>
      <c r="BN49" s="7" t="inlineStr"/>
      <c r="BO49" s="7" t="inlineStr"/>
      <c r="BP49" s="7" t="inlineStr"/>
      <c r="BQ49" s="7" t="inlineStr"/>
      <c r="BR49" s="7" t="inlineStr"/>
      <c r="BS49" s="7" t="inlineStr"/>
      <c r="BT49" s="7" t="inlineStr"/>
      <c r="BU49" s="7">
        <f>BW49+BY49+CA49+CC49+CE49+CG49+CI49+CK49+CM49+CO49+CQ49+CS49+CU49+CW49+CY49+DA49</f>
        <v/>
      </c>
      <c r="BV49" s="7">
        <f>BX49+BZ49+CB49+CD49+CF49+CH49+CJ49+CL49+CN49+CP49+CR49+CT49+CV49+CX49+CZ49+DB49</f>
        <v/>
      </c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>
        <f>DE49+DG49+DI49+DK49+DM49+DO49+DQ49+DS49+DU49+DW49+DY49+EA49+EC49</f>
        <v/>
      </c>
      <c r="DD49" s="7">
        <f>DF49+DH49+DJ49+DL49+DN49+DP49+DR49+DT49+DV49+DX49+DZ49+EB49+ED49</f>
        <v/>
      </c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 t="inlineStr"/>
      <c r="ED49" s="7" t="inlineStr"/>
      <c r="EE49" s="7">
        <f>E49+AU49+BK49+BU49+DC49</f>
        <v/>
      </c>
      <c r="EF49" s="7">
        <f>F49+AV49+BL49+BV49+DD49</f>
        <v/>
      </c>
    </row>
    <row r="50" hidden="1" outlineLevel="1">
      <c r="A50" s="5" t="n">
        <v>46</v>
      </c>
      <c r="B50" s="6" t="inlineStr">
        <is>
          <t>"MIRON FARM MMM" MCHJ</t>
        </is>
      </c>
      <c r="C50" s="6" t="inlineStr">
        <is>
          <t>Андижан</t>
        </is>
      </c>
      <c r="D50" s="6" t="inlineStr">
        <is>
          <t>Андижан 2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n">
        <v>10</v>
      </c>
      <c r="H50" s="7" t="n">
        <v>6462900</v>
      </c>
      <c r="I50" s="7" t="inlineStr"/>
      <c r="J50" s="7" t="inlineStr"/>
      <c r="K50" s="7" t="inlineStr"/>
      <c r="L50" s="7" t="inlineStr"/>
      <c r="M50" s="7" t="n">
        <v>30</v>
      </c>
      <c r="N50" s="7" t="n">
        <v>29727000</v>
      </c>
      <c r="O50" s="7" t="inlineStr"/>
      <c r="P50" s="7" t="inlineStr"/>
      <c r="Q50" s="7" t="n">
        <v>100</v>
      </c>
      <c r="R50" s="7" t="n">
        <v>674950000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AW50+AY50+BA50+BC50+BE50+BG50+BI50</f>
        <v/>
      </c>
      <c r="AV50" s="7">
        <f>AX50+AZ50+BB50+BD50+BF50+BH50+BJ50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 t="inlineStr"/>
      <c r="BJ50" s="7" t="inlineStr"/>
      <c r="BK50" s="7">
        <f>BM50+BO50+BQ50+BS50</f>
        <v/>
      </c>
      <c r="BL50" s="7">
        <f>BN50+BP50+BR50+BT50</f>
        <v/>
      </c>
      <c r="BM50" s="7" t="inlineStr"/>
      <c r="BN50" s="7" t="inlineStr"/>
      <c r="BO50" s="7" t="inlineStr"/>
      <c r="BP50" s="7" t="inlineStr"/>
      <c r="BQ50" s="7" t="inlineStr"/>
      <c r="BR50" s="7" t="inlineStr"/>
      <c r="BS50" s="7" t="inlineStr"/>
      <c r="BT50" s="7" t="inlineStr"/>
      <c r="BU50" s="7">
        <f>BW50+BY50+CA50+CC50+CE50+CG50+CI50+CK50+CM50+CO50+CQ50+CS50+CU50+CW50+CY50+DA50</f>
        <v/>
      </c>
      <c r="BV50" s="7">
        <f>BX50+BZ50+CB50+CD50+CF50+CH50+CJ50+CL50+CN50+CP50+CR50+CT50+CV50+CX50+CZ50+DB50</f>
        <v/>
      </c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>
        <f>DE50+DG50+DI50+DK50+DM50+DO50+DQ50+DS50+DU50+DW50+DY50+EA50+EC50</f>
        <v/>
      </c>
      <c r="DD50" s="7">
        <f>DF50+DH50+DJ50+DL50+DN50+DP50+DR50+DT50+DV50+DX50+DZ50+EB50+ED50</f>
        <v/>
      </c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 t="inlineStr"/>
      <c r="ED50" s="7" t="inlineStr"/>
      <c r="EE50" s="7">
        <f>E50+AU50+BK50+BU50+DC50</f>
        <v/>
      </c>
      <c r="EF50" s="7">
        <f>F50+AV50+BL50+BV50+DD50</f>
        <v/>
      </c>
    </row>
    <row r="51" hidden="1" outlineLevel="1">
      <c r="A51" s="5" t="n">
        <v>47</v>
      </c>
      <c r="B51" s="6" t="inlineStr">
        <is>
          <t>"MUBINA-SOLIHA FARM" MCHJ</t>
        </is>
      </c>
      <c r="C51" s="6" t="inlineStr">
        <is>
          <t>Андижан</t>
        </is>
      </c>
      <c r="D51" s="6" t="inlineStr">
        <is>
          <t>Андижан 2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AW51+AY51+BA51+BC51+BE51+BG51+BI51</f>
        <v/>
      </c>
      <c r="AV51" s="7">
        <f>AX51+AZ51+BB51+BD51+BF51+BH51+BJ51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 t="inlineStr"/>
      <c r="BJ51" s="7" t="inlineStr"/>
      <c r="BK51" s="7">
        <f>BM51+BO51+BQ51+BS51</f>
        <v/>
      </c>
      <c r="BL51" s="7">
        <f>BN51+BP51+BR51+BT51</f>
        <v/>
      </c>
      <c r="BM51" s="7" t="inlineStr"/>
      <c r="BN51" s="7" t="inlineStr"/>
      <c r="BO51" s="7" t="inlineStr"/>
      <c r="BP51" s="7" t="inlineStr"/>
      <c r="BQ51" s="7" t="inlineStr"/>
      <c r="BR51" s="7" t="inlineStr"/>
      <c r="BS51" s="7" t="inlineStr"/>
      <c r="BT51" s="7" t="inlineStr"/>
      <c r="BU51" s="7">
        <f>BW51+BY51+CA51+CC51+CE51+CG51+CI51+CK51+CM51+CO51+CQ51+CS51+CU51+CW51+CY51+DA51</f>
        <v/>
      </c>
      <c r="BV51" s="7">
        <f>BX51+BZ51+CB51+CD51+CF51+CH51+CJ51+CL51+CN51+CP51+CR51+CT51+CV51+CX51+CZ51+DB51</f>
        <v/>
      </c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>
        <f>DE51+DG51+DI51+DK51+DM51+DO51+DQ51+DS51+DU51+DW51+DY51+EA51+EC51</f>
        <v/>
      </c>
      <c r="DD51" s="7">
        <f>DF51+DH51+DJ51+DL51+DN51+DP51+DR51+DT51+DV51+DX51+DZ51+EB51+ED51</f>
        <v/>
      </c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n">
        <v>10</v>
      </c>
      <c r="DX51" s="7" t="n">
        <v>5091000</v>
      </c>
      <c r="DY51" s="7" t="inlineStr"/>
      <c r="DZ51" s="7" t="inlineStr"/>
      <c r="EA51" s="7" t="inlineStr"/>
      <c r="EB51" s="7" t="inlineStr"/>
      <c r="EC51" s="7" t="inlineStr"/>
      <c r="ED51" s="7" t="inlineStr"/>
      <c r="EE51" s="7">
        <f>E51+AU51+BK51+BU51+DC51</f>
        <v/>
      </c>
      <c r="EF51" s="7">
        <f>F51+AV51+BL51+BV51+DD51</f>
        <v/>
      </c>
    </row>
    <row r="52" hidden="1" outlineLevel="1">
      <c r="A52" s="5" t="n">
        <v>48</v>
      </c>
      <c r="B52" s="6" t="inlineStr">
        <is>
          <t>"MUROD YUSUF FARM GROUP" MCHJ</t>
        </is>
      </c>
      <c r="C52" s="6" t="inlineStr">
        <is>
          <t>Андижан</t>
        </is>
      </c>
      <c r="D52" s="6" t="inlineStr">
        <is>
          <t>Андижан 2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n">
        <v>5</v>
      </c>
      <c r="H52" s="7" t="n">
        <v>1615375</v>
      </c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inlineStr"/>
      <c r="R52" s="7" t="inlineStr"/>
      <c r="S52" s="7" t="inlineStr"/>
      <c r="T52" s="7" t="inlineStr"/>
      <c r="U52" s="7" t="inlineStr"/>
      <c r="V52" s="7" t="inlineStr"/>
      <c r="W52" s="7" t="n">
        <v>10</v>
      </c>
      <c r="X52" s="7" t="n">
        <v>0</v>
      </c>
      <c r="Y52" s="7" t="inlineStr"/>
      <c r="Z52" s="7" t="inlineStr"/>
      <c r="AA52" s="7" t="n">
        <v>5</v>
      </c>
      <c r="AB52" s="7" t="n">
        <v>1110375</v>
      </c>
      <c r="AC52" s="7" t="inlineStr"/>
      <c r="AD52" s="7" t="inlineStr"/>
      <c r="AE52" s="7" t="inlineStr"/>
      <c r="AF52" s="7" t="inlineStr"/>
      <c r="AG52" s="7" t="n">
        <v>5</v>
      </c>
      <c r="AH52" s="7" t="n">
        <v>773875</v>
      </c>
      <c r="AI52" s="7" t="n">
        <v>20</v>
      </c>
      <c r="AJ52" s="7" t="n">
        <v>8982800</v>
      </c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AW52+AY52+BA52+BC52+BE52+BG52+BI52</f>
        <v/>
      </c>
      <c r="AV52" s="7">
        <f>AX52+AZ52+BB52+BD52+BF52+BH52+BJ52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 t="inlineStr"/>
      <c r="BJ52" s="7" t="inlineStr"/>
      <c r="BK52" s="7">
        <f>BM52+BO52+BQ52+BS52</f>
        <v/>
      </c>
      <c r="BL52" s="7">
        <f>BN52+BP52+BR52+BT52</f>
        <v/>
      </c>
      <c r="BM52" s="7" t="inlineStr"/>
      <c r="BN52" s="7" t="inlineStr"/>
      <c r="BO52" s="7" t="inlineStr"/>
      <c r="BP52" s="7" t="inlineStr"/>
      <c r="BQ52" s="7" t="inlineStr"/>
      <c r="BR52" s="7" t="inlineStr"/>
      <c r="BS52" s="7" t="inlineStr"/>
      <c r="BT52" s="7" t="inlineStr"/>
      <c r="BU52" s="7">
        <f>BW52+BY52+CA52+CC52+CE52+CG52+CI52+CK52+CM52+CO52+CQ52+CS52+CU52+CW52+CY52+DA52</f>
        <v/>
      </c>
      <c r="BV52" s="7">
        <f>BX52+BZ52+CB52+CD52+CF52+CH52+CJ52+CL52+CN52+CP52+CR52+CT52+CV52+CX52+CZ52+DB52</f>
        <v/>
      </c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>
        <f>DE52+DG52+DI52+DK52+DM52+DO52+DQ52+DS52+DU52+DW52+DY52+EA52+EC52</f>
        <v/>
      </c>
      <c r="DD52" s="7">
        <f>DF52+DH52+DJ52+DL52+DN52+DP52+DR52+DT52+DV52+DX52+DZ52+EB52+ED52</f>
        <v/>
      </c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n">
        <v>2</v>
      </c>
      <c r="DX52" s="7" t="n">
        <v>203640</v>
      </c>
      <c r="DY52" s="7" t="inlineStr"/>
      <c r="DZ52" s="7" t="inlineStr"/>
      <c r="EA52" s="7" t="inlineStr"/>
      <c r="EB52" s="7" t="inlineStr"/>
      <c r="EC52" s="7" t="inlineStr"/>
      <c r="ED52" s="7" t="inlineStr"/>
      <c r="EE52" s="7">
        <f>E52+AU52+BK52+BU52+DC52</f>
        <v/>
      </c>
      <c r="EF52" s="7">
        <f>F52+AV52+BL52+BV52+DD52</f>
        <v/>
      </c>
    </row>
    <row r="53" hidden="1" outlineLevel="1">
      <c r="A53" s="5" t="n">
        <v>49</v>
      </c>
      <c r="B53" s="6" t="inlineStr">
        <is>
          <t>"MUXTARAM FARM ANDIJON" MCHJ</t>
        </is>
      </c>
      <c r="C53" s="6" t="inlineStr">
        <is>
          <t>Андижан</t>
        </is>
      </c>
      <c r="D53" s="6" t="inlineStr">
        <is>
          <t>Андижан 2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AW53+AY53+BA53+BC53+BE53+BG53+BI53</f>
        <v/>
      </c>
      <c r="AV53" s="7">
        <f>AX53+AZ53+BB53+BD53+BF53+BH53+BJ53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 t="inlineStr"/>
      <c r="BJ53" s="7" t="inlineStr"/>
      <c r="BK53" s="7">
        <f>BM53+BO53+BQ53+BS53</f>
        <v/>
      </c>
      <c r="BL53" s="7">
        <f>BN53+BP53+BR53+BT53</f>
        <v/>
      </c>
      <c r="BM53" s="7" t="inlineStr"/>
      <c r="BN53" s="7" t="inlineStr"/>
      <c r="BO53" s="7" t="inlineStr"/>
      <c r="BP53" s="7" t="inlineStr"/>
      <c r="BQ53" s="7" t="inlineStr"/>
      <c r="BR53" s="7" t="inlineStr"/>
      <c r="BS53" s="7" t="inlineStr"/>
      <c r="BT53" s="7" t="inlineStr"/>
      <c r="BU53" s="7">
        <f>BW53+BY53+CA53+CC53+CE53+CG53+CI53+CK53+CM53+CO53+CQ53+CS53+CU53+CW53+CY53+DA53</f>
        <v/>
      </c>
      <c r="BV53" s="7">
        <f>BX53+BZ53+CB53+CD53+CF53+CH53+CJ53+CL53+CN53+CP53+CR53+CT53+CV53+CX53+CZ53+DB53</f>
        <v/>
      </c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>
        <f>DE53+DG53+DI53+DK53+DM53+DO53+DQ53+DS53+DU53+DW53+DY53+EA53+EC53</f>
        <v/>
      </c>
      <c r="DD53" s="7">
        <f>DF53+DH53+DJ53+DL53+DN53+DP53+DR53+DT53+DV53+DX53+DZ53+EB53+ED53</f>
        <v/>
      </c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n">
        <v>3</v>
      </c>
      <c r="DT53" s="7" t="n">
        <v>227592</v>
      </c>
      <c r="DU53" s="7" t="inlineStr"/>
      <c r="DV53" s="7" t="inlineStr"/>
      <c r="DW53" s="7" t="n">
        <v>4</v>
      </c>
      <c r="DX53" s="7" t="n">
        <v>790128</v>
      </c>
      <c r="DY53" s="7" t="inlineStr"/>
      <c r="DZ53" s="7" t="inlineStr"/>
      <c r="EA53" s="7" t="inlineStr"/>
      <c r="EB53" s="7" t="inlineStr"/>
      <c r="EC53" s="7" t="inlineStr"/>
      <c r="ED53" s="7" t="inlineStr"/>
      <c r="EE53" s="7">
        <f>E53+AU53+BK53+BU53+DC53</f>
        <v/>
      </c>
      <c r="EF53" s="7">
        <f>F53+AV53+BL53+BV53+DD53</f>
        <v/>
      </c>
    </row>
    <row r="54" hidden="1" outlineLevel="1">
      <c r="A54" s="5" t="n">
        <v>50</v>
      </c>
      <c r="B54" s="6" t="inlineStr">
        <is>
          <t>"NARGIZ-MED-FARM" МЧЖ</t>
        </is>
      </c>
      <c r="C54" s="6" t="inlineStr">
        <is>
          <t>Андижан</t>
        </is>
      </c>
      <c r="D54" s="6" t="inlineStr">
        <is>
          <t>Андижан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n">
        <v>50</v>
      </c>
      <c r="R54" s="7" t="n">
        <v>168737500</v>
      </c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AW54+AY54+BA54+BC54+BE54+BG54+BI54</f>
        <v/>
      </c>
      <c r="AV54" s="7">
        <f>AX54+AZ54+BB54+BD54+BF54+BH54+BJ54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 t="inlineStr"/>
      <c r="BJ54" s="7" t="inlineStr"/>
      <c r="BK54" s="7">
        <f>BM54+BO54+BQ54+BS54</f>
        <v/>
      </c>
      <c r="BL54" s="7">
        <f>BN54+BP54+BR54+BT54</f>
        <v/>
      </c>
      <c r="BM54" s="7" t="inlineStr"/>
      <c r="BN54" s="7" t="inlineStr"/>
      <c r="BO54" s="7" t="inlineStr"/>
      <c r="BP54" s="7" t="inlineStr"/>
      <c r="BQ54" s="7" t="inlineStr"/>
      <c r="BR54" s="7" t="inlineStr"/>
      <c r="BS54" s="7" t="inlineStr"/>
      <c r="BT54" s="7" t="inlineStr"/>
      <c r="BU54" s="7">
        <f>BW54+BY54+CA54+CC54+CE54+CG54+CI54+CK54+CM54+CO54+CQ54+CS54+CU54+CW54+CY54+DA54</f>
        <v/>
      </c>
      <c r="BV54" s="7">
        <f>BX54+BZ54+CB54+CD54+CF54+CH54+CJ54+CL54+CN54+CP54+CR54+CT54+CV54+CX54+CZ54+DB54</f>
        <v/>
      </c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>
        <f>DE54+DG54+DI54+DK54+DM54+DO54+DQ54+DS54+DU54+DW54+DY54+EA54+EC54</f>
        <v/>
      </c>
      <c r="DD54" s="7">
        <f>DF54+DH54+DJ54+DL54+DN54+DP54+DR54+DT54+DV54+DX54+DZ54+EB54+ED54</f>
        <v/>
      </c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inlineStr"/>
      <c r="DV54" s="7" t="inlineStr"/>
      <c r="DW54" s="7" t="inlineStr"/>
      <c r="DX54" s="7" t="inlineStr"/>
      <c r="DY54" s="7" t="n">
        <v>5</v>
      </c>
      <c r="DZ54" s="7" t="n">
        <v>1248800</v>
      </c>
      <c r="EA54" s="7" t="inlineStr"/>
      <c r="EB54" s="7" t="inlineStr"/>
      <c r="EC54" s="7" t="inlineStr"/>
      <c r="ED54" s="7" t="inlineStr"/>
      <c r="EE54" s="7">
        <f>E54+AU54+BK54+BU54+DC54</f>
        <v/>
      </c>
      <c r="EF54" s="7">
        <f>F54+AV54+BL54+BV54+DD54</f>
        <v/>
      </c>
    </row>
    <row r="55" hidden="1" outlineLevel="1">
      <c r="A55" s="5" t="n">
        <v>51</v>
      </c>
      <c r="B55" s="6" t="inlineStr">
        <is>
          <t>"NAZARMAHRAM SAVDO" MCHJ</t>
        </is>
      </c>
      <c r="C55" s="6" t="inlineStr">
        <is>
          <t>Андижан</t>
        </is>
      </c>
      <c r="D55" s="6" t="inlineStr">
        <is>
          <t>Андижан 2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n">
        <v>1</v>
      </c>
      <c r="AH55" s="7" t="n">
        <v>30017</v>
      </c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AW55+AY55+BA55+BC55+BE55+BG55+BI55</f>
        <v/>
      </c>
      <c r="AV55" s="7">
        <f>AX55+AZ55+BB55+BD55+BF55+BH55+BJ55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 t="inlineStr"/>
      <c r="BJ55" s="7" t="inlineStr"/>
      <c r="BK55" s="7">
        <f>BM55+BO55+BQ55+BS55</f>
        <v/>
      </c>
      <c r="BL55" s="7">
        <f>BN55+BP55+BR55+BT55</f>
        <v/>
      </c>
      <c r="BM55" s="7" t="inlineStr"/>
      <c r="BN55" s="7" t="inlineStr"/>
      <c r="BO55" s="7" t="inlineStr"/>
      <c r="BP55" s="7" t="inlineStr"/>
      <c r="BQ55" s="7" t="inlineStr"/>
      <c r="BR55" s="7" t="inlineStr"/>
      <c r="BS55" s="7" t="inlineStr"/>
      <c r="BT55" s="7" t="inlineStr"/>
      <c r="BU55" s="7">
        <f>BW55+BY55+CA55+CC55+CE55+CG55+CI55+CK55+CM55+CO55+CQ55+CS55+CU55+CW55+CY55+DA55</f>
        <v/>
      </c>
      <c r="BV55" s="7">
        <f>BX55+BZ55+CB55+CD55+CF55+CH55+CJ55+CL55+CN55+CP55+CR55+CT55+CV55+CX55+CZ55+DB55</f>
        <v/>
      </c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n">
        <v>2</v>
      </c>
      <c r="CN55" s="7" t="n">
        <v>232100</v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>
        <f>DE55+DG55+DI55+DK55+DM55+DO55+DQ55+DS55+DU55+DW55+DY55+EA55+EC55</f>
        <v/>
      </c>
      <c r="DD55" s="7">
        <f>DF55+DH55+DJ55+DL55+DN55+DP55+DR55+DT55+DV55+DX55+DZ55+EB55+ED55</f>
        <v/>
      </c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 t="inlineStr"/>
      <c r="ED55" s="7" t="inlineStr"/>
      <c r="EE55" s="7">
        <f>E55+AU55+BK55+BU55+DC55</f>
        <v/>
      </c>
      <c r="EF55" s="7">
        <f>F55+AV55+BL55+BV55+DD55</f>
        <v/>
      </c>
    </row>
    <row r="56" hidden="1" outlineLevel="1">
      <c r="A56" s="5" t="n">
        <v>52</v>
      </c>
      <c r="B56" s="6" t="inlineStr">
        <is>
          <t>"NIGORA" MChJ</t>
        </is>
      </c>
      <c r="C56" s="6" t="inlineStr">
        <is>
          <t>Андижан</t>
        </is>
      </c>
      <c r="D56" s="6" t="inlineStr">
        <is>
          <t>Андижан 3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n">
        <v>2</v>
      </c>
      <c r="R56" s="7" t="n">
        <v>269980</v>
      </c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AW56+AY56+BA56+BC56+BE56+BG56+BI56</f>
        <v/>
      </c>
      <c r="AV56" s="7">
        <f>AX56+AZ56+BB56+BD56+BF56+BH56+BJ56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 t="inlineStr"/>
      <c r="BJ56" s="7" t="inlineStr"/>
      <c r="BK56" s="7">
        <f>BM56+BO56+BQ56+BS56</f>
        <v/>
      </c>
      <c r="BL56" s="7">
        <f>BN56+BP56+BR56+BT56</f>
        <v/>
      </c>
      <c r="BM56" s="7" t="inlineStr"/>
      <c r="BN56" s="7" t="inlineStr"/>
      <c r="BO56" s="7" t="inlineStr"/>
      <c r="BP56" s="7" t="inlineStr"/>
      <c r="BQ56" s="7" t="inlineStr"/>
      <c r="BR56" s="7" t="inlineStr"/>
      <c r="BS56" s="7" t="inlineStr"/>
      <c r="BT56" s="7" t="inlineStr"/>
      <c r="BU56" s="7">
        <f>BW56+BY56+CA56+CC56+CE56+CG56+CI56+CK56+CM56+CO56+CQ56+CS56+CU56+CW56+CY56+DA56</f>
        <v/>
      </c>
      <c r="BV56" s="7">
        <f>BX56+BZ56+CB56+CD56+CF56+CH56+CJ56+CL56+CN56+CP56+CR56+CT56+CV56+CX56+CZ56+DB56</f>
        <v/>
      </c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>
        <f>DE56+DG56+DI56+DK56+DM56+DO56+DQ56+DS56+DU56+DW56+DY56+EA56+EC56</f>
        <v/>
      </c>
      <c r="DD56" s="7">
        <f>DF56+DH56+DJ56+DL56+DN56+DP56+DR56+DT56+DV56+DX56+DZ56+EB56+ED56</f>
        <v/>
      </c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 t="inlineStr"/>
      <c r="ED56" s="7" t="inlineStr"/>
      <c r="EE56" s="7">
        <f>E56+AU56+BK56+BU56+DC56</f>
        <v/>
      </c>
      <c r="EF56" s="7">
        <f>F56+AV56+BL56+BV56+DD56</f>
        <v/>
      </c>
    </row>
    <row r="57" hidden="1" outlineLevel="1">
      <c r="A57" s="5" t="n">
        <v>53</v>
      </c>
      <c r="B57" s="6" t="inlineStr">
        <is>
          <t>"NODIRA FARM-2020" MChJ</t>
        </is>
      </c>
      <c r="C57" s="6" t="inlineStr">
        <is>
          <t>Андижан</t>
        </is>
      </c>
      <c r="D57" s="6" t="inlineStr">
        <is>
          <t>Андижан 3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n">
        <v>6</v>
      </c>
      <c r="R57" s="7" t="n">
        <v>2356920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AW57+AY57+BA57+BC57+BE57+BG57+BI57</f>
        <v/>
      </c>
      <c r="AV57" s="7">
        <f>AX57+AZ57+BB57+BD57+BF57+BH57+BJ57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 t="inlineStr"/>
      <c r="BJ57" s="7" t="inlineStr"/>
      <c r="BK57" s="7">
        <f>BM57+BO57+BQ57+BS57</f>
        <v/>
      </c>
      <c r="BL57" s="7">
        <f>BN57+BP57+BR57+BT57</f>
        <v/>
      </c>
      <c r="BM57" s="7" t="inlineStr"/>
      <c r="BN57" s="7" t="inlineStr"/>
      <c r="BO57" s="7" t="inlineStr"/>
      <c r="BP57" s="7" t="inlineStr"/>
      <c r="BQ57" s="7" t="n">
        <v>6</v>
      </c>
      <c r="BR57" s="7" t="n">
        <v>2139336</v>
      </c>
      <c r="BS57" s="7" t="inlineStr"/>
      <c r="BT57" s="7" t="inlineStr"/>
      <c r="BU57" s="7">
        <f>BW57+BY57+CA57+CC57+CE57+CG57+CI57+CK57+CM57+CO57+CQ57+CS57+CU57+CW57+CY57+DA57</f>
        <v/>
      </c>
      <c r="BV57" s="7">
        <f>BX57+BZ57+CB57+CD57+CF57+CH57+CJ57+CL57+CN57+CP57+CR57+CT57+CV57+CX57+CZ57+DB57</f>
        <v/>
      </c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>
        <f>DE57+DG57+DI57+DK57+DM57+DO57+DQ57+DS57+DU57+DW57+DY57+EA57+EC57</f>
        <v/>
      </c>
      <c r="DD57" s="7">
        <f>DF57+DH57+DJ57+DL57+DN57+DP57+DR57+DT57+DV57+DX57+DZ57+EB57+ED57</f>
        <v/>
      </c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 t="inlineStr"/>
      <c r="ED57" s="7" t="inlineStr"/>
      <c r="EE57" s="7">
        <f>E57+AU57+BK57+BU57+DC57</f>
        <v/>
      </c>
      <c r="EF57" s="7">
        <f>F57+AV57+BL57+BV57+DD57</f>
        <v/>
      </c>
    </row>
    <row r="58" hidden="1" outlineLevel="1">
      <c r="A58" s="5" t="n">
        <v>54</v>
      </c>
      <c r="B58" s="6" t="inlineStr">
        <is>
          <t>"NURAFSHON FARM MED" МСhJ</t>
        </is>
      </c>
      <c r="C58" s="6" t="inlineStr">
        <is>
          <t>Андижан</t>
        </is>
      </c>
      <c r="D58" s="6" t="inlineStr">
        <is>
          <t>Андижан 2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n">
        <v>5</v>
      </c>
      <c r="H58" s="7" t="n">
        <v>1567250</v>
      </c>
      <c r="I58" s="7" t="inlineStr"/>
      <c r="J58" s="7" t="inlineStr"/>
      <c r="K58" s="7" t="n">
        <v>5</v>
      </c>
      <c r="L58" s="7" t="n">
        <v>892400</v>
      </c>
      <c r="M58" s="7" t="inlineStr"/>
      <c r="N58" s="7" t="inlineStr"/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AW58+AY58+BA58+BC58+BE58+BG58+BI58</f>
        <v/>
      </c>
      <c r="AV58" s="7">
        <f>AX58+AZ58+BB58+BD58+BF58+BH58+BJ58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 t="inlineStr"/>
      <c r="BJ58" s="7" t="inlineStr"/>
      <c r="BK58" s="7">
        <f>BM58+BO58+BQ58+BS58</f>
        <v/>
      </c>
      <c r="BL58" s="7">
        <f>BN58+BP58+BR58+BT58</f>
        <v/>
      </c>
      <c r="BM58" s="7" t="inlineStr"/>
      <c r="BN58" s="7" t="inlineStr"/>
      <c r="BO58" s="7" t="inlineStr"/>
      <c r="BP58" s="7" t="inlineStr"/>
      <c r="BQ58" s="7" t="inlineStr"/>
      <c r="BR58" s="7" t="inlineStr"/>
      <c r="BS58" s="7" t="inlineStr"/>
      <c r="BT58" s="7" t="inlineStr"/>
      <c r="BU58" s="7">
        <f>BW58+BY58+CA58+CC58+CE58+CG58+CI58+CK58+CM58+CO58+CQ58+CS58+CU58+CW58+CY58+DA58</f>
        <v/>
      </c>
      <c r="BV58" s="7">
        <f>BX58+BZ58+CB58+CD58+CF58+CH58+CJ58+CL58+CN58+CP58+CR58+CT58+CV58+CX58+CZ58+DB58</f>
        <v/>
      </c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>
        <f>DE58+DG58+DI58+DK58+DM58+DO58+DQ58+DS58+DU58+DW58+DY58+EA58+EC58</f>
        <v/>
      </c>
      <c r="DD58" s="7">
        <f>DF58+DH58+DJ58+DL58+DN58+DP58+DR58+DT58+DV58+DX58+DZ58+EB58+ED58</f>
        <v/>
      </c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n">
        <v>2</v>
      </c>
      <c r="DV58" s="7" t="n">
        <v>190488</v>
      </c>
      <c r="DW58" s="7" t="n">
        <v>4</v>
      </c>
      <c r="DX58" s="7" t="n">
        <v>790128</v>
      </c>
      <c r="DY58" s="7" t="inlineStr"/>
      <c r="DZ58" s="7" t="inlineStr"/>
      <c r="EA58" s="7" t="inlineStr"/>
      <c r="EB58" s="7" t="inlineStr"/>
      <c r="EC58" s="7" t="inlineStr"/>
      <c r="ED58" s="7" t="inlineStr"/>
      <c r="EE58" s="7">
        <f>E58+AU58+BK58+BU58+DC58</f>
        <v/>
      </c>
      <c r="EF58" s="7">
        <f>F58+AV58+BL58+BV58+DD58</f>
        <v/>
      </c>
    </row>
    <row r="59" hidden="1" outlineLevel="1">
      <c r="A59" s="5" t="n">
        <v>55</v>
      </c>
      <c r="B59" s="6" t="inlineStr">
        <is>
          <t>"OTABEK MEGA PHARM" MChJ</t>
        </is>
      </c>
      <c r="C59" s="6" t="inlineStr">
        <is>
          <t>Андижан</t>
        </is>
      </c>
      <c r="D59" s="6" t="inlineStr">
        <is>
          <t>Андижан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n">
        <v>80</v>
      </c>
      <c r="H59" s="7" t="n">
        <v>219738600</v>
      </c>
      <c r="I59" s="7" t="inlineStr"/>
      <c r="J59" s="7" t="inlineStr"/>
      <c r="K59" s="7" t="n">
        <v>10</v>
      </c>
      <c r="L59" s="7" t="n">
        <v>3680000</v>
      </c>
      <c r="M59" s="7" t="n">
        <v>100</v>
      </c>
      <c r="N59" s="7" t="n">
        <v>330300000</v>
      </c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n">
        <v>20</v>
      </c>
      <c r="X59" s="7" t="n">
        <v>0</v>
      </c>
      <c r="Y59" s="7" t="inlineStr"/>
      <c r="Z59" s="7" t="inlineStr"/>
      <c r="AA59" s="7" t="inlineStr"/>
      <c r="AB59" s="7" t="inlineStr"/>
      <c r="AC59" s="7" t="n">
        <v>30</v>
      </c>
      <c r="AD59" s="7" t="n">
        <v>28984500</v>
      </c>
      <c r="AE59" s="7" t="n">
        <v>10</v>
      </c>
      <c r="AF59" s="7" t="n">
        <v>2440500</v>
      </c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AW59+AY59+BA59+BC59+BE59+BG59+BI59</f>
        <v/>
      </c>
      <c r="AV59" s="7">
        <f>AX59+AZ59+BB59+BD59+BF59+BH59+BJ59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n">
        <v>220</v>
      </c>
      <c r="BH59" s="7" t="n">
        <v>2167594000</v>
      </c>
      <c r="BI59" s="7" t="inlineStr"/>
      <c r="BJ59" s="7" t="inlineStr"/>
      <c r="BK59" s="7">
        <f>BM59+BO59+BQ59+BS59</f>
        <v/>
      </c>
      <c r="BL59" s="7">
        <f>BN59+BP59+BR59+BT59</f>
        <v/>
      </c>
      <c r="BM59" s="7" t="n">
        <v>160</v>
      </c>
      <c r="BN59" s="7" t="n">
        <v>3004670000</v>
      </c>
      <c r="BO59" s="7" t="inlineStr"/>
      <c r="BP59" s="7" t="inlineStr"/>
      <c r="BQ59" s="7" t="n">
        <v>330</v>
      </c>
      <c r="BR59" s="7" t="n">
        <v>6688093500</v>
      </c>
      <c r="BS59" s="7" t="inlineStr"/>
      <c r="BT59" s="7" t="inlineStr"/>
      <c r="BU59" s="7">
        <f>BW59+BY59+CA59+CC59+CE59+CG59+CI59+CK59+CM59+CO59+CQ59+CS59+CU59+CW59+CY59+DA59</f>
        <v/>
      </c>
      <c r="BV59" s="7">
        <f>BX59+BZ59+CB59+CD59+CF59+CH59+CJ59+CL59+CN59+CP59+CR59+CT59+CV59+CX59+CZ59+DB59</f>
        <v/>
      </c>
      <c r="BW59" s="7" t="inlineStr"/>
      <c r="BX59" s="7" t="inlineStr"/>
      <c r="BY59" s="7" t="n">
        <v>400</v>
      </c>
      <c r="BZ59" s="7" t="n">
        <v>3280640000</v>
      </c>
      <c r="CA59" s="7" t="inlineStr"/>
      <c r="CB59" s="7" t="inlineStr"/>
      <c r="CC59" s="7" t="inlineStr"/>
      <c r="CD59" s="7" t="inlineStr"/>
      <c r="CE59" s="7" t="n">
        <v>10</v>
      </c>
      <c r="CF59" s="7" t="n">
        <v>38138500</v>
      </c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>
        <f>DE59+DG59+DI59+DK59+DM59+DO59+DQ59+DS59+DU59+DW59+DY59+EA59+EC59</f>
        <v/>
      </c>
      <c r="DD59" s="7">
        <f>DF59+DH59+DJ59+DL59+DN59+DP59+DR59+DT59+DV59+DX59+DZ59+EB59+ED59</f>
        <v/>
      </c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inlineStr"/>
      <c r="DR59" s="7" t="inlineStr"/>
      <c r="DS59" s="7" t="inlineStr"/>
      <c r="DT59" s="7" t="inlineStr"/>
      <c r="DU59" s="7" t="inlineStr"/>
      <c r="DV59" s="7" t="inlineStr"/>
      <c r="DW59" s="7" t="n">
        <v>20</v>
      </c>
      <c r="DX59" s="7" t="n">
        <v>20364000</v>
      </c>
      <c r="DY59" s="7" t="inlineStr"/>
      <c r="DZ59" s="7" t="inlineStr"/>
      <c r="EA59" s="7" t="inlineStr"/>
      <c r="EB59" s="7" t="inlineStr"/>
      <c r="EC59" s="7" t="inlineStr"/>
      <c r="ED59" s="7" t="inlineStr"/>
      <c r="EE59" s="7">
        <f>E59+AU59+BK59+BU59+DC59</f>
        <v/>
      </c>
      <c r="EF59" s="7">
        <f>F59+AV59+BL59+BV59+DD59</f>
        <v/>
      </c>
    </row>
    <row r="60" hidden="1" outlineLevel="1">
      <c r="A60" s="5" t="n">
        <v>56</v>
      </c>
      <c r="B60" s="6" t="inlineStr">
        <is>
          <t>"OYATULLO-88" MChJ</t>
        </is>
      </c>
      <c r="C60" s="6" t="inlineStr">
        <is>
          <t>Андижан</t>
        </is>
      </c>
      <c r="D60" s="6" t="inlineStr">
        <is>
          <t>Андижан 1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n">
        <v>19</v>
      </c>
      <c r="H60" s="7" t="n">
        <v>8531293</v>
      </c>
      <c r="I60" s="7" t="inlineStr"/>
      <c r="J60" s="7" t="inlineStr"/>
      <c r="K60" s="7" t="n">
        <v>1</v>
      </c>
      <c r="L60" s="7" t="n">
        <v>35696</v>
      </c>
      <c r="M60" s="7" t="n">
        <v>30</v>
      </c>
      <c r="N60" s="7" t="n">
        <v>29727000</v>
      </c>
      <c r="O60" s="7" t="inlineStr"/>
      <c r="P60" s="7" t="inlineStr"/>
      <c r="Q60" s="7" t="n">
        <v>100</v>
      </c>
      <c r="R60" s="7" t="n">
        <v>674950000</v>
      </c>
      <c r="S60" s="7" t="n">
        <v>5</v>
      </c>
      <c r="T60" s="7" t="n">
        <v>123675</v>
      </c>
      <c r="U60" s="7" t="inlineStr"/>
      <c r="V60" s="7" t="inlineStr"/>
      <c r="W60" s="7" t="n">
        <v>1</v>
      </c>
      <c r="X60" s="7" t="n">
        <v>0</v>
      </c>
      <c r="Y60" s="7" t="inlineStr"/>
      <c r="Z60" s="7" t="inlineStr"/>
      <c r="AA60" s="7" t="inlineStr"/>
      <c r="AB60" s="7" t="inlineStr"/>
      <c r="AC60" s="7" t="n">
        <v>6</v>
      </c>
      <c r="AD60" s="7" t="n">
        <v>570996</v>
      </c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AW60+AY60+BA60+BC60+BE60+BG60+BI60</f>
        <v/>
      </c>
      <c r="AV60" s="7">
        <f>AX60+AZ60+BB60+BD60+BF60+BH60+BJ60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n">
        <v>10</v>
      </c>
      <c r="BH60" s="7" t="n">
        <v>1649783</v>
      </c>
      <c r="BI60" s="7" t="inlineStr"/>
      <c r="BJ60" s="7" t="inlineStr"/>
      <c r="BK60" s="7">
        <f>BM60+BO60+BQ60+BS60</f>
        <v/>
      </c>
      <c r="BL60" s="7">
        <f>BN60+BP60+BR60+BT60</f>
        <v/>
      </c>
      <c r="BM60" s="7" t="inlineStr"/>
      <c r="BN60" s="7" t="inlineStr"/>
      <c r="BO60" s="7" t="inlineStr"/>
      <c r="BP60" s="7" t="inlineStr"/>
      <c r="BQ60" s="7" t="inlineStr"/>
      <c r="BR60" s="7" t="inlineStr"/>
      <c r="BS60" s="7" t="n">
        <v>2</v>
      </c>
      <c r="BT60" s="7" t="n">
        <v>62988</v>
      </c>
      <c r="BU60" s="7">
        <f>BW60+BY60+CA60+CC60+CE60+CG60+CI60+CK60+CM60+CO60+CQ60+CS60+CU60+CW60+CY60+DA60</f>
        <v/>
      </c>
      <c r="BV60" s="7">
        <f>BX60+BZ60+CB60+CD60+CF60+CH60+CJ60+CL60+CN60+CP60+CR60+CT60+CV60+CX60+CZ60+DB60</f>
        <v/>
      </c>
      <c r="BW60" s="7" t="inlineStr"/>
      <c r="BX60" s="7" t="inlineStr"/>
      <c r="BY60" s="7" t="inlineStr"/>
      <c r="BZ60" s="7" t="inlineStr"/>
      <c r="CA60" s="7" t="n">
        <v>1</v>
      </c>
      <c r="CB60" s="7" t="n">
        <v>63793</v>
      </c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n">
        <v>13</v>
      </c>
      <c r="CN60" s="7" t="n">
        <v>3423475</v>
      </c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inlineStr"/>
      <c r="DB60" s="7" t="inlineStr"/>
      <c r="DC60" s="7">
        <f>DE60+DG60+DI60+DK60+DM60+DO60+DQ60+DS60+DU60+DW60+DY60+EA60+EC60</f>
        <v/>
      </c>
      <c r="DD60" s="7">
        <f>DF60+DH60+DJ60+DL60+DN60+DP60+DR60+DT60+DV60+DX60+DZ60+EB60+ED60</f>
        <v/>
      </c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n">
        <v>2</v>
      </c>
      <c r="DN60" s="7" t="n">
        <v>225328</v>
      </c>
      <c r="DO60" s="7" t="inlineStr"/>
      <c r="DP60" s="7" t="inlineStr"/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 t="inlineStr"/>
      <c r="ED60" s="7" t="inlineStr"/>
      <c r="EE60" s="7">
        <f>E60+AU60+BK60+BU60+DC60</f>
        <v/>
      </c>
      <c r="EF60" s="7">
        <f>F60+AV60+BL60+BV60+DD60</f>
        <v/>
      </c>
    </row>
    <row r="61" hidden="1" outlineLevel="1">
      <c r="A61" s="5" t="n">
        <v>57</v>
      </c>
      <c r="B61" s="6" t="inlineStr">
        <is>
          <t>"Poytug Aziz Farm"</t>
        </is>
      </c>
      <c r="C61" s="6" t="inlineStr">
        <is>
          <t>Андижан</t>
        </is>
      </c>
      <c r="D61" s="6" t="inlineStr">
        <is>
          <t>Андижан 2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inlineStr"/>
      <c r="N61" s="7" t="inlineStr"/>
      <c r="O61" s="7" t="inlineStr"/>
      <c r="P61" s="7" t="inlineStr"/>
      <c r="Q61" s="7" t="inlineStr"/>
      <c r="R61" s="7" t="inlineStr"/>
      <c r="S61" s="7" t="inlineStr"/>
      <c r="T61" s="7" t="inlineStr"/>
      <c r="U61" s="7" t="inlineStr"/>
      <c r="V61" s="7" t="inlineStr"/>
      <c r="W61" s="7" t="n">
        <v>1</v>
      </c>
      <c r="X61" s="7" t="n">
        <v>0</v>
      </c>
      <c r="Y61" s="7" t="inlineStr"/>
      <c r="Z61" s="7" t="inlineStr"/>
      <c r="AA61" s="7" t="inlineStr"/>
      <c r="AB61" s="7" t="inlineStr"/>
      <c r="AC61" s="7" t="n">
        <v>2</v>
      </c>
      <c r="AD61" s="7" t="n">
        <v>124956</v>
      </c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AW61+AY61+BA61+BC61+BE61+BG61+BI61</f>
        <v/>
      </c>
      <c r="AV61" s="7">
        <f>AX61+AZ61+BB61+BD61+BF61+BH61+BJ61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 t="inlineStr"/>
      <c r="BJ61" s="7" t="inlineStr"/>
      <c r="BK61" s="7">
        <f>BM61+BO61+BQ61+BS61</f>
        <v/>
      </c>
      <c r="BL61" s="7">
        <f>BN61+BP61+BR61+BT61</f>
        <v/>
      </c>
      <c r="BM61" s="7" t="inlineStr"/>
      <c r="BN61" s="7" t="inlineStr"/>
      <c r="BO61" s="7" t="inlineStr"/>
      <c r="BP61" s="7" t="inlineStr"/>
      <c r="BQ61" s="7" t="inlineStr"/>
      <c r="BR61" s="7" t="inlineStr"/>
      <c r="BS61" s="7" t="inlineStr"/>
      <c r="BT61" s="7" t="inlineStr"/>
      <c r="BU61" s="7">
        <f>BW61+BY61+CA61+CC61+CE61+CG61+CI61+CK61+CM61+CO61+CQ61+CS61+CU61+CW61+CY61+DA61</f>
        <v/>
      </c>
      <c r="BV61" s="7">
        <f>BX61+BZ61+CB61+CD61+CF61+CH61+CJ61+CL61+CN61+CP61+CR61+CT61+CV61+CX61+CZ61+DB61</f>
        <v/>
      </c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inlineStr"/>
      <c r="DB61" s="7" t="inlineStr"/>
      <c r="DC61" s="7">
        <f>DE61+DG61+DI61+DK61+DM61+DO61+DQ61+DS61+DU61+DW61+DY61+EA61+EC61</f>
        <v/>
      </c>
      <c r="DD61" s="7">
        <f>DF61+DH61+DJ61+DL61+DN61+DP61+DR61+DT61+DV61+DX61+DZ61+EB61+ED61</f>
        <v/>
      </c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 t="inlineStr"/>
      <c r="DR61" s="7" t="inlineStr"/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 t="inlineStr"/>
      <c r="ED61" s="7" t="inlineStr"/>
      <c r="EE61" s="7">
        <f>E61+AU61+BK61+BU61+DC61</f>
        <v/>
      </c>
      <c r="EF61" s="7">
        <f>F61+AV61+BL61+BV61+DD61</f>
        <v/>
      </c>
    </row>
    <row r="62" hidden="1" outlineLevel="1">
      <c r="A62" s="5" t="n">
        <v>58</v>
      </c>
      <c r="B62" s="6" t="inlineStr">
        <is>
          <t>"QIZLARXON FARM" MCHJ</t>
        </is>
      </c>
      <c r="C62" s="6" t="inlineStr">
        <is>
          <t>Андижан</t>
        </is>
      </c>
      <c r="D62" s="6" t="inlineStr">
        <is>
          <t>Андижан 2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AW62+AY62+BA62+BC62+BE62+BG62+BI62</f>
        <v/>
      </c>
      <c r="AV62" s="7">
        <f>AX62+AZ62+BB62+BD62+BF62+BH62+BJ62</f>
        <v/>
      </c>
      <c r="AW62" s="7" t="n">
        <v>4</v>
      </c>
      <c r="AX62" s="7" t="n">
        <v>4126904</v>
      </c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 t="inlineStr"/>
      <c r="BJ62" s="7" t="inlineStr"/>
      <c r="BK62" s="7">
        <f>BM62+BO62+BQ62+BS62</f>
        <v/>
      </c>
      <c r="BL62" s="7">
        <f>BN62+BP62+BR62+BT62</f>
        <v/>
      </c>
      <c r="BM62" s="7" t="n">
        <v>10</v>
      </c>
      <c r="BN62" s="7" t="n">
        <v>6448100</v>
      </c>
      <c r="BO62" s="7" t="inlineStr"/>
      <c r="BP62" s="7" t="inlineStr"/>
      <c r="BQ62" s="7" t="inlineStr"/>
      <c r="BR62" s="7" t="inlineStr"/>
      <c r="BS62" s="7" t="inlineStr"/>
      <c r="BT62" s="7" t="inlineStr"/>
      <c r="BU62" s="7">
        <f>BW62+BY62+CA62+CC62+CE62+CG62+CI62+CK62+CM62+CO62+CQ62+CS62+CU62+CW62+CY62+DA62</f>
        <v/>
      </c>
      <c r="BV62" s="7">
        <f>BX62+BZ62+CB62+CD62+CF62+CH62+CJ62+CL62+CN62+CP62+CR62+CT62+CV62+CX62+CZ62+DB62</f>
        <v/>
      </c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n">
        <v>5</v>
      </c>
      <c r="CF62" s="7" t="n">
        <v>9078500</v>
      </c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 t="inlineStr"/>
      <c r="DB62" s="7" t="inlineStr"/>
      <c r="DC62" s="7">
        <f>DE62+DG62+DI62+DK62+DM62+DO62+DQ62+DS62+DU62+DW62+DY62+EA62+EC62</f>
        <v/>
      </c>
      <c r="DD62" s="7">
        <f>DF62+DH62+DJ62+DL62+DN62+DP62+DR62+DT62+DV62+DX62+DZ62+EB62+ED62</f>
        <v/>
      </c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inlineStr"/>
      <c r="DV62" s="7" t="inlineStr"/>
      <c r="DW62" s="7" t="inlineStr"/>
      <c r="DX62" s="7" t="inlineStr"/>
      <c r="DY62" s="7" t="inlineStr"/>
      <c r="DZ62" s="7" t="inlineStr"/>
      <c r="EA62" s="7" t="inlineStr"/>
      <c r="EB62" s="7" t="inlineStr"/>
      <c r="EC62" s="7" t="inlineStr"/>
      <c r="ED62" s="7" t="inlineStr"/>
      <c r="EE62" s="7">
        <f>E62+AU62+BK62+BU62+DC62</f>
        <v/>
      </c>
      <c r="EF62" s="7">
        <f>F62+AV62+BL62+BV62+DD62</f>
        <v/>
      </c>
    </row>
    <row r="63" hidden="1" outlineLevel="1">
      <c r="A63" s="5" t="n">
        <v>59</v>
      </c>
      <c r="B63" s="6" t="inlineStr">
        <is>
          <t>"RETSEPTOR FARM" MCHJ 1 фил</t>
        </is>
      </c>
      <c r="C63" s="6" t="inlineStr">
        <is>
          <t>Андижан</t>
        </is>
      </c>
      <c r="D63" s="6" t="inlineStr">
        <is>
          <t>Андижан 2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inlineStr"/>
      <c r="R63" s="7" t="inlineStr"/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AW63+AY63+BA63+BC63+BE63+BG63+BI63</f>
        <v/>
      </c>
      <c r="AV63" s="7">
        <f>AX63+AZ63+BB63+BD63+BF63+BH63+BJ63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 t="inlineStr"/>
      <c r="BJ63" s="7" t="inlineStr"/>
      <c r="BK63" s="7">
        <f>BM63+BO63+BQ63+BS63</f>
        <v/>
      </c>
      <c r="BL63" s="7">
        <f>BN63+BP63+BR63+BT63</f>
        <v/>
      </c>
      <c r="BM63" s="7" t="inlineStr"/>
      <c r="BN63" s="7" t="inlineStr"/>
      <c r="BO63" s="7" t="inlineStr"/>
      <c r="BP63" s="7" t="inlineStr"/>
      <c r="BQ63" s="7" t="inlineStr"/>
      <c r="BR63" s="7" t="inlineStr"/>
      <c r="BS63" s="7" t="inlineStr"/>
      <c r="BT63" s="7" t="inlineStr"/>
      <c r="BU63" s="7">
        <f>BW63+BY63+CA63+CC63+CE63+CG63+CI63+CK63+CM63+CO63+CQ63+CS63+CU63+CW63+CY63+DA63</f>
        <v/>
      </c>
      <c r="BV63" s="7">
        <f>BX63+BZ63+CB63+CD63+CF63+CH63+CJ63+CL63+CN63+CP63+CR63+CT63+CV63+CX63+CZ63+DB63</f>
        <v/>
      </c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n">
        <v>3</v>
      </c>
      <c r="CN63" s="7" t="n">
        <v>290125</v>
      </c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 t="inlineStr"/>
      <c r="DB63" s="7" t="inlineStr"/>
      <c r="DC63" s="7">
        <f>DE63+DG63+DI63+DK63+DM63+DO63+DQ63+DS63+DU63+DW63+DY63+EA63+EC63</f>
        <v/>
      </c>
      <c r="DD63" s="7">
        <f>DF63+DH63+DJ63+DL63+DN63+DP63+DR63+DT63+DV63+DX63+DZ63+EB63+ED63</f>
        <v/>
      </c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inlineStr"/>
      <c r="DR63" s="7" t="inlineStr"/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inlineStr"/>
      <c r="EB63" s="7" t="inlineStr"/>
      <c r="EC63" s="7" t="inlineStr"/>
      <c r="ED63" s="7" t="inlineStr"/>
      <c r="EE63" s="7">
        <f>E63+AU63+BK63+BU63+DC63</f>
        <v/>
      </c>
      <c r="EF63" s="7">
        <f>F63+AV63+BL63+BV63+DD63</f>
        <v/>
      </c>
    </row>
    <row r="64" hidden="1" outlineLevel="1">
      <c r="A64" s="5" t="n">
        <v>60</v>
      </c>
      <c r="B64" s="6" t="inlineStr">
        <is>
          <t>"SAFO FARM"</t>
        </is>
      </c>
      <c r="C64" s="6" t="inlineStr">
        <is>
          <t>Андижан</t>
        </is>
      </c>
      <c r="D64" s="6" t="inlineStr">
        <is>
          <t>Андижан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n">
        <v>5</v>
      </c>
      <c r="H64" s="7" t="n">
        <v>258516</v>
      </c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n">
        <v>200</v>
      </c>
      <c r="R64" s="7" t="n">
        <v>2699800000</v>
      </c>
      <c r="S64" s="7" t="inlineStr"/>
      <c r="T64" s="7" t="inlineStr"/>
      <c r="U64" s="7" t="inlineStr"/>
      <c r="V64" s="7" t="inlineStr"/>
      <c r="W64" s="7" t="n">
        <v>5</v>
      </c>
      <c r="X64" s="7" t="n">
        <v>0</v>
      </c>
      <c r="Y64" s="7" t="inlineStr"/>
      <c r="Z64" s="7" t="inlineStr"/>
      <c r="AA64" s="7" t="n">
        <v>1</v>
      </c>
      <c r="AB64" s="7" t="n">
        <v>44415</v>
      </c>
      <c r="AC64" s="7" t="n">
        <v>9</v>
      </c>
      <c r="AD64" s="7" t="n">
        <v>805125</v>
      </c>
      <c r="AE64" s="7" t="inlineStr"/>
      <c r="AF64" s="7" t="inlineStr"/>
      <c r="AG64" s="7" t="n">
        <v>2</v>
      </c>
      <c r="AH64" s="7" t="n">
        <v>123820</v>
      </c>
      <c r="AI64" s="7" t="n">
        <v>4</v>
      </c>
      <c r="AJ64" s="7" t="n">
        <v>179648</v>
      </c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AW64+AY64+BA64+BC64+BE64+BG64+BI64</f>
        <v/>
      </c>
      <c r="AV64" s="7">
        <f>AX64+AZ64+BB64+BD64+BF64+BH64+BJ64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 t="inlineStr"/>
      <c r="BJ64" s="7" t="inlineStr"/>
      <c r="BK64" s="7">
        <f>BM64+BO64+BQ64+BS64</f>
        <v/>
      </c>
      <c r="BL64" s="7">
        <f>BN64+BP64+BR64+BT64</f>
        <v/>
      </c>
      <c r="BM64" s="7" t="n">
        <v>5</v>
      </c>
      <c r="BN64" s="7" t="n">
        <v>797700</v>
      </c>
      <c r="BO64" s="7" t="n">
        <v>5</v>
      </c>
      <c r="BP64" s="7" t="n">
        <v>582875</v>
      </c>
      <c r="BQ64" s="7" t="inlineStr"/>
      <c r="BR64" s="7" t="inlineStr"/>
      <c r="BS64" s="7" t="inlineStr"/>
      <c r="BT64" s="7" t="inlineStr"/>
      <c r="BU64" s="7">
        <f>BW64+BY64+CA64+CC64+CE64+CG64+CI64+CK64+CM64+CO64+CQ64+CS64+CU64+CW64+CY64+DA64</f>
        <v/>
      </c>
      <c r="BV64" s="7">
        <f>BX64+BZ64+CB64+CD64+CF64+CH64+CJ64+CL64+CN64+CP64+CR64+CT64+CV64+CX64+CZ64+DB64</f>
        <v/>
      </c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n">
        <v>1</v>
      </c>
      <c r="CF64" s="7" t="n">
        <v>374371</v>
      </c>
      <c r="CG64" s="7" t="inlineStr"/>
      <c r="CH64" s="7" t="inlineStr"/>
      <c r="CI64" s="7" t="inlineStr"/>
      <c r="CJ64" s="7" t="inlineStr"/>
      <c r="CK64" s="7" t="n">
        <v>45</v>
      </c>
      <c r="CL64" s="7" t="n">
        <v>3001575</v>
      </c>
      <c r="CM64" s="7" t="n">
        <v>5</v>
      </c>
      <c r="CN64" s="7" t="n">
        <v>777660</v>
      </c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inlineStr"/>
      <c r="DB64" s="7" t="inlineStr"/>
      <c r="DC64" s="7">
        <f>DE64+DG64+DI64+DK64+DM64+DO64+DQ64+DS64+DU64+DW64+DY64+EA64+EC64</f>
        <v/>
      </c>
      <c r="DD64" s="7">
        <f>DF64+DH64+DJ64+DL64+DN64+DP64+DR64+DT64+DV64+DX64+DZ64+EB64+ED64</f>
        <v/>
      </c>
      <c r="DE64" s="7" t="inlineStr"/>
      <c r="DF64" s="7" t="inlineStr"/>
      <c r="DG64" s="7" t="inlineStr"/>
      <c r="DH64" s="7" t="inlineStr"/>
      <c r="DI64" s="7" t="n">
        <v>1</v>
      </c>
      <c r="DJ64" s="7" t="n">
        <v>113085</v>
      </c>
      <c r="DK64" s="7" t="inlineStr"/>
      <c r="DL64" s="7" t="inlineStr"/>
      <c r="DM64" s="7" t="inlineStr"/>
      <c r="DN64" s="7" t="inlineStr"/>
      <c r="DO64" s="7" t="inlineStr"/>
      <c r="DP64" s="7" t="inlineStr"/>
      <c r="DQ64" s="7" t="n">
        <v>1</v>
      </c>
      <c r="DR64" s="7" t="n">
        <v>48030</v>
      </c>
      <c r="DS64" s="7" t="n">
        <v>3</v>
      </c>
      <c r="DT64" s="7" t="n">
        <v>234630</v>
      </c>
      <c r="DU64" s="7" t="inlineStr"/>
      <c r="DV64" s="7" t="inlineStr"/>
      <c r="DW64" s="7" t="n">
        <v>1</v>
      </c>
      <c r="DX64" s="7" t="n">
        <v>50910</v>
      </c>
      <c r="DY64" s="7" t="n">
        <v>20</v>
      </c>
      <c r="DZ64" s="7" t="n">
        <v>19980800</v>
      </c>
      <c r="EA64" s="7" t="n">
        <v>1</v>
      </c>
      <c r="EB64" s="7" t="n">
        <v>90182</v>
      </c>
      <c r="EC64" s="7" t="inlineStr"/>
      <c r="ED64" s="7" t="inlineStr"/>
      <c r="EE64" s="7">
        <f>E64+AU64+BK64+BU64+DC64</f>
        <v/>
      </c>
      <c r="EF64" s="7">
        <f>F64+AV64+BL64+BV64+DD64</f>
        <v/>
      </c>
    </row>
    <row r="65" hidden="1" outlineLevel="1">
      <c r="A65" s="5" t="n">
        <v>61</v>
      </c>
      <c r="B65" s="6" t="inlineStr">
        <is>
          <t>"SAIDKAMOL FARM MED" MCHJ</t>
        </is>
      </c>
      <c r="C65" s="6" t="inlineStr">
        <is>
          <t>Андижан</t>
        </is>
      </c>
      <c r="D65" s="6" t="inlineStr">
        <is>
          <t>Андижан 2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n">
        <v>2</v>
      </c>
      <c r="H65" s="7" t="n">
        <v>250760</v>
      </c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AW65+AY65+BA65+BC65+BE65+BG65+BI65</f>
        <v/>
      </c>
      <c r="AV65" s="7">
        <f>AX65+AZ65+BB65+BD65+BF65+BH65+BJ65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 t="inlineStr"/>
      <c r="BJ65" s="7" t="inlineStr"/>
      <c r="BK65" s="7">
        <f>BM65+BO65+BQ65+BS65</f>
        <v/>
      </c>
      <c r="BL65" s="7">
        <f>BN65+BP65+BR65+BT65</f>
        <v/>
      </c>
      <c r="BM65" s="7" t="n">
        <v>1</v>
      </c>
      <c r="BN65" s="7" t="n">
        <v>128962</v>
      </c>
      <c r="BO65" s="7" t="inlineStr"/>
      <c r="BP65" s="7" t="inlineStr"/>
      <c r="BQ65" s="7" t="inlineStr"/>
      <c r="BR65" s="7" t="inlineStr"/>
      <c r="BS65" s="7" t="inlineStr"/>
      <c r="BT65" s="7" t="inlineStr"/>
      <c r="BU65" s="7">
        <f>BW65+BY65+CA65+CC65+CE65+CG65+CI65+CK65+CM65+CO65+CQ65+CS65+CU65+CW65+CY65+DA65</f>
        <v/>
      </c>
      <c r="BV65" s="7">
        <f>BX65+BZ65+CB65+CD65+CF65+CH65+CJ65+CL65+CN65+CP65+CR65+CT65+CV65+CX65+CZ65+DB65</f>
        <v/>
      </c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inlineStr"/>
      <c r="DB65" s="7" t="inlineStr"/>
      <c r="DC65" s="7">
        <f>DE65+DG65+DI65+DK65+DM65+DO65+DQ65+DS65+DU65+DW65+DY65+EA65+EC65</f>
        <v/>
      </c>
      <c r="DD65" s="7">
        <f>DF65+DH65+DJ65+DL65+DN65+DP65+DR65+DT65+DV65+DX65+DZ65+EB65+ED65</f>
        <v/>
      </c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inlineStr"/>
      <c r="DR65" s="7" t="inlineStr"/>
      <c r="DS65" s="7" t="inlineStr"/>
      <c r="DT65" s="7" t="inlineStr"/>
      <c r="DU65" s="7" t="inlineStr"/>
      <c r="DV65" s="7" t="inlineStr"/>
      <c r="DW65" s="7" t="inlineStr"/>
      <c r="DX65" s="7" t="inlineStr"/>
      <c r="DY65" s="7" t="inlineStr"/>
      <c r="DZ65" s="7" t="inlineStr"/>
      <c r="EA65" s="7" t="inlineStr"/>
      <c r="EB65" s="7" t="inlineStr"/>
      <c r="EC65" s="7" t="inlineStr"/>
      <c r="ED65" s="7" t="inlineStr"/>
      <c r="EE65" s="7">
        <f>E65+AU65+BK65+BU65+DC65</f>
        <v/>
      </c>
      <c r="EF65" s="7">
        <f>F65+AV65+BL65+BV65+DD65</f>
        <v/>
      </c>
    </row>
    <row r="66" hidden="1" outlineLevel="1">
      <c r="A66" s="5" t="n">
        <v>62</v>
      </c>
      <c r="B66" s="6" t="inlineStr">
        <is>
          <t>"SAPFIR FARM SERVIS" МЧЖ фил</t>
        </is>
      </c>
      <c r="C66" s="6" t="inlineStr">
        <is>
          <t>Андижан</t>
        </is>
      </c>
      <c r="D66" s="6" t="inlineStr">
        <is>
          <t>Андижан 2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inlineStr"/>
      <c r="R66" s="7" t="inlineStr"/>
      <c r="S66" s="7" t="inlineStr"/>
      <c r="T66" s="7" t="inlineStr"/>
      <c r="U66" s="7" t="inlineStr"/>
      <c r="V66" s="7" t="inlineStr"/>
      <c r="W66" s="7" t="n">
        <v>1</v>
      </c>
      <c r="X66" s="7" t="n">
        <v>0</v>
      </c>
      <c r="Y66" s="7" t="inlineStr"/>
      <c r="Z66" s="7" t="inlineStr"/>
      <c r="AA66" s="7" t="inlineStr"/>
      <c r="AB66" s="7" t="inlineStr"/>
      <c r="AC66" s="7" t="n">
        <v>2</v>
      </c>
      <c r="AD66" s="7" t="n">
        <v>128820</v>
      </c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AW66+AY66+BA66+BC66+BE66+BG66+BI66</f>
        <v/>
      </c>
      <c r="AV66" s="7">
        <f>AX66+AZ66+BB66+BD66+BF66+BH66+BJ66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 t="inlineStr"/>
      <c r="BJ66" s="7" t="inlineStr"/>
      <c r="BK66" s="7">
        <f>BM66+BO66+BQ66+BS66</f>
        <v/>
      </c>
      <c r="BL66" s="7">
        <f>BN66+BP66+BR66+BT66</f>
        <v/>
      </c>
      <c r="BM66" s="7" t="inlineStr"/>
      <c r="BN66" s="7" t="inlineStr"/>
      <c r="BO66" s="7" t="inlineStr"/>
      <c r="BP66" s="7" t="inlineStr"/>
      <c r="BQ66" s="7" t="inlineStr"/>
      <c r="BR66" s="7" t="inlineStr"/>
      <c r="BS66" s="7" t="inlineStr"/>
      <c r="BT66" s="7" t="inlineStr"/>
      <c r="BU66" s="7">
        <f>BW66+BY66+CA66+CC66+CE66+CG66+CI66+CK66+CM66+CO66+CQ66+CS66+CU66+CW66+CY66+DA66</f>
        <v/>
      </c>
      <c r="BV66" s="7">
        <f>BX66+BZ66+CB66+CD66+CF66+CH66+CJ66+CL66+CN66+CP66+CR66+CT66+CV66+CX66+CZ66+DB66</f>
        <v/>
      </c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n">
        <v>2</v>
      </c>
      <c r="CN66" s="7" t="n">
        <v>119640</v>
      </c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>
        <f>DE66+DG66+DI66+DK66+DM66+DO66+DQ66+DS66+DU66+DW66+DY66+EA66+EC66</f>
        <v/>
      </c>
      <c r="DD66" s="7">
        <f>DF66+DH66+DJ66+DL66+DN66+DP66+DR66+DT66+DV66+DX66+DZ66+EB66+ED66</f>
        <v/>
      </c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inlineStr"/>
      <c r="DR66" s="7" t="inlineStr"/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 t="inlineStr"/>
      <c r="ED66" s="7" t="inlineStr"/>
      <c r="EE66" s="7">
        <f>E66+AU66+BK66+BU66+DC66</f>
        <v/>
      </c>
      <c r="EF66" s="7">
        <f>F66+AV66+BL66+BV66+DD66</f>
        <v/>
      </c>
    </row>
    <row r="67" hidden="1" outlineLevel="1">
      <c r="A67" s="5" t="n">
        <v>63</v>
      </c>
      <c r="B67" s="6" t="inlineStr">
        <is>
          <t>"SARVAR MED SAVDO"</t>
        </is>
      </c>
      <c r="C67" s="6" t="inlineStr">
        <is>
          <t>Андижан</t>
        </is>
      </c>
      <c r="D67" s="6" t="inlineStr">
        <is>
          <t>Андижан 1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n">
        <v>2</v>
      </c>
      <c r="H67" s="7" t="n">
        <v>258516</v>
      </c>
      <c r="I67" s="7" t="inlineStr"/>
      <c r="J67" s="7" t="inlineStr"/>
      <c r="K67" s="7" t="inlineStr"/>
      <c r="L67" s="7" t="inlineStr"/>
      <c r="M67" s="7" t="n">
        <v>2</v>
      </c>
      <c r="N67" s="7" t="n">
        <v>127380</v>
      </c>
      <c r="O67" s="7" t="n">
        <v>1</v>
      </c>
      <c r="P67" s="7" t="n">
        <v>38373</v>
      </c>
      <c r="Q67" s="7" t="inlineStr"/>
      <c r="R67" s="7" t="inlineStr"/>
      <c r="S67" s="7" t="inlineStr"/>
      <c r="T67" s="7" t="inlineStr"/>
      <c r="U67" s="7" t="n">
        <v>5</v>
      </c>
      <c r="V67" s="7" t="n">
        <v>91250</v>
      </c>
      <c r="W67" s="7" t="n">
        <v>2</v>
      </c>
      <c r="X67" s="7" t="n">
        <v>0</v>
      </c>
      <c r="Y67" s="7" t="n">
        <v>30</v>
      </c>
      <c r="Z67" s="7" t="n">
        <v>4452300</v>
      </c>
      <c r="AA67" s="7" t="inlineStr"/>
      <c r="AB67" s="7" t="inlineStr"/>
      <c r="AC67" s="7" t="n">
        <v>3</v>
      </c>
      <c r="AD67" s="7" t="n">
        <v>281151</v>
      </c>
      <c r="AE67" s="7" t="inlineStr"/>
      <c r="AF67" s="7" t="inlineStr"/>
      <c r="AG67" s="7" t="inlineStr"/>
      <c r="AH67" s="7" t="inlineStr"/>
      <c r="AI67" s="7" t="n">
        <v>5</v>
      </c>
      <c r="AJ67" s="7" t="n">
        <v>561425</v>
      </c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AW67+AY67+BA67+BC67+BE67+BG67+BI67</f>
        <v/>
      </c>
      <c r="AV67" s="7">
        <f>AX67+AZ67+BB67+BD67+BF67+BH67+BJ67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 t="inlineStr"/>
      <c r="BJ67" s="7" t="inlineStr"/>
      <c r="BK67" s="7">
        <f>BM67+BO67+BQ67+BS67</f>
        <v/>
      </c>
      <c r="BL67" s="7">
        <f>BN67+BP67+BR67+BT67</f>
        <v/>
      </c>
      <c r="BM67" s="7" t="inlineStr"/>
      <c r="BN67" s="7" t="inlineStr"/>
      <c r="BO67" s="7" t="inlineStr"/>
      <c r="BP67" s="7" t="inlineStr"/>
      <c r="BQ67" s="7" t="inlineStr"/>
      <c r="BR67" s="7" t="inlineStr"/>
      <c r="BS67" s="7" t="n">
        <v>10</v>
      </c>
      <c r="BT67" s="7" t="n">
        <v>3246900</v>
      </c>
      <c r="BU67" s="7">
        <f>BW67+BY67+CA67+CC67+CE67+CG67+CI67+CK67+CM67+CO67+CQ67+CS67+CU67+CW67+CY67+DA67</f>
        <v/>
      </c>
      <c r="BV67" s="7">
        <f>BX67+BZ67+CB67+CD67+CF67+CH67+CJ67+CL67+CN67+CP67+CR67+CT67+CV67+CX67+CZ67+DB67</f>
        <v/>
      </c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>
        <f>DE67+DG67+DI67+DK67+DM67+DO67+DQ67+DS67+DU67+DW67+DY67+EA67+EC67</f>
        <v/>
      </c>
      <c r="DD67" s="7">
        <f>DF67+DH67+DJ67+DL67+DN67+DP67+DR67+DT67+DV67+DX67+DZ67+EB67+ED67</f>
        <v/>
      </c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n">
        <v>2</v>
      </c>
      <c r="DP67" s="7" t="n">
        <v>235152</v>
      </c>
      <c r="DQ67" s="7" t="inlineStr"/>
      <c r="DR67" s="7" t="inlineStr"/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inlineStr"/>
      <c r="EB67" s="7" t="inlineStr"/>
      <c r="EC67" s="7" t="inlineStr"/>
      <c r="ED67" s="7" t="inlineStr"/>
      <c r="EE67" s="7">
        <f>E67+AU67+BK67+BU67+DC67</f>
        <v/>
      </c>
      <c r="EF67" s="7">
        <f>F67+AV67+BL67+BV67+DD67</f>
        <v/>
      </c>
    </row>
    <row r="68" hidden="1" outlineLevel="1">
      <c r="A68" s="5" t="n">
        <v>64</v>
      </c>
      <c r="B68" s="6" t="inlineStr">
        <is>
          <t>"SAXOVAT PHARM" MCHJ</t>
        </is>
      </c>
      <c r="C68" s="6" t="inlineStr">
        <is>
          <t>Андижан</t>
        </is>
      </c>
      <c r="D68" s="6" t="inlineStr">
        <is>
          <t>Андижан 2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inlineStr"/>
      <c r="R68" s="7" t="inlineStr"/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AW68+AY68+BA68+BC68+BE68+BG68+BI68</f>
        <v/>
      </c>
      <c r="AV68" s="7">
        <f>AX68+AZ68+BB68+BD68+BF68+BH68+BJ68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n">
        <v>5</v>
      </c>
      <c r="BF68" s="7" t="n">
        <v>3717750</v>
      </c>
      <c r="BG68" s="7" t="inlineStr"/>
      <c r="BH68" s="7" t="inlineStr"/>
      <c r="BI68" s="7" t="inlineStr"/>
      <c r="BJ68" s="7" t="inlineStr"/>
      <c r="BK68" s="7">
        <f>BM68+BO68+BQ68+BS68</f>
        <v/>
      </c>
      <c r="BL68" s="7">
        <f>BN68+BP68+BR68+BT68</f>
        <v/>
      </c>
      <c r="BM68" s="7" t="n">
        <v>30</v>
      </c>
      <c r="BN68" s="7" t="n">
        <v>119655000</v>
      </c>
      <c r="BO68" s="7" t="n">
        <v>30</v>
      </c>
      <c r="BP68" s="7" t="n">
        <v>20983500</v>
      </c>
      <c r="BQ68" s="7" t="n">
        <v>30</v>
      </c>
      <c r="BR68" s="7" t="n">
        <v>55273500</v>
      </c>
      <c r="BS68" s="7" t="inlineStr"/>
      <c r="BT68" s="7" t="inlineStr"/>
      <c r="BU68" s="7">
        <f>BW68+BY68+CA68+CC68+CE68+CG68+CI68+CK68+CM68+CO68+CQ68+CS68+CU68+CW68+CY68+DA68</f>
        <v/>
      </c>
      <c r="BV68" s="7">
        <f>BX68+BZ68+CB68+CD68+CF68+CH68+CJ68+CL68+CN68+CP68+CR68+CT68+CV68+CX68+CZ68+DB68</f>
        <v/>
      </c>
      <c r="BW68" s="7" t="inlineStr"/>
      <c r="BX68" s="7" t="inlineStr"/>
      <c r="BY68" s="7" t="n">
        <v>20</v>
      </c>
      <c r="BZ68" s="7" t="n">
        <v>8201600</v>
      </c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>
        <f>DE68+DG68+DI68+DK68+DM68+DO68+DQ68+DS68+DU68+DW68+DY68+EA68+EC68</f>
        <v/>
      </c>
      <c r="DD68" s="7">
        <f>DF68+DH68+DJ68+DL68+DN68+DP68+DR68+DT68+DV68+DX68+DZ68+EB68+ED68</f>
        <v/>
      </c>
      <c r="DE68" s="7" t="inlineStr"/>
      <c r="DF68" s="7" t="inlineStr"/>
      <c r="DG68" s="7" t="inlineStr"/>
      <c r="DH68" s="7" t="inlineStr"/>
      <c r="DI68" s="7" t="n">
        <v>15</v>
      </c>
      <c r="DJ68" s="7" t="n">
        <v>25444125</v>
      </c>
      <c r="DK68" s="7" t="inlineStr"/>
      <c r="DL68" s="7" t="inlineStr"/>
      <c r="DM68" s="7" t="inlineStr"/>
      <c r="DN68" s="7" t="inlineStr"/>
      <c r="DO68" s="7" t="inlineStr"/>
      <c r="DP68" s="7" t="inlineStr"/>
      <c r="DQ68" s="7" t="n">
        <v>20</v>
      </c>
      <c r="DR68" s="7" t="n">
        <v>19212000</v>
      </c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 t="inlineStr"/>
      <c r="ED68" s="7" t="inlineStr"/>
      <c r="EE68" s="7">
        <f>E68+AU68+BK68+BU68+DC68</f>
        <v/>
      </c>
      <c r="EF68" s="7">
        <f>F68+AV68+BL68+BV68+DD68</f>
        <v/>
      </c>
    </row>
    <row r="69" hidden="1" outlineLevel="1">
      <c r="A69" s="5" t="n">
        <v>65</v>
      </c>
      <c r="B69" s="6" t="inlineStr">
        <is>
          <t>"SAXOVAT UNIVERSAL FARM" MChJ опт</t>
        </is>
      </c>
      <c r="C69" s="6" t="inlineStr">
        <is>
          <t>Андижан</t>
        </is>
      </c>
      <c r="D69" s="6" t="inlineStr">
        <is>
          <t>Андижан 2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n">
        <v>10</v>
      </c>
      <c r="L69" s="7" t="n">
        <v>3569600</v>
      </c>
      <c r="M69" s="7" t="inlineStr"/>
      <c r="N69" s="7" t="inlineStr"/>
      <c r="O69" s="7" t="inlineStr"/>
      <c r="P69" s="7" t="inlineStr"/>
      <c r="Q69" s="7" t="inlineStr"/>
      <c r="R69" s="7" t="inlineStr"/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AW69+AY69+BA69+BC69+BE69+BG69+BI69</f>
        <v/>
      </c>
      <c r="AV69" s="7">
        <f>AX69+AZ69+BB69+BD69+BF69+BH69+BJ69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 t="inlineStr"/>
      <c r="BJ69" s="7" t="inlineStr"/>
      <c r="BK69" s="7">
        <f>BM69+BO69+BQ69+BS69</f>
        <v/>
      </c>
      <c r="BL69" s="7">
        <f>BN69+BP69+BR69+BT69</f>
        <v/>
      </c>
      <c r="BM69" s="7" t="inlineStr"/>
      <c r="BN69" s="7" t="inlineStr"/>
      <c r="BO69" s="7" t="inlineStr"/>
      <c r="BP69" s="7" t="inlineStr"/>
      <c r="BQ69" s="7" t="inlineStr"/>
      <c r="BR69" s="7" t="inlineStr"/>
      <c r="BS69" s="7" t="inlineStr"/>
      <c r="BT69" s="7" t="inlineStr"/>
      <c r="BU69" s="7">
        <f>BW69+BY69+CA69+CC69+CE69+CG69+CI69+CK69+CM69+CO69+CQ69+CS69+CU69+CW69+CY69+DA69</f>
        <v/>
      </c>
      <c r="BV69" s="7">
        <f>BX69+BZ69+CB69+CD69+CF69+CH69+CJ69+CL69+CN69+CP69+CR69+CT69+CV69+CX69+CZ69+DB69</f>
        <v/>
      </c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>
        <f>DE69+DG69+DI69+DK69+DM69+DO69+DQ69+DS69+DU69+DW69+DY69+EA69+EC69</f>
        <v/>
      </c>
      <c r="DD69" s="7">
        <f>DF69+DH69+DJ69+DL69+DN69+DP69+DR69+DT69+DV69+DX69+DZ69+EB69+ED69</f>
        <v/>
      </c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inlineStr"/>
      <c r="DP69" s="7" t="inlineStr"/>
      <c r="DQ69" s="7" t="inlineStr"/>
      <c r="DR69" s="7" t="inlineStr"/>
      <c r="DS69" s="7" t="n">
        <v>10</v>
      </c>
      <c r="DT69" s="7" t="n">
        <v>2528800</v>
      </c>
      <c r="DU69" s="7" t="n">
        <v>10</v>
      </c>
      <c r="DV69" s="7" t="n">
        <v>4762200</v>
      </c>
      <c r="DW69" s="7" t="inlineStr"/>
      <c r="DX69" s="7" t="inlineStr"/>
      <c r="DY69" s="7" t="inlineStr"/>
      <c r="DZ69" s="7" t="inlineStr"/>
      <c r="EA69" s="7" t="inlineStr"/>
      <c r="EB69" s="7" t="inlineStr"/>
      <c r="EC69" s="7" t="inlineStr"/>
      <c r="ED69" s="7" t="inlineStr"/>
      <c r="EE69" s="7">
        <f>E69+AU69+BK69+BU69+DC69</f>
        <v/>
      </c>
      <c r="EF69" s="7">
        <f>F69+AV69+BL69+BV69+DD69</f>
        <v/>
      </c>
    </row>
    <row r="70" hidden="1" outlineLevel="1">
      <c r="A70" s="5" t="n">
        <v>66</v>
      </c>
      <c r="B70" s="6" t="inlineStr">
        <is>
          <t>"SHAHRIXON DORI-DARMON SERVIS" SK</t>
        </is>
      </c>
      <c r="C70" s="6" t="inlineStr">
        <is>
          <t>Андижан</t>
        </is>
      </c>
      <c r="D70" s="6" t="inlineStr">
        <is>
          <t>Андижан 2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n">
        <v>20</v>
      </c>
      <c r="H70" s="7" t="n">
        <v>25076000</v>
      </c>
      <c r="I70" s="7" t="inlineStr"/>
      <c r="J70" s="7" t="inlineStr"/>
      <c r="K70" s="7" t="inlineStr"/>
      <c r="L70" s="7" t="inlineStr"/>
      <c r="M70" s="7" t="n">
        <v>60</v>
      </c>
      <c r="N70" s="7" t="n">
        <v>115340400</v>
      </c>
      <c r="O70" s="7" t="inlineStr"/>
      <c r="P70" s="7" t="inlineStr"/>
      <c r="Q70" s="7" t="n">
        <v>200</v>
      </c>
      <c r="R70" s="7" t="n">
        <v>2618800000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AW70+AY70+BA70+BC70+BE70+BG70+BI70</f>
        <v/>
      </c>
      <c r="AV70" s="7">
        <f>AX70+AZ70+BB70+BD70+BF70+BH70+BJ70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 t="inlineStr"/>
      <c r="BJ70" s="7" t="inlineStr"/>
      <c r="BK70" s="7">
        <f>BM70+BO70+BQ70+BS70</f>
        <v/>
      </c>
      <c r="BL70" s="7">
        <f>BN70+BP70+BR70+BT70</f>
        <v/>
      </c>
      <c r="BM70" s="7" t="n">
        <v>10</v>
      </c>
      <c r="BN70" s="7" t="n">
        <v>12896200</v>
      </c>
      <c r="BO70" s="7" t="inlineStr"/>
      <c r="BP70" s="7" t="inlineStr"/>
      <c r="BQ70" s="7" t="inlineStr"/>
      <c r="BR70" s="7" t="inlineStr"/>
      <c r="BS70" s="7" t="inlineStr"/>
      <c r="BT70" s="7" t="inlineStr"/>
      <c r="BU70" s="7">
        <f>BW70+BY70+CA70+CC70+CE70+CG70+CI70+CK70+CM70+CO70+CQ70+CS70+CU70+CW70+CY70+DA70</f>
        <v/>
      </c>
      <c r="BV70" s="7">
        <f>BX70+BZ70+CB70+CD70+CF70+CH70+CJ70+CL70+CN70+CP70+CR70+CT70+CV70+CX70+CZ70+DB70</f>
        <v/>
      </c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 t="inlineStr"/>
      <c r="DB70" s="7" t="inlineStr"/>
      <c r="DC70" s="7">
        <f>DE70+DG70+DI70+DK70+DM70+DO70+DQ70+DS70+DU70+DW70+DY70+EA70+EC70</f>
        <v/>
      </c>
      <c r="DD70" s="7">
        <f>DF70+DH70+DJ70+DL70+DN70+DP70+DR70+DT70+DV70+DX70+DZ70+EB70+ED70</f>
        <v/>
      </c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 t="inlineStr"/>
      <c r="DP70" s="7" t="inlineStr"/>
      <c r="DQ70" s="7" t="inlineStr"/>
      <c r="DR70" s="7" t="inlineStr"/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 t="inlineStr"/>
      <c r="ED70" s="7" t="inlineStr"/>
      <c r="EE70" s="7">
        <f>E70+AU70+BK70+BU70+DC70</f>
        <v/>
      </c>
      <c r="EF70" s="7">
        <f>F70+AV70+BL70+BV70+DD70</f>
        <v/>
      </c>
    </row>
    <row r="71" hidden="1" outlineLevel="1">
      <c r="A71" s="5" t="n">
        <v>67</v>
      </c>
      <c r="B71" s="6" t="inlineStr">
        <is>
          <t>"SHOX-MIRZO PHARM" MCHJ</t>
        </is>
      </c>
      <c r="C71" s="6" t="inlineStr">
        <is>
          <t>Андижан</t>
        </is>
      </c>
      <c r="D71" s="6" t="inlineStr">
        <is>
          <t>Андижан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n">
        <v>4</v>
      </c>
      <c r="R71" s="7" t="n">
        <v>1079920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AW71+AY71+BA71+BC71+BE71+BG71+BI71</f>
        <v/>
      </c>
      <c r="AV71" s="7">
        <f>AX71+AZ71+BB71+BD71+BF71+BH71+BJ71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 t="inlineStr"/>
      <c r="BJ71" s="7" t="inlineStr"/>
      <c r="BK71" s="7">
        <f>BM71+BO71+BQ71+BS71</f>
        <v/>
      </c>
      <c r="BL71" s="7">
        <f>BN71+BP71+BR71+BT71</f>
        <v/>
      </c>
      <c r="BM71" s="7" t="inlineStr"/>
      <c r="BN71" s="7" t="inlineStr"/>
      <c r="BO71" s="7" t="inlineStr"/>
      <c r="BP71" s="7" t="inlineStr"/>
      <c r="BQ71" s="7" t="inlineStr"/>
      <c r="BR71" s="7" t="inlineStr"/>
      <c r="BS71" s="7" t="inlineStr"/>
      <c r="BT71" s="7" t="inlineStr"/>
      <c r="BU71" s="7">
        <f>BW71+BY71+CA71+CC71+CE71+CG71+CI71+CK71+CM71+CO71+CQ71+CS71+CU71+CW71+CY71+DA71</f>
        <v/>
      </c>
      <c r="BV71" s="7">
        <f>BX71+BZ71+CB71+CD71+CF71+CH71+CJ71+CL71+CN71+CP71+CR71+CT71+CV71+CX71+CZ71+DB71</f>
        <v/>
      </c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 t="inlineStr"/>
      <c r="DB71" s="7" t="inlineStr"/>
      <c r="DC71" s="7">
        <f>DE71+DG71+DI71+DK71+DM71+DO71+DQ71+DS71+DU71+DW71+DY71+EA71+EC71</f>
        <v/>
      </c>
      <c r="DD71" s="7">
        <f>DF71+DH71+DJ71+DL71+DN71+DP71+DR71+DT71+DV71+DX71+DZ71+EB71+ED71</f>
        <v/>
      </c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inlineStr"/>
      <c r="DR71" s="7" t="inlineStr"/>
      <c r="DS71" s="7" t="n">
        <v>10</v>
      </c>
      <c r="DT71" s="7" t="n">
        <v>2607000</v>
      </c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 t="inlineStr"/>
      <c r="ED71" s="7" t="inlineStr"/>
      <c r="EE71" s="7">
        <f>E71+AU71+BK71+BU71+DC71</f>
        <v/>
      </c>
      <c r="EF71" s="7">
        <f>F71+AV71+BL71+BV71+DD71</f>
        <v/>
      </c>
    </row>
    <row r="72" hidden="1" outlineLevel="1">
      <c r="A72" s="5" t="n">
        <v>68</v>
      </c>
      <c r="B72" s="6" t="inlineStr">
        <is>
          <t>"SMART CARDIO PHARM" MCHJ</t>
        </is>
      </c>
      <c r="C72" s="6" t="inlineStr">
        <is>
          <t>Андижан</t>
        </is>
      </c>
      <c r="D72" s="6" t="inlineStr">
        <is>
          <t>Андижан 2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n">
        <v>12</v>
      </c>
      <c r="H72" s="7" t="n">
        <v>2326392</v>
      </c>
      <c r="I72" s="7" t="inlineStr"/>
      <c r="J72" s="7" t="inlineStr"/>
      <c r="K72" s="7" t="inlineStr"/>
      <c r="L72" s="7" t="inlineStr"/>
      <c r="M72" s="7" t="inlineStr"/>
      <c r="N72" s="7" t="inlineStr"/>
      <c r="O72" s="7" t="n">
        <v>3</v>
      </c>
      <c r="P72" s="7" t="n">
        <v>356040</v>
      </c>
      <c r="Q72" s="7" t="n">
        <v>20</v>
      </c>
      <c r="R72" s="7" t="n">
        <v>13499000</v>
      </c>
      <c r="S72" s="7" t="inlineStr"/>
      <c r="T72" s="7" t="inlineStr"/>
      <c r="U72" s="7" t="inlineStr"/>
      <c r="V72" s="7" t="inlineStr"/>
      <c r="W72" s="7" t="n">
        <v>2</v>
      </c>
      <c r="X72" s="7" t="n">
        <v>0</v>
      </c>
      <c r="Y72" s="7" t="inlineStr"/>
      <c r="Z72" s="7" t="inlineStr"/>
      <c r="AA72" s="7" t="inlineStr"/>
      <c r="AB72" s="7" t="inlineStr"/>
      <c r="AC72" s="7" t="inlineStr"/>
      <c r="AD72" s="7" t="inlineStr"/>
      <c r="AE72" s="7" t="n">
        <v>3</v>
      </c>
      <c r="AF72" s="7" t="n">
        <v>219645</v>
      </c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AW72+AY72+BA72+BC72+BE72+BG72+BI72</f>
        <v/>
      </c>
      <c r="AV72" s="7">
        <f>AX72+AZ72+BB72+BD72+BF72+BH72+BJ72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 t="inlineStr"/>
      <c r="BJ72" s="7" t="inlineStr"/>
      <c r="BK72" s="7">
        <f>BM72+BO72+BQ72+BS72</f>
        <v/>
      </c>
      <c r="BL72" s="7">
        <f>BN72+BP72+BR72+BT72</f>
        <v/>
      </c>
      <c r="BM72" s="7" t="n">
        <v>5</v>
      </c>
      <c r="BN72" s="7" t="n">
        <v>3323750</v>
      </c>
      <c r="BO72" s="7" t="inlineStr"/>
      <c r="BP72" s="7" t="inlineStr"/>
      <c r="BQ72" s="7" t="inlineStr"/>
      <c r="BR72" s="7" t="inlineStr"/>
      <c r="BS72" s="7" t="inlineStr"/>
      <c r="BT72" s="7" t="inlineStr"/>
      <c r="BU72" s="7">
        <f>BW72+BY72+CA72+CC72+CE72+CG72+CI72+CK72+CM72+CO72+CQ72+CS72+CU72+CW72+CY72+DA72</f>
        <v/>
      </c>
      <c r="BV72" s="7">
        <f>BX72+BZ72+CB72+CD72+CF72+CH72+CJ72+CL72+CN72+CP72+CR72+CT72+CV72+CX72+CZ72+DB72</f>
        <v/>
      </c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n">
        <v>10</v>
      </c>
      <c r="CN72" s="7" t="n">
        <v>2991000</v>
      </c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>
        <f>DE72+DG72+DI72+DK72+DM72+DO72+DQ72+DS72+DU72+DW72+DY72+EA72+EC72</f>
        <v/>
      </c>
      <c r="DD72" s="7">
        <f>DF72+DH72+DJ72+DL72+DN72+DP72+DR72+DT72+DV72+DX72+DZ72+EB72+ED72</f>
        <v/>
      </c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n">
        <v>1</v>
      </c>
      <c r="DR72" s="7" t="n">
        <v>48030</v>
      </c>
      <c r="DS72" s="7" t="inlineStr"/>
      <c r="DT72" s="7" t="inlineStr"/>
      <c r="DU72" s="7" t="inlineStr"/>
      <c r="DV72" s="7" t="inlineStr"/>
      <c r="DW72" s="7" t="n">
        <v>2</v>
      </c>
      <c r="DX72" s="7" t="n">
        <v>203640</v>
      </c>
      <c r="DY72" s="7" t="n">
        <v>2</v>
      </c>
      <c r="DZ72" s="7" t="n">
        <v>199808</v>
      </c>
      <c r="EA72" s="7" t="n">
        <v>1</v>
      </c>
      <c r="EB72" s="7" t="n">
        <v>90182</v>
      </c>
      <c r="EC72" s="7" t="inlineStr"/>
      <c r="ED72" s="7" t="inlineStr"/>
      <c r="EE72" s="7">
        <f>E72+AU72+BK72+BU72+DC72</f>
        <v/>
      </c>
      <c r="EF72" s="7">
        <f>F72+AV72+BL72+BV72+DD72</f>
        <v/>
      </c>
    </row>
    <row r="73" hidden="1" outlineLevel="1">
      <c r="A73" s="5" t="n">
        <v>69</v>
      </c>
      <c r="B73" s="6" t="inlineStr">
        <is>
          <t>"T-ABUBAKIR FARM" MCHJ</t>
        </is>
      </c>
      <c r="C73" s="6" t="inlineStr">
        <is>
          <t>Андижан</t>
        </is>
      </c>
      <c r="D73" s="6" t="inlineStr">
        <is>
          <t>Андижан 2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n">
        <v>10</v>
      </c>
      <c r="H73" s="7" t="n">
        <v>6462900</v>
      </c>
      <c r="I73" s="7" t="inlineStr"/>
      <c r="J73" s="7" t="inlineStr"/>
      <c r="K73" s="7" t="inlineStr"/>
      <c r="L73" s="7" t="inlineStr"/>
      <c r="M73" s="7" t="n">
        <v>30</v>
      </c>
      <c r="N73" s="7" t="n">
        <v>29727000</v>
      </c>
      <c r="O73" s="7" t="inlineStr"/>
      <c r="P73" s="7" t="inlineStr"/>
      <c r="Q73" s="7" t="n">
        <v>100</v>
      </c>
      <c r="R73" s="7" t="n">
        <v>674950000</v>
      </c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n">
        <v>25</v>
      </c>
      <c r="AD73" s="7" t="n">
        <v>13687125</v>
      </c>
      <c r="AE73" s="7" t="n">
        <v>25</v>
      </c>
      <c r="AF73" s="7" t="n">
        <v>10310500</v>
      </c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AW73+AY73+BA73+BC73+BE73+BG73+BI73</f>
        <v/>
      </c>
      <c r="AV73" s="7">
        <f>AX73+AZ73+BB73+BD73+BF73+BH73+BJ73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 t="inlineStr"/>
      <c r="BJ73" s="7" t="inlineStr"/>
      <c r="BK73" s="7">
        <f>BM73+BO73+BQ73+BS73</f>
        <v/>
      </c>
      <c r="BL73" s="7">
        <f>BN73+BP73+BR73+BT73</f>
        <v/>
      </c>
      <c r="BM73" s="7" t="inlineStr"/>
      <c r="BN73" s="7" t="inlineStr"/>
      <c r="BO73" s="7" t="inlineStr"/>
      <c r="BP73" s="7" t="inlineStr"/>
      <c r="BQ73" s="7" t="inlineStr"/>
      <c r="BR73" s="7" t="inlineStr"/>
      <c r="BS73" s="7" t="inlineStr"/>
      <c r="BT73" s="7" t="inlineStr"/>
      <c r="BU73" s="7">
        <f>BW73+BY73+CA73+CC73+CE73+CG73+CI73+CK73+CM73+CO73+CQ73+CS73+CU73+CW73+CY73+DA73</f>
        <v/>
      </c>
      <c r="BV73" s="7">
        <f>BX73+BZ73+CB73+CD73+CF73+CH73+CJ73+CL73+CN73+CP73+CR73+CT73+CV73+CX73+CZ73+DB73</f>
        <v/>
      </c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 t="inlineStr"/>
      <c r="DB73" s="7" t="inlineStr"/>
      <c r="DC73" s="7">
        <f>DE73+DG73+DI73+DK73+DM73+DO73+DQ73+DS73+DU73+DW73+DY73+EA73+EC73</f>
        <v/>
      </c>
      <c r="DD73" s="7">
        <f>DF73+DH73+DJ73+DL73+DN73+DP73+DR73+DT73+DV73+DX73+DZ73+EB73+ED73</f>
        <v/>
      </c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inlineStr"/>
      <c r="DR73" s="7" t="inlineStr"/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 t="inlineStr"/>
      <c r="ED73" s="7" t="inlineStr"/>
      <c r="EE73" s="7">
        <f>E73+AU73+BK73+BU73+DC73</f>
        <v/>
      </c>
      <c r="EF73" s="7">
        <f>F73+AV73+BL73+BV73+DD73</f>
        <v/>
      </c>
    </row>
    <row r="74" hidden="1" outlineLevel="1">
      <c r="A74" s="5" t="n">
        <v>70</v>
      </c>
      <c r="B74" s="6" t="inlineStr">
        <is>
          <t>"TEMUR MED FARM SHIFO"</t>
        </is>
      </c>
      <c r="C74" s="6" t="inlineStr">
        <is>
          <t>Андижан</t>
        </is>
      </c>
      <c r="D74" s="6" t="inlineStr">
        <is>
          <t>Андижан 2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n">
        <v>2</v>
      </c>
      <c r="H74" s="7" t="n">
        <v>250760</v>
      </c>
      <c r="I74" s="7" t="inlineStr"/>
      <c r="J74" s="7" t="inlineStr"/>
      <c r="K74" s="7" t="inlineStr"/>
      <c r="L74" s="7" t="inlineStr"/>
      <c r="M74" s="7" t="n">
        <v>4</v>
      </c>
      <c r="N74" s="7" t="n">
        <v>509520</v>
      </c>
      <c r="O74" s="7" t="inlineStr"/>
      <c r="P74" s="7" t="inlineStr"/>
      <c r="Q74" s="7" t="inlineStr"/>
      <c r="R74" s="7" t="inlineStr"/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AW74+AY74+BA74+BC74+BE74+BG74+BI74</f>
        <v/>
      </c>
      <c r="AV74" s="7">
        <f>AX74+AZ74+BB74+BD74+BF74+BH74+BJ74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 t="inlineStr"/>
      <c r="BJ74" s="7" t="inlineStr"/>
      <c r="BK74" s="7">
        <f>BM74+BO74+BQ74+BS74</f>
        <v/>
      </c>
      <c r="BL74" s="7">
        <f>BN74+BP74+BR74+BT74</f>
        <v/>
      </c>
      <c r="BM74" s="7" t="inlineStr"/>
      <c r="BN74" s="7" t="inlineStr"/>
      <c r="BO74" s="7" t="inlineStr"/>
      <c r="BP74" s="7" t="inlineStr"/>
      <c r="BQ74" s="7" t="inlineStr"/>
      <c r="BR74" s="7" t="inlineStr"/>
      <c r="BS74" s="7" t="inlineStr"/>
      <c r="BT74" s="7" t="inlineStr"/>
      <c r="BU74" s="7">
        <f>BW74+BY74+CA74+CC74+CE74+CG74+CI74+CK74+CM74+CO74+CQ74+CS74+CU74+CW74+CY74+DA74</f>
        <v/>
      </c>
      <c r="BV74" s="7">
        <f>BX74+BZ74+CB74+CD74+CF74+CH74+CJ74+CL74+CN74+CP74+CR74+CT74+CV74+CX74+CZ74+DB74</f>
        <v/>
      </c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inlineStr"/>
      <c r="DB74" s="7" t="inlineStr"/>
      <c r="DC74" s="7">
        <f>DE74+DG74+DI74+DK74+DM74+DO74+DQ74+DS74+DU74+DW74+DY74+EA74+EC74</f>
        <v/>
      </c>
      <c r="DD74" s="7">
        <f>DF74+DH74+DJ74+DL74+DN74+DP74+DR74+DT74+DV74+DX74+DZ74+EB74+ED74</f>
        <v/>
      </c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n">
        <v>6</v>
      </c>
      <c r="DR74" s="7" t="n">
        <v>922460</v>
      </c>
      <c r="DS74" s="7" t="n">
        <v>4</v>
      </c>
      <c r="DT74" s="7" t="n">
        <v>404608</v>
      </c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 t="inlineStr"/>
      <c r="ED74" s="7" t="inlineStr"/>
      <c r="EE74" s="7">
        <f>E74+AU74+BK74+BU74+DC74</f>
        <v/>
      </c>
      <c r="EF74" s="7">
        <f>F74+AV74+BL74+BV74+DD74</f>
        <v/>
      </c>
    </row>
    <row r="75" hidden="1" outlineLevel="1">
      <c r="A75" s="5" t="n">
        <v>71</v>
      </c>
      <c r="B75" s="6" t="inlineStr">
        <is>
          <t>"VITA ELIXIR" MChJ</t>
        </is>
      </c>
      <c r="C75" s="6" t="inlineStr">
        <is>
          <t>Андижан</t>
        </is>
      </c>
      <c r="D75" s="6" t="inlineStr">
        <is>
          <t>Андижан 1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inlineStr"/>
      <c r="R75" s="7" t="inlineStr"/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AW75+AY75+BA75+BC75+BE75+BG75+BI75</f>
        <v/>
      </c>
      <c r="AV75" s="7">
        <f>AX75+AZ75+BB75+BD75+BF75+BH75+BJ75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 t="inlineStr"/>
      <c r="BJ75" s="7" t="inlineStr"/>
      <c r="BK75" s="7">
        <f>BM75+BO75+BQ75+BS75</f>
        <v/>
      </c>
      <c r="BL75" s="7">
        <f>BN75+BP75+BR75+BT75</f>
        <v/>
      </c>
      <c r="BM75" s="7" t="n">
        <v>5</v>
      </c>
      <c r="BN75" s="7" t="n">
        <v>3323750</v>
      </c>
      <c r="BO75" s="7" t="inlineStr"/>
      <c r="BP75" s="7" t="inlineStr"/>
      <c r="BQ75" s="7" t="n">
        <v>100</v>
      </c>
      <c r="BR75" s="7" t="n">
        <v>614150000</v>
      </c>
      <c r="BS75" s="7" t="inlineStr"/>
      <c r="BT75" s="7" t="inlineStr"/>
      <c r="BU75" s="7">
        <f>BW75+BY75+CA75+CC75+CE75+CG75+CI75+CK75+CM75+CO75+CQ75+CS75+CU75+CW75+CY75+DA75</f>
        <v/>
      </c>
      <c r="BV75" s="7">
        <f>BX75+BZ75+CB75+CD75+CF75+CH75+CJ75+CL75+CN75+CP75+CR75+CT75+CV75+CX75+CZ75+DB75</f>
        <v/>
      </c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 t="inlineStr"/>
      <c r="DB75" s="7" t="inlineStr"/>
      <c r="DC75" s="7">
        <f>DE75+DG75+DI75+DK75+DM75+DO75+DQ75+DS75+DU75+DW75+DY75+EA75+EC75</f>
        <v/>
      </c>
      <c r="DD75" s="7">
        <f>DF75+DH75+DJ75+DL75+DN75+DP75+DR75+DT75+DV75+DX75+DZ75+EB75+ED75</f>
        <v/>
      </c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inlineStr"/>
      <c r="EB75" s="7" t="inlineStr"/>
      <c r="EC75" s="7" t="inlineStr"/>
      <c r="ED75" s="7" t="inlineStr"/>
      <c r="EE75" s="7">
        <f>E75+AU75+BK75+BU75+DC75</f>
        <v/>
      </c>
      <c r="EF75" s="7">
        <f>F75+AV75+BL75+BV75+DD75</f>
        <v/>
      </c>
    </row>
    <row r="76" hidden="1" outlineLevel="1">
      <c r="A76" s="5" t="n">
        <v>72</v>
      </c>
      <c r="B76" s="6" t="inlineStr">
        <is>
          <t>"VODIY FARM INVEST"</t>
        </is>
      </c>
      <c r="C76" s="6" t="inlineStr">
        <is>
          <t>Андижан</t>
        </is>
      </c>
      <c r="D76" s="6" t="inlineStr">
        <is>
          <t>Андижан 2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n">
        <v>2</v>
      </c>
      <c r="H76" s="7" t="n">
        <v>258516</v>
      </c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AW76+AY76+BA76+BC76+BE76+BG76+BI76</f>
        <v/>
      </c>
      <c r="AV76" s="7">
        <f>AX76+AZ76+BB76+BD76+BF76+BH76+BJ76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n">
        <v>6</v>
      </c>
      <c r="BH76" s="7" t="n">
        <v>1612260</v>
      </c>
      <c r="BI76" s="7" t="inlineStr"/>
      <c r="BJ76" s="7" t="inlineStr"/>
      <c r="BK76" s="7">
        <f>BM76+BO76+BQ76+BS76</f>
        <v/>
      </c>
      <c r="BL76" s="7">
        <f>BN76+BP76+BR76+BT76</f>
        <v/>
      </c>
      <c r="BM76" s="7" t="n">
        <v>6</v>
      </c>
      <c r="BN76" s="7" t="n">
        <v>4786200</v>
      </c>
      <c r="BO76" s="7" t="inlineStr"/>
      <c r="BP76" s="7" t="inlineStr"/>
      <c r="BQ76" s="7" t="inlineStr"/>
      <c r="BR76" s="7" t="inlineStr"/>
      <c r="BS76" s="7" t="inlineStr"/>
      <c r="BT76" s="7" t="inlineStr"/>
      <c r="BU76" s="7">
        <f>BW76+BY76+CA76+CC76+CE76+CG76+CI76+CK76+CM76+CO76+CQ76+CS76+CU76+CW76+CY76+DA76</f>
        <v/>
      </c>
      <c r="BV76" s="7">
        <f>BX76+BZ76+CB76+CD76+CF76+CH76+CJ76+CL76+CN76+CP76+CR76+CT76+CV76+CX76+CZ76+DB76</f>
        <v/>
      </c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 t="inlineStr"/>
      <c r="DB76" s="7" t="inlineStr"/>
      <c r="DC76" s="7">
        <f>DE76+DG76+DI76+DK76+DM76+DO76+DQ76+DS76+DU76+DW76+DY76+EA76+EC76</f>
        <v/>
      </c>
      <c r="DD76" s="7">
        <f>DF76+DH76+DJ76+DL76+DN76+DP76+DR76+DT76+DV76+DX76+DZ76+EB76+ED76</f>
        <v/>
      </c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 t="inlineStr"/>
      <c r="ED76" s="7" t="inlineStr"/>
      <c r="EE76" s="7">
        <f>E76+AU76+BK76+BU76+DC76</f>
        <v/>
      </c>
      <c r="EF76" s="7">
        <f>F76+AV76+BL76+BV76+DD76</f>
        <v/>
      </c>
    </row>
    <row r="77" hidden="1" outlineLevel="1">
      <c r="A77" s="5" t="n">
        <v>73</v>
      </c>
      <c r="B77" s="6" t="inlineStr">
        <is>
          <t>"XUSNIDDIN FARM MED" MCHJ</t>
        </is>
      </c>
      <c r="C77" s="6" t="inlineStr">
        <is>
          <t>Андижан</t>
        </is>
      </c>
      <c r="D77" s="6" t="inlineStr">
        <is>
          <t>Андижан 2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inlineStr"/>
      <c r="R77" s="7" t="inlineStr"/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AW77+AY77+BA77+BC77+BE77+BG77+BI77</f>
        <v/>
      </c>
      <c r="AV77" s="7">
        <f>AX77+AZ77+BB77+BD77+BF77+BH77+BJ77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 t="inlineStr"/>
      <c r="BJ77" s="7" t="inlineStr"/>
      <c r="BK77" s="7">
        <f>BM77+BO77+BQ77+BS77</f>
        <v/>
      </c>
      <c r="BL77" s="7">
        <f>BN77+BP77+BR77+BT77</f>
        <v/>
      </c>
      <c r="BM77" s="7" t="n">
        <v>200</v>
      </c>
      <c r="BN77" s="7" t="n">
        <v>5318000000</v>
      </c>
      <c r="BO77" s="7" t="inlineStr"/>
      <c r="BP77" s="7" t="inlineStr"/>
      <c r="BQ77" s="7" t="inlineStr"/>
      <c r="BR77" s="7" t="inlineStr"/>
      <c r="BS77" s="7" t="inlineStr"/>
      <c r="BT77" s="7" t="inlineStr"/>
      <c r="BU77" s="7">
        <f>BW77+BY77+CA77+CC77+CE77+CG77+CI77+CK77+CM77+CO77+CQ77+CS77+CU77+CW77+CY77+DA77</f>
        <v/>
      </c>
      <c r="BV77" s="7">
        <f>BX77+BZ77+CB77+CD77+CF77+CH77+CJ77+CL77+CN77+CP77+CR77+CT77+CV77+CX77+CZ77+DB77</f>
        <v/>
      </c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 t="inlineStr"/>
      <c r="DB77" s="7" t="inlineStr"/>
      <c r="DC77" s="7">
        <f>DE77+DG77+DI77+DK77+DM77+DO77+DQ77+DS77+DU77+DW77+DY77+EA77+EC77</f>
        <v/>
      </c>
      <c r="DD77" s="7">
        <f>DF77+DH77+DJ77+DL77+DN77+DP77+DR77+DT77+DV77+DX77+DZ77+EB77+ED77</f>
        <v/>
      </c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 t="inlineStr"/>
      <c r="ED77" s="7" t="inlineStr"/>
      <c r="EE77" s="7">
        <f>E77+AU77+BK77+BU77+DC77</f>
        <v/>
      </c>
      <c r="EF77" s="7">
        <f>F77+AV77+BL77+BV77+DD77</f>
        <v/>
      </c>
    </row>
    <row r="78" hidden="1" outlineLevel="1">
      <c r="A78" s="5" t="n">
        <v>74</v>
      </c>
      <c r="B78" s="6" t="inlineStr">
        <is>
          <t>"ZEBUZAR-FARM" MCHJ</t>
        </is>
      </c>
      <c r="C78" s="6" t="inlineStr">
        <is>
          <t>Андижан</t>
        </is>
      </c>
      <c r="D78" s="6" t="inlineStr">
        <is>
          <t>Андижан 2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n">
        <v>5</v>
      </c>
      <c r="H78" s="7" t="n">
        <v>1567250</v>
      </c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inlineStr"/>
      <c r="R78" s="7" t="inlineStr"/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AW78+AY78+BA78+BC78+BE78+BG78+BI78</f>
        <v/>
      </c>
      <c r="AV78" s="7">
        <f>AX78+AZ78+BB78+BD78+BF78+BH78+BJ78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 t="inlineStr"/>
      <c r="BJ78" s="7" t="inlineStr"/>
      <c r="BK78" s="7">
        <f>BM78+BO78+BQ78+BS78</f>
        <v/>
      </c>
      <c r="BL78" s="7">
        <f>BN78+BP78+BR78+BT78</f>
        <v/>
      </c>
      <c r="BM78" s="7" t="inlineStr"/>
      <c r="BN78" s="7" t="inlineStr"/>
      <c r="BO78" s="7" t="n">
        <v>6</v>
      </c>
      <c r="BP78" s="7" t="n">
        <v>813636</v>
      </c>
      <c r="BQ78" s="7" t="inlineStr"/>
      <c r="BR78" s="7" t="inlineStr"/>
      <c r="BS78" s="7" t="inlineStr"/>
      <c r="BT78" s="7" t="inlineStr"/>
      <c r="BU78" s="7">
        <f>BW78+BY78+CA78+CC78+CE78+CG78+CI78+CK78+CM78+CO78+CQ78+CS78+CU78+CW78+CY78+DA78</f>
        <v/>
      </c>
      <c r="BV78" s="7">
        <f>BX78+BZ78+CB78+CD78+CF78+CH78+CJ78+CL78+CN78+CP78+CR78+CT78+CV78+CX78+CZ78+DB78</f>
        <v/>
      </c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 t="inlineStr"/>
      <c r="DB78" s="7" t="inlineStr"/>
      <c r="DC78" s="7">
        <f>DE78+DG78+DI78+DK78+DM78+DO78+DQ78+DS78+DU78+DW78+DY78+EA78+EC78</f>
        <v/>
      </c>
      <c r="DD78" s="7">
        <f>DF78+DH78+DJ78+DL78+DN78+DP78+DR78+DT78+DV78+DX78+DZ78+EB78+ED78</f>
        <v/>
      </c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n">
        <v>3</v>
      </c>
      <c r="DR78" s="7" t="n">
        <v>419301</v>
      </c>
      <c r="DS78" s="7" t="inlineStr"/>
      <c r="DT78" s="7" t="inlineStr"/>
      <c r="DU78" s="7" t="inlineStr"/>
      <c r="DV78" s="7" t="inlineStr"/>
      <c r="DW78" s="7" t="inlineStr"/>
      <c r="DX78" s="7" t="inlineStr"/>
      <c r="DY78" s="7" t="inlineStr"/>
      <c r="DZ78" s="7" t="inlineStr"/>
      <c r="EA78" s="7" t="inlineStr"/>
      <c r="EB78" s="7" t="inlineStr"/>
      <c r="EC78" s="7" t="inlineStr"/>
      <c r="ED78" s="7" t="inlineStr"/>
      <c r="EE78" s="7">
        <f>E78+AU78+BK78+BU78+DC78</f>
        <v/>
      </c>
      <c r="EF78" s="7">
        <f>F78+AV78+BL78+BV78+DD78</f>
        <v/>
      </c>
    </row>
    <row r="79" hidden="1" outlineLevel="1">
      <c r="A79" s="5" t="n">
        <v>75</v>
      </c>
      <c r="B79" s="6" t="inlineStr">
        <is>
          <t>"ZIKRULLOH FARM MEDICAL" MCHJ</t>
        </is>
      </c>
      <c r="C79" s="6" t="inlineStr">
        <is>
          <t>Андижан</t>
        </is>
      </c>
      <c r="D79" s="6" t="inlineStr">
        <is>
          <t>Андижан 2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n">
        <v>1</v>
      </c>
      <c r="H79" s="7" t="n">
        <v>62690</v>
      </c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inlineStr"/>
      <c r="R79" s="7" t="inlineStr"/>
      <c r="S79" s="7" t="n">
        <v>10</v>
      </c>
      <c r="T79" s="7" t="n">
        <v>494700</v>
      </c>
      <c r="U79" s="7" t="inlineStr"/>
      <c r="V79" s="7" t="inlineStr"/>
      <c r="W79" s="7" t="n">
        <v>8</v>
      </c>
      <c r="X79" s="7" t="n">
        <v>0</v>
      </c>
      <c r="Y79" s="7" t="n">
        <v>10</v>
      </c>
      <c r="Z79" s="7" t="n">
        <v>494700</v>
      </c>
      <c r="AA79" s="7" t="inlineStr"/>
      <c r="AB79" s="7" t="inlineStr"/>
      <c r="AC79" s="7" t="n">
        <v>5</v>
      </c>
      <c r="AD79" s="7" t="n">
        <v>780975</v>
      </c>
      <c r="AE79" s="7" t="n">
        <v>4</v>
      </c>
      <c r="AF79" s="7" t="n">
        <v>378832</v>
      </c>
      <c r="AG79" s="7" t="n">
        <v>9</v>
      </c>
      <c r="AH79" s="7" t="n">
        <v>1231141</v>
      </c>
      <c r="AI79" s="7" t="n">
        <v>4</v>
      </c>
      <c r="AJ79" s="7" t="n">
        <v>348528</v>
      </c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AW79+AY79+BA79+BC79+BE79+BG79+BI79</f>
        <v/>
      </c>
      <c r="AV79" s="7">
        <f>AX79+AZ79+BB79+BD79+BF79+BH79+BJ79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 t="inlineStr"/>
      <c r="BJ79" s="7" t="inlineStr"/>
      <c r="BK79" s="7">
        <f>BM79+BO79+BQ79+BS79</f>
        <v/>
      </c>
      <c r="BL79" s="7">
        <f>BN79+BP79+BR79+BT79</f>
        <v/>
      </c>
      <c r="BM79" s="7" t="inlineStr"/>
      <c r="BN79" s="7" t="inlineStr"/>
      <c r="BO79" s="7" t="inlineStr"/>
      <c r="BP79" s="7" t="inlineStr"/>
      <c r="BQ79" s="7" t="inlineStr"/>
      <c r="BR79" s="7" t="inlineStr"/>
      <c r="BS79" s="7" t="inlineStr"/>
      <c r="BT79" s="7" t="inlineStr"/>
      <c r="BU79" s="7">
        <f>BW79+BY79+CA79+CC79+CE79+CG79+CI79+CK79+CM79+CO79+CQ79+CS79+CU79+CW79+CY79+DA79</f>
        <v/>
      </c>
      <c r="BV79" s="7">
        <f>BX79+BZ79+CB79+CD79+CF79+CH79+CJ79+CL79+CN79+CP79+CR79+CT79+CV79+CX79+CZ79+DB79</f>
        <v/>
      </c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 t="inlineStr"/>
      <c r="DB79" s="7" t="inlineStr"/>
      <c r="DC79" s="7">
        <f>DE79+DG79+DI79+DK79+DM79+DO79+DQ79+DS79+DU79+DW79+DY79+EA79+EC79</f>
        <v/>
      </c>
      <c r="DD79" s="7">
        <f>DF79+DH79+DJ79+DL79+DN79+DP79+DR79+DT79+DV79+DX79+DZ79+EB79+ED79</f>
        <v/>
      </c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 t="inlineStr"/>
      <c r="ED79" s="7" t="inlineStr"/>
      <c r="EE79" s="7">
        <f>E79+AU79+BK79+BU79+DC79</f>
        <v/>
      </c>
      <c r="EF79" s="7">
        <f>F79+AV79+BL79+BV79+DD79</f>
        <v/>
      </c>
    </row>
    <row r="80" hidden="1" outlineLevel="1">
      <c r="A80" s="5" t="n">
        <v>76</v>
      </c>
      <c r="B80" s="6" t="inlineStr">
        <is>
          <t>"ZIYNATILLO MED FARM" MCHJ</t>
        </is>
      </c>
      <c r="C80" s="6" t="inlineStr">
        <is>
          <t>Андижан</t>
        </is>
      </c>
      <c r="D80" s="6" t="inlineStr">
        <is>
          <t>Андижан 2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n">
        <v>5</v>
      </c>
      <c r="H80" s="7" t="n">
        <v>1567250</v>
      </c>
      <c r="I80" s="7" t="inlineStr"/>
      <c r="J80" s="7" t="inlineStr"/>
      <c r="K80" s="7" t="inlineStr"/>
      <c r="L80" s="7" t="inlineStr"/>
      <c r="M80" s="7" t="inlineStr"/>
      <c r="N80" s="7" t="inlineStr"/>
      <c r="O80" s="7" t="inlineStr"/>
      <c r="P80" s="7" t="inlineStr"/>
      <c r="Q80" s="7" t="inlineStr"/>
      <c r="R80" s="7" t="inlineStr"/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AW80+AY80+BA80+BC80+BE80+BG80+BI80</f>
        <v/>
      </c>
      <c r="AV80" s="7">
        <f>AX80+AZ80+BB80+BD80+BF80+BH80+BJ80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 t="inlineStr"/>
      <c r="BJ80" s="7" t="inlineStr"/>
      <c r="BK80" s="7">
        <f>BM80+BO80+BQ80+BS80</f>
        <v/>
      </c>
      <c r="BL80" s="7">
        <f>BN80+BP80+BR80+BT80</f>
        <v/>
      </c>
      <c r="BM80" s="7" t="inlineStr"/>
      <c r="BN80" s="7" t="inlineStr"/>
      <c r="BO80" s="7" t="inlineStr"/>
      <c r="BP80" s="7" t="inlineStr"/>
      <c r="BQ80" s="7" t="inlineStr"/>
      <c r="BR80" s="7" t="inlineStr"/>
      <c r="BS80" s="7" t="inlineStr"/>
      <c r="BT80" s="7" t="inlineStr"/>
      <c r="BU80" s="7">
        <f>BW80+BY80+CA80+CC80+CE80+CG80+CI80+CK80+CM80+CO80+CQ80+CS80+CU80+CW80+CY80+DA80</f>
        <v/>
      </c>
      <c r="BV80" s="7">
        <f>BX80+BZ80+CB80+CD80+CF80+CH80+CJ80+CL80+CN80+CP80+CR80+CT80+CV80+CX80+CZ80+DB80</f>
        <v/>
      </c>
      <c r="BW80" s="7" t="inlineStr"/>
      <c r="BX80" s="7" t="inlineStr"/>
      <c r="BY80" s="7" t="inlineStr"/>
      <c r="BZ80" s="7" t="inlineStr"/>
      <c r="CA80" s="7" t="n">
        <v>2</v>
      </c>
      <c r="CB80" s="7" t="n">
        <v>255172</v>
      </c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 t="inlineStr"/>
      <c r="DB80" s="7" t="inlineStr"/>
      <c r="DC80" s="7">
        <f>DE80+DG80+DI80+DK80+DM80+DO80+DQ80+DS80+DU80+DW80+DY80+EA80+EC80</f>
        <v/>
      </c>
      <c r="DD80" s="7">
        <f>DF80+DH80+DJ80+DL80+DN80+DP80+DR80+DT80+DV80+DX80+DZ80+EB80+ED80</f>
        <v/>
      </c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 t="inlineStr"/>
      <c r="DR80" s="7" t="inlineStr"/>
      <c r="DS80" s="7" t="inlineStr"/>
      <c r="DT80" s="7" t="inlineStr"/>
      <c r="DU80" s="7" t="inlineStr"/>
      <c r="DV80" s="7" t="inlineStr"/>
      <c r="DW80" s="7" t="inlineStr"/>
      <c r="DX80" s="7" t="inlineStr"/>
      <c r="DY80" s="7" t="inlineStr"/>
      <c r="DZ80" s="7" t="inlineStr"/>
      <c r="EA80" s="7" t="inlineStr"/>
      <c r="EB80" s="7" t="inlineStr"/>
      <c r="EC80" s="7" t="inlineStr"/>
      <c r="ED80" s="7" t="inlineStr"/>
      <c r="EE80" s="7">
        <f>E80+AU80+BK80+BU80+DC80</f>
        <v/>
      </c>
      <c r="EF80" s="7">
        <f>F80+AV80+BL80+BV80+DD80</f>
        <v/>
      </c>
    </row>
    <row r="81" hidden="1" outlineLevel="1">
      <c r="A81" s="5" t="n">
        <v>77</v>
      </c>
      <c r="B81" s="6" t="inlineStr">
        <is>
          <t>"ZIYO-FARM PLYUS" MCHJ</t>
        </is>
      </c>
      <c r="C81" s="6" t="inlineStr">
        <is>
          <t>Андижан</t>
        </is>
      </c>
      <c r="D81" s="6" t="inlineStr">
        <is>
          <t>Андижан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n">
        <v>4</v>
      </c>
      <c r="H81" s="7" t="n">
        <v>626900</v>
      </c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inlineStr"/>
      <c r="R81" s="7" t="inlineStr"/>
      <c r="S81" s="7" t="inlineStr"/>
      <c r="T81" s="7" t="inlineStr"/>
      <c r="U81" s="7" t="inlineStr"/>
      <c r="V81" s="7" t="inlineStr"/>
      <c r="W81" s="7" t="n">
        <v>5</v>
      </c>
      <c r="X81" s="7" t="n">
        <v>0</v>
      </c>
      <c r="Y81" s="7" t="inlineStr"/>
      <c r="Z81" s="7" t="inlineStr"/>
      <c r="AA81" s="7" t="inlineStr"/>
      <c r="AB81" s="7" t="inlineStr"/>
      <c r="AC81" s="7" t="n">
        <v>11</v>
      </c>
      <c r="AD81" s="7" t="n">
        <v>1905579</v>
      </c>
      <c r="AE81" s="7" t="n">
        <v>4</v>
      </c>
      <c r="AF81" s="7" t="n">
        <v>378832</v>
      </c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AW81+AY81+BA81+BC81+BE81+BG81+BI81</f>
        <v/>
      </c>
      <c r="AV81" s="7">
        <f>AX81+AZ81+BB81+BD81+BF81+BH81+BJ81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 t="inlineStr"/>
      <c r="BJ81" s="7" t="inlineStr"/>
      <c r="BK81" s="7">
        <f>BM81+BO81+BQ81+BS81</f>
        <v/>
      </c>
      <c r="BL81" s="7">
        <f>BN81+BP81+BR81+BT81</f>
        <v/>
      </c>
      <c r="BM81" s="7" t="inlineStr"/>
      <c r="BN81" s="7" t="inlineStr"/>
      <c r="BO81" s="7" t="inlineStr"/>
      <c r="BP81" s="7" t="inlineStr"/>
      <c r="BQ81" s="7" t="inlineStr"/>
      <c r="BR81" s="7" t="inlineStr"/>
      <c r="BS81" s="7" t="inlineStr"/>
      <c r="BT81" s="7" t="inlineStr"/>
      <c r="BU81" s="7">
        <f>BW81+BY81+CA81+CC81+CE81+CG81+CI81+CK81+CM81+CO81+CQ81+CS81+CU81+CW81+CY81+DA81</f>
        <v/>
      </c>
      <c r="BV81" s="7">
        <f>BX81+BZ81+CB81+CD81+CF81+CH81+CJ81+CL81+CN81+CP81+CR81+CT81+CV81+CX81+CZ81+DB81</f>
        <v/>
      </c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n">
        <v>2</v>
      </c>
      <c r="CN81" s="7" t="n">
        <v>232100</v>
      </c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 t="inlineStr"/>
      <c r="DB81" s="7" t="inlineStr"/>
      <c r="DC81" s="7">
        <f>DE81+DG81+DI81+DK81+DM81+DO81+DQ81+DS81+DU81+DW81+DY81+EA81+EC81</f>
        <v/>
      </c>
      <c r="DD81" s="7">
        <f>DF81+DH81+DJ81+DL81+DN81+DP81+DR81+DT81+DV81+DX81+DZ81+EB81+ED81</f>
        <v/>
      </c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inlineStr"/>
      <c r="DR81" s="7" t="inlineStr"/>
      <c r="DS81" s="7" t="inlineStr"/>
      <c r="DT81" s="7" t="inlineStr"/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 t="inlineStr"/>
      <c r="ED81" s="7" t="inlineStr"/>
      <c r="EE81" s="7">
        <f>E81+AU81+BK81+BU81+DC81</f>
        <v/>
      </c>
      <c r="EF81" s="7">
        <f>F81+AV81+BL81+BV81+DD81</f>
        <v/>
      </c>
    </row>
    <row r="82" hidden="1" outlineLevel="1">
      <c r="A82" s="5" t="n">
        <v>78</v>
      </c>
      <c r="B82" s="6" t="inlineStr">
        <is>
          <t>"Бегали Фарм"</t>
        </is>
      </c>
      <c r="C82" s="6" t="inlineStr">
        <is>
          <t>Андижан</t>
        </is>
      </c>
      <c r="D82" s="6" t="inlineStr">
        <is>
          <t>Андижан 2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AW82+AY82+BA82+BC82+BE82+BG82+BI82</f>
        <v/>
      </c>
      <c r="AV82" s="7">
        <f>AX82+AZ82+BB82+BD82+BF82+BH82+BJ82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 t="inlineStr"/>
      <c r="BJ82" s="7" t="inlineStr"/>
      <c r="BK82" s="7">
        <f>BM82+BO82+BQ82+BS82</f>
        <v/>
      </c>
      <c r="BL82" s="7">
        <f>BN82+BP82+BR82+BT82</f>
        <v/>
      </c>
      <c r="BM82" s="7" t="inlineStr"/>
      <c r="BN82" s="7" t="inlineStr"/>
      <c r="BO82" s="7" t="inlineStr"/>
      <c r="BP82" s="7" t="inlineStr"/>
      <c r="BQ82" s="7" t="inlineStr"/>
      <c r="BR82" s="7" t="inlineStr"/>
      <c r="BS82" s="7" t="inlineStr"/>
      <c r="BT82" s="7" t="inlineStr"/>
      <c r="BU82" s="7">
        <f>BW82+BY82+CA82+CC82+CE82+CG82+CI82+CK82+CM82+CO82+CQ82+CS82+CU82+CW82+CY82+DA82</f>
        <v/>
      </c>
      <c r="BV82" s="7">
        <f>BX82+BZ82+CB82+CD82+CF82+CH82+CJ82+CL82+CN82+CP82+CR82+CT82+CV82+CX82+CZ82+DB82</f>
        <v/>
      </c>
      <c r="BW82" s="7" t="inlineStr"/>
      <c r="BX82" s="7" t="inlineStr"/>
      <c r="BY82" s="7" t="n">
        <v>20</v>
      </c>
      <c r="BZ82" s="7" t="n">
        <v>8201600</v>
      </c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 t="n">
        <v>5</v>
      </c>
      <c r="CN82" s="7" t="n">
        <v>1495500</v>
      </c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 t="inlineStr"/>
      <c r="DB82" s="7" t="inlineStr"/>
      <c r="DC82" s="7">
        <f>DE82+DG82+DI82+DK82+DM82+DO82+DQ82+DS82+DU82+DW82+DY82+EA82+EC82</f>
        <v/>
      </c>
      <c r="DD82" s="7">
        <f>DF82+DH82+DJ82+DL82+DN82+DP82+DR82+DT82+DV82+DX82+DZ82+EB82+ED82</f>
        <v/>
      </c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inlineStr"/>
      <c r="DR82" s="7" t="inlineStr"/>
      <c r="DS82" s="7" t="inlineStr"/>
      <c r="DT82" s="7" t="inlineStr"/>
      <c r="DU82" s="7" t="inlineStr"/>
      <c r="DV82" s="7" t="inlineStr"/>
      <c r="DW82" s="7" t="inlineStr"/>
      <c r="DX82" s="7" t="inlineStr"/>
      <c r="DY82" s="7" t="inlineStr"/>
      <c r="DZ82" s="7" t="inlineStr"/>
      <c r="EA82" s="7" t="inlineStr"/>
      <c r="EB82" s="7" t="inlineStr"/>
      <c r="EC82" s="7" t="inlineStr"/>
      <c r="ED82" s="7" t="inlineStr"/>
      <c r="EE82" s="7">
        <f>E82+AU82+BK82+BU82+DC82</f>
        <v/>
      </c>
      <c r="EF82" s="7">
        <f>F82+AV82+BL82+BV82+DD82</f>
        <v/>
      </c>
    </row>
    <row r="83" hidden="1" outlineLevel="1">
      <c r="A83" s="5" t="n">
        <v>79</v>
      </c>
      <c r="B83" s="6" t="inlineStr">
        <is>
          <t>"ИКБОЛ ФАРМ СЕРВИС"</t>
        </is>
      </c>
      <c r="C83" s="6" t="inlineStr">
        <is>
          <t>Андижан</t>
        </is>
      </c>
      <c r="D83" s="6" t="inlineStr">
        <is>
          <t>Андижан 2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AW83+AY83+BA83+BC83+BE83+BG83+BI83</f>
        <v/>
      </c>
      <c r="AV83" s="7">
        <f>AX83+AZ83+BB83+BD83+BF83+BH83+BJ83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 t="inlineStr"/>
      <c r="BJ83" s="7" t="inlineStr"/>
      <c r="BK83" s="7">
        <f>BM83+BO83+BQ83+BS83</f>
        <v/>
      </c>
      <c r="BL83" s="7">
        <f>BN83+BP83+BR83+BT83</f>
        <v/>
      </c>
      <c r="BM83" s="7" t="inlineStr"/>
      <c r="BN83" s="7" t="inlineStr"/>
      <c r="BO83" s="7" t="n">
        <v>45</v>
      </c>
      <c r="BP83" s="7" t="n">
        <v>47212875</v>
      </c>
      <c r="BQ83" s="7" t="n">
        <v>1000</v>
      </c>
      <c r="BR83" s="7" t="n">
        <v>30247000000</v>
      </c>
      <c r="BS83" s="7" t="inlineStr"/>
      <c r="BT83" s="7" t="inlineStr"/>
      <c r="BU83" s="7">
        <f>BW83+BY83+CA83+CC83+CE83+CG83+CI83+CK83+CM83+CO83+CQ83+CS83+CU83+CW83+CY83+DA83</f>
        <v/>
      </c>
      <c r="BV83" s="7">
        <f>BX83+BZ83+CB83+CD83+CF83+CH83+CJ83+CL83+CN83+CP83+CR83+CT83+CV83+CX83+CZ83+DB83</f>
        <v/>
      </c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inlineStr"/>
      <c r="CN83" s="7" t="inlineStr"/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 t="inlineStr"/>
      <c r="DB83" s="7" t="inlineStr"/>
      <c r="DC83" s="7">
        <f>DE83+DG83+DI83+DK83+DM83+DO83+DQ83+DS83+DU83+DW83+DY83+EA83+EC83</f>
        <v/>
      </c>
      <c r="DD83" s="7">
        <f>DF83+DH83+DJ83+DL83+DN83+DP83+DR83+DT83+DV83+DX83+DZ83+EB83+ED83</f>
        <v/>
      </c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inlineStr"/>
      <c r="DR83" s="7" t="inlineStr"/>
      <c r="DS83" s="7" t="inlineStr"/>
      <c r="DT83" s="7" t="inlineStr"/>
      <c r="DU83" s="7" t="inlineStr"/>
      <c r="DV83" s="7" t="inlineStr"/>
      <c r="DW83" s="7" t="inlineStr"/>
      <c r="DX83" s="7" t="inlineStr"/>
      <c r="DY83" s="7" t="inlineStr"/>
      <c r="DZ83" s="7" t="inlineStr"/>
      <c r="EA83" s="7" t="inlineStr"/>
      <c r="EB83" s="7" t="inlineStr"/>
      <c r="EC83" s="7" t="inlineStr"/>
      <c r="ED83" s="7" t="inlineStr"/>
      <c r="EE83" s="7">
        <f>E83+AU83+BK83+BU83+DC83</f>
        <v/>
      </c>
      <c r="EF83" s="7">
        <f>F83+AV83+BL83+BV83+DD83</f>
        <v/>
      </c>
    </row>
    <row r="84" hidden="1" outlineLevel="1">
      <c r="A84" s="5" t="n">
        <v>80</v>
      </c>
      <c r="B84" s="6" t="inlineStr">
        <is>
          <t>"МИРЗОХИД ШИФО"</t>
        </is>
      </c>
      <c r="C84" s="6" t="inlineStr">
        <is>
          <t>Андижан</t>
        </is>
      </c>
      <c r="D84" s="6" t="inlineStr">
        <is>
          <t>Андижан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inlineStr"/>
      <c r="R84" s="7" t="inlineStr"/>
      <c r="S84" s="7" t="n">
        <v>50</v>
      </c>
      <c r="T84" s="7" t="n">
        <v>12750000</v>
      </c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n">
        <v>10</v>
      </c>
      <c r="AD84" s="7" t="n">
        <v>3220500</v>
      </c>
      <c r="AE84" s="7" t="n">
        <v>10</v>
      </c>
      <c r="AF84" s="7" t="n">
        <v>2426000</v>
      </c>
      <c r="AG84" s="7" t="n">
        <v>10</v>
      </c>
      <c r="AH84" s="7" t="n">
        <v>3094500</v>
      </c>
      <c r="AI84" s="7" t="n">
        <v>5</v>
      </c>
      <c r="AJ84" s="7" t="n">
        <v>558375</v>
      </c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AW84+AY84+BA84+BC84+BE84+BG84+BI84</f>
        <v/>
      </c>
      <c r="AV84" s="7">
        <f>AX84+AZ84+BB84+BD84+BF84+BH84+BJ84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 t="inlineStr"/>
      <c r="BJ84" s="7" t="inlineStr"/>
      <c r="BK84" s="7">
        <f>BM84+BO84+BQ84+BS84</f>
        <v/>
      </c>
      <c r="BL84" s="7">
        <f>BN84+BP84+BR84+BT84</f>
        <v/>
      </c>
      <c r="BM84" s="7" t="inlineStr"/>
      <c r="BN84" s="7" t="inlineStr"/>
      <c r="BO84" s="7" t="inlineStr"/>
      <c r="BP84" s="7" t="inlineStr"/>
      <c r="BQ84" s="7" t="inlineStr"/>
      <c r="BR84" s="7" t="inlineStr"/>
      <c r="BS84" s="7" t="inlineStr"/>
      <c r="BT84" s="7" t="inlineStr"/>
      <c r="BU84" s="7">
        <f>BW84+BY84+CA84+CC84+CE84+CG84+CI84+CK84+CM84+CO84+CQ84+CS84+CU84+CW84+CY84+DA84</f>
        <v/>
      </c>
      <c r="BV84" s="7">
        <f>BX84+BZ84+CB84+CD84+CF84+CH84+CJ84+CL84+CN84+CP84+CR84+CT84+CV84+CX84+CZ84+DB84</f>
        <v/>
      </c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 t="inlineStr"/>
      <c r="DB84" s="7" t="inlineStr"/>
      <c r="DC84" s="7">
        <f>DE84+DG84+DI84+DK84+DM84+DO84+DQ84+DS84+DU84+DW84+DY84+EA84+EC84</f>
        <v/>
      </c>
      <c r="DD84" s="7">
        <f>DF84+DH84+DJ84+DL84+DN84+DP84+DR84+DT84+DV84+DX84+DZ84+EB84+ED84</f>
        <v/>
      </c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 t="inlineStr"/>
      <c r="ED84" s="7" t="inlineStr"/>
      <c r="EE84" s="7">
        <f>E84+AU84+BK84+BU84+DC84</f>
        <v/>
      </c>
      <c r="EF84" s="7">
        <f>F84+AV84+BL84+BV84+DD84</f>
        <v/>
      </c>
    </row>
    <row r="85" hidden="1" outlineLevel="1">
      <c r="A85" s="5" t="n">
        <v>81</v>
      </c>
      <c r="B85" s="6" t="inlineStr">
        <is>
          <t>"НОДИР" ХК</t>
        </is>
      </c>
      <c r="C85" s="6" t="inlineStr">
        <is>
          <t>Андижан</t>
        </is>
      </c>
      <c r="D85" s="6" t="inlineStr">
        <is>
          <t>Андижан 2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n">
        <v>21</v>
      </c>
      <c r="H85" s="7" t="n">
        <v>10092765</v>
      </c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inlineStr"/>
      <c r="R85" s="7" t="inlineStr"/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n">
        <v>5</v>
      </c>
      <c r="AF85" s="7" t="n">
        <v>591925</v>
      </c>
      <c r="AG85" s="7" t="n">
        <v>5</v>
      </c>
      <c r="AH85" s="7" t="n">
        <v>750725</v>
      </c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AW85+AY85+BA85+BC85+BE85+BG85+BI85</f>
        <v/>
      </c>
      <c r="AV85" s="7">
        <f>AX85+AZ85+BB85+BD85+BF85+BH85+BJ85</f>
        <v/>
      </c>
      <c r="AW85" s="7" t="n">
        <v>2</v>
      </c>
      <c r="AX85" s="7" t="n">
        <v>2063444</v>
      </c>
      <c r="AY85" s="7" t="n">
        <v>9</v>
      </c>
      <c r="AZ85" s="7" t="n">
        <v>26278212</v>
      </c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 t="inlineStr"/>
      <c r="BJ85" s="7" t="inlineStr"/>
      <c r="BK85" s="7">
        <f>BM85+BO85+BQ85+BS85</f>
        <v/>
      </c>
      <c r="BL85" s="7">
        <f>BN85+BP85+BR85+BT85</f>
        <v/>
      </c>
      <c r="BM85" s="7" t="inlineStr"/>
      <c r="BN85" s="7" t="inlineStr"/>
      <c r="BO85" s="7" t="inlineStr"/>
      <c r="BP85" s="7" t="inlineStr"/>
      <c r="BQ85" s="7" t="n">
        <v>20</v>
      </c>
      <c r="BR85" s="7" t="n">
        <v>11914600</v>
      </c>
      <c r="BS85" s="7" t="inlineStr"/>
      <c r="BT85" s="7" t="inlineStr"/>
      <c r="BU85" s="7">
        <f>BW85+BY85+CA85+CC85+CE85+CG85+CI85+CK85+CM85+CO85+CQ85+CS85+CU85+CW85+CY85+DA85</f>
        <v/>
      </c>
      <c r="BV85" s="7">
        <f>BX85+BZ85+CB85+CD85+CF85+CH85+CJ85+CL85+CN85+CP85+CR85+CT85+CV85+CX85+CZ85+DB85</f>
        <v/>
      </c>
      <c r="BW85" s="7" t="inlineStr"/>
      <c r="BX85" s="7" t="inlineStr"/>
      <c r="BY85" s="7" t="inlineStr"/>
      <c r="BZ85" s="7" t="inlineStr"/>
      <c r="CA85" s="7" t="n">
        <v>3</v>
      </c>
      <c r="CB85" s="7" t="n">
        <v>318965</v>
      </c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n">
        <v>2</v>
      </c>
      <c r="CN85" s="7" t="n">
        <v>232100</v>
      </c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 t="inlineStr"/>
      <c r="DB85" s="7" t="inlineStr"/>
      <c r="DC85" s="7">
        <f>DE85+DG85+DI85+DK85+DM85+DO85+DQ85+DS85+DU85+DW85+DY85+EA85+EC85</f>
        <v/>
      </c>
      <c r="DD85" s="7">
        <f>DF85+DH85+DJ85+DL85+DN85+DP85+DR85+DT85+DV85+DX85+DZ85+EB85+ED85</f>
        <v/>
      </c>
      <c r="DE85" s="7" t="n">
        <v>1</v>
      </c>
      <c r="DF85" s="7" t="n">
        <v>25405</v>
      </c>
      <c r="DG85" s="7" t="n">
        <v>1</v>
      </c>
      <c r="DH85" s="7" t="n">
        <v>28228</v>
      </c>
      <c r="DI85" s="7" t="inlineStr"/>
      <c r="DJ85" s="7" t="inlineStr"/>
      <c r="DK85" s="7" t="inlineStr"/>
      <c r="DL85" s="7" t="inlineStr"/>
      <c r="DM85" s="7" t="inlineStr"/>
      <c r="DN85" s="7" t="inlineStr"/>
      <c r="DO85" s="7" t="n">
        <v>3</v>
      </c>
      <c r="DP85" s="7" t="n">
        <v>285120</v>
      </c>
      <c r="DQ85" s="7" t="n">
        <v>5</v>
      </c>
      <c r="DR85" s="7" t="n">
        <v>605657</v>
      </c>
      <c r="DS85" s="7" t="inlineStr"/>
      <c r="DT85" s="7" t="inlineStr"/>
      <c r="DU85" s="7" t="inlineStr"/>
      <c r="DV85" s="7" t="inlineStr"/>
      <c r="DW85" s="7" t="n">
        <v>10</v>
      </c>
      <c r="DX85" s="7" t="n">
        <v>2469150</v>
      </c>
      <c r="DY85" s="7" t="n">
        <v>4</v>
      </c>
      <c r="DZ85" s="7" t="n">
        <v>775248</v>
      </c>
      <c r="EA85" s="7" t="inlineStr"/>
      <c r="EB85" s="7" t="inlineStr"/>
      <c r="EC85" s="7" t="inlineStr"/>
      <c r="ED85" s="7" t="inlineStr"/>
      <c r="EE85" s="7">
        <f>E85+AU85+BK85+BU85+DC85</f>
        <v/>
      </c>
      <c r="EF85" s="7">
        <f>F85+AV85+BL85+BV85+DD85</f>
        <v/>
      </c>
    </row>
    <row r="86" hidden="1" outlineLevel="1">
      <c r="A86" s="5" t="n">
        <v>82</v>
      </c>
      <c r="B86" s="6" t="inlineStr">
        <is>
          <t>"САДАФ-Н"</t>
        </is>
      </c>
      <c r="C86" s="6" t="inlineStr">
        <is>
          <t>Андижан</t>
        </is>
      </c>
      <c r="D86" s="6" t="inlineStr">
        <is>
          <t>Андижан 2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n">
        <v>1</v>
      </c>
      <c r="H86" s="7" t="n">
        <v>64615</v>
      </c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AW86+AY86+BA86+BC86+BE86+BG86+BI86</f>
        <v/>
      </c>
      <c r="AV86" s="7">
        <f>AX86+AZ86+BB86+BD86+BF86+BH86+BJ86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 t="inlineStr"/>
      <c r="BJ86" s="7" t="inlineStr"/>
      <c r="BK86" s="7">
        <f>BM86+BO86+BQ86+BS86</f>
        <v/>
      </c>
      <c r="BL86" s="7">
        <f>BN86+BP86+BR86+BT86</f>
        <v/>
      </c>
      <c r="BM86" s="7" t="inlineStr"/>
      <c r="BN86" s="7" t="inlineStr"/>
      <c r="BO86" s="7" t="n">
        <v>10</v>
      </c>
      <c r="BP86" s="7" t="n">
        <v>2331500</v>
      </c>
      <c r="BQ86" s="7" t="inlineStr"/>
      <c r="BR86" s="7" t="inlineStr"/>
      <c r="BS86" s="7" t="inlineStr"/>
      <c r="BT86" s="7" t="inlineStr"/>
      <c r="BU86" s="7">
        <f>BW86+BY86+CA86+CC86+CE86+CG86+CI86+CK86+CM86+CO86+CQ86+CS86+CU86+CW86+CY86+DA86</f>
        <v/>
      </c>
      <c r="BV86" s="7">
        <f>BX86+BZ86+CB86+CD86+CF86+CH86+CJ86+CL86+CN86+CP86+CR86+CT86+CV86+CX86+CZ86+DB86</f>
        <v/>
      </c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n">
        <v>2</v>
      </c>
      <c r="CN86" s="7" t="n">
        <v>239280</v>
      </c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 t="inlineStr"/>
      <c r="DB86" s="7" t="inlineStr"/>
      <c r="DC86" s="7">
        <f>DE86+DG86+DI86+DK86+DM86+DO86+DQ86+DS86+DU86+DW86+DY86+EA86+EC86</f>
        <v/>
      </c>
      <c r="DD86" s="7">
        <f>DF86+DH86+DJ86+DL86+DN86+DP86+DR86+DT86+DV86+DX86+DZ86+EB86+ED86</f>
        <v/>
      </c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inlineStr"/>
      <c r="EB86" s="7" t="inlineStr"/>
      <c r="EC86" s="7" t="inlineStr"/>
      <c r="ED86" s="7" t="inlineStr"/>
      <c r="EE86" s="7">
        <f>E86+AU86+BK86+BU86+DC86</f>
        <v/>
      </c>
      <c r="EF86" s="7">
        <f>F86+AV86+BL86+BV86+DD86</f>
        <v/>
      </c>
    </row>
    <row r="87" hidden="1" outlineLevel="1">
      <c r="A87" s="5" t="n">
        <v>83</v>
      </c>
      <c r="B87" s="6" t="inlineStr">
        <is>
          <t>"Хумайро Фарм"</t>
        </is>
      </c>
      <c r="C87" s="6" t="inlineStr">
        <is>
          <t>Андижан</t>
        </is>
      </c>
      <c r="D87" s="6" t="inlineStr">
        <is>
          <t>Андижан 2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n">
        <v>3</v>
      </c>
      <c r="X87" s="7" t="n">
        <v>0</v>
      </c>
      <c r="Y87" s="7" t="inlineStr"/>
      <c r="Z87" s="7" t="inlineStr"/>
      <c r="AA87" s="7" t="inlineStr"/>
      <c r="AB87" s="7" t="inlineStr"/>
      <c r="AC87" s="7" t="inlineStr"/>
      <c r="AD87" s="7" t="inlineStr"/>
      <c r="AE87" s="7" t="n">
        <v>6</v>
      </c>
      <c r="AF87" s="7" t="n">
        <v>878724</v>
      </c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AW87+AY87+BA87+BC87+BE87+BG87+BI87</f>
        <v/>
      </c>
      <c r="AV87" s="7">
        <f>AX87+AZ87+BB87+BD87+BF87+BH87+BJ87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 t="inlineStr"/>
      <c r="BJ87" s="7" t="inlineStr"/>
      <c r="BK87" s="7">
        <f>BM87+BO87+BQ87+BS87</f>
        <v/>
      </c>
      <c r="BL87" s="7">
        <f>BN87+BP87+BR87+BT87</f>
        <v/>
      </c>
      <c r="BM87" s="7" t="inlineStr"/>
      <c r="BN87" s="7" t="inlineStr"/>
      <c r="BO87" s="7" t="inlineStr"/>
      <c r="BP87" s="7" t="inlineStr"/>
      <c r="BQ87" s="7" t="inlineStr"/>
      <c r="BR87" s="7" t="inlineStr"/>
      <c r="BS87" s="7" t="inlineStr"/>
      <c r="BT87" s="7" t="inlineStr"/>
      <c r="BU87" s="7">
        <f>BW87+BY87+CA87+CC87+CE87+CG87+CI87+CK87+CM87+CO87+CQ87+CS87+CU87+CW87+CY87+DA87</f>
        <v/>
      </c>
      <c r="BV87" s="7">
        <f>BX87+BZ87+CB87+CD87+CF87+CH87+CJ87+CL87+CN87+CP87+CR87+CT87+CV87+CX87+CZ87+DB87</f>
        <v/>
      </c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 t="inlineStr"/>
      <c r="DB87" s="7" t="inlineStr"/>
      <c r="DC87" s="7">
        <f>DE87+DG87+DI87+DK87+DM87+DO87+DQ87+DS87+DU87+DW87+DY87+EA87+EC87</f>
        <v/>
      </c>
      <c r="DD87" s="7">
        <f>DF87+DH87+DJ87+DL87+DN87+DP87+DR87+DT87+DV87+DX87+DZ87+EB87+ED87</f>
        <v/>
      </c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 t="inlineStr"/>
      <c r="ED87" s="7" t="inlineStr"/>
      <c r="EE87" s="7">
        <f>E87+AU87+BK87+BU87+DC87</f>
        <v/>
      </c>
      <c r="EF87" s="7">
        <f>F87+AV87+BL87+BV87+DD87</f>
        <v/>
      </c>
    </row>
    <row r="88" hidden="1" outlineLevel="1">
      <c r="A88" s="5" t="n">
        <v>84</v>
      </c>
      <c r="B88" s="6" t="inlineStr">
        <is>
          <t>"Шифобахш"</t>
        </is>
      </c>
      <c r="C88" s="6" t="inlineStr">
        <is>
          <t>Андижан</t>
        </is>
      </c>
      <c r="D88" s="6" t="inlineStr">
        <is>
          <t>Андижан 2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AW88+AY88+BA88+BC88+BE88+BG88+BI88</f>
        <v/>
      </c>
      <c r="AV88" s="7">
        <f>AX88+AZ88+BB88+BD88+BF88+BH88+BJ88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 t="inlineStr"/>
      <c r="BJ88" s="7" t="inlineStr"/>
      <c r="BK88" s="7">
        <f>BM88+BO88+BQ88+BS88</f>
        <v/>
      </c>
      <c r="BL88" s="7">
        <f>BN88+BP88+BR88+BT88</f>
        <v/>
      </c>
      <c r="BM88" s="7" t="inlineStr"/>
      <c r="BN88" s="7" t="inlineStr"/>
      <c r="BO88" s="7" t="inlineStr"/>
      <c r="BP88" s="7" t="inlineStr"/>
      <c r="BQ88" s="7" t="inlineStr"/>
      <c r="BR88" s="7" t="inlineStr"/>
      <c r="BS88" s="7" t="inlineStr"/>
      <c r="BT88" s="7" t="inlineStr"/>
      <c r="BU88" s="7">
        <f>BW88+BY88+CA88+CC88+CE88+CG88+CI88+CK88+CM88+CO88+CQ88+CS88+CU88+CW88+CY88+DA88</f>
        <v/>
      </c>
      <c r="BV88" s="7">
        <f>BX88+BZ88+CB88+CD88+CF88+CH88+CJ88+CL88+CN88+CP88+CR88+CT88+CV88+CX88+CZ88+DB88</f>
        <v/>
      </c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n">
        <v>1</v>
      </c>
      <c r="CF88" s="7" t="n">
        <v>363140</v>
      </c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 t="inlineStr"/>
      <c r="DB88" s="7" t="inlineStr"/>
      <c r="DC88" s="7">
        <f>DE88+DG88+DI88+DK88+DM88+DO88+DQ88+DS88+DU88+DW88+DY88+EA88+EC88</f>
        <v/>
      </c>
      <c r="DD88" s="7">
        <f>DF88+DH88+DJ88+DL88+DN88+DP88+DR88+DT88+DV88+DX88+DZ88+EB88+ED88</f>
        <v/>
      </c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 t="inlineStr"/>
      <c r="DR88" s="7" t="inlineStr"/>
      <c r="DS88" s="7" t="n">
        <v>10</v>
      </c>
      <c r="DT88" s="7" t="n">
        <v>2528800</v>
      </c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 t="inlineStr"/>
      <c r="ED88" s="7" t="inlineStr"/>
      <c r="EE88" s="7">
        <f>E88+AU88+BK88+BU88+DC88</f>
        <v/>
      </c>
      <c r="EF88" s="7">
        <f>F88+AV88+BL88+BV88+DD88</f>
        <v/>
      </c>
    </row>
    <row r="89" hidden="1" outlineLevel="1">
      <c r="A89" s="5" t="n">
        <v>85</v>
      </c>
      <c r="B89" s="6" t="inlineStr">
        <is>
          <t>MCHJ BRR ONKO MED</t>
        </is>
      </c>
      <c r="C89" s="6" t="inlineStr">
        <is>
          <t>Андижан</t>
        </is>
      </c>
      <c r="D89" s="6" t="inlineStr">
        <is>
          <t>Андижан 2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inlineStr"/>
      <c r="R89" s="7" t="inlineStr"/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AW89+AY89+BA89+BC89+BE89+BG89+BI89</f>
        <v/>
      </c>
      <c r="AV89" s="7">
        <f>AX89+AZ89+BB89+BD89+BF89+BH89+BJ89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n">
        <v>80</v>
      </c>
      <c r="BH89" s="7" t="n">
        <v>286624000</v>
      </c>
      <c r="BI89" s="7" t="inlineStr"/>
      <c r="BJ89" s="7" t="inlineStr"/>
      <c r="BK89" s="7">
        <f>BM89+BO89+BQ89+BS89</f>
        <v/>
      </c>
      <c r="BL89" s="7">
        <f>BN89+BP89+BR89+BT89</f>
        <v/>
      </c>
      <c r="BM89" s="7" t="n">
        <v>20</v>
      </c>
      <c r="BN89" s="7" t="n">
        <v>53180000</v>
      </c>
      <c r="BO89" s="7" t="inlineStr"/>
      <c r="BP89" s="7" t="inlineStr"/>
      <c r="BQ89" s="7" t="inlineStr"/>
      <c r="BR89" s="7" t="inlineStr"/>
      <c r="BS89" s="7" t="inlineStr"/>
      <c r="BT89" s="7" t="inlineStr"/>
      <c r="BU89" s="7">
        <f>BW89+BY89+CA89+CC89+CE89+CG89+CI89+CK89+CM89+CO89+CQ89+CS89+CU89+CW89+CY89+DA89</f>
        <v/>
      </c>
      <c r="BV89" s="7">
        <f>BX89+BZ89+CB89+CD89+CF89+CH89+CJ89+CL89+CN89+CP89+CR89+CT89+CV89+CX89+CZ89+DB89</f>
        <v/>
      </c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n">
        <v>20</v>
      </c>
      <c r="CF89" s="7" t="n">
        <v>149748400</v>
      </c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 t="inlineStr"/>
      <c r="DB89" s="7" t="inlineStr"/>
      <c r="DC89" s="7">
        <f>DE89+DG89+DI89+DK89+DM89+DO89+DQ89+DS89+DU89+DW89+DY89+EA89+EC89</f>
        <v/>
      </c>
      <c r="DD89" s="7">
        <f>DF89+DH89+DJ89+DL89+DN89+DP89+DR89+DT89+DV89+DX89+DZ89+EB89+ED89</f>
        <v/>
      </c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 t="inlineStr"/>
      <c r="ED89" s="7" t="inlineStr"/>
      <c r="EE89" s="7">
        <f>E89+AU89+BK89+BU89+DC89</f>
        <v/>
      </c>
      <c r="EF89" s="7">
        <f>F89+AV89+BL89+BV89+DD89</f>
        <v/>
      </c>
    </row>
    <row r="90" hidden="1" outlineLevel="1">
      <c r="A90" s="5" t="n">
        <v>86</v>
      </c>
      <c r="B90" s="6" t="inlineStr">
        <is>
          <t>OOO "AL AKBAR FARM MED"</t>
        </is>
      </c>
      <c r="C90" s="6" t="inlineStr">
        <is>
          <t>Андижан</t>
        </is>
      </c>
      <c r="D90" s="6" t="inlineStr">
        <is>
          <t>Андижан 2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inlineStr"/>
      <c r="R90" s="7" t="inlineStr"/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AW90+AY90+BA90+BC90+BE90+BG90+BI90</f>
        <v/>
      </c>
      <c r="AV90" s="7">
        <f>AX90+AZ90+BB90+BD90+BF90+BH90+BJ90</f>
        <v/>
      </c>
      <c r="AW90" s="7" t="inlineStr"/>
      <c r="AX90" s="7" t="inlineStr"/>
      <c r="AY90" s="7" t="inlineStr"/>
      <c r="AZ90" s="7" t="inlineStr"/>
      <c r="BA90" s="7" t="n">
        <v>10</v>
      </c>
      <c r="BB90" s="7" t="n">
        <v>5244000</v>
      </c>
      <c r="BC90" s="7" t="inlineStr"/>
      <c r="BD90" s="7" t="inlineStr"/>
      <c r="BE90" s="7" t="inlineStr"/>
      <c r="BF90" s="7" t="inlineStr"/>
      <c r="BG90" s="7" t="inlineStr"/>
      <c r="BH90" s="7" t="inlineStr"/>
      <c r="BI90" s="7" t="inlineStr"/>
      <c r="BJ90" s="7" t="inlineStr"/>
      <c r="BK90" s="7">
        <f>BM90+BO90+BQ90+BS90</f>
        <v/>
      </c>
      <c r="BL90" s="7">
        <f>BN90+BP90+BR90+BT90</f>
        <v/>
      </c>
      <c r="BM90" s="7" t="inlineStr"/>
      <c r="BN90" s="7" t="inlineStr"/>
      <c r="BO90" s="7" t="inlineStr"/>
      <c r="BP90" s="7" t="inlineStr"/>
      <c r="BQ90" s="7" t="inlineStr"/>
      <c r="BR90" s="7" t="inlineStr"/>
      <c r="BS90" s="7" t="inlineStr"/>
      <c r="BT90" s="7" t="inlineStr"/>
      <c r="BU90" s="7">
        <f>BW90+BY90+CA90+CC90+CE90+CG90+CI90+CK90+CM90+CO90+CQ90+CS90+CU90+CW90+CY90+DA90</f>
        <v/>
      </c>
      <c r="BV90" s="7">
        <f>BX90+BZ90+CB90+CD90+CF90+CH90+CJ90+CL90+CN90+CP90+CR90+CT90+CV90+CX90+CZ90+DB90</f>
        <v/>
      </c>
      <c r="BW90" s="7" t="inlineStr"/>
      <c r="BX90" s="7" t="inlineStr"/>
      <c r="BY90" s="7" t="n">
        <v>50</v>
      </c>
      <c r="BZ90" s="7" t="n">
        <v>51260000</v>
      </c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 t="inlineStr"/>
      <c r="DB90" s="7" t="inlineStr"/>
      <c r="DC90" s="7">
        <f>DE90+DG90+DI90+DK90+DM90+DO90+DQ90+DS90+DU90+DW90+DY90+EA90+EC90</f>
        <v/>
      </c>
      <c r="DD90" s="7">
        <f>DF90+DH90+DJ90+DL90+DN90+DP90+DR90+DT90+DV90+DX90+DZ90+EB90+ED90</f>
        <v/>
      </c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inlineStr"/>
      <c r="DR90" s="7" t="inlineStr"/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 t="inlineStr"/>
      <c r="ED90" s="7" t="inlineStr"/>
      <c r="EE90" s="7">
        <f>E90+AU90+BK90+BU90+DC90</f>
        <v/>
      </c>
      <c r="EF90" s="7">
        <f>F90+AV90+BL90+BV90+DD90</f>
        <v/>
      </c>
    </row>
    <row r="91" hidden="1" outlineLevel="1">
      <c r="A91" s="5" t="n">
        <v>87</v>
      </c>
      <c r="B91" s="6" t="inlineStr">
        <is>
          <t>OOO "APTECHKA 1988"</t>
        </is>
      </c>
      <c r="C91" s="6" t="inlineStr">
        <is>
          <t>Андижан</t>
        </is>
      </c>
      <c r="D91" s="6" t="inlineStr">
        <is>
          <t>Андижан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n">
        <v>3</v>
      </c>
      <c r="N91" s="7" t="n">
        <v>295470</v>
      </c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AW91+AY91+BA91+BC91+BE91+BG91+BI91</f>
        <v/>
      </c>
      <c r="AV91" s="7">
        <f>AX91+AZ91+BB91+BD91+BF91+BH91+BJ91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 t="inlineStr"/>
      <c r="BJ91" s="7" t="inlineStr"/>
      <c r="BK91" s="7">
        <f>BM91+BO91+BQ91+BS91</f>
        <v/>
      </c>
      <c r="BL91" s="7">
        <f>BN91+BP91+BR91+BT91</f>
        <v/>
      </c>
      <c r="BM91" s="7" t="inlineStr"/>
      <c r="BN91" s="7" t="inlineStr"/>
      <c r="BO91" s="7" t="inlineStr"/>
      <c r="BP91" s="7" t="inlineStr"/>
      <c r="BQ91" s="7" t="inlineStr"/>
      <c r="BR91" s="7" t="inlineStr"/>
      <c r="BS91" s="7" t="inlineStr"/>
      <c r="BT91" s="7" t="inlineStr"/>
      <c r="BU91" s="7">
        <f>BW91+BY91+CA91+CC91+CE91+CG91+CI91+CK91+CM91+CO91+CQ91+CS91+CU91+CW91+CY91+DA91</f>
        <v/>
      </c>
      <c r="BV91" s="7">
        <f>BX91+BZ91+CB91+CD91+CF91+CH91+CJ91+CL91+CN91+CP91+CR91+CT91+CV91+CX91+CZ91+DB91</f>
        <v/>
      </c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 t="inlineStr"/>
      <c r="DB91" s="7" t="inlineStr"/>
      <c r="DC91" s="7">
        <f>DE91+DG91+DI91+DK91+DM91+DO91+DQ91+DS91+DU91+DW91+DY91+EA91+EC91</f>
        <v/>
      </c>
      <c r="DD91" s="7">
        <f>DF91+DH91+DJ91+DL91+DN91+DP91+DR91+DT91+DV91+DX91+DZ91+EB91+ED91</f>
        <v/>
      </c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 t="inlineStr"/>
      <c r="ED91" s="7" t="inlineStr"/>
      <c r="EE91" s="7">
        <f>E91+AU91+BK91+BU91+DC91</f>
        <v/>
      </c>
      <c r="EF91" s="7">
        <f>F91+AV91+BL91+BV91+DD91</f>
        <v/>
      </c>
    </row>
    <row r="92" hidden="1" outlineLevel="1">
      <c r="A92" s="5" t="n">
        <v>88</v>
      </c>
      <c r="B92" s="6" t="inlineStr">
        <is>
          <t>OOO "HUMO FARM 101"</t>
        </is>
      </c>
      <c r="C92" s="6" t="inlineStr">
        <is>
          <t>Андижан</t>
        </is>
      </c>
      <c r="D92" s="6" t="inlineStr">
        <is>
          <t>Андижан 2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AW92+AY92+BA92+BC92+BE92+BG92+BI92</f>
        <v/>
      </c>
      <c r="AV92" s="7">
        <f>AX92+AZ92+BB92+BD92+BF92+BH92+BJ92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 t="inlineStr"/>
      <c r="BJ92" s="7" t="inlineStr"/>
      <c r="BK92" s="7">
        <f>BM92+BO92+BQ92+BS92</f>
        <v/>
      </c>
      <c r="BL92" s="7">
        <f>BN92+BP92+BR92+BT92</f>
        <v/>
      </c>
      <c r="BM92" s="7" t="inlineStr"/>
      <c r="BN92" s="7" t="inlineStr"/>
      <c r="BO92" s="7" t="inlineStr"/>
      <c r="BP92" s="7" t="inlineStr"/>
      <c r="BQ92" s="7" t="inlineStr"/>
      <c r="BR92" s="7" t="inlineStr"/>
      <c r="BS92" s="7" t="n">
        <v>20</v>
      </c>
      <c r="BT92" s="7" t="n">
        <v>12987600</v>
      </c>
      <c r="BU92" s="7">
        <f>BW92+BY92+CA92+CC92+CE92+CG92+CI92+CK92+CM92+CO92+CQ92+CS92+CU92+CW92+CY92+DA92</f>
        <v/>
      </c>
      <c r="BV92" s="7">
        <f>BX92+BZ92+CB92+CD92+CF92+CH92+CJ92+CL92+CN92+CP92+CR92+CT92+CV92+CX92+CZ92+DB92</f>
        <v/>
      </c>
      <c r="BW92" s="7" t="inlineStr"/>
      <c r="BX92" s="7" t="inlineStr"/>
      <c r="BY92" s="7" t="inlineStr"/>
      <c r="BZ92" s="7" t="inlineStr"/>
      <c r="CA92" s="7" t="n">
        <v>20</v>
      </c>
      <c r="CB92" s="7" t="n">
        <v>26306400</v>
      </c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 t="inlineStr"/>
      <c r="DB92" s="7" t="inlineStr"/>
      <c r="DC92" s="7">
        <f>DE92+DG92+DI92+DK92+DM92+DO92+DQ92+DS92+DU92+DW92+DY92+EA92+EC92</f>
        <v/>
      </c>
      <c r="DD92" s="7">
        <f>DF92+DH92+DJ92+DL92+DN92+DP92+DR92+DT92+DV92+DX92+DZ92+EB92+ED92</f>
        <v/>
      </c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 t="inlineStr"/>
      <c r="ED92" s="7" t="inlineStr"/>
      <c r="EE92" s="7">
        <f>E92+AU92+BK92+BU92+DC92</f>
        <v/>
      </c>
      <c r="EF92" s="7">
        <f>F92+AV92+BL92+BV92+DD92</f>
        <v/>
      </c>
    </row>
    <row r="93" hidden="1" outlineLevel="1">
      <c r="A93" s="5" t="n">
        <v>89</v>
      </c>
      <c r="B93" s="6" t="inlineStr">
        <is>
          <t>YAGONA ANOGYA</t>
        </is>
      </c>
      <c r="C93" s="6" t="inlineStr">
        <is>
          <t>Андижан</t>
        </is>
      </c>
      <c r="D93" s="6" t="inlineStr">
        <is>
          <t>Андижан 2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n">
        <v>2</v>
      </c>
      <c r="H93" s="7" t="n">
        <v>250708</v>
      </c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inlineStr"/>
      <c r="R93" s="7" t="inlineStr"/>
      <c r="S93" s="7" t="inlineStr"/>
      <c r="T93" s="7" t="inlineStr"/>
      <c r="U93" s="7" t="n">
        <v>10</v>
      </c>
      <c r="V93" s="7" t="n">
        <v>354100</v>
      </c>
      <c r="W93" s="7" t="inlineStr"/>
      <c r="X93" s="7" t="inlineStr"/>
      <c r="Y93" s="7" t="inlineStr"/>
      <c r="Z93" s="7" t="inlineStr"/>
      <c r="AA93" s="7" t="inlineStr"/>
      <c r="AB93" s="7" t="inlineStr"/>
      <c r="AC93" s="7" t="inlineStr"/>
      <c r="AD93" s="7" t="inlineStr"/>
      <c r="AE93" s="7" t="n">
        <v>2</v>
      </c>
      <c r="AF93" s="7" t="n">
        <v>94128</v>
      </c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AW93+AY93+BA93+BC93+BE93+BG93+BI93</f>
        <v/>
      </c>
      <c r="AV93" s="7">
        <f>AX93+AZ93+BB93+BD93+BF93+BH93+BJ93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 t="inlineStr"/>
      <c r="BJ93" s="7" t="inlineStr"/>
      <c r="BK93" s="7">
        <f>BM93+BO93+BQ93+BS93</f>
        <v/>
      </c>
      <c r="BL93" s="7">
        <f>BN93+BP93+BR93+BT93</f>
        <v/>
      </c>
      <c r="BM93" s="7" t="inlineStr"/>
      <c r="BN93" s="7" t="inlineStr"/>
      <c r="BO93" s="7" t="inlineStr"/>
      <c r="BP93" s="7" t="inlineStr"/>
      <c r="BQ93" s="7" t="inlineStr"/>
      <c r="BR93" s="7" t="inlineStr"/>
      <c r="BS93" s="7" t="inlineStr"/>
      <c r="BT93" s="7" t="inlineStr"/>
      <c r="BU93" s="7">
        <f>BW93+BY93+CA93+CC93+CE93+CG93+CI93+CK93+CM93+CO93+CQ93+CS93+CU93+CW93+CY93+DA93</f>
        <v/>
      </c>
      <c r="BV93" s="7">
        <f>BX93+BZ93+CB93+CD93+CF93+CH93+CJ93+CL93+CN93+CP93+CR93+CT93+CV93+CX93+CZ93+DB93</f>
        <v/>
      </c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 t="inlineStr"/>
      <c r="DB93" s="7" t="inlineStr"/>
      <c r="DC93" s="7">
        <f>DE93+DG93+DI93+DK93+DM93+DO93+DQ93+DS93+DU93+DW93+DY93+EA93+EC93</f>
        <v/>
      </c>
      <c r="DD93" s="7">
        <f>DF93+DH93+DJ93+DL93+DN93+DP93+DR93+DT93+DV93+DX93+DZ93+EB93+ED93</f>
        <v/>
      </c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n">
        <v>1</v>
      </c>
      <c r="DP93" s="7" t="n">
        <v>57024</v>
      </c>
      <c r="DQ93" s="7" t="inlineStr"/>
      <c r="DR93" s="7" t="inlineStr"/>
      <c r="DS93" s="7" t="inlineStr"/>
      <c r="DT93" s="7" t="inlineStr"/>
      <c r="DU93" s="7" t="inlineStr"/>
      <c r="DV93" s="7" t="inlineStr"/>
      <c r="DW93" s="7" t="n">
        <v>3</v>
      </c>
      <c r="DX93" s="7" t="n">
        <v>444447</v>
      </c>
      <c r="DY93" s="7" t="inlineStr"/>
      <c r="DZ93" s="7" t="inlineStr"/>
      <c r="EA93" s="7" t="inlineStr"/>
      <c r="EB93" s="7" t="inlineStr"/>
      <c r="EC93" s="7" t="inlineStr"/>
      <c r="ED93" s="7" t="inlineStr"/>
      <c r="EE93" s="7">
        <f>E93+AU93+BK93+BU93+DC93</f>
        <v/>
      </c>
      <c r="EF93" s="7">
        <f>F93+AV93+BL93+BV93+DD93</f>
        <v/>
      </c>
    </row>
    <row r="94" hidden="1" outlineLevel="1">
      <c r="A94" s="5" t="n">
        <v>90</v>
      </c>
      <c r="B94" s="6" t="inlineStr">
        <is>
          <t>АВАЗБЕК ХСИЧФ</t>
        </is>
      </c>
      <c r="C94" s="6" t="inlineStr">
        <is>
          <t>Андижан</t>
        </is>
      </c>
      <c r="D94" s="6" t="inlineStr">
        <is>
          <t>Андижан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inlineStr"/>
      <c r="R94" s="7" t="inlineStr"/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AW94+AY94+BA94+BC94+BE94+BG94+BI94</f>
        <v/>
      </c>
      <c r="AV94" s="7">
        <f>AX94+AZ94+BB94+BD94+BF94+BH94+BJ94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 t="inlineStr"/>
      <c r="BJ94" s="7" t="inlineStr"/>
      <c r="BK94" s="7">
        <f>BM94+BO94+BQ94+BS94</f>
        <v/>
      </c>
      <c r="BL94" s="7">
        <f>BN94+BP94+BR94+BT94</f>
        <v/>
      </c>
      <c r="BM94" s="7" t="inlineStr"/>
      <c r="BN94" s="7" t="inlineStr"/>
      <c r="BO94" s="7" t="inlineStr"/>
      <c r="BP94" s="7" t="inlineStr"/>
      <c r="BQ94" s="7" t="inlineStr"/>
      <c r="BR94" s="7" t="inlineStr"/>
      <c r="BS94" s="7" t="inlineStr"/>
      <c r="BT94" s="7" t="inlineStr"/>
      <c r="BU94" s="7">
        <f>BW94+BY94+CA94+CC94+CE94+CG94+CI94+CK94+CM94+CO94+CQ94+CS94+CU94+CW94+CY94+DA94</f>
        <v/>
      </c>
      <c r="BV94" s="7">
        <f>BX94+BZ94+CB94+CD94+CF94+CH94+CJ94+CL94+CN94+CP94+CR94+CT94+CV94+CX94+CZ94+DB94</f>
        <v/>
      </c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 t="inlineStr"/>
      <c r="DB94" s="7" t="inlineStr"/>
      <c r="DC94" s="7">
        <f>DE94+DG94+DI94+DK94+DM94+DO94+DQ94+DS94+DU94+DW94+DY94+EA94+EC94</f>
        <v/>
      </c>
      <c r="DD94" s="7">
        <f>DF94+DH94+DJ94+DL94+DN94+DP94+DR94+DT94+DV94+DX94+DZ94+EB94+ED94</f>
        <v/>
      </c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n">
        <v>200</v>
      </c>
      <c r="DN94" s="7" t="n">
        <v>1092820000</v>
      </c>
      <c r="DO94" s="7" t="inlineStr"/>
      <c r="DP94" s="7" t="inlineStr"/>
      <c r="DQ94" s="7" t="inlineStr"/>
      <c r="DR94" s="7" t="inlineStr"/>
      <c r="DS94" s="7" t="inlineStr"/>
      <c r="DT94" s="7" t="inlineStr"/>
      <c r="DU94" s="7" t="inlineStr"/>
      <c r="DV94" s="7" t="inlineStr"/>
      <c r="DW94" s="7" t="inlineStr"/>
      <c r="DX94" s="7" t="inlineStr"/>
      <c r="DY94" s="7" t="inlineStr"/>
      <c r="DZ94" s="7" t="inlineStr"/>
      <c r="EA94" s="7" t="inlineStr"/>
      <c r="EB94" s="7" t="inlineStr"/>
      <c r="EC94" s="7" t="inlineStr"/>
      <c r="ED94" s="7" t="inlineStr"/>
      <c r="EE94" s="7">
        <f>E94+AU94+BK94+BU94+DC94</f>
        <v/>
      </c>
      <c r="EF94" s="7">
        <f>F94+AV94+BL94+BV94+DD94</f>
        <v/>
      </c>
    </row>
    <row r="95" hidden="1" outlineLevel="1">
      <c r="A95" s="5" t="n">
        <v>91</v>
      </c>
      <c r="B95" s="6" t="inlineStr">
        <is>
          <t>ООО "IMKON MADAD MEDFARM" фил 4</t>
        </is>
      </c>
      <c r="C95" s="6" t="inlineStr">
        <is>
          <t>Андижан</t>
        </is>
      </c>
      <c r="D95" s="6" t="inlineStr">
        <is>
          <t>Андижан 2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n">
        <v>2</v>
      </c>
      <c r="N95" s="7" t="n">
        <v>132120</v>
      </c>
      <c r="O95" s="7" t="inlineStr"/>
      <c r="P95" s="7" t="inlineStr"/>
      <c r="Q95" s="7" t="n">
        <v>4</v>
      </c>
      <c r="R95" s="7" t="n">
        <v>1079920</v>
      </c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n">
        <v>1</v>
      </c>
      <c r="AB95" s="7" t="n">
        <v>44415</v>
      </c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AW95+AY95+BA95+BC95+BE95+BG95+BI95</f>
        <v/>
      </c>
      <c r="AV95" s="7">
        <f>AX95+AZ95+BB95+BD95+BF95+BH95+BJ95</f>
        <v/>
      </c>
      <c r="AW95" s="7" t="inlineStr"/>
      <c r="AX95" s="7" t="inlineStr"/>
      <c r="AY95" s="7" t="inlineStr"/>
      <c r="AZ95" s="7" t="inlineStr"/>
      <c r="BA95" s="7" t="n">
        <v>3</v>
      </c>
      <c r="BB95" s="7" t="n">
        <v>485451</v>
      </c>
      <c r="BC95" s="7" t="inlineStr"/>
      <c r="BD95" s="7" t="inlineStr"/>
      <c r="BE95" s="7" t="inlineStr"/>
      <c r="BF95" s="7" t="inlineStr"/>
      <c r="BG95" s="7" t="inlineStr"/>
      <c r="BH95" s="7" t="inlineStr"/>
      <c r="BI95" s="7" t="inlineStr"/>
      <c r="BJ95" s="7" t="inlineStr"/>
      <c r="BK95" s="7">
        <f>BM95+BO95+BQ95+BS95</f>
        <v/>
      </c>
      <c r="BL95" s="7">
        <f>BN95+BP95+BR95+BT95</f>
        <v/>
      </c>
      <c r="BM95" s="7" t="n">
        <v>2</v>
      </c>
      <c r="BN95" s="7" t="n">
        <v>531800</v>
      </c>
      <c r="BO95" s="7" t="inlineStr"/>
      <c r="BP95" s="7" t="inlineStr"/>
      <c r="BQ95" s="7" t="inlineStr"/>
      <c r="BR95" s="7" t="inlineStr"/>
      <c r="BS95" s="7" t="inlineStr"/>
      <c r="BT95" s="7" t="inlineStr"/>
      <c r="BU95" s="7">
        <f>BW95+BY95+CA95+CC95+CE95+CG95+CI95+CK95+CM95+CO95+CQ95+CS95+CU95+CW95+CY95+DA95</f>
        <v/>
      </c>
      <c r="BV95" s="7">
        <f>BX95+BZ95+CB95+CD95+CF95+CH95+CJ95+CL95+CN95+CP95+CR95+CT95+CV95+CX95+CZ95+DB95</f>
        <v/>
      </c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 t="inlineStr"/>
      <c r="DB95" s="7" t="inlineStr"/>
      <c r="DC95" s="7">
        <f>DE95+DG95+DI95+DK95+DM95+DO95+DQ95+DS95+DU95+DW95+DY95+EA95+EC95</f>
        <v/>
      </c>
      <c r="DD95" s="7">
        <f>DF95+DH95+DJ95+DL95+DN95+DP95+DR95+DT95+DV95+DX95+DZ95+EB95+ED95</f>
        <v/>
      </c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inlineStr"/>
      <c r="DR95" s="7" t="inlineStr"/>
      <c r="DS95" s="7" t="inlineStr"/>
      <c r="DT95" s="7" t="inlineStr"/>
      <c r="DU95" s="7" t="inlineStr"/>
      <c r="DV95" s="7" t="inlineStr"/>
      <c r="DW95" s="7" t="inlineStr"/>
      <c r="DX95" s="7" t="inlineStr"/>
      <c r="DY95" s="7" t="inlineStr"/>
      <c r="DZ95" s="7" t="inlineStr"/>
      <c r="EA95" s="7" t="inlineStr"/>
      <c r="EB95" s="7" t="inlineStr"/>
      <c r="EC95" s="7" t="inlineStr"/>
      <c r="ED95" s="7" t="inlineStr"/>
      <c r="EE95" s="7">
        <f>E95+AU95+BK95+BU95+DC95</f>
        <v/>
      </c>
      <c r="EF95" s="7">
        <f>F95+AV95+BL95+BV95+DD95</f>
        <v/>
      </c>
    </row>
    <row r="96" hidden="1" outlineLevel="1">
      <c r="A96" s="5" t="n">
        <v>92</v>
      </c>
      <c r="B96" s="6" t="inlineStr">
        <is>
          <t>ООО "RETSEPTOR FARM"</t>
        </is>
      </c>
      <c r="C96" s="6" t="inlineStr">
        <is>
          <t>Андижан</t>
        </is>
      </c>
      <c r="D96" s="6" t="inlineStr">
        <is>
          <t>Андижан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n">
        <v>10</v>
      </c>
      <c r="H96" s="7" t="n">
        <v>6462900</v>
      </c>
      <c r="I96" s="7" t="inlineStr"/>
      <c r="J96" s="7" t="inlineStr"/>
      <c r="K96" s="7" t="inlineStr"/>
      <c r="L96" s="7" t="inlineStr"/>
      <c r="M96" s="7" t="n">
        <v>35</v>
      </c>
      <c r="N96" s="7" t="n">
        <v>30547750</v>
      </c>
      <c r="O96" s="7" t="inlineStr"/>
      <c r="P96" s="7" t="inlineStr"/>
      <c r="Q96" s="7" t="n">
        <v>100</v>
      </c>
      <c r="R96" s="7" t="n">
        <v>674950000</v>
      </c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AW96+AY96+BA96+BC96+BE96+BG96+BI96</f>
        <v/>
      </c>
      <c r="AV96" s="7">
        <f>AX96+AZ96+BB96+BD96+BF96+BH96+BJ96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 t="inlineStr"/>
      <c r="BJ96" s="7" t="inlineStr"/>
      <c r="BK96" s="7">
        <f>BM96+BO96+BQ96+BS96</f>
        <v/>
      </c>
      <c r="BL96" s="7">
        <f>BN96+BP96+BR96+BT96</f>
        <v/>
      </c>
      <c r="BM96" s="7" t="inlineStr"/>
      <c r="BN96" s="7" t="inlineStr"/>
      <c r="BO96" s="7" t="inlineStr"/>
      <c r="BP96" s="7" t="inlineStr"/>
      <c r="BQ96" s="7" t="inlineStr"/>
      <c r="BR96" s="7" t="inlineStr"/>
      <c r="BS96" s="7" t="inlineStr"/>
      <c r="BT96" s="7" t="inlineStr"/>
      <c r="BU96" s="7">
        <f>BW96+BY96+CA96+CC96+CE96+CG96+CI96+CK96+CM96+CO96+CQ96+CS96+CU96+CW96+CY96+DA96</f>
        <v/>
      </c>
      <c r="BV96" s="7">
        <f>BX96+BZ96+CB96+CD96+CF96+CH96+CJ96+CL96+CN96+CP96+CR96+CT96+CV96+CX96+CZ96+DB96</f>
        <v/>
      </c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 t="inlineStr"/>
      <c r="DB96" s="7" t="inlineStr"/>
      <c r="DC96" s="7">
        <f>DE96+DG96+DI96+DK96+DM96+DO96+DQ96+DS96+DU96+DW96+DY96+EA96+EC96</f>
        <v/>
      </c>
      <c r="DD96" s="7">
        <f>DF96+DH96+DJ96+DL96+DN96+DP96+DR96+DT96+DV96+DX96+DZ96+EB96+ED96</f>
        <v/>
      </c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inlineStr"/>
      <c r="DR96" s="7" t="inlineStr"/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 t="inlineStr"/>
      <c r="ED96" s="7" t="inlineStr"/>
      <c r="EE96" s="7">
        <f>E96+AU96+BK96+BU96+DC96</f>
        <v/>
      </c>
      <c r="EF96" s="7">
        <f>F96+AV96+BL96+BV96+DD96</f>
        <v/>
      </c>
    </row>
    <row r="97" hidden="1" outlineLevel="1">
      <c r="A97" s="5" t="n">
        <v>93</v>
      </c>
      <c r="B97" s="6" t="inlineStr">
        <is>
          <t>ООО "ZAYD SUMAYYA FARM"</t>
        </is>
      </c>
      <c r="C97" s="6" t="inlineStr">
        <is>
          <t>Андижан</t>
        </is>
      </c>
      <c r="D97" s="6" t="inlineStr">
        <is>
          <t>Андижан 3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AW97+AY97+BA97+BC97+BE97+BG97+BI97</f>
        <v/>
      </c>
      <c r="AV97" s="7">
        <f>AX97+AZ97+BB97+BD97+BF97+BH97+BJ97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 t="inlineStr"/>
      <c r="BJ97" s="7" t="inlineStr"/>
      <c r="BK97" s="7">
        <f>BM97+BO97+BQ97+BS97</f>
        <v/>
      </c>
      <c r="BL97" s="7">
        <f>BN97+BP97+BR97+BT97</f>
        <v/>
      </c>
      <c r="BM97" s="7" t="n">
        <v>120</v>
      </c>
      <c r="BN97" s="7" t="n">
        <v>1342800000</v>
      </c>
      <c r="BO97" s="7" t="n">
        <v>150</v>
      </c>
      <c r="BP97" s="7" t="n">
        <v>524632500</v>
      </c>
      <c r="BQ97" s="7" t="n">
        <v>100</v>
      </c>
      <c r="BR97" s="7" t="n">
        <v>594260000</v>
      </c>
      <c r="BS97" s="7" t="inlineStr"/>
      <c r="BT97" s="7" t="inlineStr"/>
      <c r="BU97" s="7">
        <f>BW97+BY97+CA97+CC97+CE97+CG97+CI97+CK97+CM97+CO97+CQ97+CS97+CU97+CW97+CY97+DA97</f>
        <v/>
      </c>
      <c r="BV97" s="7">
        <f>BX97+BZ97+CB97+CD97+CF97+CH97+CJ97+CL97+CN97+CP97+CR97+CT97+CV97+CX97+CZ97+DB97</f>
        <v/>
      </c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 t="inlineStr"/>
      <c r="DB97" s="7" t="inlineStr"/>
      <c r="DC97" s="7">
        <f>DE97+DG97+DI97+DK97+DM97+DO97+DQ97+DS97+DU97+DW97+DY97+EA97+EC97</f>
        <v/>
      </c>
      <c r="DD97" s="7">
        <f>DF97+DH97+DJ97+DL97+DN97+DP97+DR97+DT97+DV97+DX97+DZ97+EB97+ED97</f>
        <v/>
      </c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inlineStr"/>
      <c r="DP97" s="7" t="inlineStr"/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 t="inlineStr"/>
      <c r="ED97" s="7" t="inlineStr"/>
      <c r="EE97" s="7">
        <f>E97+AU97+BK97+BU97+DC97</f>
        <v/>
      </c>
      <c r="EF97" s="7">
        <f>F97+AV97+BL97+BV97+DD97</f>
        <v/>
      </c>
    </row>
    <row r="98" hidden="1" outlineLevel="1">
      <c r="A98" s="5" t="n">
        <v>94</v>
      </c>
      <c r="B98" s="6" t="inlineStr">
        <is>
          <t>ЧП "AVANGARD SERVIS FARM"</t>
        </is>
      </c>
      <c r="C98" s="6" t="inlineStr">
        <is>
          <t>Андижан</t>
        </is>
      </c>
      <c r="D98" s="6" t="inlineStr">
        <is>
          <t>Андижан 1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n">
        <v>50</v>
      </c>
      <c r="R98" s="7" t="n">
        <v>168737500</v>
      </c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AW98+AY98+BA98+BC98+BE98+BG98+BI98</f>
        <v/>
      </c>
      <c r="AV98" s="7">
        <f>AX98+AZ98+BB98+BD98+BF98+BH98+BJ98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 t="inlineStr"/>
      <c r="BJ98" s="7" t="inlineStr"/>
      <c r="BK98" s="7">
        <f>BM98+BO98+BQ98+BS98</f>
        <v/>
      </c>
      <c r="BL98" s="7">
        <f>BN98+BP98+BR98+BT98</f>
        <v/>
      </c>
      <c r="BM98" s="7" t="inlineStr"/>
      <c r="BN98" s="7" t="inlineStr"/>
      <c r="BO98" s="7" t="inlineStr"/>
      <c r="BP98" s="7" t="inlineStr"/>
      <c r="BQ98" s="7" t="inlineStr"/>
      <c r="BR98" s="7" t="inlineStr"/>
      <c r="BS98" s="7" t="inlineStr"/>
      <c r="BT98" s="7" t="inlineStr"/>
      <c r="BU98" s="7">
        <f>BW98+BY98+CA98+CC98+CE98+CG98+CI98+CK98+CM98+CO98+CQ98+CS98+CU98+CW98+CY98+DA98</f>
        <v/>
      </c>
      <c r="BV98" s="7">
        <f>BX98+BZ98+CB98+CD98+CF98+CH98+CJ98+CL98+CN98+CP98+CR98+CT98+CV98+CX98+CZ98+DB98</f>
        <v/>
      </c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 t="inlineStr"/>
      <c r="DB98" s="7" t="inlineStr"/>
      <c r="DC98" s="7">
        <f>DE98+DG98+DI98+DK98+DM98+DO98+DQ98+DS98+DU98+DW98+DY98+EA98+EC98</f>
        <v/>
      </c>
      <c r="DD98" s="7">
        <f>DF98+DH98+DJ98+DL98+DN98+DP98+DR98+DT98+DV98+DX98+DZ98+EB98+ED98</f>
        <v/>
      </c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inlineStr"/>
      <c r="DR98" s="7" t="inlineStr"/>
      <c r="DS98" s="7" t="inlineStr"/>
      <c r="DT98" s="7" t="inlineStr"/>
      <c r="DU98" s="7" t="inlineStr"/>
      <c r="DV98" s="7" t="inlineStr"/>
      <c r="DW98" s="7" t="inlineStr"/>
      <c r="DX98" s="7" t="inlineStr"/>
      <c r="DY98" s="7" t="n">
        <v>5</v>
      </c>
      <c r="DZ98" s="7" t="n">
        <v>1248800</v>
      </c>
      <c r="EA98" s="7" t="inlineStr"/>
      <c r="EB98" s="7" t="inlineStr"/>
      <c r="EC98" s="7" t="inlineStr"/>
      <c r="ED98" s="7" t="inlineStr"/>
      <c r="EE98" s="7">
        <f>E98+AU98+BK98+BU98+DC98</f>
        <v/>
      </c>
      <c r="EF98" s="7">
        <f>F98+AV98+BL98+BV98+DD98</f>
        <v/>
      </c>
    </row>
    <row r="99" hidden="1" outlineLevel="1">
      <c r="A99" s="5" t="n">
        <v>95</v>
      </c>
      <c r="B99" s="6" t="inlineStr">
        <is>
          <t>ЯГОНА-АНОГЯ ХУСУСИЙ ДОРИХОНАСИ фил</t>
        </is>
      </c>
      <c r="C99" s="6" t="inlineStr">
        <is>
          <t>Андижан</t>
        </is>
      </c>
      <c r="D99" s="6" t="inlineStr">
        <is>
          <t>Андижан 2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n">
        <v>2</v>
      </c>
      <c r="AB99" s="7" t="n">
        <v>177660</v>
      </c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AW99+AY99+BA99+BC99+BE99+BG99+BI99</f>
        <v/>
      </c>
      <c r="AV99" s="7">
        <f>AX99+AZ99+BB99+BD99+BF99+BH99+BJ99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 t="inlineStr"/>
      <c r="BJ99" s="7" t="inlineStr"/>
      <c r="BK99" s="7">
        <f>BM99+BO99+BQ99+BS99</f>
        <v/>
      </c>
      <c r="BL99" s="7">
        <f>BN99+BP99+BR99+BT99</f>
        <v/>
      </c>
      <c r="BM99" s="7" t="inlineStr"/>
      <c r="BN99" s="7" t="inlineStr"/>
      <c r="BO99" s="7" t="inlineStr"/>
      <c r="BP99" s="7" t="inlineStr"/>
      <c r="BQ99" s="7" t="inlineStr"/>
      <c r="BR99" s="7" t="inlineStr"/>
      <c r="BS99" s="7" t="inlineStr"/>
      <c r="BT99" s="7" t="inlineStr"/>
      <c r="BU99" s="7">
        <f>BW99+BY99+CA99+CC99+CE99+CG99+CI99+CK99+CM99+CO99+CQ99+CS99+CU99+CW99+CY99+DA99</f>
        <v/>
      </c>
      <c r="BV99" s="7">
        <f>BX99+BZ99+CB99+CD99+CF99+CH99+CJ99+CL99+CN99+CP99+CR99+CT99+CV99+CX99+CZ99+DB99</f>
        <v/>
      </c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 t="inlineStr"/>
      <c r="DB99" s="7" t="inlineStr"/>
      <c r="DC99" s="7">
        <f>DE99+DG99+DI99+DK99+DM99+DO99+DQ99+DS99+DU99+DW99+DY99+EA99+EC99</f>
        <v/>
      </c>
      <c r="DD99" s="7">
        <f>DF99+DH99+DJ99+DL99+DN99+DP99+DR99+DT99+DV99+DX99+DZ99+EB99+ED99</f>
        <v/>
      </c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inlineStr"/>
      <c r="DR99" s="7" t="inlineStr"/>
      <c r="DS99" s="7" t="n">
        <v>3</v>
      </c>
      <c r="DT99" s="7" t="n">
        <v>234630</v>
      </c>
      <c r="DU99" s="7" t="inlineStr"/>
      <c r="DV99" s="7" t="inlineStr"/>
      <c r="DW99" s="7" t="n">
        <v>2</v>
      </c>
      <c r="DX99" s="7" t="n">
        <v>203640</v>
      </c>
      <c r="DY99" s="7" t="inlineStr"/>
      <c r="DZ99" s="7" t="inlineStr"/>
      <c r="EA99" s="7" t="inlineStr"/>
      <c r="EB99" s="7" t="inlineStr"/>
      <c r="EC99" s="7" t="inlineStr"/>
      <c r="ED99" s="7" t="inlineStr"/>
      <c r="EE99" s="7">
        <f>E99+AU99+BK99+BU99+DC99</f>
        <v/>
      </c>
      <c r="EF99" s="7">
        <f>F99+AV99+BL99+BV99+DD99</f>
        <v/>
      </c>
    </row>
    <row r="100">
      <c r="A100" s="2" t="n">
        <v>0</v>
      </c>
      <c r="B100" s="3" t="inlineStr">
        <is>
          <t>Grand</t>
        </is>
      </c>
      <c r="C100" s="3" t="inlineStr"/>
      <c r="D100" s="3" t="inlineStr"/>
      <c r="E100" s="4">
        <f>SUM(E101:E258)</f>
        <v/>
      </c>
      <c r="F100" s="4">
        <f>SUM(F101:F258)</f>
        <v/>
      </c>
      <c r="G100" s="4">
        <f>SUM(G101:G258)</f>
        <v/>
      </c>
      <c r="H100" s="4">
        <f>SUM(H101:H258)</f>
        <v/>
      </c>
      <c r="I100" s="4">
        <f>SUM(I101:I258)</f>
        <v/>
      </c>
      <c r="J100" s="4">
        <f>SUM(J101:J258)</f>
        <v/>
      </c>
      <c r="K100" s="4">
        <f>SUM(K101:K258)</f>
        <v/>
      </c>
      <c r="L100" s="4">
        <f>SUM(L101:L258)</f>
        <v/>
      </c>
      <c r="M100" s="4">
        <f>SUM(M101:M258)</f>
        <v/>
      </c>
      <c r="N100" s="4">
        <f>SUM(N101:N258)</f>
        <v/>
      </c>
      <c r="O100" s="4">
        <f>SUM(O101:O258)</f>
        <v/>
      </c>
      <c r="P100" s="4">
        <f>SUM(P101:P258)</f>
        <v/>
      </c>
      <c r="Q100" s="4">
        <f>SUM(Q101:Q258)</f>
        <v/>
      </c>
      <c r="R100" s="4">
        <f>SUM(R101:R258)</f>
        <v/>
      </c>
      <c r="S100" s="4">
        <f>SUM(S101:S258)</f>
        <v/>
      </c>
      <c r="T100" s="4">
        <f>SUM(T101:T258)</f>
        <v/>
      </c>
      <c r="U100" s="4">
        <f>SUM(U101:U258)</f>
        <v/>
      </c>
      <c r="V100" s="4">
        <f>SUM(V101:V258)</f>
        <v/>
      </c>
      <c r="W100" s="4">
        <f>SUM(W101:W258)</f>
        <v/>
      </c>
      <c r="X100" s="4">
        <f>SUM(X101:X258)</f>
        <v/>
      </c>
      <c r="Y100" s="4">
        <f>SUM(Y101:Y258)</f>
        <v/>
      </c>
      <c r="Z100" s="4">
        <f>SUM(Z101:Z258)</f>
        <v/>
      </c>
      <c r="AA100" s="4">
        <f>SUM(AA101:AA258)</f>
        <v/>
      </c>
      <c r="AB100" s="4">
        <f>SUM(AB101:AB258)</f>
        <v/>
      </c>
      <c r="AC100" s="4">
        <f>SUM(AC101:AC258)</f>
        <v/>
      </c>
      <c r="AD100" s="4">
        <f>SUM(AD101:AD258)</f>
        <v/>
      </c>
      <c r="AE100" s="4">
        <f>SUM(AE101:AE258)</f>
        <v/>
      </c>
      <c r="AF100" s="4">
        <f>SUM(AF101:AF258)</f>
        <v/>
      </c>
      <c r="AG100" s="4">
        <f>SUM(AG101:AG258)</f>
        <v/>
      </c>
      <c r="AH100" s="4">
        <f>SUM(AH101:AH258)</f>
        <v/>
      </c>
      <c r="AI100" s="4">
        <f>SUM(AI101:AI258)</f>
        <v/>
      </c>
      <c r="AJ100" s="4">
        <f>SUM(AJ101:AJ258)</f>
        <v/>
      </c>
      <c r="AK100" s="4">
        <f>SUM(AK101:AK258)</f>
        <v/>
      </c>
      <c r="AL100" s="4">
        <f>SUM(AL101:AL258)</f>
        <v/>
      </c>
      <c r="AM100" s="4">
        <f>SUM(AM101:AM258)</f>
        <v/>
      </c>
      <c r="AN100" s="4">
        <f>SUM(AN101:AN258)</f>
        <v/>
      </c>
      <c r="AO100" s="4">
        <f>SUM(AO101:AO258)</f>
        <v/>
      </c>
      <c r="AP100" s="4">
        <f>SUM(AP101:AP258)</f>
        <v/>
      </c>
      <c r="AQ100" s="4">
        <f>SUM(AQ101:AQ258)</f>
        <v/>
      </c>
      <c r="AR100" s="4">
        <f>SUM(AR101:AR258)</f>
        <v/>
      </c>
      <c r="AS100" s="4">
        <f>SUM(AS101:AS258)</f>
        <v/>
      </c>
      <c r="AT100" s="4">
        <f>SUM(AT101:AT258)</f>
        <v/>
      </c>
      <c r="AU100" s="4">
        <f>SUM(AU101:AU258)</f>
        <v/>
      </c>
      <c r="AV100" s="4">
        <f>SUM(AV101:AV258)</f>
        <v/>
      </c>
      <c r="AW100" s="4">
        <f>SUM(AW101:AW258)</f>
        <v/>
      </c>
      <c r="AX100" s="4">
        <f>SUM(AX101:AX258)</f>
        <v/>
      </c>
      <c r="AY100" s="4">
        <f>SUM(AY101:AY258)</f>
        <v/>
      </c>
      <c r="AZ100" s="4">
        <f>SUM(AZ101:AZ258)</f>
        <v/>
      </c>
      <c r="BA100" s="4">
        <f>SUM(BA101:BA258)</f>
        <v/>
      </c>
      <c r="BB100" s="4">
        <f>SUM(BB101:BB258)</f>
        <v/>
      </c>
      <c r="BC100" s="4">
        <f>SUM(BC101:BC258)</f>
        <v/>
      </c>
      <c r="BD100" s="4">
        <f>SUM(BD101:BD258)</f>
        <v/>
      </c>
      <c r="BE100" s="4">
        <f>SUM(BE101:BE258)</f>
        <v/>
      </c>
      <c r="BF100" s="4">
        <f>SUM(BF101:BF258)</f>
        <v/>
      </c>
      <c r="BG100" s="4">
        <f>SUM(BG101:BG258)</f>
        <v/>
      </c>
      <c r="BH100" s="4">
        <f>SUM(BH101:BH258)</f>
        <v/>
      </c>
      <c r="BI100" s="4">
        <f>SUM(BI101:BI258)</f>
        <v/>
      </c>
      <c r="BJ100" s="4">
        <f>SUM(BJ101:BJ258)</f>
        <v/>
      </c>
      <c r="BK100" s="4">
        <f>SUM(BK101:BK258)</f>
        <v/>
      </c>
      <c r="BL100" s="4">
        <f>SUM(BL101:BL258)</f>
        <v/>
      </c>
      <c r="BM100" s="4">
        <f>SUM(BM101:BM258)</f>
        <v/>
      </c>
      <c r="BN100" s="4">
        <f>SUM(BN101:BN258)</f>
        <v/>
      </c>
      <c r="BO100" s="4">
        <f>SUM(BO101:BO258)</f>
        <v/>
      </c>
      <c r="BP100" s="4">
        <f>SUM(BP101:BP258)</f>
        <v/>
      </c>
      <c r="BQ100" s="4">
        <f>SUM(BQ101:BQ258)</f>
        <v/>
      </c>
      <c r="BR100" s="4">
        <f>SUM(BR101:BR258)</f>
        <v/>
      </c>
      <c r="BS100" s="4">
        <f>SUM(BS101:BS258)</f>
        <v/>
      </c>
      <c r="BT100" s="4">
        <f>SUM(BT101:BT258)</f>
        <v/>
      </c>
      <c r="BU100" s="4">
        <f>SUM(BU101:BU258)</f>
        <v/>
      </c>
      <c r="BV100" s="4">
        <f>SUM(BV101:BV258)</f>
        <v/>
      </c>
      <c r="BW100" s="4">
        <f>SUM(BW101:BW258)</f>
        <v/>
      </c>
      <c r="BX100" s="4">
        <f>SUM(BX101:BX258)</f>
        <v/>
      </c>
      <c r="BY100" s="4">
        <f>SUM(BY101:BY258)</f>
        <v/>
      </c>
      <c r="BZ100" s="4">
        <f>SUM(BZ101:BZ258)</f>
        <v/>
      </c>
      <c r="CA100" s="4">
        <f>SUM(CA101:CA258)</f>
        <v/>
      </c>
      <c r="CB100" s="4">
        <f>SUM(CB101:CB258)</f>
        <v/>
      </c>
      <c r="CC100" s="4">
        <f>SUM(CC101:CC258)</f>
        <v/>
      </c>
      <c r="CD100" s="4">
        <f>SUM(CD101:CD258)</f>
        <v/>
      </c>
      <c r="CE100" s="4">
        <f>SUM(CE101:CE258)</f>
        <v/>
      </c>
      <c r="CF100" s="4">
        <f>SUM(CF101:CF258)</f>
        <v/>
      </c>
      <c r="CG100" s="4">
        <f>SUM(CG101:CG258)</f>
        <v/>
      </c>
      <c r="CH100" s="4">
        <f>SUM(CH101:CH258)</f>
        <v/>
      </c>
      <c r="CI100" s="4">
        <f>SUM(CI101:CI258)</f>
        <v/>
      </c>
      <c r="CJ100" s="4">
        <f>SUM(CJ101:CJ258)</f>
        <v/>
      </c>
      <c r="CK100" s="4">
        <f>SUM(CK101:CK258)</f>
        <v/>
      </c>
      <c r="CL100" s="4">
        <f>SUM(CL101:CL258)</f>
        <v/>
      </c>
      <c r="CM100" s="4">
        <f>SUM(CM101:CM258)</f>
        <v/>
      </c>
      <c r="CN100" s="4">
        <f>SUM(CN101:CN258)</f>
        <v/>
      </c>
      <c r="CO100" s="4">
        <f>SUM(CO101:CO258)</f>
        <v/>
      </c>
      <c r="CP100" s="4">
        <f>SUM(CP101:CP258)</f>
        <v/>
      </c>
      <c r="CQ100" s="4">
        <f>SUM(CQ101:CQ258)</f>
        <v/>
      </c>
      <c r="CR100" s="4">
        <f>SUM(CR101:CR258)</f>
        <v/>
      </c>
      <c r="CS100" s="4">
        <f>SUM(CS101:CS258)</f>
        <v/>
      </c>
      <c r="CT100" s="4">
        <f>SUM(CT101:CT258)</f>
        <v/>
      </c>
      <c r="CU100" s="4">
        <f>SUM(CU101:CU258)</f>
        <v/>
      </c>
      <c r="CV100" s="4">
        <f>SUM(CV101:CV258)</f>
        <v/>
      </c>
      <c r="CW100" s="4">
        <f>SUM(CW101:CW258)</f>
        <v/>
      </c>
      <c r="CX100" s="4">
        <f>SUM(CX101:CX258)</f>
        <v/>
      </c>
      <c r="CY100" s="4">
        <f>SUM(CY101:CY258)</f>
        <v/>
      </c>
      <c r="CZ100" s="4">
        <f>SUM(CZ101:CZ258)</f>
        <v/>
      </c>
      <c r="DA100" s="4">
        <f>SUM(DA101:DA258)</f>
        <v/>
      </c>
      <c r="DB100" s="4">
        <f>SUM(DB101:DB258)</f>
        <v/>
      </c>
      <c r="DC100" s="4">
        <f>SUM(DC101:DC258)</f>
        <v/>
      </c>
      <c r="DD100" s="4">
        <f>SUM(DD101:DD258)</f>
        <v/>
      </c>
      <c r="DE100" s="4">
        <f>SUM(DE101:DE258)</f>
        <v/>
      </c>
      <c r="DF100" s="4">
        <f>SUM(DF101:DF258)</f>
        <v/>
      </c>
      <c r="DG100" s="4">
        <f>SUM(DG101:DG258)</f>
        <v/>
      </c>
      <c r="DH100" s="4">
        <f>SUM(DH101:DH258)</f>
        <v/>
      </c>
      <c r="DI100" s="4">
        <f>SUM(DI101:DI258)</f>
        <v/>
      </c>
      <c r="DJ100" s="4">
        <f>SUM(DJ101:DJ258)</f>
        <v/>
      </c>
      <c r="DK100" s="4">
        <f>SUM(DK101:DK258)</f>
        <v/>
      </c>
      <c r="DL100" s="4">
        <f>SUM(DL101:DL258)</f>
        <v/>
      </c>
      <c r="DM100" s="4">
        <f>SUM(DM101:DM258)</f>
        <v/>
      </c>
      <c r="DN100" s="4">
        <f>SUM(DN101:DN258)</f>
        <v/>
      </c>
      <c r="DO100" s="4">
        <f>SUM(DO101:DO258)</f>
        <v/>
      </c>
      <c r="DP100" s="4">
        <f>SUM(DP101:DP258)</f>
        <v/>
      </c>
      <c r="DQ100" s="4">
        <f>SUM(DQ101:DQ258)</f>
        <v/>
      </c>
      <c r="DR100" s="4">
        <f>SUM(DR101:DR258)</f>
        <v/>
      </c>
      <c r="DS100" s="4">
        <f>SUM(DS101:DS258)</f>
        <v/>
      </c>
      <c r="DT100" s="4">
        <f>SUM(DT101:DT258)</f>
        <v/>
      </c>
      <c r="DU100" s="4">
        <f>SUM(DU101:DU258)</f>
        <v/>
      </c>
      <c r="DV100" s="4">
        <f>SUM(DV101:DV258)</f>
        <v/>
      </c>
      <c r="DW100" s="4">
        <f>SUM(DW101:DW258)</f>
        <v/>
      </c>
      <c r="DX100" s="4">
        <f>SUM(DX101:DX258)</f>
        <v/>
      </c>
      <c r="DY100" s="4">
        <f>SUM(DY101:DY258)</f>
        <v/>
      </c>
      <c r="DZ100" s="4">
        <f>SUM(DZ101:DZ258)</f>
        <v/>
      </c>
      <c r="EA100" s="4">
        <f>SUM(EA101:EA258)</f>
        <v/>
      </c>
      <c r="EB100" s="4">
        <f>SUM(EB101:EB258)</f>
        <v/>
      </c>
      <c r="EC100" s="4">
        <f>SUM(EC101:EC258)</f>
        <v/>
      </c>
      <c r="ED100" s="4">
        <f>SUM(ED101:ED258)</f>
        <v/>
      </c>
      <c r="EE100" s="4">
        <f>SUM(EE101:EE258)</f>
        <v/>
      </c>
      <c r="EF100" s="4">
        <f>SUM(EF101:EF258)</f>
        <v/>
      </c>
    </row>
    <row r="101" hidden="1" outlineLevel="1">
      <c r="A101" s="5" t="n">
        <v>1</v>
      </c>
      <c r="B101" s="6" t="inlineStr">
        <is>
          <t>AS-MEDICAL CENTR MChJ</t>
        </is>
      </c>
      <c r="C101" s="6" t="inlineStr">
        <is>
          <t>Андижан</t>
        </is>
      </c>
      <c r="D101" s="6" t="inlineStr">
        <is>
          <t>Андижан 2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n">
        <v>7</v>
      </c>
      <c r="R101" s="7" t="n">
        <v>717448</v>
      </c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AW101+AY101+BA101+BC101+BE101+BG101+BI101</f>
        <v/>
      </c>
      <c r="AV101" s="7">
        <f>AX101+AZ101+BB101+BD101+BF101+BH101+BJ101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 t="inlineStr"/>
      <c r="BJ101" s="7" t="inlineStr"/>
      <c r="BK101" s="7">
        <f>BM101+BO101+BQ101+BS101</f>
        <v/>
      </c>
      <c r="BL101" s="7">
        <f>BN101+BP101+BR101+BT101</f>
        <v/>
      </c>
      <c r="BM101" s="7" t="inlineStr"/>
      <c r="BN101" s="7" t="inlineStr"/>
      <c r="BO101" s="7" t="inlineStr"/>
      <c r="BP101" s="7" t="inlineStr"/>
      <c r="BQ101" s="7" t="inlineStr"/>
      <c r="BR101" s="7" t="inlineStr"/>
      <c r="BS101" s="7" t="inlineStr"/>
      <c r="BT101" s="7" t="inlineStr"/>
      <c r="BU101" s="7">
        <f>BW101+BY101+CA101+CC101+CE101+CG101+CI101+CK101+CM101+CO101+CQ101+CS101+CU101+CW101+CY101+DA101</f>
        <v/>
      </c>
      <c r="BV101" s="7">
        <f>BX101+BZ101+CB101+CD101+CF101+CH101+CJ101+CL101+CN101+CP101+CR101+CT101+CV101+CX101+CZ101+DB101</f>
        <v/>
      </c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 t="inlineStr"/>
      <c r="DB101" s="7" t="inlineStr"/>
      <c r="DC101" s="7">
        <f>DE101+DG101+DI101+DK101+DM101+DO101+DQ101+DS101+DU101+DW101+DY101+EA101+EC101</f>
        <v/>
      </c>
      <c r="DD101" s="7">
        <f>DF101+DH101+DJ101+DL101+DN101+DP101+DR101+DT101+DV101+DX101+DZ101+EB101+ED101</f>
        <v/>
      </c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inlineStr"/>
      <c r="DR101" s="7" t="inlineStr"/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 t="inlineStr"/>
      <c r="ED101" s="7" t="inlineStr"/>
      <c r="EE101" s="7">
        <f>E101+AU101+BK101+BU101+DC101</f>
        <v/>
      </c>
      <c r="EF101" s="7">
        <f>F101+AV101+BL101+BV101+DD101</f>
        <v/>
      </c>
    </row>
    <row r="102" hidden="1" outlineLevel="1">
      <c r="A102" s="5" t="n">
        <v>2</v>
      </c>
      <c r="B102" s="6" t="inlineStr">
        <is>
          <t>Abu Abdurahmon MCHJ</t>
        </is>
      </c>
      <c r="C102" s="6" t="inlineStr">
        <is>
          <t>Андижан</t>
        </is>
      </c>
      <c r="D102" s="6" t="inlineStr">
        <is>
          <t>Андижан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n">
        <v>20</v>
      </c>
      <c r="H102" s="7" t="n">
        <v>3431500</v>
      </c>
      <c r="I102" s="7" t="inlineStr"/>
      <c r="J102" s="7" t="inlineStr"/>
      <c r="K102" s="7" t="inlineStr"/>
      <c r="L102" s="7" t="inlineStr"/>
      <c r="M102" s="7" t="n">
        <v>30</v>
      </c>
      <c r="N102" s="7" t="n">
        <v>10758180</v>
      </c>
      <c r="O102" s="7" t="n">
        <v>30</v>
      </c>
      <c r="P102" s="7" t="n">
        <v>67530</v>
      </c>
      <c r="Q102" s="7" t="n">
        <v>200</v>
      </c>
      <c r="R102" s="7" t="n">
        <v>18837400</v>
      </c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AW102+AY102+BA102+BC102+BE102+BG102+BI102</f>
        <v/>
      </c>
      <c r="AV102" s="7">
        <f>AX102+AZ102+BB102+BD102+BF102+BH102+BJ102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 t="inlineStr"/>
      <c r="BJ102" s="7" t="inlineStr"/>
      <c r="BK102" s="7">
        <f>BM102+BO102+BQ102+BS102</f>
        <v/>
      </c>
      <c r="BL102" s="7">
        <f>BN102+BP102+BR102+BT102</f>
        <v/>
      </c>
      <c r="BM102" s="7" t="inlineStr"/>
      <c r="BN102" s="7" t="inlineStr"/>
      <c r="BO102" s="7" t="inlineStr"/>
      <c r="BP102" s="7" t="inlineStr"/>
      <c r="BQ102" s="7" t="inlineStr"/>
      <c r="BR102" s="7" t="inlineStr"/>
      <c r="BS102" s="7" t="inlineStr"/>
      <c r="BT102" s="7" t="inlineStr"/>
      <c r="BU102" s="7">
        <f>BW102+BY102+CA102+CC102+CE102+CG102+CI102+CK102+CM102+CO102+CQ102+CS102+CU102+CW102+CY102+DA102</f>
        <v/>
      </c>
      <c r="BV102" s="7">
        <f>BX102+BZ102+CB102+CD102+CF102+CH102+CJ102+CL102+CN102+CP102+CR102+CT102+CV102+CX102+CZ102+DB102</f>
        <v/>
      </c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 t="inlineStr"/>
      <c r="DB102" s="7" t="inlineStr"/>
      <c r="DC102" s="7">
        <f>DE102+DG102+DI102+DK102+DM102+DO102+DQ102+DS102+DU102+DW102+DY102+EA102+EC102</f>
        <v/>
      </c>
      <c r="DD102" s="7">
        <f>DF102+DH102+DJ102+DL102+DN102+DP102+DR102+DT102+DV102+DX102+DZ102+EB102+ED102</f>
        <v/>
      </c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inlineStr"/>
      <c r="DR102" s="7" t="inlineStr"/>
      <c r="DS102" s="7" t="inlineStr"/>
      <c r="DT102" s="7" t="inlineStr"/>
      <c r="DU102" s="7" t="inlineStr"/>
      <c r="DV102" s="7" t="inlineStr"/>
      <c r="DW102" s="7" t="inlineStr"/>
      <c r="DX102" s="7" t="inlineStr"/>
      <c r="DY102" s="7" t="inlineStr"/>
      <c r="DZ102" s="7" t="inlineStr"/>
      <c r="EA102" s="7" t="inlineStr"/>
      <c r="EB102" s="7" t="inlineStr"/>
      <c r="EC102" s="7" t="inlineStr"/>
      <c r="ED102" s="7" t="inlineStr"/>
      <c r="EE102" s="7">
        <f>E102+AU102+BK102+BU102+DC102</f>
        <v/>
      </c>
      <c r="EF102" s="7">
        <f>F102+AV102+BL102+BV102+DD102</f>
        <v/>
      </c>
    </row>
    <row r="103" hidden="1" outlineLevel="1">
      <c r="A103" s="5" t="n">
        <v>3</v>
      </c>
      <c r="B103" s="6" t="inlineStr">
        <is>
          <t>Active Modern Pharm  MChJ</t>
        </is>
      </c>
      <c r="C103" s="6" t="inlineStr">
        <is>
          <t>Андижан</t>
        </is>
      </c>
      <c r="D103" s="6" t="inlineStr">
        <is>
          <t>Андижан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n">
        <v>12</v>
      </c>
      <c r="H103" s="7" t="n">
        <v>2955176</v>
      </c>
      <c r="I103" s="7" t="inlineStr"/>
      <c r="J103" s="7" t="inlineStr"/>
      <c r="K103" s="7" t="inlineStr"/>
      <c r="L103" s="7" t="inlineStr"/>
      <c r="M103" s="7" t="n">
        <v>34</v>
      </c>
      <c r="N103" s="7" t="n">
        <v>14978926</v>
      </c>
      <c r="O103" s="7" t="inlineStr"/>
      <c r="P103" s="7" t="inlineStr"/>
      <c r="Q103" s="7" t="n">
        <v>110</v>
      </c>
      <c r="R103" s="7" t="n">
        <v>28164950</v>
      </c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AW103+AY103+BA103+BC103+BE103+BG103+BI103</f>
        <v/>
      </c>
      <c r="AV103" s="7">
        <f>AX103+AZ103+BB103+BD103+BF103+BH103+BJ103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 t="inlineStr"/>
      <c r="BJ103" s="7" t="inlineStr"/>
      <c r="BK103" s="7">
        <f>BM103+BO103+BQ103+BS103</f>
        <v/>
      </c>
      <c r="BL103" s="7">
        <f>BN103+BP103+BR103+BT103</f>
        <v/>
      </c>
      <c r="BM103" s="7" t="inlineStr"/>
      <c r="BN103" s="7" t="inlineStr"/>
      <c r="BO103" s="7" t="inlineStr"/>
      <c r="BP103" s="7" t="inlineStr"/>
      <c r="BQ103" s="7" t="inlineStr"/>
      <c r="BR103" s="7" t="inlineStr"/>
      <c r="BS103" s="7" t="inlineStr"/>
      <c r="BT103" s="7" t="inlineStr"/>
      <c r="BU103" s="7">
        <f>BW103+BY103+CA103+CC103+CE103+CG103+CI103+CK103+CM103+CO103+CQ103+CS103+CU103+CW103+CY103+DA103</f>
        <v/>
      </c>
      <c r="BV103" s="7">
        <f>BX103+BZ103+CB103+CD103+CF103+CH103+CJ103+CL103+CN103+CP103+CR103+CT103+CV103+CX103+CZ103+DB103</f>
        <v/>
      </c>
      <c r="BW103" s="7" t="inlineStr"/>
      <c r="BX103" s="7" t="inlineStr"/>
      <c r="BY103" s="7" t="n">
        <v>10</v>
      </c>
      <c r="BZ103" s="7" t="n">
        <v>3806810</v>
      </c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 t="inlineStr"/>
      <c r="DB103" s="7" t="inlineStr"/>
      <c r="DC103" s="7">
        <f>DE103+DG103+DI103+DK103+DM103+DO103+DQ103+DS103+DU103+DW103+DY103+EA103+EC103</f>
        <v/>
      </c>
      <c r="DD103" s="7">
        <f>DF103+DH103+DJ103+DL103+DN103+DP103+DR103+DT103+DV103+DX103+DZ103+EB103+ED103</f>
        <v/>
      </c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inlineStr"/>
      <c r="DP103" s="7" t="inlineStr"/>
      <c r="DQ103" s="7" t="inlineStr"/>
      <c r="DR103" s="7" t="inlineStr"/>
      <c r="DS103" s="7" t="n">
        <v>4</v>
      </c>
      <c r="DT103" s="7" t="n">
        <v>1153264</v>
      </c>
      <c r="DU103" s="7" t="inlineStr"/>
      <c r="DV103" s="7" t="inlineStr"/>
      <c r="DW103" s="7" t="inlineStr"/>
      <c r="DX103" s="7" t="inlineStr"/>
      <c r="DY103" s="7" t="inlineStr"/>
      <c r="DZ103" s="7" t="inlineStr"/>
      <c r="EA103" s="7" t="inlineStr"/>
      <c r="EB103" s="7" t="inlineStr"/>
      <c r="EC103" s="7" t="inlineStr"/>
      <c r="ED103" s="7" t="inlineStr"/>
      <c r="EE103" s="7">
        <f>E103+AU103+BK103+BU103+DC103</f>
        <v/>
      </c>
      <c r="EF103" s="7">
        <f>F103+AV103+BL103+BV103+DD103</f>
        <v/>
      </c>
    </row>
    <row r="104" hidden="1" outlineLevel="1">
      <c r="A104" s="5" t="n">
        <v>4</v>
      </c>
      <c r="B104" s="6" t="inlineStr">
        <is>
          <t>Afsonak XF</t>
        </is>
      </c>
      <c r="C104" s="6" t="inlineStr">
        <is>
          <t>Андижан</t>
        </is>
      </c>
      <c r="D104" s="6" t="inlineStr">
        <is>
          <t>Андижан 3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n">
        <v>2</v>
      </c>
      <c r="L104" s="7" t="n">
        <v>126030</v>
      </c>
      <c r="M104" s="7" t="inlineStr"/>
      <c r="N104" s="7" t="inlineStr"/>
      <c r="O104" s="7" t="inlineStr"/>
      <c r="P104" s="7" t="inlineStr"/>
      <c r="Q104" s="7" t="inlineStr"/>
      <c r="R104" s="7" t="inlineStr"/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AW104+AY104+BA104+BC104+BE104+BG104+BI104</f>
        <v/>
      </c>
      <c r="AV104" s="7">
        <f>AX104+AZ104+BB104+BD104+BF104+BH104+BJ104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 t="inlineStr"/>
      <c r="BJ104" s="7" t="inlineStr"/>
      <c r="BK104" s="7">
        <f>BM104+BO104+BQ104+BS104</f>
        <v/>
      </c>
      <c r="BL104" s="7">
        <f>BN104+BP104+BR104+BT104</f>
        <v/>
      </c>
      <c r="BM104" s="7" t="inlineStr"/>
      <c r="BN104" s="7" t="inlineStr"/>
      <c r="BO104" s="7" t="inlineStr"/>
      <c r="BP104" s="7" t="inlineStr"/>
      <c r="BQ104" s="7" t="inlineStr"/>
      <c r="BR104" s="7" t="inlineStr"/>
      <c r="BS104" s="7" t="inlineStr"/>
      <c r="BT104" s="7" t="inlineStr"/>
      <c r="BU104" s="7">
        <f>BW104+BY104+CA104+CC104+CE104+CG104+CI104+CK104+CM104+CO104+CQ104+CS104+CU104+CW104+CY104+DA104</f>
        <v/>
      </c>
      <c r="BV104" s="7">
        <f>BX104+BZ104+CB104+CD104+CF104+CH104+CJ104+CL104+CN104+CP104+CR104+CT104+CV104+CX104+CZ104+DB104</f>
        <v/>
      </c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 t="inlineStr"/>
      <c r="DB104" s="7" t="inlineStr"/>
      <c r="DC104" s="7">
        <f>DE104+DG104+DI104+DK104+DM104+DO104+DQ104+DS104+DU104+DW104+DY104+EA104+EC104</f>
        <v/>
      </c>
      <c r="DD104" s="7">
        <f>DF104+DH104+DJ104+DL104+DN104+DP104+DR104+DT104+DV104+DX104+DZ104+EB104+ED104</f>
        <v/>
      </c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 t="inlineStr"/>
      <c r="DR104" s="7" t="inlineStr"/>
      <c r="DS104" s="7" t="inlineStr"/>
      <c r="DT104" s="7" t="inlineStr"/>
      <c r="DU104" s="7" t="inlineStr"/>
      <c r="DV104" s="7" t="inlineStr"/>
      <c r="DW104" s="7" t="inlineStr"/>
      <c r="DX104" s="7" t="inlineStr"/>
      <c r="DY104" s="7" t="inlineStr"/>
      <c r="DZ104" s="7" t="inlineStr"/>
      <c r="EA104" s="7" t="inlineStr"/>
      <c r="EB104" s="7" t="inlineStr"/>
      <c r="EC104" s="7" t="inlineStr"/>
      <c r="ED104" s="7" t="inlineStr"/>
      <c r="EE104" s="7">
        <f>E104+AU104+BK104+BU104+DC104</f>
        <v/>
      </c>
      <c r="EF104" s="7">
        <f>F104+AV104+BL104+BV104+DD104</f>
        <v/>
      </c>
    </row>
    <row r="105" hidden="1" outlineLevel="1">
      <c r="A105" s="5" t="n">
        <v>5</v>
      </c>
      <c r="B105" s="6" t="inlineStr">
        <is>
          <t>Akbar Pharma Health MCHJ</t>
        </is>
      </c>
      <c r="C105" s="6" t="inlineStr">
        <is>
          <t>Андижан</t>
        </is>
      </c>
      <c r="D105" s="6" t="inlineStr">
        <is>
          <t>Андижан 2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inlineStr"/>
      <c r="R105" s="7" t="inlineStr"/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AW105+AY105+BA105+BC105+BE105+BG105+BI105</f>
        <v/>
      </c>
      <c r="AV105" s="7">
        <f>AX105+AZ105+BB105+BD105+BF105+BH105+BJ105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 t="inlineStr"/>
      <c r="BJ105" s="7" t="inlineStr"/>
      <c r="BK105" s="7">
        <f>BM105+BO105+BQ105+BS105</f>
        <v/>
      </c>
      <c r="BL105" s="7">
        <f>BN105+BP105+BR105+BT105</f>
        <v/>
      </c>
      <c r="BM105" s="7" t="inlineStr"/>
      <c r="BN105" s="7" t="inlineStr"/>
      <c r="BO105" s="7" t="inlineStr"/>
      <c r="BP105" s="7" t="inlineStr"/>
      <c r="BQ105" s="7" t="inlineStr"/>
      <c r="BR105" s="7" t="inlineStr"/>
      <c r="BS105" s="7" t="inlineStr"/>
      <c r="BT105" s="7" t="inlineStr"/>
      <c r="BU105" s="7">
        <f>BW105+BY105+CA105+CC105+CE105+CG105+CI105+CK105+CM105+CO105+CQ105+CS105+CU105+CW105+CY105+DA105</f>
        <v/>
      </c>
      <c r="BV105" s="7">
        <f>BX105+BZ105+CB105+CD105+CF105+CH105+CJ105+CL105+CN105+CP105+CR105+CT105+CV105+CX105+CZ105+DB105</f>
        <v/>
      </c>
      <c r="BW105" s="7" t="inlineStr"/>
      <c r="BX105" s="7" t="inlineStr"/>
      <c r="BY105" s="7" t="n">
        <v>20</v>
      </c>
      <c r="BZ105" s="7" t="n">
        <v>9201140</v>
      </c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 t="inlineStr"/>
      <c r="DB105" s="7" t="inlineStr"/>
      <c r="DC105" s="7">
        <f>DE105+DG105+DI105+DK105+DM105+DO105+DQ105+DS105+DU105+DW105+DY105+EA105+EC105</f>
        <v/>
      </c>
      <c r="DD105" s="7">
        <f>DF105+DH105+DJ105+DL105+DN105+DP105+DR105+DT105+DV105+DX105+DZ105+EB105+ED105</f>
        <v/>
      </c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n">
        <v>10</v>
      </c>
      <c r="DP105" s="7" t="n">
        <v>1672660</v>
      </c>
      <c r="DQ105" s="7" t="n">
        <v>2</v>
      </c>
      <c r="DR105" s="7" t="n">
        <v>666956</v>
      </c>
      <c r="DS105" s="7" t="inlineStr"/>
      <c r="DT105" s="7" t="inlineStr"/>
      <c r="DU105" s="7" t="inlineStr"/>
      <c r="DV105" s="7" t="inlineStr"/>
      <c r="DW105" s="7" t="inlineStr"/>
      <c r="DX105" s="7" t="inlineStr"/>
      <c r="DY105" s="7" t="n">
        <v>1</v>
      </c>
      <c r="DZ105" s="7" t="n">
        <v>206865</v>
      </c>
      <c r="EA105" s="7" t="n">
        <v>2</v>
      </c>
      <c r="EB105" s="7" t="n">
        <v>415928</v>
      </c>
      <c r="EC105" s="7" t="inlineStr"/>
      <c r="ED105" s="7" t="inlineStr"/>
      <c r="EE105" s="7">
        <f>E105+AU105+BK105+BU105+DC105</f>
        <v/>
      </c>
      <c r="EF105" s="7">
        <f>F105+AV105+BL105+BV105+DD105</f>
        <v/>
      </c>
    </row>
    <row r="106" hidden="1" outlineLevel="1">
      <c r="A106" s="5" t="n">
        <v>6</v>
      </c>
      <c r="B106" s="6" t="inlineStr">
        <is>
          <t>Alisher Sifatlik Aloka MCHJ</t>
        </is>
      </c>
      <c r="C106" s="6" t="inlineStr">
        <is>
          <t>Андижан</t>
        </is>
      </c>
      <c r="D106" s="6" t="inlineStr">
        <is>
          <t>Андижан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n">
        <v>10</v>
      </c>
      <c r="R106" s="7" t="n">
        <v>2251130</v>
      </c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AW106+AY106+BA106+BC106+BE106+BG106+BI106</f>
        <v/>
      </c>
      <c r="AV106" s="7">
        <f>AX106+AZ106+BB106+BD106+BF106+BH106+BJ106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 t="inlineStr"/>
      <c r="BJ106" s="7" t="inlineStr"/>
      <c r="BK106" s="7">
        <f>BM106+BO106+BQ106+BS106</f>
        <v/>
      </c>
      <c r="BL106" s="7">
        <f>BN106+BP106+BR106+BT106</f>
        <v/>
      </c>
      <c r="BM106" s="7" t="inlineStr"/>
      <c r="BN106" s="7" t="inlineStr"/>
      <c r="BO106" s="7" t="inlineStr"/>
      <c r="BP106" s="7" t="inlineStr"/>
      <c r="BQ106" s="7" t="inlineStr"/>
      <c r="BR106" s="7" t="inlineStr"/>
      <c r="BS106" s="7" t="inlineStr"/>
      <c r="BT106" s="7" t="inlineStr"/>
      <c r="BU106" s="7">
        <f>BW106+BY106+CA106+CC106+CE106+CG106+CI106+CK106+CM106+CO106+CQ106+CS106+CU106+CW106+CY106+DA106</f>
        <v/>
      </c>
      <c r="BV106" s="7">
        <f>BX106+BZ106+CB106+CD106+CF106+CH106+CJ106+CL106+CN106+CP106+CR106+CT106+CV106+CX106+CZ106+DB106</f>
        <v/>
      </c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 t="inlineStr"/>
      <c r="DB106" s="7" t="inlineStr"/>
      <c r="DC106" s="7">
        <f>DE106+DG106+DI106+DK106+DM106+DO106+DQ106+DS106+DU106+DW106+DY106+EA106+EC106</f>
        <v/>
      </c>
      <c r="DD106" s="7">
        <f>DF106+DH106+DJ106+DL106+DN106+DP106+DR106+DT106+DV106+DX106+DZ106+EB106+ED106</f>
        <v/>
      </c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inlineStr"/>
      <c r="DR106" s="7" t="inlineStr"/>
      <c r="DS106" s="7" t="inlineStr"/>
      <c r="DT106" s="7" t="inlineStr"/>
      <c r="DU106" s="7" t="inlineStr"/>
      <c r="DV106" s="7" t="inlineStr"/>
      <c r="DW106" s="7" t="inlineStr"/>
      <c r="DX106" s="7" t="inlineStr"/>
      <c r="DY106" s="7" t="inlineStr"/>
      <c r="DZ106" s="7" t="inlineStr"/>
      <c r="EA106" s="7" t="inlineStr"/>
      <c r="EB106" s="7" t="inlineStr"/>
      <c r="EC106" s="7" t="inlineStr"/>
      <c r="ED106" s="7" t="inlineStr"/>
      <c r="EE106" s="7">
        <f>E106+AU106+BK106+BU106+DC106</f>
        <v/>
      </c>
      <c r="EF106" s="7">
        <f>F106+AV106+BL106+BV106+DD106</f>
        <v/>
      </c>
    </row>
    <row r="107" hidden="1" outlineLevel="1">
      <c r="A107" s="5" t="n">
        <v>7</v>
      </c>
      <c r="B107" s="6" t="inlineStr">
        <is>
          <t>Anis MCHJ</t>
        </is>
      </c>
      <c r="C107" s="6" t="inlineStr">
        <is>
          <t>Андижан</t>
        </is>
      </c>
      <c r="D107" s="6" t="inlineStr">
        <is>
          <t>Андижан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n">
        <v>1</v>
      </c>
      <c r="H107" s="7" t="n">
        <v>413376</v>
      </c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inlineStr"/>
      <c r="R107" s="7" t="inlineStr"/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AW107+AY107+BA107+BC107+BE107+BG107+BI107</f>
        <v/>
      </c>
      <c r="AV107" s="7">
        <f>AX107+AZ107+BB107+BD107+BF107+BH107+BJ107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 t="inlineStr"/>
      <c r="BJ107" s="7" t="inlineStr"/>
      <c r="BK107" s="7">
        <f>BM107+BO107+BQ107+BS107</f>
        <v/>
      </c>
      <c r="BL107" s="7">
        <f>BN107+BP107+BR107+BT107</f>
        <v/>
      </c>
      <c r="BM107" s="7" t="n">
        <v>1</v>
      </c>
      <c r="BN107" s="7" t="n">
        <v>350692</v>
      </c>
      <c r="BO107" s="7" t="inlineStr"/>
      <c r="BP107" s="7" t="inlineStr"/>
      <c r="BQ107" s="7" t="inlineStr"/>
      <c r="BR107" s="7" t="inlineStr"/>
      <c r="BS107" s="7" t="inlineStr"/>
      <c r="BT107" s="7" t="inlineStr"/>
      <c r="BU107" s="7">
        <f>BW107+BY107+CA107+CC107+CE107+CG107+CI107+CK107+CM107+CO107+CQ107+CS107+CU107+CW107+CY107+DA107</f>
        <v/>
      </c>
      <c r="BV107" s="7">
        <f>BX107+BZ107+CB107+CD107+CF107+CH107+CJ107+CL107+CN107+CP107+CR107+CT107+CV107+CX107+CZ107+DB107</f>
        <v/>
      </c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 t="inlineStr"/>
      <c r="DB107" s="7" t="inlineStr"/>
      <c r="DC107" s="7">
        <f>DE107+DG107+DI107+DK107+DM107+DO107+DQ107+DS107+DU107+DW107+DY107+EA107+EC107</f>
        <v/>
      </c>
      <c r="DD107" s="7">
        <f>DF107+DH107+DJ107+DL107+DN107+DP107+DR107+DT107+DV107+DX107+DZ107+EB107+ED107</f>
        <v/>
      </c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inlineStr"/>
      <c r="DR107" s="7" t="inlineStr"/>
      <c r="DS107" s="7" t="n">
        <v>1</v>
      </c>
      <c r="DT107" s="7" t="n">
        <v>272929</v>
      </c>
      <c r="DU107" s="7" t="inlineStr"/>
      <c r="DV107" s="7" t="inlineStr"/>
      <c r="DW107" s="7" t="n">
        <v>1</v>
      </c>
      <c r="DX107" s="7" t="n">
        <v>37433</v>
      </c>
      <c r="DY107" s="7" t="inlineStr"/>
      <c r="DZ107" s="7" t="inlineStr"/>
      <c r="EA107" s="7" t="inlineStr"/>
      <c r="EB107" s="7" t="inlineStr"/>
      <c r="EC107" s="7" t="inlineStr"/>
      <c r="ED107" s="7" t="inlineStr"/>
      <c r="EE107" s="7">
        <f>E107+AU107+BK107+BU107+DC107</f>
        <v/>
      </c>
      <c r="EF107" s="7">
        <f>F107+AV107+BL107+BV107+DD107</f>
        <v/>
      </c>
    </row>
    <row r="108" hidden="1" outlineLevel="1">
      <c r="A108" s="5" t="n">
        <v>8</v>
      </c>
      <c r="B108" s="6" t="inlineStr">
        <is>
          <t>Aptechka 1988  MCHJ</t>
        </is>
      </c>
      <c r="C108" s="6" t="inlineStr">
        <is>
          <t>Андижан</t>
        </is>
      </c>
      <c r="D108" s="6" t="inlineStr">
        <is>
          <t>Андижан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inlineStr"/>
      <c r="R108" s="7" t="inlineStr"/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n">
        <v>5</v>
      </c>
      <c r="AD108" s="7" t="n">
        <v>367685</v>
      </c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n">
        <v>2</v>
      </c>
      <c r="AR108" s="7" t="n">
        <v>149648</v>
      </c>
      <c r="AS108" s="7" t="inlineStr"/>
      <c r="AT108" s="7" t="inlineStr"/>
      <c r="AU108" s="7">
        <f>AW108+AY108+BA108+BC108+BE108+BG108+BI108</f>
        <v/>
      </c>
      <c r="AV108" s="7">
        <f>AX108+AZ108+BB108+BD108+BF108+BH108+BJ108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 t="inlineStr"/>
      <c r="BJ108" s="7" t="inlineStr"/>
      <c r="BK108" s="7">
        <f>BM108+BO108+BQ108+BS108</f>
        <v/>
      </c>
      <c r="BL108" s="7">
        <f>BN108+BP108+BR108+BT108</f>
        <v/>
      </c>
      <c r="BM108" s="7" t="inlineStr"/>
      <c r="BN108" s="7" t="inlineStr"/>
      <c r="BO108" s="7" t="inlineStr"/>
      <c r="BP108" s="7" t="inlineStr"/>
      <c r="BQ108" s="7" t="inlineStr"/>
      <c r="BR108" s="7" t="inlineStr"/>
      <c r="BS108" s="7" t="inlineStr"/>
      <c r="BT108" s="7" t="inlineStr"/>
      <c r="BU108" s="7">
        <f>BW108+BY108+CA108+CC108+CE108+CG108+CI108+CK108+CM108+CO108+CQ108+CS108+CU108+CW108+CY108+DA108</f>
        <v/>
      </c>
      <c r="BV108" s="7">
        <f>BX108+BZ108+CB108+CD108+CF108+CH108+CJ108+CL108+CN108+CP108+CR108+CT108+CV108+CX108+CZ108+DB108</f>
        <v/>
      </c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 t="inlineStr"/>
      <c r="DB108" s="7" t="inlineStr"/>
      <c r="DC108" s="7">
        <f>DE108+DG108+DI108+DK108+DM108+DO108+DQ108+DS108+DU108+DW108+DY108+EA108+EC108</f>
        <v/>
      </c>
      <c r="DD108" s="7">
        <f>DF108+DH108+DJ108+DL108+DN108+DP108+DR108+DT108+DV108+DX108+DZ108+EB108+ED108</f>
        <v/>
      </c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inlineStr"/>
      <c r="DR108" s="7" t="inlineStr"/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 t="inlineStr"/>
      <c r="ED108" s="7" t="inlineStr"/>
      <c r="EE108" s="7">
        <f>E108+AU108+BK108+BU108+DC108</f>
        <v/>
      </c>
      <c r="EF108" s="7">
        <f>F108+AV108+BL108+BV108+DD108</f>
        <v/>
      </c>
    </row>
    <row r="109" hidden="1" outlineLevel="1">
      <c r="A109" s="5" t="n">
        <v>9</v>
      </c>
      <c r="B109" s="6" t="inlineStr">
        <is>
          <t>Asaka Fayz Lyuks MCHJ</t>
        </is>
      </c>
      <c r="C109" s="6" t="inlineStr">
        <is>
          <t>Андижан</t>
        </is>
      </c>
      <c r="D109" s="6" t="inlineStr">
        <is>
          <t>Андижан 2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inlineStr"/>
      <c r="H109" s="7" t="inlineStr"/>
      <c r="I109" s="7" t="inlineStr"/>
      <c r="J109" s="7" t="inlineStr"/>
      <c r="K109" s="7" t="inlineStr"/>
      <c r="L109" s="7" t="inlineStr"/>
      <c r="M109" s="7" t="inlineStr"/>
      <c r="N109" s="7" t="inlineStr"/>
      <c r="O109" s="7" t="inlineStr"/>
      <c r="P109" s="7" t="inlineStr"/>
      <c r="Q109" s="7" t="inlineStr"/>
      <c r="R109" s="7" t="inlineStr"/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n">
        <v>2</v>
      </c>
      <c r="AB109" s="7" t="n">
        <v>145224</v>
      </c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AW109+AY109+BA109+BC109+BE109+BG109+BI109</f>
        <v/>
      </c>
      <c r="AV109" s="7">
        <f>AX109+AZ109+BB109+BD109+BF109+BH109+BJ109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 t="inlineStr"/>
      <c r="BJ109" s="7" t="inlineStr"/>
      <c r="BK109" s="7">
        <f>BM109+BO109+BQ109+BS109</f>
        <v/>
      </c>
      <c r="BL109" s="7">
        <f>BN109+BP109+BR109+BT109</f>
        <v/>
      </c>
      <c r="BM109" s="7" t="inlineStr"/>
      <c r="BN109" s="7" t="inlineStr"/>
      <c r="BO109" s="7" t="inlineStr"/>
      <c r="BP109" s="7" t="inlineStr"/>
      <c r="BQ109" s="7" t="inlineStr"/>
      <c r="BR109" s="7" t="inlineStr"/>
      <c r="BS109" s="7" t="inlineStr"/>
      <c r="BT109" s="7" t="inlineStr"/>
      <c r="BU109" s="7">
        <f>BW109+BY109+CA109+CC109+CE109+CG109+CI109+CK109+CM109+CO109+CQ109+CS109+CU109+CW109+CY109+DA109</f>
        <v/>
      </c>
      <c r="BV109" s="7">
        <f>BX109+BZ109+CB109+CD109+CF109+CH109+CJ109+CL109+CN109+CP109+CR109+CT109+CV109+CX109+CZ109+DB109</f>
        <v/>
      </c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inlineStr"/>
      <c r="CN109" s="7" t="inlineStr"/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 t="inlineStr"/>
      <c r="DB109" s="7" t="inlineStr"/>
      <c r="DC109" s="7">
        <f>DE109+DG109+DI109+DK109+DM109+DO109+DQ109+DS109+DU109+DW109+DY109+EA109+EC109</f>
        <v/>
      </c>
      <c r="DD109" s="7">
        <f>DF109+DH109+DJ109+DL109+DN109+DP109+DR109+DT109+DV109+DX109+DZ109+EB109+ED109</f>
        <v/>
      </c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 t="inlineStr"/>
      <c r="DR109" s="7" t="inlineStr"/>
      <c r="DS109" s="7" t="inlineStr"/>
      <c r="DT109" s="7" t="inlineStr"/>
      <c r="DU109" s="7" t="inlineStr"/>
      <c r="DV109" s="7" t="inlineStr"/>
      <c r="DW109" s="7" t="inlineStr"/>
      <c r="DX109" s="7" t="inlineStr"/>
      <c r="DY109" s="7" t="inlineStr"/>
      <c r="DZ109" s="7" t="inlineStr"/>
      <c r="EA109" s="7" t="inlineStr"/>
      <c r="EB109" s="7" t="inlineStr"/>
      <c r="EC109" s="7" t="inlineStr"/>
      <c r="ED109" s="7" t="inlineStr"/>
      <c r="EE109" s="7">
        <f>E109+AU109+BK109+BU109+DC109</f>
        <v/>
      </c>
      <c r="EF109" s="7">
        <f>F109+AV109+BL109+BV109+DD109</f>
        <v/>
      </c>
    </row>
    <row r="110" hidden="1" outlineLevel="1">
      <c r="A110" s="5" t="n">
        <v>10</v>
      </c>
      <c r="B110" s="6" t="inlineStr">
        <is>
          <t>Asaka Oyatillo Farm</t>
        </is>
      </c>
      <c r="C110" s="6" t="inlineStr">
        <is>
          <t>Андижан</t>
        </is>
      </c>
      <c r="D110" s="6" t="inlineStr">
        <is>
          <t>Андижан 2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7" t="n">
        <v>20</v>
      </c>
      <c r="T110" s="7" t="n">
        <v>1886340</v>
      </c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AW110+AY110+BA110+BC110+BE110+BG110+BI110</f>
        <v/>
      </c>
      <c r="AV110" s="7">
        <f>AX110+AZ110+BB110+BD110+BF110+BH110+BJ110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 t="inlineStr"/>
      <c r="BJ110" s="7" t="inlineStr"/>
      <c r="BK110" s="7">
        <f>BM110+BO110+BQ110+BS110</f>
        <v/>
      </c>
      <c r="BL110" s="7">
        <f>BN110+BP110+BR110+BT110</f>
        <v/>
      </c>
      <c r="BM110" s="7" t="inlineStr"/>
      <c r="BN110" s="7" t="inlineStr"/>
      <c r="BO110" s="7" t="inlineStr"/>
      <c r="BP110" s="7" t="inlineStr"/>
      <c r="BQ110" s="7" t="inlineStr"/>
      <c r="BR110" s="7" t="inlineStr"/>
      <c r="BS110" s="7" t="inlineStr"/>
      <c r="BT110" s="7" t="inlineStr"/>
      <c r="BU110" s="7">
        <f>BW110+BY110+CA110+CC110+CE110+CG110+CI110+CK110+CM110+CO110+CQ110+CS110+CU110+CW110+CY110+DA110</f>
        <v/>
      </c>
      <c r="BV110" s="7">
        <f>BX110+BZ110+CB110+CD110+CF110+CH110+CJ110+CL110+CN110+CP110+CR110+CT110+CV110+CX110+CZ110+DB110</f>
        <v/>
      </c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 t="inlineStr"/>
      <c r="CN110" s="7" t="inlineStr"/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 t="inlineStr"/>
      <c r="DB110" s="7" t="inlineStr"/>
      <c r="DC110" s="7">
        <f>DE110+DG110+DI110+DK110+DM110+DO110+DQ110+DS110+DU110+DW110+DY110+EA110+EC110</f>
        <v/>
      </c>
      <c r="DD110" s="7">
        <f>DF110+DH110+DJ110+DL110+DN110+DP110+DR110+DT110+DV110+DX110+DZ110+EB110+ED110</f>
        <v/>
      </c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 t="inlineStr"/>
      <c r="DR110" s="7" t="inlineStr"/>
      <c r="DS110" s="7" t="inlineStr"/>
      <c r="DT110" s="7" t="inlineStr"/>
      <c r="DU110" s="7" t="inlineStr"/>
      <c r="DV110" s="7" t="inlineStr"/>
      <c r="DW110" s="7" t="inlineStr"/>
      <c r="DX110" s="7" t="inlineStr"/>
      <c r="DY110" s="7" t="inlineStr"/>
      <c r="DZ110" s="7" t="inlineStr"/>
      <c r="EA110" s="7" t="inlineStr"/>
      <c r="EB110" s="7" t="inlineStr"/>
      <c r="EC110" s="7" t="inlineStr"/>
      <c r="ED110" s="7" t="inlineStr"/>
      <c r="EE110" s="7">
        <f>E110+AU110+BK110+BU110+DC110</f>
        <v/>
      </c>
      <c r="EF110" s="7">
        <f>F110+AV110+BL110+BV110+DD110</f>
        <v/>
      </c>
    </row>
    <row r="111" hidden="1" outlineLevel="1">
      <c r="A111" s="5" t="n">
        <v>11</v>
      </c>
      <c r="B111" s="6" t="inlineStr">
        <is>
          <t>Asaka Tibet Farm MCHJ</t>
        </is>
      </c>
      <c r="C111" s="6" t="inlineStr">
        <is>
          <t>Андижан</t>
        </is>
      </c>
      <c r="D111" s="6" t="inlineStr">
        <is>
          <t>Андижан 2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n">
        <v>2</v>
      </c>
      <c r="AB111" s="7" t="n">
        <v>126408</v>
      </c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AW111+AY111+BA111+BC111+BE111+BG111+BI111</f>
        <v/>
      </c>
      <c r="AV111" s="7">
        <f>AX111+AZ111+BB111+BD111+BF111+BH111+BJ111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 t="inlineStr"/>
      <c r="BJ111" s="7" t="inlineStr"/>
      <c r="BK111" s="7">
        <f>BM111+BO111+BQ111+BS111</f>
        <v/>
      </c>
      <c r="BL111" s="7">
        <f>BN111+BP111+BR111+BT111</f>
        <v/>
      </c>
      <c r="BM111" s="7" t="inlineStr"/>
      <c r="BN111" s="7" t="inlineStr"/>
      <c r="BO111" s="7" t="inlineStr"/>
      <c r="BP111" s="7" t="inlineStr"/>
      <c r="BQ111" s="7" t="inlineStr"/>
      <c r="BR111" s="7" t="inlineStr"/>
      <c r="BS111" s="7" t="inlineStr"/>
      <c r="BT111" s="7" t="inlineStr"/>
      <c r="BU111" s="7">
        <f>BW111+BY111+CA111+CC111+CE111+CG111+CI111+CK111+CM111+CO111+CQ111+CS111+CU111+CW111+CY111+DA111</f>
        <v/>
      </c>
      <c r="BV111" s="7">
        <f>BX111+BZ111+CB111+CD111+CF111+CH111+CJ111+CL111+CN111+CP111+CR111+CT111+CV111+CX111+CZ111+DB111</f>
        <v/>
      </c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 t="inlineStr"/>
      <c r="DB111" s="7" t="inlineStr"/>
      <c r="DC111" s="7">
        <f>DE111+DG111+DI111+DK111+DM111+DO111+DQ111+DS111+DU111+DW111+DY111+EA111+EC111</f>
        <v/>
      </c>
      <c r="DD111" s="7">
        <f>DF111+DH111+DJ111+DL111+DN111+DP111+DR111+DT111+DV111+DX111+DZ111+EB111+ED111</f>
        <v/>
      </c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n">
        <v>100</v>
      </c>
      <c r="DN111" s="7" t="n">
        <v>16343000</v>
      </c>
      <c r="DO111" s="7" t="inlineStr"/>
      <c r="DP111" s="7" t="inlineStr"/>
      <c r="DQ111" s="7" t="inlineStr"/>
      <c r="DR111" s="7" t="inlineStr"/>
      <c r="DS111" s="7" t="inlineStr"/>
      <c r="DT111" s="7" t="inlineStr"/>
      <c r="DU111" s="7" t="inlineStr"/>
      <c r="DV111" s="7" t="inlineStr"/>
      <c r="DW111" s="7" t="inlineStr"/>
      <c r="DX111" s="7" t="inlineStr"/>
      <c r="DY111" s="7" t="inlineStr"/>
      <c r="DZ111" s="7" t="inlineStr"/>
      <c r="EA111" s="7" t="inlineStr"/>
      <c r="EB111" s="7" t="inlineStr"/>
      <c r="EC111" s="7" t="inlineStr"/>
      <c r="ED111" s="7" t="inlineStr"/>
      <c r="EE111" s="7">
        <f>E111+AU111+BK111+BU111+DC111</f>
        <v/>
      </c>
      <c r="EF111" s="7">
        <f>F111+AV111+BL111+BV111+DD111</f>
        <v/>
      </c>
    </row>
    <row r="112" hidden="1" outlineLevel="1">
      <c r="A112" s="5" t="n">
        <v>12</v>
      </c>
      <c r="B112" s="6" t="inlineStr">
        <is>
          <t>Aslberdi Farm MChJ</t>
        </is>
      </c>
      <c r="C112" s="6" t="inlineStr">
        <is>
          <t>Андижан</t>
        </is>
      </c>
      <c r="D112" s="6" t="inlineStr">
        <is>
          <t>Андижан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n">
        <v>5</v>
      </c>
      <c r="N112" s="7" t="n">
        <v>2368225</v>
      </c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AW112+AY112+BA112+BC112+BE112+BG112+BI112</f>
        <v/>
      </c>
      <c r="AV112" s="7">
        <f>AX112+AZ112+BB112+BD112+BF112+BH112+BJ112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 t="inlineStr"/>
      <c r="BJ112" s="7" t="inlineStr"/>
      <c r="BK112" s="7">
        <f>BM112+BO112+BQ112+BS112</f>
        <v/>
      </c>
      <c r="BL112" s="7">
        <f>BN112+BP112+BR112+BT112</f>
        <v/>
      </c>
      <c r="BM112" s="7" t="inlineStr"/>
      <c r="BN112" s="7" t="inlineStr"/>
      <c r="BO112" s="7" t="inlineStr"/>
      <c r="BP112" s="7" t="inlineStr"/>
      <c r="BQ112" s="7" t="inlineStr"/>
      <c r="BR112" s="7" t="inlineStr"/>
      <c r="BS112" s="7" t="inlineStr"/>
      <c r="BT112" s="7" t="inlineStr"/>
      <c r="BU112" s="7">
        <f>BW112+BY112+CA112+CC112+CE112+CG112+CI112+CK112+CM112+CO112+CQ112+CS112+CU112+CW112+CY112+DA112</f>
        <v/>
      </c>
      <c r="BV112" s="7">
        <f>BX112+BZ112+CB112+CD112+CF112+CH112+CJ112+CL112+CN112+CP112+CR112+CT112+CV112+CX112+CZ112+DB112</f>
        <v/>
      </c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inlineStr"/>
      <c r="CN112" s="7" t="inlineStr"/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 t="inlineStr"/>
      <c r="DB112" s="7" t="inlineStr"/>
      <c r="DC112" s="7">
        <f>DE112+DG112+DI112+DK112+DM112+DO112+DQ112+DS112+DU112+DW112+DY112+EA112+EC112</f>
        <v/>
      </c>
      <c r="DD112" s="7">
        <f>DF112+DH112+DJ112+DL112+DN112+DP112+DR112+DT112+DV112+DX112+DZ112+EB112+ED112</f>
        <v/>
      </c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 t="inlineStr"/>
      <c r="DP112" s="7" t="inlineStr"/>
      <c r="DQ112" s="7" t="inlineStr"/>
      <c r="DR112" s="7" t="inlineStr"/>
      <c r="DS112" s="7" t="inlineStr"/>
      <c r="DT112" s="7" t="inlineStr"/>
      <c r="DU112" s="7" t="inlineStr"/>
      <c r="DV112" s="7" t="inlineStr"/>
      <c r="DW112" s="7" t="inlineStr"/>
      <c r="DX112" s="7" t="inlineStr"/>
      <c r="DY112" s="7" t="inlineStr"/>
      <c r="DZ112" s="7" t="inlineStr"/>
      <c r="EA112" s="7" t="inlineStr"/>
      <c r="EB112" s="7" t="inlineStr"/>
      <c r="EC112" s="7" t="inlineStr"/>
      <c r="ED112" s="7" t="inlineStr"/>
      <c r="EE112" s="7">
        <f>E112+AU112+BK112+BU112+DC112</f>
        <v/>
      </c>
      <c r="EF112" s="7">
        <f>F112+AV112+BL112+BV112+DD112</f>
        <v/>
      </c>
    </row>
    <row r="113" hidden="1" outlineLevel="1">
      <c r="A113" s="5" t="n">
        <v>13</v>
      </c>
      <c r="B113" s="6" t="inlineStr">
        <is>
          <t>Avangard Servis Farm XK</t>
        </is>
      </c>
      <c r="C113" s="6" t="inlineStr">
        <is>
          <t>Андижан</t>
        </is>
      </c>
      <c r="D113" s="6" t="inlineStr">
        <is>
          <t>Андижан 1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n">
        <v>50</v>
      </c>
      <c r="R113" s="7" t="n">
        <v>21078900</v>
      </c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AW113+AY113+BA113+BC113+BE113+BG113+BI113</f>
        <v/>
      </c>
      <c r="AV113" s="7">
        <f>AX113+AZ113+BB113+BD113+BF113+BH113+BJ113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 t="inlineStr"/>
      <c r="BJ113" s="7" t="inlineStr"/>
      <c r="BK113" s="7">
        <f>BM113+BO113+BQ113+BS113</f>
        <v/>
      </c>
      <c r="BL113" s="7">
        <f>BN113+BP113+BR113+BT113</f>
        <v/>
      </c>
      <c r="BM113" s="7" t="inlineStr"/>
      <c r="BN113" s="7" t="inlineStr"/>
      <c r="BO113" s="7" t="inlineStr"/>
      <c r="BP113" s="7" t="inlineStr"/>
      <c r="BQ113" s="7" t="inlineStr"/>
      <c r="BR113" s="7" t="inlineStr"/>
      <c r="BS113" s="7" t="inlineStr"/>
      <c r="BT113" s="7" t="inlineStr"/>
      <c r="BU113" s="7">
        <f>BW113+BY113+CA113+CC113+CE113+CG113+CI113+CK113+CM113+CO113+CQ113+CS113+CU113+CW113+CY113+DA113</f>
        <v/>
      </c>
      <c r="BV113" s="7">
        <f>BX113+BZ113+CB113+CD113+CF113+CH113+CJ113+CL113+CN113+CP113+CR113+CT113+CV113+CX113+CZ113+DB113</f>
        <v/>
      </c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 t="inlineStr"/>
      <c r="DB113" s="7" t="inlineStr"/>
      <c r="DC113" s="7">
        <f>DE113+DG113+DI113+DK113+DM113+DO113+DQ113+DS113+DU113+DW113+DY113+EA113+EC113</f>
        <v/>
      </c>
      <c r="DD113" s="7">
        <f>DF113+DH113+DJ113+DL113+DN113+DP113+DR113+DT113+DV113+DX113+DZ113+EB113+ED113</f>
        <v/>
      </c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 t="inlineStr"/>
      <c r="DR113" s="7" t="inlineStr"/>
      <c r="DS113" s="7" t="inlineStr"/>
      <c r="DT113" s="7" t="inlineStr"/>
      <c r="DU113" s="7" t="inlineStr"/>
      <c r="DV113" s="7" t="inlineStr"/>
      <c r="DW113" s="7" t="inlineStr"/>
      <c r="DX113" s="7" t="inlineStr"/>
      <c r="DY113" s="7" t="inlineStr"/>
      <c r="DZ113" s="7" t="inlineStr"/>
      <c r="EA113" s="7" t="n">
        <v>5</v>
      </c>
      <c r="EB113" s="7" t="n">
        <v>1578885</v>
      </c>
      <c r="EC113" s="7" t="inlineStr"/>
      <c r="ED113" s="7" t="inlineStr"/>
      <c r="EE113" s="7">
        <f>E113+AU113+BK113+BU113+DC113</f>
        <v/>
      </c>
      <c r="EF113" s="7">
        <f>F113+AV113+BL113+BV113+DD113</f>
        <v/>
      </c>
    </row>
    <row r="114" hidden="1" outlineLevel="1">
      <c r="A114" s="5" t="n">
        <v>14</v>
      </c>
      <c r="B114" s="6" t="inlineStr">
        <is>
          <t>Avtokomponent MCHJ</t>
        </is>
      </c>
      <c r="C114" s="6" t="inlineStr">
        <is>
          <t>Андижан</t>
        </is>
      </c>
      <c r="D114" s="6" t="inlineStr">
        <is>
          <t>Андижан 2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n">
        <v>2</v>
      </c>
      <c r="R114" s="7" t="n">
        <v>88934</v>
      </c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AW114+AY114+BA114+BC114+BE114+BG114+BI114</f>
        <v/>
      </c>
      <c r="AV114" s="7">
        <f>AX114+AZ114+BB114+BD114+BF114+BH114+BJ114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 t="inlineStr"/>
      <c r="BJ114" s="7" t="inlineStr"/>
      <c r="BK114" s="7">
        <f>BM114+BO114+BQ114+BS114</f>
        <v/>
      </c>
      <c r="BL114" s="7">
        <f>BN114+BP114+BR114+BT114</f>
        <v/>
      </c>
      <c r="BM114" s="7" t="inlineStr"/>
      <c r="BN114" s="7" t="inlineStr"/>
      <c r="BO114" s="7" t="inlineStr"/>
      <c r="BP114" s="7" t="inlineStr"/>
      <c r="BQ114" s="7" t="inlineStr"/>
      <c r="BR114" s="7" t="inlineStr"/>
      <c r="BS114" s="7" t="inlineStr"/>
      <c r="BT114" s="7" t="inlineStr"/>
      <c r="BU114" s="7">
        <f>BW114+BY114+CA114+CC114+CE114+CG114+CI114+CK114+CM114+CO114+CQ114+CS114+CU114+CW114+CY114+DA114</f>
        <v/>
      </c>
      <c r="BV114" s="7">
        <f>BX114+BZ114+CB114+CD114+CF114+CH114+CJ114+CL114+CN114+CP114+CR114+CT114+CV114+CX114+CZ114+DB114</f>
        <v/>
      </c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 t="inlineStr"/>
      <c r="DB114" s="7" t="inlineStr"/>
      <c r="DC114" s="7">
        <f>DE114+DG114+DI114+DK114+DM114+DO114+DQ114+DS114+DU114+DW114+DY114+EA114+EC114</f>
        <v/>
      </c>
      <c r="DD114" s="7">
        <f>DF114+DH114+DJ114+DL114+DN114+DP114+DR114+DT114+DV114+DX114+DZ114+EB114+ED114</f>
        <v/>
      </c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inlineStr"/>
      <c r="DP114" s="7" t="inlineStr"/>
      <c r="DQ114" s="7" t="inlineStr"/>
      <c r="DR114" s="7" t="inlineStr"/>
      <c r="DS114" s="7" t="inlineStr"/>
      <c r="DT114" s="7" t="inlineStr"/>
      <c r="DU114" s="7" t="inlineStr"/>
      <c r="DV114" s="7" t="inlineStr"/>
      <c r="DW114" s="7" t="inlineStr"/>
      <c r="DX114" s="7" t="inlineStr"/>
      <c r="DY114" s="7" t="inlineStr"/>
      <c r="DZ114" s="7" t="inlineStr"/>
      <c r="EA114" s="7" t="inlineStr"/>
      <c r="EB114" s="7" t="inlineStr"/>
      <c r="EC114" s="7" t="inlineStr"/>
      <c r="ED114" s="7" t="inlineStr"/>
      <c r="EE114" s="7">
        <f>E114+AU114+BK114+BU114+DC114</f>
        <v/>
      </c>
      <c r="EF114" s="7">
        <f>F114+AV114+BL114+BV114+DD114</f>
        <v/>
      </c>
    </row>
    <row r="115" hidden="1" outlineLevel="1">
      <c r="A115" s="5" t="n">
        <v>15</v>
      </c>
      <c r="B115" s="6" t="inlineStr">
        <is>
          <t>Azimut Med Farm MCHJ</t>
        </is>
      </c>
      <c r="C115" s="6" t="inlineStr">
        <is>
          <t>Андижан</t>
        </is>
      </c>
      <c r="D115" s="6" t="inlineStr">
        <is>
          <t>Андижан 2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inlineStr"/>
      <c r="N115" s="7" t="inlineStr"/>
      <c r="O115" s="7" t="inlineStr"/>
      <c r="P115" s="7" t="inlineStr"/>
      <c r="Q115" s="7" t="n">
        <v>10</v>
      </c>
      <c r="R115" s="7" t="n">
        <v>2339220</v>
      </c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AW115+AY115+BA115+BC115+BE115+BG115+BI115</f>
        <v/>
      </c>
      <c r="AV115" s="7">
        <f>AX115+AZ115+BB115+BD115+BF115+BH115+BJ115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 t="inlineStr"/>
      <c r="BJ115" s="7" t="inlineStr"/>
      <c r="BK115" s="7">
        <f>BM115+BO115+BQ115+BS115</f>
        <v/>
      </c>
      <c r="BL115" s="7">
        <f>BN115+BP115+BR115+BT115</f>
        <v/>
      </c>
      <c r="BM115" s="7" t="inlineStr"/>
      <c r="BN115" s="7" t="inlineStr"/>
      <c r="BO115" s="7" t="inlineStr"/>
      <c r="BP115" s="7" t="inlineStr"/>
      <c r="BQ115" s="7" t="inlineStr"/>
      <c r="BR115" s="7" t="inlineStr"/>
      <c r="BS115" s="7" t="inlineStr"/>
      <c r="BT115" s="7" t="inlineStr"/>
      <c r="BU115" s="7">
        <f>BW115+BY115+CA115+CC115+CE115+CG115+CI115+CK115+CM115+CO115+CQ115+CS115+CU115+CW115+CY115+DA115</f>
        <v/>
      </c>
      <c r="BV115" s="7">
        <f>BX115+BZ115+CB115+CD115+CF115+CH115+CJ115+CL115+CN115+CP115+CR115+CT115+CV115+CX115+CZ115+DB115</f>
        <v/>
      </c>
      <c r="BW115" s="7" t="inlineStr"/>
      <c r="BX115" s="7" t="inlineStr"/>
      <c r="BY115" s="7" t="inlineStr"/>
      <c r="BZ115" s="7" t="inlineStr"/>
      <c r="CA115" s="7" t="inlineStr"/>
      <c r="CB115" s="7" t="inlineStr"/>
      <c r="CC115" s="7" t="inlineStr"/>
      <c r="CD115" s="7" t="inlineStr"/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 t="inlineStr"/>
      <c r="CN115" s="7" t="inlineStr"/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 t="inlineStr"/>
      <c r="DB115" s="7" t="inlineStr"/>
      <c r="DC115" s="7">
        <f>DE115+DG115+DI115+DK115+DM115+DO115+DQ115+DS115+DU115+DW115+DY115+EA115+EC115</f>
        <v/>
      </c>
      <c r="DD115" s="7">
        <f>DF115+DH115+DJ115+DL115+DN115+DP115+DR115+DT115+DV115+DX115+DZ115+EB115+ED115</f>
        <v/>
      </c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inlineStr"/>
      <c r="DP115" s="7" t="inlineStr"/>
      <c r="DQ115" s="7" t="inlineStr"/>
      <c r="DR115" s="7" t="inlineStr"/>
      <c r="DS115" s="7" t="inlineStr"/>
      <c r="DT115" s="7" t="inlineStr"/>
      <c r="DU115" s="7" t="inlineStr"/>
      <c r="DV115" s="7" t="inlineStr"/>
      <c r="DW115" s="7" t="inlineStr"/>
      <c r="DX115" s="7" t="inlineStr"/>
      <c r="DY115" s="7" t="inlineStr"/>
      <c r="DZ115" s="7" t="inlineStr"/>
      <c r="EA115" s="7" t="inlineStr"/>
      <c r="EB115" s="7" t="inlineStr"/>
      <c r="EC115" s="7" t="inlineStr"/>
      <c r="ED115" s="7" t="inlineStr"/>
      <c r="EE115" s="7">
        <f>E115+AU115+BK115+BU115+DC115</f>
        <v/>
      </c>
      <c r="EF115" s="7">
        <f>F115+AV115+BL115+BV115+DD115</f>
        <v/>
      </c>
    </row>
    <row r="116" hidden="1" outlineLevel="1">
      <c r="A116" s="5" t="n">
        <v>16</v>
      </c>
      <c r="B116" s="6" t="inlineStr">
        <is>
          <t>Aziza XD</t>
        </is>
      </c>
      <c r="C116" s="6" t="inlineStr">
        <is>
          <t>Андижан</t>
        </is>
      </c>
      <c r="D116" s="6" t="inlineStr">
        <is>
          <t>Андижан 2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n">
        <v>12</v>
      </c>
      <c r="H116" s="7" t="n">
        <v>4529396</v>
      </c>
      <c r="I116" s="7" t="inlineStr"/>
      <c r="J116" s="7" t="inlineStr"/>
      <c r="K116" s="7" t="inlineStr"/>
      <c r="L116" s="7" t="inlineStr"/>
      <c r="M116" s="7" t="n">
        <v>30</v>
      </c>
      <c r="N116" s="7" t="n">
        <v>1062030</v>
      </c>
      <c r="O116" s="7" t="inlineStr"/>
      <c r="P116" s="7" t="inlineStr"/>
      <c r="Q116" s="7" t="n">
        <v>100</v>
      </c>
      <c r="R116" s="7" t="n">
        <v>7367300</v>
      </c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AW116+AY116+BA116+BC116+BE116+BG116+BI116</f>
        <v/>
      </c>
      <c r="AV116" s="7">
        <f>AX116+AZ116+BB116+BD116+BF116+BH116+BJ116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 t="inlineStr"/>
      <c r="BJ116" s="7" t="inlineStr"/>
      <c r="BK116" s="7">
        <f>BM116+BO116+BQ116+BS116</f>
        <v/>
      </c>
      <c r="BL116" s="7">
        <f>BN116+BP116+BR116+BT116</f>
        <v/>
      </c>
      <c r="BM116" s="7" t="inlineStr"/>
      <c r="BN116" s="7" t="inlineStr"/>
      <c r="BO116" s="7" t="inlineStr"/>
      <c r="BP116" s="7" t="inlineStr"/>
      <c r="BQ116" s="7" t="inlineStr"/>
      <c r="BR116" s="7" t="inlineStr"/>
      <c r="BS116" s="7" t="inlineStr"/>
      <c r="BT116" s="7" t="inlineStr"/>
      <c r="BU116" s="7">
        <f>BW116+BY116+CA116+CC116+CE116+CG116+CI116+CK116+CM116+CO116+CQ116+CS116+CU116+CW116+CY116+DA116</f>
        <v/>
      </c>
      <c r="BV116" s="7">
        <f>BX116+BZ116+CB116+CD116+CF116+CH116+CJ116+CL116+CN116+CP116+CR116+CT116+CV116+CX116+CZ116+DB116</f>
        <v/>
      </c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 t="inlineStr"/>
      <c r="CN116" s="7" t="inlineStr"/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 t="inlineStr"/>
      <c r="DB116" s="7" t="inlineStr"/>
      <c r="DC116" s="7">
        <f>DE116+DG116+DI116+DK116+DM116+DO116+DQ116+DS116+DU116+DW116+DY116+EA116+EC116</f>
        <v/>
      </c>
      <c r="DD116" s="7">
        <f>DF116+DH116+DJ116+DL116+DN116+DP116+DR116+DT116+DV116+DX116+DZ116+EB116+ED116</f>
        <v/>
      </c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inlineStr"/>
      <c r="DP116" s="7" t="inlineStr"/>
      <c r="DQ116" s="7" t="inlineStr"/>
      <c r="DR116" s="7" t="inlineStr"/>
      <c r="DS116" s="7" t="inlineStr"/>
      <c r="DT116" s="7" t="inlineStr"/>
      <c r="DU116" s="7" t="inlineStr"/>
      <c r="DV116" s="7" t="inlineStr"/>
      <c r="DW116" s="7" t="inlineStr"/>
      <c r="DX116" s="7" t="inlineStr"/>
      <c r="DY116" s="7" t="inlineStr"/>
      <c r="DZ116" s="7" t="inlineStr"/>
      <c r="EA116" s="7" t="inlineStr"/>
      <c r="EB116" s="7" t="inlineStr"/>
      <c r="EC116" s="7" t="inlineStr"/>
      <c r="ED116" s="7" t="inlineStr"/>
      <c r="EE116" s="7">
        <f>E116+AU116+BK116+BU116+DC116</f>
        <v/>
      </c>
      <c r="EF116" s="7">
        <f>F116+AV116+BL116+BV116+DD116</f>
        <v/>
      </c>
    </row>
    <row r="117" hidden="1" outlineLevel="1">
      <c r="A117" s="5" t="n">
        <v>17</v>
      </c>
      <c r="B117" s="6" t="inlineStr">
        <is>
          <t>BIG-FAMILY-PHARMA MCHJ</t>
        </is>
      </c>
      <c r="C117" s="6" t="inlineStr">
        <is>
          <t>Андижан</t>
        </is>
      </c>
      <c r="D117" s="6" t="inlineStr">
        <is>
          <t>Андижан 1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inlineStr"/>
      <c r="N117" s="7" t="inlineStr"/>
      <c r="O117" s="7" t="inlineStr"/>
      <c r="P117" s="7" t="inlineStr"/>
      <c r="Q117" s="7" t="inlineStr"/>
      <c r="R117" s="7" t="inlineStr"/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AW117+AY117+BA117+BC117+BE117+BG117+BI117</f>
        <v/>
      </c>
      <c r="AV117" s="7">
        <f>AX117+AZ117+BB117+BD117+BF117+BH117+BJ117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 t="inlineStr"/>
      <c r="BJ117" s="7" t="inlineStr"/>
      <c r="BK117" s="7">
        <f>BM117+BO117+BQ117+BS117</f>
        <v/>
      </c>
      <c r="BL117" s="7">
        <f>BN117+BP117+BR117+BT117</f>
        <v/>
      </c>
      <c r="BM117" s="7" t="inlineStr"/>
      <c r="BN117" s="7" t="inlineStr"/>
      <c r="BO117" s="7" t="inlineStr"/>
      <c r="BP117" s="7" t="inlineStr"/>
      <c r="BQ117" s="7" t="inlineStr"/>
      <c r="BR117" s="7" t="inlineStr"/>
      <c r="BS117" s="7" t="inlineStr"/>
      <c r="BT117" s="7" t="inlineStr"/>
      <c r="BU117" s="7">
        <f>BW117+BY117+CA117+CC117+CE117+CG117+CI117+CK117+CM117+CO117+CQ117+CS117+CU117+CW117+CY117+DA117</f>
        <v/>
      </c>
      <c r="BV117" s="7">
        <f>BX117+BZ117+CB117+CD117+CF117+CH117+CJ117+CL117+CN117+CP117+CR117+CT117+CV117+CX117+CZ117+DB117</f>
        <v/>
      </c>
      <c r="BW117" s="7" t="inlineStr"/>
      <c r="BX117" s="7" t="inlineStr"/>
      <c r="BY117" s="7" t="n">
        <v>500</v>
      </c>
      <c r="BZ117" s="7" t="n">
        <v>14129000</v>
      </c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 t="inlineStr"/>
      <c r="DB117" s="7" t="inlineStr"/>
      <c r="DC117" s="7">
        <f>DE117+DG117+DI117+DK117+DM117+DO117+DQ117+DS117+DU117+DW117+DY117+EA117+EC117</f>
        <v/>
      </c>
      <c r="DD117" s="7">
        <f>DF117+DH117+DJ117+DL117+DN117+DP117+DR117+DT117+DV117+DX117+DZ117+EB117+ED117</f>
        <v/>
      </c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inlineStr"/>
      <c r="DR117" s="7" t="inlineStr"/>
      <c r="DS117" s="7" t="inlineStr"/>
      <c r="DT117" s="7" t="inlineStr"/>
      <c r="DU117" s="7" t="inlineStr"/>
      <c r="DV117" s="7" t="inlineStr"/>
      <c r="DW117" s="7" t="inlineStr"/>
      <c r="DX117" s="7" t="inlineStr"/>
      <c r="DY117" s="7" t="inlineStr"/>
      <c r="DZ117" s="7" t="inlineStr"/>
      <c r="EA117" s="7" t="inlineStr"/>
      <c r="EB117" s="7" t="inlineStr"/>
      <c r="EC117" s="7" t="inlineStr"/>
      <c r="ED117" s="7" t="inlineStr"/>
      <c r="EE117" s="7">
        <f>E117+AU117+BK117+BU117+DC117</f>
        <v/>
      </c>
      <c r="EF117" s="7">
        <f>F117+AV117+BL117+BV117+DD117</f>
        <v/>
      </c>
    </row>
    <row r="118" hidden="1" outlineLevel="1">
      <c r="A118" s="5" t="n">
        <v>18</v>
      </c>
      <c r="B118" s="6" t="inlineStr">
        <is>
          <t>BRR Onko Med MChJ</t>
        </is>
      </c>
      <c r="C118" s="6" t="inlineStr">
        <is>
          <t>Андижан</t>
        </is>
      </c>
      <c r="D118" s="6" t="inlineStr">
        <is>
          <t>Андижан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inlineStr"/>
      <c r="R118" s="7" t="inlineStr"/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AW118+AY118+BA118+BC118+BE118+BG118+BI118</f>
        <v/>
      </c>
      <c r="AV118" s="7">
        <f>AX118+AZ118+BB118+BD118+BF118+BH118+BJ118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n">
        <v>80</v>
      </c>
      <c r="BH118" s="7" t="n">
        <v>12211360</v>
      </c>
      <c r="BI118" s="7" t="inlineStr"/>
      <c r="BJ118" s="7" t="inlineStr"/>
      <c r="BK118" s="7">
        <f>BM118+BO118+BQ118+BS118</f>
        <v/>
      </c>
      <c r="BL118" s="7">
        <f>BN118+BP118+BR118+BT118</f>
        <v/>
      </c>
      <c r="BM118" s="7" t="n">
        <v>20</v>
      </c>
      <c r="BN118" s="7" t="n">
        <v>1158700</v>
      </c>
      <c r="BO118" s="7" t="inlineStr"/>
      <c r="BP118" s="7" t="inlineStr"/>
      <c r="BQ118" s="7" t="inlineStr"/>
      <c r="BR118" s="7" t="inlineStr"/>
      <c r="BS118" s="7" t="inlineStr"/>
      <c r="BT118" s="7" t="inlineStr"/>
      <c r="BU118" s="7">
        <f>BW118+BY118+CA118+CC118+CE118+CG118+CI118+CK118+CM118+CO118+CQ118+CS118+CU118+CW118+CY118+DA118</f>
        <v/>
      </c>
      <c r="BV118" s="7">
        <f>BX118+BZ118+CB118+CD118+CF118+CH118+CJ118+CL118+CN118+CP118+CR118+CT118+CV118+CX118+CZ118+DB118</f>
        <v/>
      </c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n">
        <v>20</v>
      </c>
      <c r="CF118" s="7" t="n">
        <v>3944480</v>
      </c>
      <c r="CG118" s="7" t="inlineStr"/>
      <c r="CH118" s="7" t="inlineStr"/>
      <c r="CI118" s="7" t="inlineStr"/>
      <c r="CJ118" s="7" t="inlineStr"/>
      <c r="CK118" s="7" t="inlineStr"/>
      <c r="CL118" s="7" t="inlineStr"/>
      <c r="CM118" s="7" t="inlineStr"/>
      <c r="CN118" s="7" t="inlineStr"/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 t="inlineStr"/>
      <c r="DB118" s="7" t="inlineStr"/>
      <c r="DC118" s="7">
        <f>DE118+DG118+DI118+DK118+DM118+DO118+DQ118+DS118+DU118+DW118+DY118+EA118+EC118</f>
        <v/>
      </c>
      <c r="DD118" s="7">
        <f>DF118+DH118+DJ118+DL118+DN118+DP118+DR118+DT118+DV118+DX118+DZ118+EB118+ED118</f>
        <v/>
      </c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 t="inlineStr"/>
      <c r="DP118" s="7" t="inlineStr"/>
      <c r="DQ118" s="7" t="inlineStr"/>
      <c r="DR118" s="7" t="inlineStr"/>
      <c r="DS118" s="7" t="inlineStr"/>
      <c r="DT118" s="7" t="inlineStr"/>
      <c r="DU118" s="7" t="inlineStr"/>
      <c r="DV118" s="7" t="inlineStr"/>
      <c r="DW118" s="7" t="inlineStr"/>
      <c r="DX118" s="7" t="inlineStr"/>
      <c r="DY118" s="7" t="inlineStr"/>
      <c r="DZ118" s="7" t="inlineStr"/>
      <c r="EA118" s="7" t="inlineStr"/>
      <c r="EB118" s="7" t="inlineStr"/>
      <c r="EC118" s="7" t="inlineStr"/>
      <c r="ED118" s="7" t="inlineStr"/>
      <c r="EE118" s="7">
        <f>E118+AU118+BK118+BU118+DC118</f>
        <v/>
      </c>
      <c r="EF118" s="7">
        <f>F118+AV118+BL118+BV118+DD118</f>
        <v/>
      </c>
    </row>
    <row r="119" hidden="1" outlineLevel="1">
      <c r="A119" s="5" t="n">
        <v>19</v>
      </c>
      <c r="B119" s="6" t="inlineStr">
        <is>
          <t>Baraka Farm Grand MCHJ</t>
        </is>
      </c>
      <c r="C119" s="6" t="inlineStr">
        <is>
          <t>Андижан</t>
        </is>
      </c>
      <c r="D119" s="6" t="inlineStr">
        <is>
          <t>Андижан 1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n">
        <v>8</v>
      </c>
      <c r="J119" s="7" t="n">
        <v>2341440</v>
      </c>
      <c r="K119" s="7" t="n">
        <v>5</v>
      </c>
      <c r="L119" s="7" t="n">
        <v>422140</v>
      </c>
      <c r="M119" s="7" t="inlineStr"/>
      <c r="N119" s="7" t="inlineStr"/>
      <c r="O119" s="7" t="inlineStr"/>
      <c r="P119" s="7" t="inlineStr"/>
      <c r="Q119" s="7" t="inlineStr"/>
      <c r="R119" s="7" t="inlineStr"/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AW119+AY119+BA119+BC119+BE119+BG119+BI119</f>
        <v/>
      </c>
      <c r="AV119" s="7">
        <f>AX119+AZ119+BB119+BD119+BF119+BH119+BJ119</f>
        <v/>
      </c>
      <c r="AW119" s="7" t="inlineStr"/>
      <c r="AX119" s="7" t="inlineStr"/>
      <c r="AY119" s="7" t="inlineStr"/>
      <c r="AZ119" s="7" t="inlineStr"/>
      <c r="BA119" s="7" t="n">
        <v>5</v>
      </c>
      <c r="BB119" s="7" t="n">
        <v>1707300</v>
      </c>
      <c r="BC119" s="7" t="inlineStr"/>
      <c r="BD119" s="7" t="inlineStr"/>
      <c r="BE119" s="7" t="inlineStr"/>
      <c r="BF119" s="7" t="inlineStr"/>
      <c r="BG119" s="7" t="inlineStr"/>
      <c r="BH119" s="7" t="inlineStr"/>
      <c r="BI119" s="7" t="inlineStr"/>
      <c r="BJ119" s="7" t="inlineStr"/>
      <c r="BK119" s="7">
        <f>BM119+BO119+BQ119+BS119</f>
        <v/>
      </c>
      <c r="BL119" s="7">
        <f>BN119+BP119+BR119+BT119</f>
        <v/>
      </c>
      <c r="BM119" s="7" t="inlineStr"/>
      <c r="BN119" s="7" t="inlineStr"/>
      <c r="BO119" s="7" t="inlineStr"/>
      <c r="BP119" s="7" t="inlineStr"/>
      <c r="BQ119" s="7" t="inlineStr"/>
      <c r="BR119" s="7" t="inlineStr"/>
      <c r="BS119" s="7" t="inlineStr"/>
      <c r="BT119" s="7" t="inlineStr"/>
      <c r="BU119" s="7">
        <f>BW119+BY119+CA119+CC119+CE119+CG119+CI119+CK119+CM119+CO119+CQ119+CS119+CU119+CW119+CY119+DA119</f>
        <v/>
      </c>
      <c r="BV119" s="7">
        <f>BX119+BZ119+CB119+CD119+CF119+CH119+CJ119+CL119+CN119+CP119+CR119+CT119+CV119+CX119+CZ119+DB119</f>
        <v/>
      </c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inlineStr"/>
      <c r="CN119" s="7" t="inlineStr"/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 t="inlineStr"/>
      <c r="DB119" s="7" t="inlineStr"/>
      <c r="DC119" s="7">
        <f>DE119+DG119+DI119+DK119+DM119+DO119+DQ119+DS119+DU119+DW119+DY119+EA119+EC119</f>
        <v/>
      </c>
      <c r="DD119" s="7">
        <f>DF119+DH119+DJ119+DL119+DN119+DP119+DR119+DT119+DV119+DX119+DZ119+EB119+ED119</f>
        <v/>
      </c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inlineStr"/>
      <c r="DP119" s="7" t="inlineStr"/>
      <c r="DQ119" s="7" t="inlineStr"/>
      <c r="DR119" s="7" t="inlineStr"/>
      <c r="DS119" s="7" t="inlineStr"/>
      <c r="DT119" s="7" t="inlineStr"/>
      <c r="DU119" s="7" t="inlineStr"/>
      <c r="DV119" s="7" t="inlineStr"/>
      <c r="DW119" s="7" t="inlineStr"/>
      <c r="DX119" s="7" t="inlineStr"/>
      <c r="DY119" s="7" t="inlineStr"/>
      <c r="DZ119" s="7" t="inlineStr"/>
      <c r="EA119" s="7" t="inlineStr"/>
      <c r="EB119" s="7" t="inlineStr"/>
      <c r="EC119" s="7" t="inlineStr"/>
      <c r="ED119" s="7" t="inlineStr"/>
      <c r="EE119" s="7">
        <f>E119+AU119+BK119+BU119+DC119</f>
        <v/>
      </c>
      <c r="EF119" s="7">
        <f>F119+AV119+BL119+BV119+DD119</f>
        <v/>
      </c>
    </row>
    <row r="120" hidden="1" outlineLevel="1">
      <c r="A120" s="5" t="n">
        <v>20</v>
      </c>
      <c r="B120" s="6" t="inlineStr">
        <is>
          <t>Baxodir Farm Shifo MCHJ</t>
        </is>
      </c>
      <c r="C120" s="6" t="inlineStr">
        <is>
          <t>Андижан</t>
        </is>
      </c>
      <c r="D120" s="6" t="inlineStr">
        <is>
          <t>Андижан 2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n">
        <v>6</v>
      </c>
      <c r="R120" s="7" t="n">
        <v>1300094</v>
      </c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AW120+AY120+BA120+BC120+BE120+BG120+BI120</f>
        <v/>
      </c>
      <c r="AV120" s="7">
        <f>AX120+AZ120+BB120+BD120+BF120+BH120+BJ120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 t="inlineStr"/>
      <c r="BJ120" s="7" t="inlineStr"/>
      <c r="BK120" s="7">
        <f>BM120+BO120+BQ120+BS120</f>
        <v/>
      </c>
      <c r="BL120" s="7">
        <f>BN120+BP120+BR120+BT120</f>
        <v/>
      </c>
      <c r="BM120" s="7" t="inlineStr"/>
      <c r="BN120" s="7" t="inlineStr"/>
      <c r="BO120" s="7" t="inlineStr"/>
      <c r="BP120" s="7" t="inlineStr"/>
      <c r="BQ120" s="7" t="inlineStr"/>
      <c r="BR120" s="7" t="inlineStr"/>
      <c r="BS120" s="7" t="inlineStr"/>
      <c r="BT120" s="7" t="inlineStr"/>
      <c r="BU120" s="7">
        <f>BW120+BY120+CA120+CC120+CE120+CG120+CI120+CK120+CM120+CO120+CQ120+CS120+CU120+CW120+CY120+DA120</f>
        <v/>
      </c>
      <c r="BV120" s="7">
        <f>BX120+BZ120+CB120+CD120+CF120+CH120+CJ120+CL120+CN120+CP120+CR120+CT120+CV120+CX120+CZ120+DB120</f>
        <v/>
      </c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 t="inlineStr"/>
      <c r="DB120" s="7" t="inlineStr"/>
      <c r="DC120" s="7">
        <f>DE120+DG120+DI120+DK120+DM120+DO120+DQ120+DS120+DU120+DW120+DY120+EA120+EC120</f>
        <v/>
      </c>
      <c r="DD120" s="7">
        <f>DF120+DH120+DJ120+DL120+DN120+DP120+DR120+DT120+DV120+DX120+DZ120+EB120+ED120</f>
        <v/>
      </c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 t="inlineStr"/>
      <c r="DP120" s="7" t="inlineStr"/>
      <c r="DQ120" s="7" t="inlineStr"/>
      <c r="DR120" s="7" t="inlineStr"/>
      <c r="DS120" s="7" t="inlineStr"/>
      <c r="DT120" s="7" t="inlineStr"/>
      <c r="DU120" s="7" t="inlineStr"/>
      <c r="DV120" s="7" t="inlineStr"/>
      <c r="DW120" s="7" t="inlineStr"/>
      <c r="DX120" s="7" t="inlineStr"/>
      <c r="DY120" s="7" t="inlineStr"/>
      <c r="DZ120" s="7" t="inlineStr"/>
      <c r="EA120" s="7" t="inlineStr"/>
      <c r="EB120" s="7" t="inlineStr"/>
      <c r="EC120" s="7" t="inlineStr"/>
      <c r="ED120" s="7" t="inlineStr"/>
      <c r="EE120" s="7">
        <f>E120+AU120+BK120+BU120+DC120</f>
        <v/>
      </c>
      <c r="EF120" s="7">
        <f>F120+AV120+BL120+BV120+DD120</f>
        <v/>
      </c>
    </row>
    <row r="121" hidden="1" outlineLevel="1">
      <c r="A121" s="5" t="n">
        <v>21</v>
      </c>
      <c r="B121" s="6" t="inlineStr">
        <is>
          <t>Besh Yulduz-Mmr Xf</t>
        </is>
      </c>
      <c r="C121" s="6" t="inlineStr">
        <is>
          <t>Андижан</t>
        </is>
      </c>
      <c r="D121" s="6" t="inlineStr">
        <is>
          <t>Андижан 2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inlineStr"/>
      <c r="H121" s="7" t="inlineStr"/>
      <c r="I121" s="7" t="n">
        <v>2</v>
      </c>
      <c r="J121" s="7" t="n">
        <v>542138</v>
      </c>
      <c r="K121" s="7" t="inlineStr"/>
      <c r="L121" s="7" t="inlineStr"/>
      <c r="M121" s="7" t="inlineStr"/>
      <c r="N121" s="7" t="inlineStr"/>
      <c r="O121" s="7" t="inlineStr"/>
      <c r="P121" s="7" t="inlineStr"/>
      <c r="Q121" s="7" t="inlineStr"/>
      <c r="R121" s="7" t="inlineStr"/>
      <c r="S121" s="7" t="inlineStr"/>
      <c r="T121" s="7" t="inlineStr"/>
      <c r="U121" s="7" t="inlineStr"/>
      <c r="V121" s="7" t="inlineStr"/>
      <c r="W121" s="7" t="n">
        <v>56</v>
      </c>
      <c r="X121" s="7" t="n">
        <v>11157082</v>
      </c>
      <c r="Y121" s="7" t="inlineStr"/>
      <c r="Z121" s="7" t="inlineStr"/>
      <c r="AA121" s="7" t="inlineStr"/>
      <c r="AB121" s="7" t="inlineStr"/>
      <c r="AC121" s="7" t="n">
        <v>10</v>
      </c>
      <c r="AD121" s="7" t="n">
        <v>270100</v>
      </c>
      <c r="AE121" s="7" t="n">
        <v>60</v>
      </c>
      <c r="AF121" s="7" t="n">
        <v>19814700</v>
      </c>
      <c r="AG121" s="7" t="n">
        <v>30</v>
      </c>
      <c r="AH121" s="7" t="n">
        <v>1719210</v>
      </c>
      <c r="AI121" s="7" t="n">
        <v>13</v>
      </c>
      <c r="AJ121" s="7" t="n">
        <v>3936785</v>
      </c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AW121+AY121+BA121+BC121+BE121+BG121+BI121</f>
        <v/>
      </c>
      <c r="AV121" s="7">
        <f>AX121+AZ121+BB121+BD121+BF121+BH121+BJ121</f>
        <v/>
      </c>
      <c r="AW121" s="7" t="n">
        <v>3</v>
      </c>
      <c r="AX121" s="7" t="n">
        <v>68455</v>
      </c>
      <c r="AY121" s="7" t="n">
        <v>1</v>
      </c>
      <c r="AZ121" s="7" t="n">
        <v>5279</v>
      </c>
      <c r="BA121" s="7" t="n">
        <v>1</v>
      </c>
      <c r="BB121" s="7" t="n">
        <v>427155</v>
      </c>
      <c r="BC121" s="7" t="inlineStr"/>
      <c r="BD121" s="7" t="inlineStr"/>
      <c r="BE121" s="7" t="inlineStr"/>
      <c r="BF121" s="7" t="inlineStr"/>
      <c r="BG121" s="7" t="n">
        <v>50</v>
      </c>
      <c r="BH121" s="7" t="n">
        <v>16705950</v>
      </c>
      <c r="BI121" s="7" t="inlineStr"/>
      <c r="BJ121" s="7" t="inlineStr"/>
      <c r="BK121" s="7">
        <f>BM121+BO121+BQ121+BS121</f>
        <v/>
      </c>
      <c r="BL121" s="7">
        <f>BN121+BP121+BR121+BT121</f>
        <v/>
      </c>
      <c r="BM121" s="7" t="inlineStr"/>
      <c r="BN121" s="7" t="inlineStr"/>
      <c r="BO121" s="7" t="n">
        <v>2</v>
      </c>
      <c r="BP121" s="7" t="n">
        <v>661752</v>
      </c>
      <c r="BQ121" s="7" t="inlineStr"/>
      <c r="BR121" s="7" t="inlineStr"/>
      <c r="BS121" s="7" t="inlineStr"/>
      <c r="BT121" s="7" t="inlineStr"/>
      <c r="BU121" s="7">
        <f>BW121+BY121+CA121+CC121+CE121+CG121+CI121+CK121+CM121+CO121+CQ121+CS121+CU121+CW121+CY121+DA121</f>
        <v/>
      </c>
      <c r="BV121" s="7">
        <f>BX121+BZ121+CB121+CD121+CF121+CH121+CJ121+CL121+CN121+CP121+CR121+CT121+CV121+CX121+CZ121+DB121</f>
        <v/>
      </c>
      <c r="BW121" s="7" t="inlineStr"/>
      <c r="BX121" s="7" t="inlineStr"/>
      <c r="BY121" s="7" t="n">
        <v>10</v>
      </c>
      <c r="BZ121" s="7" t="n">
        <v>3220350</v>
      </c>
      <c r="CA121" s="7" t="inlineStr"/>
      <c r="CB121" s="7" t="inlineStr"/>
      <c r="CC121" s="7" t="n">
        <v>12</v>
      </c>
      <c r="CD121" s="7" t="n">
        <v>4170852</v>
      </c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 t="inlineStr"/>
      <c r="CN121" s="7" t="inlineStr"/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 t="inlineStr"/>
      <c r="DB121" s="7" t="inlineStr"/>
      <c r="DC121" s="7">
        <f>DE121+DG121+DI121+DK121+DM121+DO121+DQ121+DS121+DU121+DW121+DY121+EA121+EC121</f>
        <v/>
      </c>
      <c r="DD121" s="7">
        <f>DF121+DH121+DJ121+DL121+DN121+DP121+DR121+DT121+DV121+DX121+DZ121+EB121+ED121</f>
        <v/>
      </c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 t="inlineStr"/>
      <c r="DP121" s="7" t="inlineStr"/>
      <c r="DQ121" s="7" t="n">
        <v>7</v>
      </c>
      <c r="DR121" s="7" t="n">
        <v>2705451</v>
      </c>
      <c r="DS121" s="7" t="inlineStr"/>
      <c r="DT121" s="7" t="inlineStr"/>
      <c r="DU121" s="7" t="inlineStr"/>
      <c r="DV121" s="7" t="inlineStr"/>
      <c r="DW121" s="7" t="n">
        <v>5</v>
      </c>
      <c r="DX121" s="7" t="n">
        <v>200755</v>
      </c>
      <c r="DY121" s="7" t="inlineStr"/>
      <c r="DZ121" s="7" t="inlineStr"/>
      <c r="EA121" s="7" t="inlineStr"/>
      <c r="EB121" s="7" t="inlineStr"/>
      <c r="EC121" s="7" t="inlineStr"/>
      <c r="ED121" s="7" t="inlineStr"/>
      <c r="EE121" s="7">
        <f>E121+AU121+BK121+BU121+DC121</f>
        <v/>
      </c>
      <c r="EF121" s="7">
        <f>F121+AV121+BL121+BV121+DD121</f>
        <v/>
      </c>
    </row>
    <row r="122" hidden="1" outlineLevel="1">
      <c r="A122" s="5" t="n">
        <v>22</v>
      </c>
      <c r="B122" s="6" t="inlineStr">
        <is>
          <t>Boston Shifo Medical Lyuks MChJ</t>
        </is>
      </c>
      <c r="C122" s="6" t="inlineStr">
        <is>
          <t>Андижан</t>
        </is>
      </c>
      <c r="D122" s="6" t="inlineStr">
        <is>
          <t>Андижан 2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inlineStr"/>
      <c r="J122" s="7" t="inlineStr"/>
      <c r="K122" s="7" t="inlineStr"/>
      <c r="L122" s="7" t="inlineStr"/>
      <c r="M122" s="7" t="inlineStr"/>
      <c r="N122" s="7" t="inlineStr"/>
      <c r="O122" s="7" t="inlineStr"/>
      <c r="P122" s="7" t="inlineStr"/>
      <c r="Q122" s="7" t="inlineStr"/>
      <c r="R122" s="7" t="inlineStr"/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AW122+AY122+BA122+BC122+BE122+BG122+BI122</f>
        <v/>
      </c>
      <c r="AV122" s="7">
        <f>AX122+AZ122+BB122+BD122+BF122+BH122+BJ122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 t="inlineStr"/>
      <c r="BJ122" s="7" t="inlineStr"/>
      <c r="BK122" s="7">
        <f>BM122+BO122+BQ122+BS122</f>
        <v/>
      </c>
      <c r="BL122" s="7">
        <f>BN122+BP122+BR122+BT122</f>
        <v/>
      </c>
      <c r="BM122" s="7" t="n">
        <v>50</v>
      </c>
      <c r="BN122" s="7" t="n">
        <v>22702900</v>
      </c>
      <c r="BO122" s="7" t="inlineStr"/>
      <c r="BP122" s="7" t="inlineStr"/>
      <c r="BQ122" s="7" t="inlineStr"/>
      <c r="BR122" s="7" t="inlineStr"/>
      <c r="BS122" s="7" t="inlineStr"/>
      <c r="BT122" s="7" t="inlineStr"/>
      <c r="BU122" s="7">
        <f>BW122+BY122+CA122+CC122+CE122+CG122+CI122+CK122+CM122+CO122+CQ122+CS122+CU122+CW122+CY122+DA122</f>
        <v/>
      </c>
      <c r="BV122" s="7">
        <f>BX122+BZ122+CB122+CD122+CF122+CH122+CJ122+CL122+CN122+CP122+CR122+CT122+CV122+CX122+CZ122+DB122</f>
        <v/>
      </c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 t="inlineStr"/>
      <c r="DB122" s="7" t="inlineStr"/>
      <c r="DC122" s="7">
        <f>DE122+DG122+DI122+DK122+DM122+DO122+DQ122+DS122+DU122+DW122+DY122+EA122+EC122</f>
        <v/>
      </c>
      <c r="DD122" s="7">
        <f>DF122+DH122+DJ122+DL122+DN122+DP122+DR122+DT122+DV122+DX122+DZ122+EB122+ED122</f>
        <v/>
      </c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inlineStr"/>
      <c r="DR122" s="7" t="inlineStr"/>
      <c r="DS122" s="7" t="inlineStr"/>
      <c r="DT122" s="7" t="inlineStr"/>
      <c r="DU122" s="7" t="inlineStr"/>
      <c r="DV122" s="7" t="inlineStr"/>
      <c r="DW122" s="7" t="inlineStr"/>
      <c r="DX122" s="7" t="inlineStr"/>
      <c r="DY122" s="7" t="inlineStr"/>
      <c r="DZ122" s="7" t="inlineStr"/>
      <c r="EA122" s="7" t="inlineStr"/>
      <c r="EB122" s="7" t="inlineStr"/>
      <c r="EC122" s="7" t="inlineStr"/>
      <c r="ED122" s="7" t="inlineStr"/>
      <c r="EE122" s="7">
        <f>E122+AU122+BK122+BU122+DC122</f>
        <v/>
      </c>
      <c r="EF122" s="7">
        <f>F122+AV122+BL122+BV122+DD122</f>
        <v/>
      </c>
    </row>
    <row r="123" hidden="1" outlineLevel="1">
      <c r="A123" s="5" t="n">
        <v>23</v>
      </c>
      <c r="B123" s="6" t="inlineStr">
        <is>
          <t>Brend farm Expert MCHJ</t>
        </is>
      </c>
      <c r="C123" s="6" t="inlineStr">
        <is>
          <t>Андижан</t>
        </is>
      </c>
      <c r="D123" s="6" t="inlineStr">
        <is>
          <t>Андижан 1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inlineStr"/>
      <c r="H123" s="7" t="inlineStr"/>
      <c r="I123" s="7" t="inlineStr"/>
      <c r="J123" s="7" t="inlineStr"/>
      <c r="K123" s="7" t="inlineStr"/>
      <c r="L123" s="7" t="inlineStr"/>
      <c r="M123" s="7" t="n">
        <v>2</v>
      </c>
      <c r="N123" s="7" t="n">
        <v>267662</v>
      </c>
      <c r="O123" s="7" t="inlineStr"/>
      <c r="P123" s="7" t="inlineStr"/>
      <c r="Q123" s="7" t="inlineStr"/>
      <c r="R123" s="7" t="inlineStr"/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AW123+AY123+BA123+BC123+BE123+BG123+BI123</f>
        <v/>
      </c>
      <c r="AV123" s="7">
        <f>AX123+AZ123+BB123+BD123+BF123+BH123+BJ123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 t="inlineStr"/>
      <c r="BJ123" s="7" t="inlineStr"/>
      <c r="BK123" s="7">
        <f>BM123+BO123+BQ123+BS123</f>
        <v/>
      </c>
      <c r="BL123" s="7">
        <f>BN123+BP123+BR123+BT123</f>
        <v/>
      </c>
      <c r="BM123" s="7" t="inlineStr"/>
      <c r="BN123" s="7" t="inlineStr"/>
      <c r="BO123" s="7" t="inlineStr"/>
      <c r="BP123" s="7" t="inlineStr"/>
      <c r="BQ123" s="7" t="inlineStr"/>
      <c r="BR123" s="7" t="inlineStr"/>
      <c r="BS123" s="7" t="inlineStr"/>
      <c r="BT123" s="7" t="inlineStr"/>
      <c r="BU123" s="7">
        <f>BW123+BY123+CA123+CC123+CE123+CG123+CI123+CK123+CM123+CO123+CQ123+CS123+CU123+CW123+CY123+DA123</f>
        <v/>
      </c>
      <c r="BV123" s="7">
        <f>BX123+BZ123+CB123+CD123+CF123+CH123+CJ123+CL123+CN123+CP123+CR123+CT123+CV123+CX123+CZ123+DB123</f>
        <v/>
      </c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inlineStr"/>
      <c r="CN123" s="7" t="inlineStr"/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 t="inlineStr"/>
      <c r="DB123" s="7" t="inlineStr"/>
      <c r="DC123" s="7">
        <f>DE123+DG123+DI123+DK123+DM123+DO123+DQ123+DS123+DU123+DW123+DY123+EA123+EC123</f>
        <v/>
      </c>
      <c r="DD123" s="7">
        <f>DF123+DH123+DJ123+DL123+DN123+DP123+DR123+DT123+DV123+DX123+DZ123+EB123+ED123</f>
        <v/>
      </c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inlineStr"/>
      <c r="DP123" s="7" t="inlineStr"/>
      <c r="DQ123" s="7" t="inlineStr"/>
      <c r="DR123" s="7" t="inlineStr"/>
      <c r="DS123" s="7" t="inlineStr"/>
      <c r="DT123" s="7" t="inlineStr"/>
      <c r="DU123" s="7" t="inlineStr"/>
      <c r="DV123" s="7" t="inlineStr"/>
      <c r="DW123" s="7" t="inlineStr"/>
      <c r="DX123" s="7" t="inlineStr"/>
      <c r="DY123" s="7" t="inlineStr"/>
      <c r="DZ123" s="7" t="inlineStr"/>
      <c r="EA123" s="7" t="inlineStr"/>
      <c r="EB123" s="7" t="inlineStr"/>
      <c r="EC123" s="7" t="inlineStr"/>
      <c r="ED123" s="7" t="inlineStr"/>
      <c r="EE123" s="7">
        <f>E123+AU123+BK123+BU123+DC123</f>
        <v/>
      </c>
      <c r="EF123" s="7">
        <f>F123+AV123+BL123+BV123+DD123</f>
        <v/>
      </c>
    </row>
    <row r="124" hidden="1" outlineLevel="1">
      <c r="A124" s="5" t="n">
        <v>24</v>
      </c>
      <c r="B124" s="6" t="inlineStr">
        <is>
          <t>Brima Orient MCHJ</t>
        </is>
      </c>
      <c r="C124" s="6" t="inlineStr">
        <is>
          <t>Андижан</t>
        </is>
      </c>
      <c r="D124" s="6" t="inlineStr">
        <is>
          <t>Андижан 1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inlineStr"/>
      <c r="N124" s="7" t="inlineStr"/>
      <c r="O124" s="7" t="inlineStr"/>
      <c r="P124" s="7" t="inlineStr"/>
      <c r="Q124" s="7" t="inlineStr"/>
      <c r="R124" s="7" t="inlineStr"/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AW124+AY124+BA124+BC124+BE124+BG124+BI124</f>
        <v/>
      </c>
      <c r="AV124" s="7">
        <f>AX124+AZ124+BB124+BD124+BF124+BH124+BJ124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n">
        <v>120</v>
      </c>
      <c r="BH124" s="7" t="n">
        <v>25491960</v>
      </c>
      <c r="BI124" s="7" t="inlineStr"/>
      <c r="BJ124" s="7" t="inlineStr"/>
      <c r="BK124" s="7">
        <f>BM124+BO124+BQ124+BS124</f>
        <v/>
      </c>
      <c r="BL124" s="7">
        <f>BN124+BP124+BR124+BT124</f>
        <v/>
      </c>
      <c r="BM124" s="7" t="n">
        <v>160</v>
      </c>
      <c r="BN124" s="7" t="n">
        <v>43173600</v>
      </c>
      <c r="BO124" s="7" t="inlineStr"/>
      <c r="BP124" s="7" t="inlineStr"/>
      <c r="BQ124" s="7" t="inlineStr"/>
      <c r="BR124" s="7" t="inlineStr"/>
      <c r="BS124" s="7" t="inlineStr"/>
      <c r="BT124" s="7" t="inlineStr"/>
      <c r="BU124" s="7">
        <f>BW124+BY124+CA124+CC124+CE124+CG124+CI124+CK124+CM124+CO124+CQ124+CS124+CU124+CW124+CY124+DA124</f>
        <v/>
      </c>
      <c r="BV124" s="7">
        <f>BX124+BZ124+CB124+CD124+CF124+CH124+CJ124+CL124+CN124+CP124+CR124+CT124+CV124+CX124+CZ124+DB124</f>
        <v/>
      </c>
      <c r="BW124" s="7" t="inlineStr"/>
      <c r="BX124" s="7" t="inlineStr"/>
      <c r="BY124" s="7" t="inlineStr"/>
      <c r="BZ124" s="7" t="inlineStr"/>
      <c r="CA124" s="7" t="inlineStr"/>
      <c r="CB124" s="7" t="inlineStr"/>
      <c r="CC124" s="7" t="inlineStr"/>
      <c r="CD124" s="7" t="inlineStr"/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 t="inlineStr"/>
      <c r="DB124" s="7" t="inlineStr"/>
      <c r="DC124" s="7">
        <f>DE124+DG124+DI124+DK124+DM124+DO124+DQ124+DS124+DU124+DW124+DY124+EA124+EC124</f>
        <v/>
      </c>
      <c r="DD124" s="7">
        <f>DF124+DH124+DJ124+DL124+DN124+DP124+DR124+DT124+DV124+DX124+DZ124+EB124+ED124</f>
        <v/>
      </c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inlineStr"/>
      <c r="DR124" s="7" t="inlineStr"/>
      <c r="DS124" s="7" t="inlineStr"/>
      <c r="DT124" s="7" t="inlineStr"/>
      <c r="DU124" s="7" t="inlineStr"/>
      <c r="DV124" s="7" t="inlineStr"/>
      <c r="DW124" s="7" t="inlineStr"/>
      <c r="DX124" s="7" t="inlineStr"/>
      <c r="DY124" s="7" t="inlineStr"/>
      <c r="DZ124" s="7" t="inlineStr"/>
      <c r="EA124" s="7" t="inlineStr"/>
      <c r="EB124" s="7" t="inlineStr"/>
      <c r="EC124" s="7" t="inlineStr"/>
      <c r="ED124" s="7" t="inlineStr"/>
      <c r="EE124" s="7">
        <f>E124+AU124+BK124+BU124+DC124</f>
        <v/>
      </c>
      <c r="EF124" s="7">
        <f>F124+AV124+BL124+BV124+DD124</f>
        <v/>
      </c>
    </row>
    <row r="125" hidden="1" outlineLevel="1">
      <c r="A125" s="5" t="n">
        <v>25</v>
      </c>
      <c r="B125" s="6" t="inlineStr">
        <is>
          <t>Bunyodbek Standart Farm MCHJ</t>
        </is>
      </c>
      <c r="C125" s="6" t="inlineStr">
        <is>
          <t>Андижан</t>
        </is>
      </c>
      <c r="D125" s="6" t="inlineStr">
        <is>
          <t>Андижан 2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n">
        <v>3</v>
      </c>
      <c r="H125" s="7" t="n">
        <v>1023387</v>
      </c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n">
        <v>5</v>
      </c>
      <c r="R125" s="7" t="n">
        <v>2374465</v>
      </c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AW125+AY125+BA125+BC125+BE125+BG125+BI125</f>
        <v/>
      </c>
      <c r="AV125" s="7">
        <f>AX125+AZ125+BB125+BD125+BF125+BH125+BJ125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 t="inlineStr"/>
      <c r="BJ125" s="7" t="inlineStr"/>
      <c r="BK125" s="7">
        <f>BM125+BO125+BQ125+BS125</f>
        <v/>
      </c>
      <c r="BL125" s="7">
        <f>BN125+BP125+BR125+BT125</f>
        <v/>
      </c>
      <c r="BM125" s="7" t="n">
        <v>10</v>
      </c>
      <c r="BN125" s="7" t="n">
        <v>2071600</v>
      </c>
      <c r="BO125" s="7" t="inlineStr"/>
      <c r="BP125" s="7" t="inlineStr"/>
      <c r="BQ125" s="7" t="inlineStr"/>
      <c r="BR125" s="7" t="inlineStr"/>
      <c r="BS125" s="7" t="inlineStr"/>
      <c r="BT125" s="7" t="inlineStr"/>
      <c r="BU125" s="7">
        <f>BW125+BY125+CA125+CC125+CE125+CG125+CI125+CK125+CM125+CO125+CQ125+CS125+CU125+CW125+CY125+DA125</f>
        <v/>
      </c>
      <c r="BV125" s="7">
        <f>BX125+BZ125+CB125+CD125+CF125+CH125+CJ125+CL125+CN125+CP125+CR125+CT125+CV125+CX125+CZ125+DB125</f>
        <v/>
      </c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 t="inlineStr"/>
      <c r="CN125" s="7" t="inlineStr"/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 t="inlineStr"/>
      <c r="DB125" s="7" t="inlineStr"/>
      <c r="DC125" s="7">
        <f>DE125+DG125+DI125+DK125+DM125+DO125+DQ125+DS125+DU125+DW125+DY125+EA125+EC125</f>
        <v/>
      </c>
      <c r="DD125" s="7">
        <f>DF125+DH125+DJ125+DL125+DN125+DP125+DR125+DT125+DV125+DX125+DZ125+EB125+ED125</f>
        <v/>
      </c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 t="inlineStr"/>
      <c r="DR125" s="7" t="inlineStr"/>
      <c r="DS125" s="7" t="inlineStr"/>
      <c r="DT125" s="7" t="inlineStr"/>
      <c r="DU125" s="7" t="inlineStr"/>
      <c r="DV125" s="7" t="inlineStr"/>
      <c r="DW125" s="7" t="inlineStr"/>
      <c r="DX125" s="7" t="inlineStr"/>
      <c r="DY125" s="7" t="n">
        <v>3</v>
      </c>
      <c r="DZ125" s="7" t="n">
        <v>496356</v>
      </c>
      <c r="EA125" s="7" t="n">
        <v>3</v>
      </c>
      <c r="EB125" s="7" t="n">
        <v>176943</v>
      </c>
      <c r="EC125" s="7" t="inlineStr"/>
      <c r="ED125" s="7" t="inlineStr"/>
      <c r="EE125" s="7">
        <f>E125+AU125+BK125+BU125+DC125</f>
        <v/>
      </c>
      <c r="EF125" s="7">
        <f>F125+AV125+BL125+BV125+DD125</f>
        <v/>
      </c>
    </row>
    <row r="126" hidden="1" outlineLevel="1">
      <c r="A126" s="5" t="n">
        <v>26</v>
      </c>
      <c r="B126" s="6" t="inlineStr">
        <is>
          <t>Bunyodkor Med Farm XK</t>
        </is>
      </c>
      <c r="C126" s="6" t="inlineStr">
        <is>
          <t>Андижан</t>
        </is>
      </c>
      <c r="D126" s="6" t="inlineStr">
        <is>
          <t>Андижан 1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inlineStr"/>
      <c r="H126" s="7" t="inlineStr"/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AW126+AY126+BA126+BC126+BE126+BG126+BI126</f>
        <v/>
      </c>
      <c r="AV126" s="7">
        <f>AX126+AZ126+BB126+BD126+BF126+BH126+BJ126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inlineStr"/>
      <c r="BH126" s="7" t="inlineStr"/>
      <c r="BI126" s="7" t="inlineStr"/>
      <c r="BJ126" s="7" t="inlineStr"/>
      <c r="BK126" s="7">
        <f>BM126+BO126+BQ126+BS126</f>
        <v/>
      </c>
      <c r="BL126" s="7">
        <f>BN126+BP126+BR126+BT126</f>
        <v/>
      </c>
      <c r="BM126" s="7" t="inlineStr"/>
      <c r="BN126" s="7" t="inlineStr"/>
      <c r="BO126" s="7" t="inlineStr"/>
      <c r="BP126" s="7" t="inlineStr"/>
      <c r="BQ126" s="7" t="inlineStr"/>
      <c r="BR126" s="7" t="inlineStr"/>
      <c r="BS126" s="7" t="inlineStr"/>
      <c r="BT126" s="7" t="inlineStr"/>
      <c r="BU126" s="7">
        <f>BW126+BY126+CA126+CC126+CE126+CG126+CI126+CK126+CM126+CO126+CQ126+CS126+CU126+CW126+CY126+DA126</f>
        <v/>
      </c>
      <c r="BV126" s="7">
        <f>BX126+BZ126+CB126+CD126+CF126+CH126+CJ126+CL126+CN126+CP126+CR126+CT126+CV126+CX126+CZ126+DB126</f>
        <v/>
      </c>
      <c r="BW126" s="7" t="inlineStr"/>
      <c r="BX126" s="7" t="inlineStr"/>
      <c r="BY126" s="7" t="n">
        <v>10</v>
      </c>
      <c r="BZ126" s="7" t="n">
        <v>4965370</v>
      </c>
      <c r="CA126" s="7" t="inlineStr"/>
      <c r="CB126" s="7" t="inlineStr"/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 t="inlineStr"/>
      <c r="DB126" s="7" t="inlineStr"/>
      <c r="DC126" s="7">
        <f>DE126+DG126+DI126+DK126+DM126+DO126+DQ126+DS126+DU126+DW126+DY126+EA126+EC126</f>
        <v/>
      </c>
      <c r="DD126" s="7">
        <f>DF126+DH126+DJ126+DL126+DN126+DP126+DR126+DT126+DV126+DX126+DZ126+EB126+ED126</f>
        <v/>
      </c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 t="inlineStr"/>
      <c r="DR126" s="7" t="inlineStr"/>
      <c r="DS126" s="7" t="inlineStr"/>
      <c r="DT126" s="7" t="inlineStr"/>
      <c r="DU126" s="7" t="inlineStr"/>
      <c r="DV126" s="7" t="inlineStr"/>
      <c r="DW126" s="7" t="inlineStr"/>
      <c r="DX126" s="7" t="inlineStr"/>
      <c r="DY126" s="7" t="inlineStr"/>
      <c r="DZ126" s="7" t="inlineStr"/>
      <c r="EA126" s="7" t="inlineStr"/>
      <c r="EB126" s="7" t="inlineStr"/>
      <c r="EC126" s="7" t="inlineStr"/>
      <c r="ED126" s="7" t="inlineStr"/>
      <c r="EE126" s="7">
        <f>E126+AU126+BK126+BU126+DC126</f>
        <v/>
      </c>
      <c r="EF126" s="7">
        <f>F126+AV126+BL126+BV126+DD126</f>
        <v/>
      </c>
    </row>
    <row r="127" hidden="1" outlineLevel="1">
      <c r="A127" s="5" t="n">
        <v>27</v>
      </c>
      <c r="B127" s="6" t="inlineStr">
        <is>
          <t>Business Star Premium MChJ</t>
        </is>
      </c>
      <c r="C127" s="6" t="inlineStr">
        <is>
          <t>Андижан</t>
        </is>
      </c>
      <c r="D127" s="6" t="inlineStr">
        <is>
          <t>Андижан 2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n">
        <v>10</v>
      </c>
      <c r="H127" s="7" t="n">
        <v>4043720</v>
      </c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n">
        <v>100</v>
      </c>
      <c r="R127" s="7" t="n">
        <v>18508200</v>
      </c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n">
        <v>30</v>
      </c>
      <c r="AB127" s="7" t="n">
        <v>652740</v>
      </c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AW127+AY127+BA127+BC127+BE127+BG127+BI127</f>
        <v/>
      </c>
      <c r="AV127" s="7">
        <f>AX127+AZ127+BB127+BD127+BF127+BH127+BJ127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 t="inlineStr"/>
      <c r="BJ127" s="7" t="inlineStr"/>
      <c r="BK127" s="7">
        <f>BM127+BO127+BQ127+BS127</f>
        <v/>
      </c>
      <c r="BL127" s="7">
        <f>BN127+BP127+BR127+BT127</f>
        <v/>
      </c>
      <c r="BM127" s="7" t="inlineStr"/>
      <c r="BN127" s="7" t="inlineStr"/>
      <c r="BO127" s="7" t="inlineStr"/>
      <c r="BP127" s="7" t="inlineStr"/>
      <c r="BQ127" s="7" t="inlineStr"/>
      <c r="BR127" s="7" t="inlineStr"/>
      <c r="BS127" s="7" t="inlineStr"/>
      <c r="BT127" s="7" t="inlineStr"/>
      <c r="BU127" s="7">
        <f>BW127+BY127+CA127+CC127+CE127+CG127+CI127+CK127+CM127+CO127+CQ127+CS127+CU127+CW127+CY127+DA127</f>
        <v/>
      </c>
      <c r="BV127" s="7">
        <f>BX127+BZ127+CB127+CD127+CF127+CH127+CJ127+CL127+CN127+CP127+CR127+CT127+CV127+CX127+CZ127+DB127</f>
        <v/>
      </c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 t="inlineStr"/>
      <c r="CN127" s="7" t="inlineStr"/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 t="inlineStr"/>
      <c r="DB127" s="7" t="inlineStr"/>
      <c r="DC127" s="7">
        <f>DE127+DG127+DI127+DK127+DM127+DO127+DQ127+DS127+DU127+DW127+DY127+EA127+EC127</f>
        <v/>
      </c>
      <c r="DD127" s="7">
        <f>DF127+DH127+DJ127+DL127+DN127+DP127+DR127+DT127+DV127+DX127+DZ127+EB127+ED127</f>
        <v/>
      </c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inlineStr"/>
      <c r="DR127" s="7" t="inlineStr"/>
      <c r="DS127" s="7" t="inlineStr"/>
      <c r="DT127" s="7" t="inlineStr"/>
      <c r="DU127" s="7" t="inlineStr"/>
      <c r="DV127" s="7" t="inlineStr"/>
      <c r="DW127" s="7" t="inlineStr"/>
      <c r="DX127" s="7" t="inlineStr"/>
      <c r="DY127" s="7" t="inlineStr"/>
      <c r="DZ127" s="7" t="inlineStr"/>
      <c r="EA127" s="7" t="inlineStr"/>
      <c r="EB127" s="7" t="inlineStr"/>
      <c r="EC127" s="7" t="inlineStr"/>
      <c r="ED127" s="7" t="inlineStr"/>
      <c r="EE127" s="7">
        <f>E127+AU127+BK127+BU127+DC127</f>
        <v/>
      </c>
      <c r="EF127" s="7">
        <f>F127+AV127+BL127+BV127+DD127</f>
        <v/>
      </c>
    </row>
    <row r="128" hidden="1" outlineLevel="1">
      <c r="A128" s="5" t="n">
        <v>28</v>
      </c>
      <c r="B128" s="6" t="inlineStr">
        <is>
          <t>Cardio Plus Pharma MCHJ</t>
        </is>
      </c>
      <c r="C128" s="6" t="inlineStr">
        <is>
          <t>Андижан</t>
        </is>
      </c>
      <c r="D128" s="6" t="inlineStr">
        <is>
          <t>Андижан 1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n">
        <v>10</v>
      </c>
      <c r="H128" s="7" t="n">
        <v>1508160</v>
      </c>
      <c r="I128" s="7" t="inlineStr"/>
      <c r="J128" s="7" t="inlineStr"/>
      <c r="K128" s="7" t="inlineStr"/>
      <c r="L128" s="7" t="inlineStr"/>
      <c r="M128" s="7" t="n">
        <v>30</v>
      </c>
      <c r="N128" s="7" t="n">
        <v>5193900</v>
      </c>
      <c r="O128" s="7" t="inlineStr"/>
      <c r="P128" s="7" t="inlineStr"/>
      <c r="Q128" s="7" t="n">
        <v>100</v>
      </c>
      <c r="R128" s="7" t="n">
        <v>5656200</v>
      </c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n">
        <v>2</v>
      </c>
      <c r="AD128" s="7" t="n">
        <v>399550</v>
      </c>
      <c r="AE128" s="7" t="inlineStr"/>
      <c r="AF128" s="7" t="inlineStr"/>
      <c r="AG128" s="7" t="inlineStr"/>
      <c r="AH128" s="7" t="inlineStr"/>
      <c r="AI128" s="7" t="n">
        <v>5</v>
      </c>
      <c r="AJ128" s="7" t="n">
        <v>1712600</v>
      </c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AW128+AY128+BA128+BC128+BE128+BG128+BI128</f>
        <v/>
      </c>
      <c r="AV128" s="7">
        <f>AX128+AZ128+BB128+BD128+BF128+BH128+BJ128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 t="inlineStr"/>
      <c r="BJ128" s="7" t="inlineStr"/>
      <c r="BK128" s="7">
        <f>BM128+BO128+BQ128+BS128</f>
        <v/>
      </c>
      <c r="BL128" s="7">
        <f>BN128+BP128+BR128+BT128</f>
        <v/>
      </c>
      <c r="BM128" s="7" t="inlineStr"/>
      <c r="BN128" s="7" t="inlineStr"/>
      <c r="BO128" s="7" t="inlineStr"/>
      <c r="BP128" s="7" t="inlineStr"/>
      <c r="BQ128" s="7" t="inlineStr"/>
      <c r="BR128" s="7" t="inlineStr"/>
      <c r="BS128" s="7" t="inlineStr"/>
      <c r="BT128" s="7" t="inlineStr"/>
      <c r="BU128" s="7">
        <f>BW128+BY128+CA128+CC128+CE128+CG128+CI128+CK128+CM128+CO128+CQ128+CS128+CU128+CW128+CY128+DA128</f>
        <v/>
      </c>
      <c r="BV128" s="7">
        <f>BX128+BZ128+CB128+CD128+CF128+CH128+CJ128+CL128+CN128+CP128+CR128+CT128+CV128+CX128+CZ128+DB128</f>
        <v/>
      </c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inlineStr"/>
      <c r="CL128" s="7" t="inlineStr"/>
      <c r="CM128" s="7" t="inlineStr"/>
      <c r="CN128" s="7" t="inlineStr"/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 t="inlineStr"/>
      <c r="DB128" s="7" t="inlineStr"/>
      <c r="DC128" s="7">
        <f>DE128+DG128+DI128+DK128+DM128+DO128+DQ128+DS128+DU128+DW128+DY128+EA128+EC128</f>
        <v/>
      </c>
      <c r="DD128" s="7">
        <f>DF128+DH128+DJ128+DL128+DN128+DP128+DR128+DT128+DV128+DX128+DZ128+EB128+ED128</f>
        <v/>
      </c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inlineStr"/>
      <c r="DP128" s="7" t="inlineStr"/>
      <c r="DQ128" s="7" t="inlineStr"/>
      <c r="DR128" s="7" t="inlineStr"/>
      <c r="DS128" s="7" t="inlineStr"/>
      <c r="DT128" s="7" t="inlineStr"/>
      <c r="DU128" s="7" t="inlineStr"/>
      <c r="DV128" s="7" t="inlineStr"/>
      <c r="DW128" s="7" t="inlineStr"/>
      <c r="DX128" s="7" t="inlineStr"/>
      <c r="DY128" s="7" t="inlineStr"/>
      <c r="DZ128" s="7" t="inlineStr"/>
      <c r="EA128" s="7" t="inlineStr"/>
      <c r="EB128" s="7" t="inlineStr"/>
      <c r="EC128" s="7" t="inlineStr"/>
      <c r="ED128" s="7" t="inlineStr"/>
      <c r="EE128" s="7">
        <f>E128+AU128+BK128+BU128+DC128</f>
        <v/>
      </c>
      <c r="EF128" s="7">
        <f>F128+AV128+BL128+BV128+DD128</f>
        <v/>
      </c>
    </row>
    <row r="129" hidden="1" outlineLevel="1">
      <c r="A129" s="5" t="n">
        <v>29</v>
      </c>
      <c r="B129" s="6" t="inlineStr">
        <is>
          <t>Chin Kamol XKTK</t>
        </is>
      </c>
      <c r="C129" s="6" t="inlineStr">
        <is>
          <t>Андижан</t>
        </is>
      </c>
      <c r="D129" s="6" t="inlineStr">
        <is>
          <t>Андижан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n">
        <v>10</v>
      </c>
      <c r="H129" s="7" t="n">
        <v>658540</v>
      </c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n">
        <v>4</v>
      </c>
      <c r="R129" s="7" t="n">
        <v>117244</v>
      </c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AW129+AY129+BA129+BC129+BE129+BG129+BI129</f>
        <v/>
      </c>
      <c r="AV129" s="7">
        <f>AX129+AZ129+BB129+BD129+BF129+BH129+BJ129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 t="inlineStr"/>
      <c r="BJ129" s="7" t="inlineStr"/>
      <c r="BK129" s="7">
        <f>BM129+BO129+BQ129+BS129</f>
        <v/>
      </c>
      <c r="BL129" s="7">
        <f>BN129+BP129+BR129+BT129</f>
        <v/>
      </c>
      <c r="BM129" s="7" t="inlineStr"/>
      <c r="BN129" s="7" t="inlineStr"/>
      <c r="BO129" s="7" t="inlineStr"/>
      <c r="BP129" s="7" t="inlineStr"/>
      <c r="BQ129" s="7" t="inlineStr"/>
      <c r="BR129" s="7" t="inlineStr"/>
      <c r="BS129" s="7" t="inlineStr"/>
      <c r="BT129" s="7" t="inlineStr"/>
      <c r="BU129" s="7">
        <f>BW129+BY129+CA129+CC129+CE129+CG129+CI129+CK129+CM129+CO129+CQ129+CS129+CU129+CW129+CY129+DA129</f>
        <v/>
      </c>
      <c r="BV129" s="7">
        <f>BX129+BZ129+CB129+CD129+CF129+CH129+CJ129+CL129+CN129+CP129+CR129+CT129+CV129+CX129+CZ129+DB129</f>
        <v/>
      </c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 t="inlineStr"/>
      <c r="DB129" s="7" t="inlineStr"/>
      <c r="DC129" s="7">
        <f>DE129+DG129+DI129+DK129+DM129+DO129+DQ129+DS129+DU129+DW129+DY129+EA129+EC129</f>
        <v/>
      </c>
      <c r="DD129" s="7">
        <f>DF129+DH129+DJ129+DL129+DN129+DP129+DR129+DT129+DV129+DX129+DZ129+EB129+ED129</f>
        <v/>
      </c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inlineStr"/>
      <c r="DR129" s="7" t="inlineStr"/>
      <c r="DS129" s="7" t="inlineStr"/>
      <c r="DT129" s="7" t="inlineStr"/>
      <c r="DU129" s="7" t="inlineStr"/>
      <c r="DV129" s="7" t="inlineStr"/>
      <c r="DW129" s="7" t="inlineStr"/>
      <c r="DX129" s="7" t="inlineStr"/>
      <c r="DY129" s="7" t="inlineStr"/>
      <c r="DZ129" s="7" t="inlineStr"/>
      <c r="EA129" s="7" t="inlineStr"/>
      <c r="EB129" s="7" t="inlineStr"/>
      <c r="EC129" s="7" t="inlineStr"/>
      <c r="ED129" s="7" t="inlineStr"/>
      <c r="EE129" s="7">
        <f>E129+AU129+BK129+BU129+DC129</f>
        <v/>
      </c>
      <c r="EF129" s="7">
        <f>F129+AV129+BL129+BV129+DD129</f>
        <v/>
      </c>
    </row>
    <row r="130" hidden="1" outlineLevel="1">
      <c r="A130" s="5" t="n">
        <v>30</v>
      </c>
      <c r="B130" s="6" t="inlineStr">
        <is>
          <t>Chinnigul  MChJ</t>
        </is>
      </c>
      <c r="C130" s="6" t="inlineStr">
        <is>
          <t>Андижан</t>
        </is>
      </c>
      <c r="D130" s="6" t="inlineStr">
        <is>
          <t>Андижан 1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inlineStr"/>
      <c r="H130" s="7" t="inlineStr"/>
      <c r="I130" s="7" t="n">
        <v>10</v>
      </c>
      <c r="J130" s="7" t="n">
        <v>581150</v>
      </c>
      <c r="K130" s="7" t="inlineStr"/>
      <c r="L130" s="7" t="inlineStr"/>
      <c r="M130" s="7" t="inlineStr"/>
      <c r="N130" s="7" t="inlineStr"/>
      <c r="O130" s="7" t="inlineStr"/>
      <c r="P130" s="7" t="inlineStr"/>
      <c r="Q130" s="7" t="inlineStr"/>
      <c r="R130" s="7" t="inlineStr"/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AW130+AY130+BA130+BC130+BE130+BG130+BI130</f>
        <v/>
      </c>
      <c r="AV130" s="7">
        <f>AX130+AZ130+BB130+BD130+BF130+BH130+BJ130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n">
        <v>20</v>
      </c>
      <c r="BH130" s="7" t="n">
        <v>7979060</v>
      </c>
      <c r="BI130" s="7" t="inlineStr"/>
      <c r="BJ130" s="7" t="inlineStr"/>
      <c r="BK130" s="7">
        <f>BM130+BO130+BQ130+BS130</f>
        <v/>
      </c>
      <c r="BL130" s="7">
        <f>BN130+BP130+BR130+BT130</f>
        <v/>
      </c>
      <c r="BM130" s="7" t="inlineStr"/>
      <c r="BN130" s="7" t="inlineStr"/>
      <c r="BO130" s="7" t="inlineStr"/>
      <c r="BP130" s="7" t="inlineStr"/>
      <c r="BQ130" s="7" t="inlineStr"/>
      <c r="BR130" s="7" t="inlineStr"/>
      <c r="BS130" s="7" t="inlineStr"/>
      <c r="BT130" s="7" t="inlineStr"/>
      <c r="BU130" s="7">
        <f>BW130+BY130+CA130+CC130+CE130+CG130+CI130+CK130+CM130+CO130+CQ130+CS130+CU130+CW130+CY130+DA130</f>
        <v/>
      </c>
      <c r="BV130" s="7">
        <f>BX130+BZ130+CB130+CD130+CF130+CH130+CJ130+CL130+CN130+CP130+CR130+CT130+CV130+CX130+CZ130+DB130</f>
        <v/>
      </c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inlineStr"/>
      <c r="CN130" s="7" t="inlineStr"/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 t="inlineStr"/>
      <c r="DB130" s="7" t="inlineStr"/>
      <c r="DC130" s="7">
        <f>DE130+DG130+DI130+DK130+DM130+DO130+DQ130+DS130+DU130+DW130+DY130+EA130+EC130</f>
        <v/>
      </c>
      <c r="DD130" s="7">
        <f>DF130+DH130+DJ130+DL130+DN130+DP130+DR130+DT130+DV130+DX130+DZ130+EB130+ED130</f>
        <v/>
      </c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 t="inlineStr"/>
      <c r="DR130" s="7" t="inlineStr"/>
      <c r="DS130" s="7" t="inlineStr"/>
      <c r="DT130" s="7" t="inlineStr"/>
      <c r="DU130" s="7" t="inlineStr"/>
      <c r="DV130" s="7" t="inlineStr"/>
      <c r="DW130" s="7" t="n">
        <v>2</v>
      </c>
      <c r="DX130" s="7" t="n">
        <v>40628</v>
      </c>
      <c r="DY130" s="7" t="inlineStr"/>
      <c r="DZ130" s="7" t="inlineStr"/>
      <c r="EA130" s="7" t="inlineStr"/>
      <c r="EB130" s="7" t="inlineStr"/>
      <c r="EC130" s="7" t="inlineStr"/>
      <c r="ED130" s="7" t="inlineStr"/>
      <c r="EE130" s="7">
        <f>E130+AU130+BK130+BU130+DC130</f>
        <v/>
      </c>
      <c r="EF130" s="7">
        <f>F130+AV130+BL130+BV130+DD130</f>
        <v/>
      </c>
    </row>
    <row r="131" hidden="1" outlineLevel="1">
      <c r="A131" s="5" t="n">
        <v>31</v>
      </c>
      <c r="B131" s="6" t="inlineStr">
        <is>
          <t>Dadajon MedFarm MChJ</t>
        </is>
      </c>
      <c r="C131" s="6" t="inlineStr">
        <is>
          <t>Андижан</t>
        </is>
      </c>
      <c r="D131" s="6" t="inlineStr">
        <is>
          <t>Андижан 2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n">
        <v>6</v>
      </c>
      <c r="R131" s="7" t="n">
        <v>2981202</v>
      </c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AW131+AY131+BA131+BC131+BE131+BG131+BI131</f>
        <v/>
      </c>
      <c r="AV131" s="7">
        <f>AX131+AZ131+BB131+BD131+BF131+BH131+BJ131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 t="inlineStr"/>
      <c r="BJ131" s="7" t="inlineStr"/>
      <c r="BK131" s="7">
        <f>BM131+BO131+BQ131+BS131</f>
        <v/>
      </c>
      <c r="BL131" s="7">
        <f>BN131+BP131+BR131+BT131</f>
        <v/>
      </c>
      <c r="BM131" s="7" t="inlineStr"/>
      <c r="BN131" s="7" t="inlineStr"/>
      <c r="BO131" s="7" t="inlineStr"/>
      <c r="BP131" s="7" t="inlineStr"/>
      <c r="BQ131" s="7" t="inlineStr"/>
      <c r="BR131" s="7" t="inlineStr"/>
      <c r="BS131" s="7" t="inlineStr"/>
      <c r="BT131" s="7" t="inlineStr"/>
      <c r="BU131" s="7">
        <f>BW131+BY131+CA131+CC131+CE131+CG131+CI131+CK131+CM131+CO131+CQ131+CS131+CU131+CW131+CY131+DA131</f>
        <v/>
      </c>
      <c r="BV131" s="7">
        <f>BX131+BZ131+CB131+CD131+CF131+CH131+CJ131+CL131+CN131+CP131+CR131+CT131+CV131+CX131+CZ131+DB131</f>
        <v/>
      </c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 t="inlineStr"/>
      <c r="CN131" s="7" t="inlineStr"/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 t="inlineStr"/>
      <c r="DB131" s="7" t="inlineStr"/>
      <c r="DC131" s="7">
        <f>DE131+DG131+DI131+DK131+DM131+DO131+DQ131+DS131+DU131+DW131+DY131+EA131+EC131</f>
        <v/>
      </c>
      <c r="DD131" s="7">
        <f>DF131+DH131+DJ131+DL131+DN131+DP131+DR131+DT131+DV131+DX131+DZ131+EB131+ED131</f>
        <v/>
      </c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 t="inlineStr"/>
      <c r="DP131" s="7" t="inlineStr"/>
      <c r="DQ131" s="7" t="inlineStr"/>
      <c r="DR131" s="7" t="inlineStr"/>
      <c r="DS131" s="7" t="inlineStr"/>
      <c r="DT131" s="7" t="inlineStr"/>
      <c r="DU131" s="7" t="inlineStr"/>
      <c r="DV131" s="7" t="inlineStr"/>
      <c r="DW131" s="7" t="inlineStr"/>
      <c r="DX131" s="7" t="inlineStr"/>
      <c r="DY131" s="7" t="inlineStr"/>
      <c r="DZ131" s="7" t="inlineStr"/>
      <c r="EA131" s="7" t="inlineStr"/>
      <c r="EB131" s="7" t="inlineStr"/>
      <c r="EC131" s="7" t="inlineStr"/>
      <c r="ED131" s="7" t="inlineStr"/>
      <c r="EE131" s="7">
        <f>E131+AU131+BK131+BU131+DC131</f>
        <v/>
      </c>
      <c r="EF131" s="7">
        <f>F131+AV131+BL131+BV131+DD131</f>
        <v/>
      </c>
    </row>
    <row r="132" hidden="1" outlineLevel="1">
      <c r="A132" s="5" t="n">
        <v>32</v>
      </c>
      <c r="B132" s="6" t="inlineStr">
        <is>
          <t>Darmon Dori MCHJ</t>
        </is>
      </c>
      <c r="C132" s="6" t="inlineStr">
        <is>
          <t>Андижан</t>
        </is>
      </c>
      <c r="D132" s="6" t="inlineStr">
        <is>
          <t>Андижан 1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7" t="inlineStr"/>
      <c r="T132" s="7" t="inlineStr"/>
      <c r="U132" s="7" t="inlineStr"/>
      <c r="V132" s="7" t="inlineStr"/>
      <c r="W132" s="7" t="n">
        <v>9</v>
      </c>
      <c r="X132" s="7" t="n">
        <v>3562281</v>
      </c>
      <c r="Y132" s="7" t="inlineStr"/>
      <c r="Z132" s="7" t="inlineStr"/>
      <c r="AA132" s="7" t="inlineStr"/>
      <c r="AB132" s="7" t="inlineStr"/>
      <c r="AC132" s="7" t="n">
        <v>12</v>
      </c>
      <c r="AD132" s="7" t="n">
        <v>4631556</v>
      </c>
      <c r="AE132" s="7" t="n">
        <v>6</v>
      </c>
      <c r="AF132" s="7" t="n">
        <v>2014020</v>
      </c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AW132+AY132+BA132+BC132+BE132+BG132+BI132</f>
        <v/>
      </c>
      <c r="AV132" s="7">
        <f>AX132+AZ132+BB132+BD132+BF132+BH132+BJ132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 t="inlineStr"/>
      <c r="BJ132" s="7" t="inlineStr"/>
      <c r="BK132" s="7">
        <f>BM132+BO132+BQ132+BS132</f>
        <v/>
      </c>
      <c r="BL132" s="7">
        <f>BN132+BP132+BR132+BT132</f>
        <v/>
      </c>
      <c r="BM132" s="7" t="inlineStr"/>
      <c r="BN132" s="7" t="inlineStr"/>
      <c r="BO132" s="7" t="inlineStr"/>
      <c r="BP132" s="7" t="inlineStr"/>
      <c r="BQ132" s="7" t="inlineStr"/>
      <c r="BR132" s="7" t="inlineStr"/>
      <c r="BS132" s="7" t="inlineStr"/>
      <c r="BT132" s="7" t="inlineStr"/>
      <c r="BU132" s="7">
        <f>BW132+BY132+CA132+CC132+CE132+CG132+CI132+CK132+CM132+CO132+CQ132+CS132+CU132+CW132+CY132+DA132</f>
        <v/>
      </c>
      <c r="BV132" s="7">
        <f>BX132+BZ132+CB132+CD132+CF132+CH132+CJ132+CL132+CN132+CP132+CR132+CT132+CV132+CX132+CZ132+DB132</f>
        <v/>
      </c>
      <c r="BW132" s="7" t="inlineStr"/>
      <c r="BX132" s="7" t="inlineStr"/>
      <c r="BY132" s="7" t="inlineStr"/>
      <c r="BZ132" s="7" t="inlineStr"/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inlineStr"/>
      <c r="CL132" s="7" t="inlineStr"/>
      <c r="CM132" s="7" t="inlineStr"/>
      <c r="CN132" s="7" t="inlineStr"/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 t="inlineStr"/>
      <c r="DB132" s="7" t="inlineStr"/>
      <c r="DC132" s="7">
        <f>DE132+DG132+DI132+DK132+DM132+DO132+DQ132+DS132+DU132+DW132+DY132+EA132+EC132</f>
        <v/>
      </c>
      <c r="DD132" s="7">
        <f>DF132+DH132+DJ132+DL132+DN132+DP132+DR132+DT132+DV132+DX132+DZ132+EB132+ED132</f>
        <v/>
      </c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 t="inlineStr"/>
      <c r="DP132" s="7" t="inlineStr"/>
      <c r="DQ132" s="7" t="inlineStr"/>
      <c r="DR132" s="7" t="inlineStr"/>
      <c r="DS132" s="7" t="inlineStr"/>
      <c r="DT132" s="7" t="inlineStr"/>
      <c r="DU132" s="7" t="inlineStr"/>
      <c r="DV132" s="7" t="inlineStr"/>
      <c r="DW132" s="7" t="n">
        <v>2</v>
      </c>
      <c r="DX132" s="7" t="n">
        <v>346848</v>
      </c>
      <c r="DY132" s="7" t="inlineStr"/>
      <c r="DZ132" s="7" t="inlineStr"/>
      <c r="EA132" s="7" t="inlineStr"/>
      <c r="EB132" s="7" t="inlineStr"/>
      <c r="EC132" s="7" t="inlineStr"/>
      <c r="ED132" s="7" t="inlineStr"/>
      <c r="EE132" s="7">
        <f>E132+AU132+BK132+BU132+DC132</f>
        <v/>
      </c>
      <c r="EF132" s="7">
        <f>F132+AV132+BL132+BV132+DD132</f>
        <v/>
      </c>
    </row>
    <row r="133" hidden="1" outlineLevel="1">
      <c r="A133" s="5" t="n">
        <v>33</v>
      </c>
      <c r="B133" s="6" t="inlineStr">
        <is>
          <t>Dildora Farmmed Trade MCHJ</t>
        </is>
      </c>
      <c r="C133" s="6" t="inlineStr">
        <is>
          <t>Андижан</t>
        </is>
      </c>
      <c r="D133" s="6" t="inlineStr">
        <is>
          <t>Андижан 1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inlineStr"/>
      <c r="H133" s="7" t="inlineStr"/>
      <c r="I133" s="7" t="n">
        <v>1</v>
      </c>
      <c r="J133" s="7" t="n">
        <v>461152</v>
      </c>
      <c r="K133" s="7" t="n">
        <v>1</v>
      </c>
      <c r="L133" s="7" t="n">
        <v>123635</v>
      </c>
      <c r="M133" s="7" t="inlineStr"/>
      <c r="N133" s="7" t="inlineStr"/>
      <c r="O133" s="7" t="inlineStr"/>
      <c r="P133" s="7" t="inlineStr"/>
      <c r="Q133" s="7" t="inlineStr"/>
      <c r="R133" s="7" t="inlineStr"/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AW133+AY133+BA133+BC133+BE133+BG133+BI133</f>
        <v/>
      </c>
      <c r="AV133" s="7">
        <f>AX133+AZ133+BB133+BD133+BF133+BH133+BJ133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 t="inlineStr"/>
      <c r="BJ133" s="7" t="inlineStr"/>
      <c r="BK133" s="7">
        <f>BM133+BO133+BQ133+BS133</f>
        <v/>
      </c>
      <c r="BL133" s="7">
        <f>BN133+BP133+BR133+BT133</f>
        <v/>
      </c>
      <c r="BM133" s="7" t="inlineStr"/>
      <c r="BN133" s="7" t="inlineStr"/>
      <c r="BO133" s="7" t="inlineStr"/>
      <c r="BP133" s="7" t="inlineStr"/>
      <c r="BQ133" s="7" t="inlineStr"/>
      <c r="BR133" s="7" t="inlineStr"/>
      <c r="BS133" s="7" t="inlineStr"/>
      <c r="BT133" s="7" t="inlineStr"/>
      <c r="BU133" s="7">
        <f>BW133+BY133+CA133+CC133+CE133+CG133+CI133+CK133+CM133+CO133+CQ133+CS133+CU133+CW133+CY133+DA133</f>
        <v/>
      </c>
      <c r="BV133" s="7">
        <f>BX133+BZ133+CB133+CD133+CF133+CH133+CJ133+CL133+CN133+CP133+CR133+CT133+CV133+CX133+CZ133+DB133</f>
        <v/>
      </c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 t="inlineStr"/>
      <c r="DB133" s="7" t="inlineStr"/>
      <c r="DC133" s="7">
        <f>DE133+DG133+DI133+DK133+DM133+DO133+DQ133+DS133+DU133+DW133+DY133+EA133+EC133</f>
        <v/>
      </c>
      <c r="DD133" s="7">
        <f>DF133+DH133+DJ133+DL133+DN133+DP133+DR133+DT133+DV133+DX133+DZ133+EB133+ED133</f>
        <v/>
      </c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inlineStr"/>
      <c r="DR133" s="7" t="inlineStr"/>
      <c r="DS133" s="7" t="inlineStr"/>
      <c r="DT133" s="7" t="inlineStr"/>
      <c r="DU133" s="7" t="inlineStr"/>
      <c r="DV133" s="7" t="inlineStr"/>
      <c r="DW133" s="7" t="inlineStr"/>
      <c r="DX133" s="7" t="inlineStr"/>
      <c r="DY133" s="7" t="inlineStr"/>
      <c r="DZ133" s="7" t="inlineStr"/>
      <c r="EA133" s="7" t="inlineStr"/>
      <c r="EB133" s="7" t="inlineStr"/>
      <c r="EC133" s="7" t="inlineStr"/>
      <c r="ED133" s="7" t="inlineStr"/>
      <c r="EE133" s="7">
        <f>E133+AU133+BK133+BU133+DC133</f>
        <v/>
      </c>
      <c r="EF133" s="7">
        <f>F133+AV133+BL133+BV133+DD133</f>
        <v/>
      </c>
    </row>
    <row r="134" hidden="1" outlineLevel="1">
      <c r="A134" s="5" t="n">
        <v>34</v>
      </c>
      <c r="B134" s="6" t="inlineStr">
        <is>
          <t>Dogian Pharm  MCHJ</t>
        </is>
      </c>
      <c r="C134" s="6" t="inlineStr">
        <is>
          <t>Андижан</t>
        </is>
      </c>
      <c r="D134" s="6" t="inlineStr">
        <is>
          <t>Андижан 1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n">
        <v>10</v>
      </c>
      <c r="H134" s="7" t="n">
        <v>753230</v>
      </c>
      <c r="I134" s="7" t="inlineStr"/>
      <c r="J134" s="7" t="inlineStr"/>
      <c r="K134" s="7" t="inlineStr"/>
      <c r="L134" s="7" t="inlineStr"/>
      <c r="M134" s="7" t="n">
        <v>30</v>
      </c>
      <c r="N134" s="7" t="n">
        <v>5070420</v>
      </c>
      <c r="O134" s="7" t="inlineStr"/>
      <c r="P134" s="7" t="inlineStr"/>
      <c r="Q134" s="7" t="n">
        <v>100</v>
      </c>
      <c r="R134" s="7" t="n">
        <v>38678600</v>
      </c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/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AW134+AY134+BA134+BC134+BE134+BG134+BI134</f>
        <v/>
      </c>
      <c r="AV134" s="7">
        <f>AX134+AZ134+BB134+BD134+BF134+BH134+BJ134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 t="inlineStr"/>
      <c r="BJ134" s="7" t="inlineStr"/>
      <c r="BK134" s="7">
        <f>BM134+BO134+BQ134+BS134</f>
        <v/>
      </c>
      <c r="BL134" s="7">
        <f>BN134+BP134+BR134+BT134</f>
        <v/>
      </c>
      <c r="BM134" s="7" t="inlineStr"/>
      <c r="BN134" s="7" t="inlineStr"/>
      <c r="BO134" s="7" t="inlineStr"/>
      <c r="BP134" s="7" t="inlineStr"/>
      <c r="BQ134" s="7" t="inlineStr"/>
      <c r="BR134" s="7" t="inlineStr"/>
      <c r="BS134" s="7" t="inlineStr"/>
      <c r="BT134" s="7" t="inlineStr"/>
      <c r="BU134" s="7">
        <f>BW134+BY134+CA134+CC134+CE134+CG134+CI134+CK134+CM134+CO134+CQ134+CS134+CU134+CW134+CY134+DA134</f>
        <v/>
      </c>
      <c r="BV134" s="7">
        <f>BX134+BZ134+CB134+CD134+CF134+CH134+CJ134+CL134+CN134+CP134+CR134+CT134+CV134+CX134+CZ134+DB134</f>
        <v/>
      </c>
      <c r="BW134" s="7" t="inlineStr"/>
      <c r="BX134" s="7" t="inlineStr"/>
      <c r="BY134" s="7" t="inlineStr"/>
      <c r="BZ134" s="7" t="inlineStr"/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 t="inlineStr"/>
      <c r="DB134" s="7" t="inlineStr"/>
      <c r="DC134" s="7">
        <f>DE134+DG134+DI134+DK134+DM134+DO134+DQ134+DS134+DU134+DW134+DY134+EA134+EC134</f>
        <v/>
      </c>
      <c r="DD134" s="7">
        <f>DF134+DH134+DJ134+DL134+DN134+DP134+DR134+DT134+DV134+DX134+DZ134+EB134+ED134</f>
        <v/>
      </c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inlineStr"/>
      <c r="DP134" s="7" t="inlineStr"/>
      <c r="DQ134" s="7" t="inlineStr"/>
      <c r="DR134" s="7" t="inlineStr"/>
      <c r="DS134" s="7" t="inlineStr"/>
      <c r="DT134" s="7" t="inlineStr"/>
      <c r="DU134" s="7" t="inlineStr"/>
      <c r="DV134" s="7" t="inlineStr"/>
      <c r="DW134" s="7" t="inlineStr"/>
      <c r="DX134" s="7" t="inlineStr"/>
      <c r="DY134" s="7" t="inlineStr"/>
      <c r="DZ134" s="7" t="inlineStr"/>
      <c r="EA134" s="7" t="inlineStr"/>
      <c r="EB134" s="7" t="inlineStr"/>
      <c r="EC134" s="7" t="inlineStr"/>
      <c r="ED134" s="7" t="inlineStr"/>
      <c r="EE134" s="7">
        <f>E134+AU134+BK134+BU134+DC134</f>
        <v/>
      </c>
      <c r="EF134" s="7">
        <f>F134+AV134+BL134+BV134+DD134</f>
        <v/>
      </c>
    </row>
    <row r="135" hidden="1" outlineLevel="1">
      <c r="A135" s="5" t="n">
        <v>35</v>
      </c>
      <c r="B135" s="6" t="inlineStr">
        <is>
          <t>Doniyor Dori Darmon MCHJ</t>
        </is>
      </c>
      <c r="C135" s="6" t="inlineStr">
        <is>
          <t>Андижан</t>
        </is>
      </c>
      <c r="D135" s="6" t="inlineStr">
        <is>
          <t>Андижан 1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n">
        <v>2</v>
      </c>
      <c r="H135" s="7" t="n">
        <v>24058</v>
      </c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AW135+AY135+BA135+BC135+BE135+BG135+BI135</f>
        <v/>
      </c>
      <c r="AV135" s="7">
        <f>AX135+AZ135+BB135+BD135+BF135+BH135+BJ135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 t="inlineStr"/>
      <c r="BJ135" s="7" t="inlineStr"/>
      <c r="BK135" s="7">
        <f>BM135+BO135+BQ135+BS135</f>
        <v/>
      </c>
      <c r="BL135" s="7">
        <f>BN135+BP135+BR135+BT135</f>
        <v/>
      </c>
      <c r="BM135" s="7" t="inlineStr"/>
      <c r="BN135" s="7" t="inlineStr"/>
      <c r="BO135" s="7" t="inlineStr"/>
      <c r="BP135" s="7" t="inlineStr"/>
      <c r="BQ135" s="7" t="inlineStr"/>
      <c r="BR135" s="7" t="inlineStr"/>
      <c r="BS135" s="7" t="inlineStr"/>
      <c r="BT135" s="7" t="inlineStr"/>
      <c r="BU135" s="7">
        <f>BW135+BY135+CA135+CC135+CE135+CG135+CI135+CK135+CM135+CO135+CQ135+CS135+CU135+CW135+CY135+DA135</f>
        <v/>
      </c>
      <c r="BV135" s="7">
        <f>BX135+BZ135+CB135+CD135+CF135+CH135+CJ135+CL135+CN135+CP135+CR135+CT135+CV135+CX135+CZ135+DB135</f>
        <v/>
      </c>
      <c r="BW135" s="7" t="inlineStr"/>
      <c r="BX135" s="7" t="inlineStr"/>
      <c r="BY135" s="7" t="inlineStr"/>
      <c r="BZ135" s="7" t="inlineStr"/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inlineStr"/>
      <c r="CL135" s="7" t="inlineStr"/>
      <c r="CM135" s="7" t="inlineStr"/>
      <c r="CN135" s="7" t="inlineStr"/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 t="inlineStr"/>
      <c r="DB135" s="7" t="inlineStr"/>
      <c r="DC135" s="7">
        <f>DE135+DG135+DI135+DK135+DM135+DO135+DQ135+DS135+DU135+DW135+DY135+EA135+EC135</f>
        <v/>
      </c>
      <c r="DD135" s="7">
        <f>DF135+DH135+DJ135+DL135+DN135+DP135+DR135+DT135+DV135+DX135+DZ135+EB135+ED135</f>
        <v/>
      </c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 t="inlineStr"/>
      <c r="DP135" s="7" t="inlineStr"/>
      <c r="DQ135" s="7" t="inlineStr"/>
      <c r="DR135" s="7" t="inlineStr"/>
      <c r="DS135" s="7" t="inlineStr"/>
      <c r="DT135" s="7" t="inlineStr"/>
      <c r="DU135" s="7" t="inlineStr"/>
      <c r="DV135" s="7" t="inlineStr"/>
      <c r="DW135" s="7" t="inlineStr"/>
      <c r="DX135" s="7" t="inlineStr"/>
      <c r="DY135" s="7" t="inlineStr"/>
      <c r="DZ135" s="7" t="inlineStr"/>
      <c r="EA135" s="7" t="inlineStr"/>
      <c r="EB135" s="7" t="inlineStr"/>
      <c r="EC135" s="7" t="inlineStr"/>
      <c r="ED135" s="7" t="inlineStr"/>
      <c r="EE135" s="7">
        <f>E135+AU135+BK135+BU135+DC135</f>
        <v/>
      </c>
      <c r="EF135" s="7">
        <f>F135+AV135+BL135+BV135+DD135</f>
        <v/>
      </c>
    </row>
    <row r="136" hidden="1" outlineLevel="1">
      <c r="A136" s="5" t="n">
        <v>36</v>
      </c>
      <c r="B136" s="6" t="inlineStr">
        <is>
          <t>Ekofarm 777 MChJ</t>
        </is>
      </c>
      <c r="C136" s="6" t="inlineStr">
        <is>
          <t>Андижан</t>
        </is>
      </c>
      <c r="D136" s="6" t="inlineStr">
        <is>
          <t>Андижан 1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AW136+AY136+BA136+BC136+BE136+BG136+BI136</f>
        <v/>
      </c>
      <c r="AV136" s="7">
        <f>AX136+AZ136+BB136+BD136+BF136+BH136+BJ136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n">
        <v>10</v>
      </c>
      <c r="BH136" s="7" t="n">
        <v>3297120</v>
      </c>
      <c r="BI136" s="7" t="inlineStr"/>
      <c r="BJ136" s="7" t="inlineStr"/>
      <c r="BK136" s="7">
        <f>BM136+BO136+BQ136+BS136</f>
        <v/>
      </c>
      <c r="BL136" s="7">
        <f>BN136+BP136+BR136+BT136</f>
        <v/>
      </c>
      <c r="BM136" s="7" t="inlineStr"/>
      <c r="BN136" s="7" t="inlineStr"/>
      <c r="BO136" s="7" t="n">
        <v>10</v>
      </c>
      <c r="BP136" s="7" t="n">
        <v>4671030</v>
      </c>
      <c r="BQ136" s="7" t="inlineStr"/>
      <c r="BR136" s="7" t="inlineStr"/>
      <c r="BS136" s="7" t="inlineStr"/>
      <c r="BT136" s="7" t="inlineStr"/>
      <c r="BU136" s="7">
        <f>BW136+BY136+CA136+CC136+CE136+CG136+CI136+CK136+CM136+CO136+CQ136+CS136+CU136+CW136+CY136+DA136</f>
        <v/>
      </c>
      <c r="BV136" s="7">
        <f>BX136+BZ136+CB136+CD136+CF136+CH136+CJ136+CL136+CN136+CP136+CR136+CT136+CV136+CX136+CZ136+DB136</f>
        <v/>
      </c>
      <c r="BW136" s="7" t="inlineStr"/>
      <c r="BX136" s="7" t="inlineStr"/>
      <c r="BY136" s="7" t="inlineStr"/>
      <c r="BZ136" s="7" t="inlineStr"/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 t="n">
        <v>40</v>
      </c>
      <c r="CN136" s="7" t="n">
        <v>13031940</v>
      </c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 t="inlineStr"/>
      <c r="DB136" s="7" t="inlineStr"/>
      <c r="DC136" s="7">
        <f>DE136+DG136+DI136+DK136+DM136+DO136+DQ136+DS136+DU136+DW136+DY136+EA136+EC136</f>
        <v/>
      </c>
      <c r="DD136" s="7">
        <f>DF136+DH136+DJ136+DL136+DN136+DP136+DR136+DT136+DV136+DX136+DZ136+EB136+ED136</f>
        <v/>
      </c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inlineStr"/>
      <c r="DP136" s="7" t="inlineStr"/>
      <c r="DQ136" s="7" t="inlineStr"/>
      <c r="DR136" s="7" t="inlineStr"/>
      <c r="DS136" s="7" t="inlineStr"/>
      <c r="DT136" s="7" t="inlineStr"/>
      <c r="DU136" s="7" t="inlineStr"/>
      <c r="DV136" s="7" t="inlineStr"/>
      <c r="DW136" s="7" t="inlineStr"/>
      <c r="DX136" s="7" t="inlineStr"/>
      <c r="DY136" s="7" t="inlineStr"/>
      <c r="DZ136" s="7" t="inlineStr"/>
      <c r="EA136" s="7" t="inlineStr"/>
      <c r="EB136" s="7" t="inlineStr"/>
      <c r="EC136" s="7" t="inlineStr"/>
      <c r="ED136" s="7" t="inlineStr"/>
      <c r="EE136" s="7">
        <f>E136+AU136+BK136+BU136+DC136</f>
        <v/>
      </c>
      <c r="EF136" s="7">
        <f>F136+AV136+BL136+BV136+DD136</f>
        <v/>
      </c>
    </row>
    <row r="137" hidden="1" outlineLevel="1">
      <c r="A137" s="5" t="n">
        <v>37</v>
      </c>
      <c r="B137" s="6" t="inlineStr">
        <is>
          <t>El Rayan MChJ</t>
        </is>
      </c>
      <c r="C137" s="6" t="inlineStr">
        <is>
          <t>Андижан</t>
        </is>
      </c>
      <c r="D137" s="6" t="inlineStr">
        <is>
          <t>Андижан 2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AW137+AY137+BA137+BC137+BE137+BG137+BI137</f>
        <v/>
      </c>
      <c r="AV137" s="7">
        <f>AX137+AZ137+BB137+BD137+BF137+BH137+BJ137</f>
        <v/>
      </c>
      <c r="AW137" s="7" t="inlineStr"/>
      <c r="AX137" s="7" t="inlineStr"/>
      <c r="AY137" s="7" t="inlineStr"/>
      <c r="AZ137" s="7" t="inlineStr"/>
      <c r="BA137" s="7" t="inlineStr"/>
      <c r="BB137" s="7" t="inlineStr"/>
      <c r="BC137" s="7" t="inlineStr"/>
      <c r="BD137" s="7" t="inlineStr"/>
      <c r="BE137" s="7" t="inlineStr"/>
      <c r="BF137" s="7" t="inlineStr"/>
      <c r="BG137" s="7" t="inlineStr"/>
      <c r="BH137" s="7" t="inlineStr"/>
      <c r="BI137" s="7" t="inlineStr"/>
      <c r="BJ137" s="7" t="inlineStr"/>
      <c r="BK137" s="7">
        <f>BM137+BO137+BQ137+BS137</f>
        <v/>
      </c>
      <c r="BL137" s="7">
        <f>BN137+BP137+BR137+BT137</f>
        <v/>
      </c>
      <c r="BM137" s="7" t="inlineStr"/>
      <c r="BN137" s="7" t="inlineStr"/>
      <c r="BO137" s="7" t="inlineStr"/>
      <c r="BP137" s="7" t="inlineStr"/>
      <c r="BQ137" s="7" t="inlineStr"/>
      <c r="BR137" s="7" t="inlineStr"/>
      <c r="BS137" s="7" t="inlineStr"/>
      <c r="BT137" s="7" t="inlineStr"/>
      <c r="BU137" s="7">
        <f>BW137+BY137+CA137+CC137+CE137+CG137+CI137+CK137+CM137+CO137+CQ137+CS137+CU137+CW137+CY137+DA137</f>
        <v/>
      </c>
      <c r="BV137" s="7">
        <f>BX137+BZ137+CB137+CD137+CF137+CH137+CJ137+CL137+CN137+CP137+CR137+CT137+CV137+CX137+CZ137+DB137</f>
        <v/>
      </c>
      <c r="BW137" s="7" t="inlineStr"/>
      <c r="BX137" s="7" t="inlineStr"/>
      <c r="BY137" s="7" t="inlineStr"/>
      <c r="BZ137" s="7" t="inlineStr"/>
      <c r="CA137" s="7" t="inlineStr"/>
      <c r="CB137" s="7" t="inlineStr"/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inlineStr"/>
      <c r="CL137" s="7" t="inlineStr"/>
      <c r="CM137" s="7" t="inlineStr"/>
      <c r="CN137" s="7" t="inlineStr"/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 t="inlineStr"/>
      <c r="DB137" s="7" t="inlineStr"/>
      <c r="DC137" s="7">
        <f>DE137+DG137+DI137+DK137+DM137+DO137+DQ137+DS137+DU137+DW137+DY137+EA137+EC137</f>
        <v/>
      </c>
      <c r="DD137" s="7">
        <f>DF137+DH137+DJ137+DL137+DN137+DP137+DR137+DT137+DV137+DX137+DZ137+EB137+ED137</f>
        <v/>
      </c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 t="inlineStr"/>
      <c r="DP137" s="7" t="inlineStr"/>
      <c r="DQ137" s="7" t="inlineStr"/>
      <c r="DR137" s="7" t="inlineStr"/>
      <c r="DS137" s="7" t="n">
        <v>2</v>
      </c>
      <c r="DT137" s="7" t="n">
        <v>997850</v>
      </c>
      <c r="DU137" s="7" t="inlineStr"/>
      <c r="DV137" s="7" t="inlineStr"/>
      <c r="DW137" s="7" t="inlineStr"/>
      <c r="DX137" s="7" t="inlineStr"/>
      <c r="DY137" s="7" t="inlineStr"/>
      <c r="DZ137" s="7" t="inlineStr"/>
      <c r="EA137" s="7" t="inlineStr"/>
      <c r="EB137" s="7" t="inlineStr"/>
      <c r="EC137" s="7" t="inlineStr"/>
      <c r="ED137" s="7" t="inlineStr"/>
      <c r="EE137" s="7">
        <f>E137+AU137+BK137+BU137+DC137</f>
        <v/>
      </c>
      <c r="EF137" s="7">
        <f>F137+AV137+BL137+BV137+DD137</f>
        <v/>
      </c>
    </row>
    <row r="138" hidden="1" outlineLevel="1">
      <c r="A138" s="5" t="n">
        <v>38</v>
      </c>
      <c r="B138" s="6" t="inlineStr">
        <is>
          <t>Elyorbek Farm Sanoat Savdo</t>
        </is>
      </c>
      <c r="C138" s="6" t="inlineStr">
        <is>
          <t>Андижан</t>
        </is>
      </c>
      <c r="D138" s="6" t="inlineStr">
        <is>
          <t>Андижан 2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inlineStr"/>
      <c r="H138" s="7" t="inlineStr"/>
      <c r="I138" s="7" t="inlineStr"/>
      <c r="J138" s="7" t="inlineStr"/>
      <c r="K138" s="7" t="inlineStr"/>
      <c r="L138" s="7" t="inlineStr"/>
      <c r="M138" s="7" t="n">
        <v>4</v>
      </c>
      <c r="N138" s="7" t="n">
        <v>1401004</v>
      </c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AW138+AY138+BA138+BC138+BE138+BG138+BI138</f>
        <v/>
      </c>
      <c r="AV138" s="7">
        <f>AX138+AZ138+BB138+BD138+BF138+BH138+BJ138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 t="inlineStr"/>
      <c r="BJ138" s="7" t="inlineStr"/>
      <c r="BK138" s="7">
        <f>BM138+BO138+BQ138+BS138</f>
        <v/>
      </c>
      <c r="BL138" s="7">
        <f>BN138+BP138+BR138+BT138</f>
        <v/>
      </c>
      <c r="BM138" s="7" t="inlineStr"/>
      <c r="BN138" s="7" t="inlineStr"/>
      <c r="BO138" s="7" t="inlineStr"/>
      <c r="BP138" s="7" t="inlineStr"/>
      <c r="BQ138" s="7" t="inlineStr"/>
      <c r="BR138" s="7" t="inlineStr"/>
      <c r="BS138" s="7" t="inlineStr"/>
      <c r="BT138" s="7" t="inlineStr"/>
      <c r="BU138" s="7">
        <f>BW138+BY138+CA138+CC138+CE138+CG138+CI138+CK138+CM138+CO138+CQ138+CS138+CU138+CW138+CY138+DA138</f>
        <v/>
      </c>
      <c r="BV138" s="7">
        <f>BX138+BZ138+CB138+CD138+CF138+CH138+CJ138+CL138+CN138+CP138+CR138+CT138+CV138+CX138+CZ138+DB138</f>
        <v/>
      </c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inlineStr"/>
      <c r="CJ138" s="7" t="inlineStr"/>
      <c r="CK138" s="7" t="inlineStr"/>
      <c r="CL138" s="7" t="inlineStr"/>
      <c r="CM138" s="7" t="inlineStr"/>
      <c r="CN138" s="7" t="inlineStr"/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 t="inlineStr"/>
      <c r="DB138" s="7" t="inlineStr"/>
      <c r="DC138" s="7">
        <f>DE138+DG138+DI138+DK138+DM138+DO138+DQ138+DS138+DU138+DW138+DY138+EA138+EC138</f>
        <v/>
      </c>
      <c r="DD138" s="7">
        <f>DF138+DH138+DJ138+DL138+DN138+DP138+DR138+DT138+DV138+DX138+DZ138+EB138+ED138</f>
        <v/>
      </c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 t="inlineStr"/>
      <c r="DP138" s="7" t="inlineStr"/>
      <c r="DQ138" s="7" t="inlineStr"/>
      <c r="DR138" s="7" t="inlineStr"/>
      <c r="DS138" s="7" t="inlineStr"/>
      <c r="DT138" s="7" t="inlineStr"/>
      <c r="DU138" s="7" t="inlineStr"/>
      <c r="DV138" s="7" t="inlineStr"/>
      <c r="DW138" s="7" t="inlineStr"/>
      <c r="DX138" s="7" t="inlineStr"/>
      <c r="DY138" s="7" t="inlineStr"/>
      <c r="DZ138" s="7" t="inlineStr"/>
      <c r="EA138" s="7" t="inlineStr"/>
      <c r="EB138" s="7" t="inlineStr"/>
      <c r="EC138" s="7" t="inlineStr"/>
      <c r="ED138" s="7" t="inlineStr"/>
      <c r="EE138" s="7">
        <f>E138+AU138+BK138+BU138+DC138</f>
        <v/>
      </c>
      <c r="EF138" s="7">
        <f>F138+AV138+BL138+BV138+DD138</f>
        <v/>
      </c>
    </row>
    <row r="139" hidden="1" outlineLevel="1">
      <c r="A139" s="5" t="n">
        <v>39</v>
      </c>
      <c r="B139" s="6" t="inlineStr">
        <is>
          <t>Elyorbek sifat farm</t>
        </is>
      </c>
      <c r="C139" s="6" t="inlineStr">
        <is>
          <t>Андижан</t>
        </is>
      </c>
      <c r="D139" s="6" t="inlineStr">
        <is>
          <t>Андижан 2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inlineStr"/>
      <c r="H139" s="7" t="inlineStr"/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inlineStr"/>
      <c r="R139" s="7" t="inlineStr"/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AW139+AY139+BA139+BC139+BE139+BG139+BI139</f>
        <v/>
      </c>
      <c r="AV139" s="7">
        <f>AX139+AZ139+BB139+BD139+BF139+BH139+BJ139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inlineStr"/>
      <c r="BH139" s="7" t="inlineStr"/>
      <c r="BI139" s="7" t="inlineStr"/>
      <c r="BJ139" s="7" t="inlineStr"/>
      <c r="BK139" s="7">
        <f>BM139+BO139+BQ139+BS139</f>
        <v/>
      </c>
      <c r="BL139" s="7">
        <f>BN139+BP139+BR139+BT139</f>
        <v/>
      </c>
      <c r="BM139" s="7" t="n">
        <v>5</v>
      </c>
      <c r="BN139" s="7" t="n">
        <v>775160</v>
      </c>
      <c r="BO139" s="7" t="inlineStr"/>
      <c r="BP139" s="7" t="inlineStr"/>
      <c r="BQ139" s="7" t="inlineStr"/>
      <c r="BR139" s="7" t="inlineStr"/>
      <c r="BS139" s="7" t="inlineStr"/>
      <c r="BT139" s="7" t="inlineStr"/>
      <c r="BU139" s="7">
        <f>BW139+BY139+CA139+CC139+CE139+CG139+CI139+CK139+CM139+CO139+CQ139+CS139+CU139+CW139+CY139+DA139</f>
        <v/>
      </c>
      <c r="BV139" s="7">
        <f>BX139+BZ139+CB139+CD139+CF139+CH139+CJ139+CL139+CN139+CP139+CR139+CT139+CV139+CX139+CZ139+DB139</f>
        <v/>
      </c>
      <c r="BW139" s="7" t="inlineStr"/>
      <c r="BX139" s="7" t="inlineStr"/>
      <c r="BY139" s="7" t="inlineStr"/>
      <c r="BZ139" s="7" t="inlineStr"/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 t="inlineStr"/>
      <c r="CN139" s="7" t="inlineStr"/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 t="inlineStr"/>
      <c r="DB139" s="7" t="inlineStr"/>
      <c r="DC139" s="7">
        <f>DE139+DG139+DI139+DK139+DM139+DO139+DQ139+DS139+DU139+DW139+DY139+EA139+EC139</f>
        <v/>
      </c>
      <c r="DD139" s="7">
        <f>DF139+DH139+DJ139+DL139+DN139+DP139+DR139+DT139+DV139+DX139+DZ139+EB139+ED139</f>
        <v/>
      </c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 t="inlineStr"/>
      <c r="DR139" s="7" t="inlineStr"/>
      <c r="DS139" s="7" t="inlineStr"/>
      <c r="DT139" s="7" t="inlineStr"/>
      <c r="DU139" s="7" t="inlineStr"/>
      <c r="DV139" s="7" t="inlineStr"/>
      <c r="DW139" s="7" t="inlineStr"/>
      <c r="DX139" s="7" t="inlineStr"/>
      <c r="DY139" s="7" t="inlineStr"/>
      <c r="DZ139" s="7" t="inlineStr"/>
      <c r="EA139" s="7" t="inlineStr"/>
      <c r="EB139" s="7" t="inlineStr"/>
      <c r="EC139" s="7" t="inlineStr"/>
      <c r="ED139" s="7" t="inlineStr"/>
      <c r="EE139" s="7">
        <f>E139+AU139+BK139+BU139+DC139</f>
        <v/>
      </c>
      <c r="EF139" s="7">
        <f>F139+AV139+BL139+BV139+DD139</f>
        <v/>
      </c>
    </row>
    <row r="140" hidden="1" outlineLevel="1">
      <c r="A140" s="5" t="n">
        <v>40</v>
      </c>
      <c r="B140" s="6" t="inlineStr">
        <is>
          <t>Endo Med Pro MCHJ</t>
        </is>
      </c>
      <c r="C140" s="6" t="inlineStr">
        <is>
          <t>Андижан</t>
        </is>
      </c>
      <c r="D140" s="6" t="inlineStr">
        <is>
          <t>Андижан 1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n">
        <v>6</v>
      </c>
      <c r="H140" s="7" t="n">
        <v>2378784</v>
      </c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AW140+AY140+BA140+BC140+BE140+BG140+BI140</f>
        <v/>
      </c>
      <c r="AV140" s="7">
        <f>AX140+AZ140+BB140+BD140+BF140+BH140+BJ140</f>
        <v/>
      </c>
      <c r="AW140" s="7" t="inlineStr"/>
      <c r="AX140" s="7" t="inlineStr"/>
      <c r="AY140" s="7" t="inlineStr"/>
      <c r="AZ140" s="7" t="inlineStr"/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 t="inlineStr"/>
      <c r="BJ140" s="7" t="inlineStr"/>
      <c r="BK140" s="7">
        <f>BM140+BO140+BQ140+BS140</f>
        <v/>
      </c>
      <c r="BL140" s="7">
        <f>BN140+BP140+BR140+BT140</f>
        <v/>
      </c>
      <c r="BM140" s="7" t="inlineStr"/>
      <c r="BN140" s="7" t="inlineStr"/>
      <c r="BO140" s="7" t="inlineStr"/>
      <c r="BP140" s="7" t="inlineStr"/>
      <c r="BQ140" s="7" t="inlineStr"/>
      <c r="BR140" s="7" t="inlineStr"/>
      <c r="BS140" s="7" t="inlineStr"/>
      <c r="BT140" s="7" t="inlineStr"/>
      <c r="BU140" s="7">
        <f>BW140+BY140+CA140+CC140+CE140+CG140+CI140+CK140+CM140+CO140+CQ140+CS140+CU140+CW140+CY140+DA140</f>
        <v/>
      </c>
      <c r="BV140" s="7">
        <f>BX140+BZ140+CB140+CD140+CF140+CH140+CJ140+CL140+CN140+CP140+CR140+CT140+CV140+CX140+CZ140+DB140</f>
        <v/>
      </c>
      <c r="BW140" s="7" t="inlineStr"/>
      <c r="BX140" s="7" t="inlineStr"/>
      <c r="BY140" s="7" t="inlineStr"/>
      <c r="BZ140" s="7" t="inlineStr"/>
      <c r="CA140" s="7" t="inlineStr"/>
      <c r="CB140" s="7" t="inlineStr"/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inlineStr"/>
      <c r="CL140" s="7" t="inlineStr"/>
      <c r="CM140" s="7" t="inlineStr"/>
      <c r="CN140" s="7" t="inlineStr"/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 t="inlineStr"/>
      <c r="DB140" s="7" t="inlineStr"/>
      <c r="DC140" s="7">
        <f>DE140+DG140+DI140+DK140+DM140+DO140+DQ140+DS140+DU140+DW140+DY140+EA140+EC140</f>
        <v/>
      </c>
      <c r="DD140" s="7">
        <f>DF140+DH140+DJ140+DL140+DN140+DP140+DR140+DT140+DV140+DX140+DZ140+EB140+ED140</f>
        <v/>
      </c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 t="inlineStr"/>
      <c r="DP140" s="7" t="inlineStr"/>
      <c r="DQ140" s="7" t="inlineStr"/>
      <c r="DR140" s="7" t="inlineStr"/>
      <c r="DS140" s="7" t="inlineStr"/>
      <c r="DT140" s="7" t="inlineStr"/>
      <c r="DU140" s="7" t="inlineStr"/>
      <c r="DV140" s="7" t="inlineStr"/>
      <c r="DW140" s="7" t="inlineStr"/>
      <c r="DX140" s="7" t="inlineStr"/>
      <c r="DY140" s="7" t="inlineStr"/>
      <c r="DZ140" s="7" t="inlineStr"/>
      <c r="EA140" s="7" t="inlineStr"/>
      <c r="EB140" s="7" t="inlineStr"/>
      <c r="EC140" s="7" t="inlineStr"/>
      <c r="ED140" s="7" t="inlineStr"/>
      <c r="EE140" s="7">
        <f>E140+AU140+BK140+BU140+DC140</f>
        <v/>
      </c>
      <c r="EF140" s="7">
        <f>F140+AV140+BL140+BV140+DD140</f>
        <v/>
      </c>
    </row>
    <row r="141" hidden="1" outlineLevel="1">
      <c r="A141" s="5" t="n">
        <v>41</v>
      </c>
      <c r="B141" s="6" t="inlineStr">
        <is>
          <t>Ershi Shifo Savdo XK</t>
        </is>
      </c>
      <c r="C141" s="6" t="inlineStr">
        <is>
          <t>Андижан</t>
        </is>
      </c>
      <c r="D141" s="6" t="inlineStr">
        <is>
          <t>Андижан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n">
        <v>20</v>
      </c>
      <c r="N141" s="7" t="n">
        <v>3682940</v>
      </c>
      <c r="O141" s="7" t="inlineStr"/>
      <c r="P141" s="7" t="inlineStr"/>
      <c r="Q141" s="7" t="inlineStr"/>
      <c r="R141" s="7" t="inlineStr"/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AW141+AY141+BA141+BC141+BE141+BG141+BI141</f>
        <v/>
      </c>
      <c r="AV141" s="7">
        <f>AX141+AZ141+BB141+BD141+BF141+BH141+BJ141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inlineStr"/>
      <c r="BH141" s="7" t="inlineStr"/>
      <c r="BI141" s="7" t="inlineStr"/>
      <c r="BJ141" s="7" t="inlineStr"/>
      <c r="BK141" s="7">
        <f>BM141+BO141+BQ141+BS141</f>
        <v/>
      </c>
      <c r="BL141" s="7">
        <f>BN141+BP141+BR141+BT141</f>
        <v/>
      </c>
      <c r="BM141" s="7" t="inlineStr"/>
      <c r="BN141" s="7" t="inlineStr"/>
      <c r="BO141" s="7" t="inlineStr"/>
      <c r="BP141" s="7" t="inlineStr"/>
      <c r="BQ141" s="7" t="inlineStr"/>
      <c r="BR141" s="7" t="inlineStr"/>
      <c r="BS141" s="7" t="inlineStr"/>
      <c r="BT141" s="7" t="inlineStr"/>
      <c r="BU141" s="7">
        <f>BW141+BY141+CA141+CC141+CE141+CG141+CI141+CK141+CM141+CO141+CQ141+CS141+CU141+CW141+CY141+DA141</f>
        <v/>
      </c>
      <c r="BV141" s="7">
        <f>BX141+BZ141+CB141+CD141+CF141+CH141+CJ141+CL141+CN141+CP141+CR141+CT141+CV141+CX141+CZ141+DB141</f>
        <v/>
      </c>
      <c r="BW141" s="7" t="inlineStr"/>
      <c r="BX141" s="7" t="inlineStr"/>
      <c r="BY141" s="7" t="n">
        <v>50</v>
      </c>
      <c r="BZ141" s="7" t="n">
        <v>903200</v>
      </c>
      <c r="CA141" s="7" t="n">
        <v>5</v>
      </c>
      <c r="CB141" s="7" t="n">
        <v>1427335</v>
      </c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 t="inlineStr"/>
      <c r="CN141" s="7" t="inlineStr"/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 t="inlineStr"/>
      <c r="DB141" s="7" t="inlineStr"/>
      <c r="DC141" s="7">
        <f>DE141+DG141+DI141+DK141+DM141+DO141+DQ141+DS141+DU141+DW141+DY141+EA141+EC141</f>
        <v/>
      </c>
      <c r="DD141" s="7">
        <f>DF141+DH141+DJ141+DL141+DN141+DP141+DR141+DT141+DV141+DX141+DZ141+EB141+ED141</f>
        <v/>
      </c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 t="inlineStr"/>
      <c r="DP141" s="7" t="inlineStr"/>
      <c r="DQ141" s="7" t="inlineStr"/>
      <c r="DR141" s="7" t="inlineStr"/>
      <c r="DS141" s="7" t="inlineStr"/>
      <c r="DT141" s="7" t="inlineStr"/>
      <c r="DU141" s="7" t="n">
        <v>10</v>
      </c>
      <c r="DV141" s="7" t="n">
        <v>1176670</v>
      </c>
      <c r="DW141" s="7" t="n">
        <v>10</v>
      </c>
      <c r="DX141" s="7" t="n">
        <v>62970</v>
      </c>
      <c r="DY141" s="7" t="inlineStr"/>
      <c r="DZ141" s="7" t="inlineStr"/>
      <c r="EA141" s="7" t="inlineStr"/>
      <c r="EB141" s="7" t="inlineStr"/>
      <c r="EC141" s="7" t="inlineStr"/>
      <c r="ED141" s="7" t="inlineStr"/>
      <c r="EE141" s="7">
        <f>E141+AU141+BK141+BU141+DC141</f>
        <v/>
      </c>
      <c r="EF141" s="7">
        <f>F141+AV141+BL141+BV141+DD141</f>
        <v/>
      </c>
    </row>
    <row r="142" hidden="1" outlineLevel="1">
      <c r="A142" s="5" t="n">
        <v>42</v>
      </c>
      <c r="B142" s="6" t="inlineStr">
        <is>
          <t>Farrux Farm Med MCHJ</t>
        </is>
      </c>
      <c r="C142" s="6" t="inlineStr">
        <is>
          <t>Андижан</t>
        </is>
      </c>
      <c r="D142" s="6" t="inlineStr">
        <is>
          <t>Андижан 1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inlineStr"/>
      <c r="R142" s="7" t="inlineStr"/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n">
        <v>40</v>
      </c>
      <c r="AD142" s="7" t="n">
        <v>16076040</v>
      </c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AW142+AY142+BA142+BC142+BE142+BG142+BI142</f>
        <v/>
      </c>
      <c r="AV142" s="7">
        <f>AX142+AZ142+BB142+BD142+BF142+BH142+BJ142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 t="inlineStr"/>
      <c r="BJ142" s="7" t="inlineStr"/>
      <c r="BK142" s="7">
        <f>BM142+BO142+BQ142+BS142</f>
        <v/>
      </c>
      <c r="BL142" s="7">
        <f>BN142+BP142+BR142+BT142</f>
        <v/>
      </c>
      <c r="BM142" s="7" t="inlineStr"/>
      <c r="BN142" s="7" t="inlineStr"/>
      <c r="BO142" s="7" t="inlineStr"/>
      <c r="BP142" s="7" t="inlineStr"/>
      <c r="BQ142" s="7" t="inlineStr"/>
      <c r="BR142" s="7" t="inlineStr"/>
      <c r="BS142" s="7" t="inlineStr"/>
      <c r="BT142" s="7" t="inlineStr"/>
      <c r="BU142" s="7">
        <f>BW142+BY142+CA142+CC142+CE142+CG142+CI142+CK142+CM142+CO142+CQ142+CS142+CU142+CW142+CY142+DA142</f>
        <v/>
      </c>
      <c r="BV142" s="7">
        <f>BX142+BZ142+CB142+CD142+CF142+CH142+CJ142+CL142+CN142+CP142+CR142+CT142+CV142+CX142+CZ142+DB142</f>
        <v/>
      </c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 t="inlineStr"/>
      <c r="CN142" s="7" t="inlineStr"/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 t="inlineStr"/>
      <c r="DB142" s="7" t="inlineStr"/>
      <c r="DC142" s="7">
        <f>DE142+DG142+DI142+DK142+DM142+DO142+DQ142+DS142+DU142+DW142+DY142+EA142+EC142</f>
        <v/>
      </c>
      <c r="DD142" s="7">
        <f>DF142+DH142+DJ142+DL142+DN142+DP142+DR142+DT142+DV142+DX142+DZ142+EB142+ED142</f>
        <v/>
      </c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 t="inlineStr"/>
      <c r="DR142" s="7" t="inlineStr"/>
      <c r="DS142" s="7" t="inlineStr"/>
      <c r="DT142" s="7" t="inlineStr"/>
      <c r="DU142" s="7" t="inlineStr"/>
      <c r="DV142" s="7" t="inlineStr"/>
      <c r="DW142" s="7" t="inlineStr"/>
      <c r="DX142" s="7" t="inlineStr"/>
      <c r="DY142" s="7" t="inlineStr"/>
      <c r="DZ142" s="7" t="inlineStr"/>
      <c r="EA142" s="7" t="inlineStr"/>
      <c r="EB142" s="7" t="inlineStr"/>
      <c r="EC142" s="7" t="inlineStr"/>
      <c r="ED142" s="7" t="inlineStr"/>
      <c r="EE142" s="7">
        <f>E142+AU142+BK142+BU142+DC142</f>
        <v/>
      </c>
      <c r="EF142" s="7">
        <f>F142+AV142+BL142+BV142+DD142</f>
        <v/>
      </c>
    </row>
    <row r="143" hidden="1" outlineLevel="1">
      <c r="A143" s="5" t="n">
        <v>43</v>
      </c>
      <c r="B143" s="6" t="inlineStr">
        <is>
          <t>Fayzullox Mega Farm MChJ</t>
        </is>
      </c>
      <c r="C143" s="6" t="inlineStr">
        <is>
          <t>Андижан</t>
        </is>
      </c>
      <c r="D143" s="6" t="inlineStr">
        <is>
          <t>Андижан 2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n">
        <v>2</v>
      </c>
      <c r="H143" s="7" t="n">
        <v>216232</v>
      </c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n">
        <v>12</v>
      </c>
      <c r="R143" s="7" t="n">
        <v>4688517</v>
      </c>
      <c r="S143" s="7" t="inlineStr"/>
      <c r="T143" s="7" t="inlineStr"/>
      <c r="U143" s="7" t="inlineStr"/>
      <c r="V143" s="7" t="inlineStr"/>
      <c r="W143" s="7" t="inlineStr"/>
      <c r="X143" s="7" t="inlineStr"/>
      <c r="Y143" s="7" t="n">
        <v>20</v>
      </c>
      <c r="Z143" s="7" t="n">
        <v>577280</v>
      </c>
      <c r="AA143" s="7" t="inlineStr"/>
      <c r="AB143" s="7" t="inlineStr"/>
      <c r="AC143" s="7" t="inlineStr"/>
      <c r="AD143" s="7" t="inlineStr"/>
      <c r="AE143" s="7" t="inlineStr"/>
      <c r="AF143" s="7" t="inlineStr"/>
      <c r="AG143" s="7" t="inlineStr"/>
      <c r="AH143" s="7" t="inlineStr"/>
      <c r="AI143" s="7" t="inlineStr"/>
      <c r="AJ143" s="7" t="inlineStr"/>
      <c r="AK143" s="7" t="n">
        <v>10</v>
      </c>
      <c r="AL143" s="7" t="n">
        <v>4310070</v>
      </c>
      <c r="AM143" s="7" t="inlineStr"/>
      <c r="AN143" s="7" t="inlineStr"/>
      <c r="AO143" s="7" t="inlineStr"/>
      <c r="AP143" s="7" t="inlineStr"/>
      <c r="AQ143" s="7" t="n">
        <v>20</v>
      </c>
      <c r="AR143" s="7" t="n">
        <v>312000</v>
      </c>
      <c r="AS143" s="7" t="inlineStr"/>
      <c r="AT143" s="7" t="inlineStr"/>
      <c r="AU143" s="7">
        <f>AW143+AY143+BA143+BC143+BE143+BG143+BI143</f>
        <v/>
      </c>
      <c r="AV143" s="7">
        <f>AX143+AZ143+BB143+BD143+BF143+BH143+BJ143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inlineStr"/>
      <c r="BH143" s="7" t="inlineStr"/>
      <c r="BI143" s="7" t="inlineStr"/>
      <c r="BJ143" s="7" t="inlineStr"/>
      <c r="BK143" s="7">
        <f>BM143+BO143+BQ143+BS143</f>
        <v/>
      </c>
      <c r="BL143" s="7">
        <f>BN143+BP143+BR143+BT143</f>
        <v/>
      </c>
      <c r="BM143" s="7" t="inlineStr"/>
      <c r="BN143" s="7" t="inlineStr"/>
      <c r="BO143" s="7" t="inlineStr"/>
      <c r="BP143" s="7" t="inlineStr"/>
      <c r="BQ143" s="7" t="inlineStr"/>
      <c r="BR143" s="7" t="inlineStr"/>
      <c r="BS143" s="7" t="inlineStr"/>
      <c r="BT143" s="7" t="inlineStr"/>
      <c r="BU143" s="7">
        <f>BW143+BY143+CA143+CC143+CE143+CG143+CI143+CK143+CM143+CO143+CQ143+CS143+CU143+CW143+CY143+DA143</f>
        <v/>
      </c>
      <c r="BV143" s="7">
        <f>BX143+BZ143+CB143+CD143+CF143+CH143+CJ143+CL143+CN143+CP143+CR143+CT143+CV143+CX143+CZ143+DB143</f>
        <v/>
      </c>
      <c r="BW143" s="7" t="inlineStr"/>
      <c r="BX143" s="7" t="inlineStr"/>
      <c r="BY143" s="7" t="inlineStr"/>
      <c r="BZ143" s="7" t="inlineStr"/>
      <c r="CA143" s="7" t="inlineStr"/>
      <c r="CB143" s="7" t="inlineStr"/>
      <c r="CC143" s="7" t="inlineStr"/>
      <c r="CD143" s="7" t="inlineStr"/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 t="inlineStr"/>
      <c r="CN143" s="7" t="inlineStr"/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 t="inlineStr"/>
      <c r="DB143" s="7" t="inlineStr"/>
      <c r="DC143" s="7">
        <f>DE143+DG143+DI143+DK143+DM143+DO143+DQ143+DS143+DU143+DW143+DY143+EA143+EC143</f>
        <v/>
      </c>
      <c r="DD143" s="7">
        <f>DF143+DH143+DJ143+DL143+DN143+DP143+DR143+DT143+DV143+DX143+DZ143+EB143+ED143</f>
        <v/>
      </c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 t="inlineStr"/>
      <c r="DP143" s="7" t="inlineStr"/>
      <c r="DQ143" s="7" t="inlineStr"/>
      <c r="DR143" s="7" t="inlineStr"/>
      <c r="DS143" s="7" t="inlineStr"/>
      <c r="DT143" s="7" t="inlineStr"/>
      <c r="DU143" s="7" t="inlineStr"/>
      <c r="DV143" s="7" t="inlineStr"/>
      <c r="DW143" s="7" t="inlineStr"/>
      <c r="DX143" s="7" t="inlineStr"/>
      <c r="DY143" s="7" t="inlineStr"/>
      <c r="DZ143" s="7" t="inlineStr"/>
      <c r="EA143" s="7" t="inlineStr"/>
      <c r="EB143" s="7" t="inlineStr"/>
      <c r="EC143" s="7" t="inlineStr"/>
      <c r="ED143" s="7" t="inlineStr"/>
      <c r="EE143" s="7">
        <f>E143+AU143+BK143+BU143+DC143</f>
        <v/>
      </c>
      <c r="EF143" s="7">
        <f>F143+AV143+BL143+BV143+DD143</f>
        <v/>
      </c>
    </row>
    <row r="144" hidden="1" outlineLevel="1">
      <c r="A144" s="5" t="n">
        <v>44</v>
      </c>
      <c r="B144" s="6" t="inlineStr">
        <is>
          <t>Fazo Plyus-Farm MCHJ</t>
        </is>
      </c>
      <c r="C144" s="6" t="inlineStr">
        <is>
          <t>Андижан</t>
        </is>
      </c>
      <c r="D144" s="6" t="inlineStr">
        <is>
          <t>Андижан 3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n">
        <v>5</v>
      </c>
      <c r="J144" s="7" t="n">
        <v>1975805</v>
      </c>
      <c r="K144" s="7" t="n">
        <v>5</v>
      </c>
      <c r="L144" s="7" t="n">
        <v>1385195</v>
      </c>
      <c r="M144" s="7" t="inlineStr"/>
      <c r="N144" s="7" t="inlineStr"/>
      <c r="O144" s="7" t="inlineStr"/>
      <c r="P144" s="7" t="inlineStr"/>
      <c r="Q144" s="7" t="n">
        <v>10</v>
      </c>
      <c r="R144" s="7" t="n">
        <v>4011580</v>
      </c>
      <c r="S144" s="7" t="inlineStr"/>
      <c r="T144" s="7" t="inlineStr"/>
      <c r="U144" s="7" t="inlineStr"/>
      <c r="V144" s="7" t="inlineStr"/>
      <c r="W144" s="7" t="inlineStr"/>
      <c r="X144" s="7" t="inlineStr"/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AW144+AY144+BA144+BC144+BE144+BG144+BI144</f>
        <v/>
      </c>
      <c r="AV144" s="7">
        <f>AX144+AZ144+BB144+BD144+BF144+BH144+BJ144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 t="inlineStr"/>
      <c r="BJ144" s="7" t="inlineStr"/>
      <c r="BK144" s="7">
        <f>BM144+BO144+BQ144+BS144</f>
        <v/>
      </c>
      <c r="BL144" s="7">
        <f>BN144+BP144+BR144+BT144</f>
        <v/>
      </c>
      <c r="BM144" s="7" t="inlineStr"/>
      <c r="BN144" s="7" t="inlineStr"/>
      <c r="BO144" s="7" t="inlineStr"/>
      <c r="BP144" s="7" t="inlineStr"/>
      <c r="BQ144" s="7" t="inlineStr"/>
      <c r="BR144" s="7" t="inlineStr"/>
      <c r="BS144" s="7" t="inlineStr"/>
      <c r="BT144" s="7" t="inlineStr"/>
      <c r="BU144" s="7">
        <f>BW144+BY144+CA144+CC144+CE144+CG144+CI144+CK144+CM144+CO144+CQ144+CS144+CU144+CW144+CY144+DA144</f>
        <v/>
      </c>
      <c r="BV144" s="7">
        <f>BX144+BZ144+CB144+CD144+CF144+CH144+CJ144+CL144+CN144+CP144+CR144+CT144+CV144+CX144+CZ144+DB144</f>
        <v/>
      </c>
      <c r="BW144" s="7" t="inlineStr"/>
      <c r="BX144" s="7" t="inlineStr"/>
      <c r="BY144" s="7" t="inlineStr"/>
      <c r="BZ144" s="7" t="inlineStr"/>
      <c r="CA144" s="7" t="inlineStr"/>
      <c r="CB144" s="7" t="inlineStr"/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 t="inlineStr"/>
      <c r="CN144" s="7" t="inlineStr"/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 t="inlineStr"/>
      <c r="DB144" s="7" t="inlineStr"/>
      <c r="DC144" s="7">
        <f>DE144+DG144+DI144+DK144+DM144+DO144+DQ144+DS144+DU144+DW144+DY144+EA144+EC144</f>
        <v/>
      </c>
      <c r="DD144" s="7">
        <f>DF144+DH144+DJ144+DL144+DN144+DP144+DR144+DT144+DV144+DX144+DZ144+EB144+ED144</f>
        <v/>
      </c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inlineStr"/>
      <c r="DP144" s="7" t="inlineStr"/>
      <c r="DQ144" s="7" t="inlineStr"/>
      <c r="DR144" s="7" t="inlineStr"/>
      <c r="DS144" s="7" t="inlineStr"/>
      <c r="DT144" s="7" t="inlineStr"/>
      <c r="DU144" s="7" t="inlineStr"/>
      <c r="DV144" s="7" t="inlineStr"/>
      <c r="DW144" s="7" t="inlineStr"/>
      <c r="DX144" s="7" t="inlineStr"/>
      <c r="DY144" s="7" t="inlineStr"/>
      <c r="DZ144" s="7" t="inlineStr"/>
      <c r="EA144" s="7" t="inlineStr"/>
      <c r="EB144" s="7" t="inlineStr"/>
      <c r="EC144" s="7" t="inlineStr"/>
      <c r="ED144" s="7" t="inlineStr"/>
      <c r="EE144" s="7">
        <f>E144+AU144+BK144+BU144+DC144</f>
        <v/>
      </c>
      <c r="EF144" s="7">
        <f>F144+AV144+BL144+BV144+DD144</f>
        <v/>
      </c>
    </row>
    <row r="145" hidden="1" outlineLevel="1">
      <c r="A145" s="5" t="n">
        <v>45</v>
      </c>
      <c r="B145" s="6" t="inlineStr">
        <is>
          <t>Firdavs Farm KX MCHJ</t>
        </is>
      </c>
      <c r="C145" s="6" t="inlineStr">
        <is>
          <t>Андижан</t>
        </is>
      </c>
      <c r="D145" s="6" t="inlineStr">
        <is>
          <t>Андижан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n">
        <v>3</v>
      </c>
      <c r="H145" s="7" t="n">
        <v>126102</v>
      </c>
      <c r="I145" s="7" t="n">
        <v>1</v>
      </c>
      <c r="J145" s="7" t="n">
        <v>197568</v>
      </c>
      <c r="K145" s="7" t="inlineStr"/>
      <c r="L145" s="7" t="inlineStr"/>
      <c r="M145" s="7" t="n">
        <v>3</v>
      </c>
      <c r="N145" s="7" t="n">
        <v>1284777</v>
      </c>
      <c r="O145" s="7" t="inlineStr"/>
      <c r="P145" s="7" t="inlineStr"/>
      <c r="Q145" s="7" t="inlineStr"/>
      <c r="R145" s="7" t="inlineStr"/>
      <c r="S145" s="7" t="inlineStr"/>
      <c r="T145" s="7" t="inlineStr"/>
      <c r="U145" s="7" t="inlineStr"/>
      <c r="V145" s="7" t="inlineStr"/>
      <c r="W145" s="7" t="n">
        <v>70</v>
      </c>
      <c r="X145" s="7" t="n">
        <v>7605680</v>
      </c>
      <c r="Y145" s="7" t="inlineStr"/>
      <c r="Z145" s="7" t="inlineStr"/>
      <c r="AA145" s="7" t="inlineStr"/>
      <c r="AB145" s="7" t="inlineStr"/>
      <c r="AC145" s="7" t="n">
        <v>100</v>
      </c>
      <c r="AD145" s="7" t="n">
        <v>33903800</v>
      </c>
      <c r="AE145" s="7" t="n">
        <v>10</v>
      </c>
      <c r="AF145" s="7" t="n">
        <v>1890350</v>
      </c>
      <c r="AG145" s="7" t="n">
        <v>20</v>
      </c>
      <c r="AH145" s="7" t="n">
        <v>119420</v>
      </c>
      <c r="AI145" s="7" t="n">
        <v>10</v>
      </c>
      <c r="AJ145" s="7" t="n">
        <v>3655220</v>
      </c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AW145+AY145+BA145+BC145+BE145+BG145+BI145</f>
        <v/>
      </c>
      <c r="AV145" s="7">
        <f>AX145+AZ145+BB145+BD145+BF145+BH145+BJ145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 t="inlineStr"/>
      <c r="BJ145" s="7" t="inlineStr"/>
      <c r="BK145" s="7">
        <f>BM145+BO145+BQ145+BS145</f>
        <v/>
      </c>
      <c r="BL145" s="7">
        <f>BN145+BP145+BR145+BT145</f>
        <v/>
      </c>
      <c r="BM145" s="7" t="inlineStr"/>
      <c r="BN145" s="7" t="inlineStr"/>
      <c r="BO145" s="7" t="inlineStr"/>
      <c r="BP145" s="7" t="inlineStr"/>
      <c r="BQ145" s="7" t="inlineStr"/>
      <c r="BR145" s="7" t="inlineStr"/>
      <c r="BS145" s="7" t="n">
        <v>1</v>
      </c>
      <c r="BT145" s="7" t="n">
        <v>320963</v>
      </c>
      <c r="BU145" s="7">
        <f>BW145+BY145+CA145+CC145+CE145+CG145+CI145+CK145+CM145+CO145+CQ145+CS145+CU145+CW145+CY145+DA145</f>
        <v/>
      </c>
      <c r="BV145" s="7">
        <f>BX145+BZ145+CB145+CD145+CF145+CH145+CJ145+CL145+CN145+CP145+CR145+CT145+CV145+CX145+CZ145+DB145</f>
        <v/>
      </c>
      <c r="BW145" s="7" t="inlineStr"/>
      <c r="BX145" s="7" t="inlineStr"/>
      <c r="BY145" s="7" t="inlineStr"/>
      <c r="BZ145" s="7" t="inlineStr"/>
      <c r="CA145" s="7" t="inlineStr"/>
      <c r="CB145" s="7" t="inlineStr"/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 t="inlineStr"/>
      <c r="CN145" s="7" t="inlineStr"/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 t="inlineStr"/>
      <c r="DB145" s="7" t="inlineStr"/>
      <c r="DC145" s="7">
        <f>DE145+DG145+DI145+DK145+DM145+DO145+DQ145+DS145+DU145+DW145+DY145+EA145+EC145</f>
        <v/>
      </c>
      <c r="DD145" s="7">
        <f>DF145+DH145+DJ145+DL145+DN145+DP145+DR145+DT145+DV145+DX145+DZ145+EB145+ED145</f>
        <v/>
      </c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inlineStr"/>
      <c r="DP145" s="7" t="inlineStr"/>
      <c r="DQ145" s="7" t="n">
        <v>1</v>
      </c>
      <c r="DR145" s="7" t="n">
        <v>341830</v>
      </c>
      <c r="DS145" s="7" t="inlineStr"/>
      <c r="DT145" s="7" t="inlineStr"/>
      <c r="DU145" s="7" t="inlineStr"/>
      <c r="DV145" s="7" t="inlineStr"/>
      <c r="DW145" s="7" t="inlineStr"/>
      <c r="DX145" s="7" t="inlineStr"/>
      <c r="DY145" s="7" t="inlineStr"/>
      <c r="DZ145" s="7" t="inlineStr"/>
      <c r="EA145" s="7" t="inlineStr"/>
      <c r="EB145" s="7" t="inlineStr"/>
      <c r="EC145" s="7" t="inlineStr"/>
      <c r="ED145" s="7" t="inlineStr"/>
      <c r="EE145" s="7">
        <f>E145+AU145+BK145+BU145+DC145</f>
        <v/>
      </c>
      <c r="EF145" s="7">
        <f>F145+AV145+BL145+BV145+DD145</f>
        <v/>
      </c>
    </row>
    <row r="146" hidden="1" outlineLevel="1">
      <c r="A146" s="5" t="n">
        <v>46</v>
      </c>
      <c r="B146" s="6" t="inlineStr">
        <is>
          <t>GRAND PHARM ANDIJON МЧЖ</t>
        </is>
      </c>
      <c r="C146" s="6" t="inlineStr">
        <is>
          <t>Андижан</t>
        </is>
      </c>
      <c r="D146" s="6" t="inlineStr">
        <is>
          <t>Андижан 1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n">
        <v>72</v>
      </c>
      <c r="H146" s="7" t="n">
        <v>16086675</v>
      </c>
      <c r="I146" s="7" t="n">
        <v>7</v>
      </c>
      <c r="J146" s="7" t="n">
        <v>1411860</v>
      </c>
      <c r="K146" s="7" t="n">
        <v>3</v>
      </c>
      <c r="L146" s="7" t="n">
        <v>580841</v>
      </c>
      <c r="M146" s="7" t="n">
        <v>68</v>
      </c>
      <c r="N146" s="7" t="n">
        <v>14711555</v>
      </c>
      <c r="O146" s="7" t="n">
        <v>26</v>
      </c>
      <c r="P146" s="7" t="n">
        <v>1357034</v>
      </c>
      <c r="Q146" s="7" t="n">
        <v>542</v>
      </c>
      <c r="R146" s="7" t="n">
        <v>119833215</v>
      </c>
      <c r="S146" s="7" t="n">
        <v>25</v>
      </c>
      <c r="T146" s="7" t="n">
        <v>9849645</v>
      </c>
      <c r="U146" s="7" t="inlineStr"/>
      <c r="V146" s="7" t="inlineStr"/>
      <c r="W146" s="7" t="n">
        <v>54</v>
      </c>
      <c r="X146" s="7" t="n">
        <v>15898592</v>
      </c>
      <c r="Y146" s="7" t="inlineStr"/>
      <c r="Z146" s="7" t="inlineStr"/>
      <c r="AA146" s="7" t="n">
        <v>30</v>
      </c>
      <c r="AB146" s="7" t="n">
        <v>6437653</v>
      </c>
      <c r="AC146" s="7" t="n">
        <v>56</v>
      </c>
      <c r="AD146" s="7" t="n">
        <v>10806791</v>
      </c>
      <c r="AE146" s="7" t="n">
        <v>39</v>
      </c>
      <c r="AF146" s="7" t="n">
        <v>10888929</v>
      </c>
      <c r="AG146" s="7" t="n">
        <v>37</v>
      </c>
      <c r="AH146" s="7" t="n">
        <v>8058194</v>
      </c>
      <c r="AI146" s="7" t="n">
        <v>15</v>
      </c>
      <c r="AJ146" s="7" t="n">
        <v>2735314</v>
      </c>
      <c r="AK146" s="7" t="n">
        <v>10</v>
      </c>
      <c r="AL146" s="7" t="n">
        <v>1474000</v>
      </c>
      <c r="AM146" s="7" t="inlineStr"/>
      <c r="AN146" s="7" t="inlineStr"/>
      <c r="AO146" s="7" t="inlineStr"/>
      <c r="AP146" s="7" t="inlineStr"/>
      <c r="AQ146" s="7" t="n">
        <v>75</v>
      </c>
      <c r="AR146" s="7" t="n">
        <v>14443670</v>
      </c>
      <c r="AS146" s="7" t="inlineStr"/>
      <c r="AT146" s="7" t="inlineStr"/>
      <c r="AU146" s="7">
        <f>AW146+AY146+BA146+BC146+BE146+BG146+BI146</f>
        <v/>
      </c>
      <c r="AV146" s="7">
        <f>AX146+AZ146+BB146+BD146+BF146+BH146+BJ146</f>
        <v/>
      </c>
      <c r="AW146" s="7" t="n">
        <v>1</v>
      </c>
      <c r="AX146" s="7" t="n">
        <v>297919</v>
      </c>
      <c r="AY146" s="7" t="n">
        <v>18</v>
      </c>
      <c r="AZ146" s="7" t="n">
        <v>6356780</v>
      </c>
      <c r="BA146" s="7" t="inlineStr"/>
      <c r="BB146" s="7" t="inlineStr"/>
      <c r="BC146" s="7" t="inlineStr"/>
      <c r="BD146" s="7" t="inlineStr"/>
      <c r="BE146" s="7" t="inlineStr"/>
      <c r="BF146" s="7" t="inlineStr"/>
      <c r="BG146" s="7" t="n">
        <v>210</v>
      </c>
      <c r="BH146" s="7" t="n">
        <v>58539610</v>
      </c>
      <c r="BI146" s="7" t="inlineStr"/>
      <c r="BJ146" s="7" t="inlineStr"/>
      <c r="BK146" s="7">
        <f>BM146+BO146+BQ146+BS146</f>
        <v/>
      </c>
      <c r="BL146" s="7">
        <f>BN146+BP146+BR146+BT146</f>
        <v/>
      </c>
      <c r="BM146" s="7" t="n">
        <v>175</v>
      </c>
      <c r="BN146" s="7" t="n">
        <v>48540165</v>
      </c>
      <c r="BO146" s="7" t="n">
        <v>225</v>
      </c>
      <c r="BP146" s="7" t="n">
        <v>72484870</v>
      </c>
      <c r="BQ146" s="7" t="n">
        <v>240</v>
      </c>
      <c r="BR146" s="7" t="n">
        <v>83247160</v>
      </c>
      <c r="BS146" s="7" t="n">
        <v>9</v>
      </c>
      <c r="BT146" s="7" t="n">
        <v>2679462</v>
      </c>
      <c r="BU146" s="7">
        <f>BW146+BY146+CA146+CC146+CE146+CG146+CI146+CK146+CM146+CO146+CQ146+CS146+CU146+CW146+CY146+DA146</f>
        <v/>
      </c>
      <c r="BV146" s="7">
        <f>BX146+BZ146+CB146+CD146+CF146+CH146+CJ146+CL146+CN146+CP146+CR146+CT146+CV146+CX146+CZ146+DB146</f>
        <v/>
      </c>
      <c r="BW146" s="7" t="inlineStr"/>
      <c r="BX146" s="7" t="inlineStr"/>
      <c r="BY146" s="7" t="n">
        <v>79</v>
      </c>
      <c r="BZ146" s="7" t="n">
        <v>15044882</v>
      </c>
      <c r="CA146" s="7" t="n">
        <v>16</v>
      </c>
      <c r="CB146" s="7" t="n">
        <v>6501487</v>
      </c>
      <c r="CC146" s="7" t="inlineStr"/>
      <c r="CD146" s="7" t="inlineStr"/>
      <c r="CE146" s="7" t="n">
        <v>25</v>
      </c>
      <c r="CF146" s="7" t="n">
        <v>7653055</v>
      </c>
      <c r="CG146" s="7" t="inlineStr"/>
      <c r="CH146" s="7" t="inlineStr"/>
      <c r="CI146" s="7" t="inlineStr"/>
      <c r="CJ146" s="7" t="inlineStr"/>
      <c r="CK146" s="7" t="inlineStr"/>
      <c r="CL146" s="7" t="inlineStr"/>
      <c r="CM146" s="7" t="n">
        <v>71</v>
      </c>
      <c r="CN146" s="7" t="n">
        <v>16425504</v>
      </c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 t="inlineStr"/>
      <c r="DB146" s="7" t="inlineStr"/>
      <c r="DC146" s="7">
        <f>DE146+DG146+DI146+DK146+DM146+DO146+DQ146+DS146+DU146+DW146+DY146+EA146+EC146</f>
        <v/>
      </c>
      <c r="DD146" s="7">
        <f>DF146+DH146+DJ146+DL146+DN146+DP146+DR146+DT146+DV146+DX146+DZ146+EB146+ED146</f>
        <v/>
      </c>
      <c r="DE146" s="7" t="inlineStr"/>
      <c r="DF146" s="7" t="inlineStr"/>
      <c r="DG146" s="7" t="inlineStr"/>
      <c r="DH146" s="7" t="inlineStr"/>
      <c r="DI146" s="7" t="n">
        <v>2</v>
      </c>
      <c r="DJ146" s="7" t="n">
        <v>581488</v>
      </c>
      <c r="DK146" s="7" t="inlineStr"/>
      <c r="DL146" s="7" t="inlineStr"/>
      <c r="DM146" s="7" t="n">
        <v>80</v>
      </c>
      <c r="DN146" s="7" t="n">
        <v>29809690</v>
      </c>
      <c r="DO146" s="7" t="n">
        <v>6</v>
      </c>
      <c r="DP146" s="7" t="n">
        <v>1216897</v>
      </c>
      <c r="DQ146" s="7" t="n">
        <v>37</v>
      </c>
      <c r="DR146" s="7" t="n">
        <v>5375974</v>
      </c>
      <c r="DS146" s="7" t="n">
        <v>70</v>
      </c>
      <c r="DT146" s="7" t="n">
        <v>13290715</v>
      </c>
      <c r="DU146" s="7" t="n">
        <v>20</v>
      </c>
      <c r="DV146" s="7" t="n">
        <v>5362606</v>
      </c>
      <c r="DW146" s="7" t="n">
        <v>32</v>
      </c>
      <c r="DX146" s="7" t="n">
        <v>6561228</v>
      </c>
      <c r="DY146" s="7" t="n">
        <v>11</v>
      </c>
      <c r="DZ146" s="7" t="n">
        <v>3011709</v>
      </c>
      <c r="EA146" s="7" t="n">
        <v>4</v>
      </c>
      <c r="EB146" s="7" t="n">
        <v>1698711</v>
      </c>
      <c r="EC146" s="7" t="inlineStr"/>
      <c r="ED146" s="7" t="inlineStr"/>
      <c r="EE146" s="7">
        <f>E146+AU146+BK146+BU146+DC146</f>
        <v/>
      </c>
      <c r="EF146" s="7">
        <f>F146+AV146+BL146+BV146+DD146</f>
        <v/>
      </c>
    </row>
    <row r="147" hidden="1" outlineLevel="1">
      <c r="A147" s="5" t="n">
        <v>47</v>
      </c>
      <c r="B147" s="6" t="inlineStr">
        <is>
          <t>Gulchexra Farm Sanoat MCHJ</t>
        </is>
      </c>
      <c r="C147" s="6" t="inlineStr">
        <is>
          <t>Андижан</t>
        </is>
      </c>
      <c r="D147" s="6" t="inlineStr">
        <is>
          <t>Андижан 1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inlineStr"/>
      <c r="J147" s="7" t="inlineStr"/>
      <c r="K147" s="7" t="inlineStr"/>
      <c r="L147" s="7" t="inlineStr"/>
      <c r="M147" s="7" t="inlineStr"/>
      <c r="N147" s="7" t="inlineStr"/>
      <c r="O147" s="7" t="inlineStr"/>
      <c r="P147" s="7" t="inlineStr"/>
      <c r="Q147" s="7" t="inlineStr"/>
      <c r="R147" s="7" t="inlineStr"/>
      <c r="S147" s="7" t="inlineStr"/>
      <c r="T147" s="7" t="inlineStr"/>
      <c r="U147" s="7" t="inlineStr"/>
      <c r="V147" s="7" t="inlineStr"/>
      <c r="W147" s="7" t="n">
        <v>7</v>
      </c>
      <c r="X147" s="7" t="n">
        <v>1970031</v>
      </c>
      <c r="Y147" s="7" t="inlineStr"/>
      <c r="Z147" s="7" t="inlineStr"/>
      <c r="AA147" s="7" t="inlineStr"/>
      <c r="AB147" s="7" t="inlineStr"/>
      <c r="AC147" s="7" t="n">
        <v>14</v>
      </c>
      <c r="AD147" s="7" t="n">
        <v>1280524</v>
      </c>
      <c r="AE147" s="7" t="inlineStr"/>
      <c r="AF147" s="7" t="inlineStr"/>
      <c r="AG147" s="7" t="inlineStr"/>
      <c r="AH147" s="7" t="inlineStr"/>
      <c r="AI147" s="7" t="inlineStr"/>
      <c r="AJ147" s="7" t="inlineStr"/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AW147+AY147+BA147+BC147+BE147+BG147+BI147</f>
        <v/>
      </c>
      <c r="AV147" s="7">
        <f>AX147+AZ147+BB147+BD147+BF147+BH147+BJ147</f>
        <v/>
      </c>
      <c r="AW147" s="7" t="inlineStr"/>
      <c r="AX147" s="7" t="inlineStr"/>
      <c r="AY147" s="7" t="inlineStr"/>
      <c r="AZ147" s="7" t="inlineStr"/>
      <c r="BA147" s="7" t="inlineStr"/>
      <c r="BB147" s="7" t="inlineStr"/>
      <c r="BC147" s="7" t="inlineStr"/>
      <c r="BD147" s="7" t="inlineStr"/>
      <c r="BE147" s="7" t="inlineStr"/>
      <c r="BF147" s="7" t="inlineStr"/>
      <c r="BG147" s="7" t="n">
        <v>50</v>
      </c>
      <c r="BH147" s="7" t="n">
        <v>21455200</v>
      </c>
      <c r="BI147" s="7" t="inlineStr"/>
      <c r="BJ147" s="7" t="inlineStr"/>
      <c r="BK147" s="7">
        <f>BM147+BO147+BQ147+BS147</f>
        <v/>
      </c>
      <c r="BL147" s="7">
        <f>BN147+BP147+BR147+BT147</f>
        <v/>
      </c>
      <c r="BM147" s="7" t="inlineStr"/>
      <c r="BN147" s="7" t="inlineStr"/>
      <c r="BO147" s="7" t="inlineStr"/>
      <c r="BP147" s="7" t="inlineStr"/>
      <c r="BQ147" s="7" t="inlineStr"/>
      <c r="BR147" s="7" t="inlineStr"/>
      <c r="BS147" s="7" t="inlineStr"/>
      <c r="BT147" s="7" t="inlineStr"/>
      <c r="BU147" s="7">
        <f>BW147+BY147+CA147+CC147+CE147+CG147+CI147+CK147+CM147+CO147+CQ147+CS147+CU147+CW147+CY147+DA147</f>
        <v/>
      </c>
      <c r="BV147" s="7">
        <f>BX147+BZ147+CB147+CD147+CF147+CH147+CJ147+CL147+CN147+CP147+CR147+CT147+CV147+CX147+CZ147+DB147</f>
        <v/>
      </c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inlineStr"/>
      <c r="CF147" s="7" t="inlineStr"/>
      <c r="CG147" s="7" t="inlineStr"/>
      <c r="CH147" s="7" t="inlineStr"/>
      <c r="CI147" s="7" t="inlineStr"/>
      <c r="CJ147" s="7" t="inlineStr"/>
      <c r="CK147" s="7" t="inlineStr"/>
      <c r="CL147" s="7" t="inlineStr"/>
      <c r="CM147" s="7" t="inlineStr"/>
      <c r="CN147" s="7" t="inlineStr"/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 t="inlineStr"/>
      <c r="DB147" s="7" t="inlineStr"/>
      <c r="DC147" s="7">
        <f>DE147+DG147+DI147+DK147+DM147+DO147+DQ147+DS147+DU147+DW147+DY147+EA147+EC147</f>
        <v/>
      </c>
      <c r="DD147" s="7">
        <f>DF147+DH147+DJ147+DL147+DN147+DP147+DR147+DT147+DV147+DX147+DZ147+EB147+ED147</f>
        <v/>
      </c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 t="inlineStr"/>
      <c r="DP147" s="7" t="inlineStr"/>
      <c r="DQ147" s="7" t="inlineStr"/>
      <c r="DR147" s="7" t="inlineStr"/>
      <c r="DS147" s="7" t="inlineStr"/>
      <c r="DT147" s="7" t="inlineStr"/>
      <c r="DU147" s="7" t="inlineStr"/>
      <c r="DV147" s="7" t="inlineStr"/>
      <c r="DW147" s="7" t="inlineStr"/>
      <c r="DX147" s="7" t="inlineStr"/>
      <c r="DY147" s="7" t="inlineStr"/>
      <c r="DZ147" s="7" t="inlineStr"/>
      <c r="EA147" s="7" t="inlineStr"/>
      <c r="EB147" s="7" t="inlineStr"/>
      <c r="EC147" s="7" t="inlineStr"/>
      <c r="ED147" s="7" t="inlineStr"/>
      <c r="EE147" s="7">
        <f>E147+AU147+BK147+BU147+DC147</f>
        <v/>
      </c>
      <c r="EF147" s="7">
        <f>F147+AV147+BL147+BV147+DD147</f>
        <v/>
      </c>
    </row>
    <row r="148" hidden="1" outlineLevel="1">
      <c r="A148" s="5" t="n">
        <v>48</v>
      </c>
      <c r="B148" s="6" t="inlineStr">
        <is>
          <t>Gulnora Med Farm MCHJ</t>
        </is>
      </c>
      <c r="C148" s="6" t="inlineStr">
        <is>
          <t>Андижан</t>
        </is>
      </c>
      <c r="D148" s="6" t="inlineStr">
        <is>
          <t>Андижан 1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inlineStr"/>
      <c r="H148" s="7" t="inlineStr"/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AW148+AY148+BA148+BC148+BE148+BG148+BI148</f>
        <v/>
      </c>
      <c r="AV148" s="7">
        <f>AX148+AZ148+BB148+BD148+BF148+BH148+BJ148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inlineStr"/>
      <c r="BH148" s="7" t="inlineStr"/>
      <c r="BI148" s="7" t="inlineStr"/>
      <c r="BJ148" s="7" t="inlineStr"/>
      <c r="BK148" s="7">
        <f>BM148+BO148+BQ148+BS148</f>
        <v/>
      </c>
      <c r="BL148" s="7">
        <f>BN148+BP148+BR148+BT148</f>
        <v/>
      </c>
      <c r="BM148" s="7" t="inlineStr"/>
      <c r="BN148" s="7" t="inlineStr"/>
      <c r="BO148" s="7" t="n">
        <v>25</v>
      </c>
      <c r="BP148" s="7" t="n">
        <v>6943835</v>
      </c>
      <c r="BQ148" s="7" t="inlineStr"/>
      <c r="BR148" s="7" t="inlineStr"/>
      <c r="BS148" s="7" t="inlineStr"/>
      <c r="BT148" s="7" t="inlineStr"/>
      <c r="BU148" s="7">
        <f>BW148+BY148+CA148+CC148+CE148+CG148+CI148+CK148+CM148+CO148+CQ148+CS148+CU148+CW148+CY148+DA148</f>
        <v/>
      </c>
      <c r="BV148" s="7">
        <f>BX148+BZ148+CB148+CD148+CF148+CH148+CJ148+CL148+CN148+CP148+CR148+CT148+CV148+CX148+CZ148+DB148</f>
        <v/>
      </c>
      <c r="BW148" s="7" t="inlineStr"/>
      <c r="BX148" s="7" t="inlineStr"/>
      <c r="BY148" s="7" t="n">
        <v>20</v>
      </c>
      <c r="BZ148" s="7" t="n">
        <v>5100660</v>
      </c>
      <c r="CA148" s="7" t="inlineStr"/>
      <c r="CB148" s="7" t="inlineStr"/>
      <c r="CC148" s="7" t="inlineStr"/>
      <c r="CD148" s="7" t="inlineStr"/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 t="inlineStr"/>
      <c r="CN148" s="7" t="inlineStr"/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 t="inlineStr"/>
      <c r="DB148" s="7" t="inlineStr"/>
      <c r="DC148" s="7">
        <f>DE148+DG148+DI148+DK148+DM148+DO148+DQ148+DS148+DU148+DW148+DY148+EA148+EC148</f>
        <v/>
      </c>
      <c r="DD148" s="7">
        <f>DF148+DH148+DJ148+DL148+DN148+DP148+DR148+DT148+DV148+DX148+DZ148+EB148+ED148</f>
        <v/>
      </c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 t="inlineStr"/>
      <c r="DP148" s="7" t="inlineStr"/>
      <c r="DQ148" s="7" t="inlineStr"/>
      <c r="DR148" s="7" t="inlineStr"/>
      <c r="DS148" s="7" t="inlineStr"/>
      <c r="DT148" s="7" t="inlineStr"/>
      <c r="DU148" s="7" t="inlineStr"/>
      <c r="DV148" s="7" t="inlineStr"/>
      <c r="DW148" s="7" t="inlineStr"/>
      <c r="DX148" s="7" t="inlineStr"/>
      <c r="DY148" s="7" t="inlineStr"/>
      <c r="DZ148" s="7" t="inlineStr"/>
      <c r="EA148" s="7" t="inlineStr"/>
      <c r="EB148" s="7" t="inlineStr"/>
      <c r="EC148" s="7" t="inlineStr"/>
      <c r="ED148" s="7" t="inlineStr"/>
      <c r="EE148" s="7">
        <f>E148+AU148+BK148+BU148+DC148</f>
        <v/>
      </c>
      <c r="EF148" s="7">
        <f>F148+AV148+BL148+BV148+DD148</f>
        <v/>
      </c>
    </row>
    <row r="149" hidden="1" outlineLevel="1">
      <c r="A149" s="5" t="n">
        <v>49</v>
      </c>
      <c r="B149" s="6" t="inlineStr">
        <is>
          <t>Gulnozoy Med Farm</t>
        </is>
      </c>
      <c r="C149" s="6" t="inlineStr">
        <is>
          <t>Андижан</t>
        </is>
      </c>
      <c r="D149" s="6" t="inlineStr">
        <is>
          <t>Андижан 2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inlineStr"/>
      <c r="H149" s="7" t="inlineStr"/>
      <c r="I149" s="7" t="inlineStr"/>
      <c r="J149" s="7" t="inlineStr"/>
      <c r="K149" s="7" t="inlineStr"/>
      <c r="L149" s="7" t="inlineStr"/>
      <c r="M149" s="7" t="inlineStr"/>
      <c r="N149" s="7" t="inlineStr"/>
      <c r="O149" s="7" t="inlineStr"/>
      <c r="P149" s="7" t="inlineStr"/>
      <c r="Q149" s="7" t="n">
        <v>1</v>
      </c>
      <c r="R149" s="7" t="n">
        <v>286221</v>
      </c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inlineStr"/>
      <c r="AH149" s="7" t="inlineStr"/>
      <c r="AI149" s="7" t="inlineStr"/>
      <c r="AJ149" s="7" t="inlineStr"/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AW149+AY149+BA149+BC149+BE149+BG149+BI149</f>
        <v/>
      </c>
      <c r="AV149" s="7">
        <f>AX149+AZ149+BB149+BD149+BF149+BH149+BJ149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 t="inlineStr"/>
      <c r="BJ149" s="7" t="inlineStr"/>
      <c r="BK149" s="7">
        <f>BM149+BO149+BQ149+BS149</f>
        <v/>
      </c>
      <c r="BL149" s="7">
        <f>BN149+BP149+BR149+BT149</f>
        <v/>
      </c>
      <c r="BM149" s="7" t="inlineStr"/>
      <c r="BN149" s="7" t="inlineStr"/>
      <c r="BO149" s="7" t="inlineStr"/>
      <c r="BP149" s="7" t="inlineStr"/>
      <c r="BQ149" s="7" t="inlineStr"/>
      <c r="BR149" s="7" t="inlineStr"/>
      <c r="BS149" s="7" t="inlineStr"/>
      <c r="BT149" s="7" t="inlineStr"/>
      <c r="BU149" s="7">
        <f>BW149+BY149+CA149+CC149+CE149+CG149+CI149+CK149+CM149+CO149+CQ149+CS149+CU149+CW149+CY149+DA149</f>
        <v/>
      </c>
      <c r="BV149" s="7">
        <f>BX149+BZ149+CB149+CD149+CF149+CH149+CJ149+CL149+CN149+CP149+CR149+CT149+CV149+CX149+CZ149+DB149</f>
        <v/>
      </c>
      <c r="BW149" s="7" t="inlineStr"/>
      <c r="BX149" s="7" t="inlineStr"/>
      <c r="BY149" s="7" t="inlineStr"/>
      <c r="BZ149" s="7" t="inlineStr"/>
      <c r="CA149" s="7" t="inlineStr"/>
      <c r="CB149" s="7" t="inlineStr"/>
      <c r="CC149" s="7" t="inlineStr"/>
      <c r="CD149" s="7" t="inlineStr"/>
      <c r="CE149" s="7" t="inlineStr"/>
      <c r="CF149" s="7" t="inlineStr"/>
      <c r="CG149" s="7" t="inlineStr"/>
      <c r="CH149" s="7" t="inlineStr"/>
      <c r="CI149" s="7" t="inlineStr"/>
      <c r="CJ149" s="7" t="inlineStr"/>
      <c r="CK149" s="7" t="inlineStr"/>
      <c r="CL149" s="7" t="inlineStr"/>
      <c r="CM149" s="7" t="inlineStr"/>
      <c r="CN149" s="7" t="inlineStr"/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 t="inlineStr"/>
      <c r="DB149" s="7" t="inlineStr"/>
      <c r="DC149" s="7">
        <f>DE149+DG149+DI149+DK149+DM149+DO149+DQ149+DS149+DU149+DW149+DY149+EA149+EC149</f>
        <v/>
      </c>
      <c r="DD149" s="7">
        <f>DF149+DH149+DJ149+DL149+DN149+DP149+DR149+DT149+DV149+DX149+DZ149+EB149+ED149</f>
        <v/>
      </c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 t="inlineStr"/>
      <c r="DP149" s="7" t="inlineStr"/>
      <c r="DQ149" s="7" t="inlineStr"/>
      <c r="DR149" s="7" t="inlineStr"/>
      <c r="DS149" s="7" t="inlineStr"/>
      <c r="DT149" s="7" t="inlineStr"/>
      <c r="DU149" s="7" t="inlineStr"/>
      <c r="DV149" s="7" t="inlineStr"/>
      <c r="DW149" s="7" t="inlineStr"/>
      <c r="DX149" s="7" t="inlineStr"/>
      <c r="DY149" s="7" t="inlineStr"/>
      <c r="DZ149" s="7" t="inlineStr"/>
      <c r="EA149" s="7" t="inlineStr"/>
      <c r="EB149" s="7" t="inlineStr"/>
      <c r="EC149" s="7" t="inlineStr"/>
      <c r="ED149" s="7" t="inlineStr"/>
      <c r="EE149" s="7">
        <f>E149+AU149+BK149+BU149+DC149</f>
        <v/>
      </c>
      <c r="EF149" s="7">
        <f>F149+AV149+BL149+BV149+DD149</f>
        <v/>
      </c>
    </row>
    <row r="150" hidden="1" outlineLevel="1">
      <c r="A150" s="5" t="n">
        <v>50</v>
      </c>
      <c r="B150" s="6" t="inlineStr">
        <is>
          <t>Gulom ota Farm Shifo MChJ</t>
        </is>
      </c>
      <c r="C150" s="6" t="inlineStr">
        <is>
          <t>Андижан</t>
        </is>
      </c>
      <c r="D150" s="6" t="inlineStr">
        <is>
          <t>Андижан 2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n">
        <v>2</v>
      </c>
      <c r="H150" s="7" t="n">
        <v>245878</v>
      </c>
      <c r="I150" s="7" t="inlineStr"/>
      <c r="J150" s="7" t="inlineStr"/>
      <c r="K150" s="7" t="inlineStr"/>
      <c r="L150" s="7" t="inlineStr"/>
      <c r="M150" s="7" t="n">
        <v>25</v>
      </c>
      <c r="N150" s="7" t="n">
        <v>3409575</v>
      </c>
      <c r="O150" s="7" t="inlineStr"/>
      <c r="P150" s="7" t="inlineStr"/>
      <c r="Q150" s="7" t="n">
        <v>31</v>
      </c>
      <c r="R150" s="7" t="n">
        <v>2118958</v>
      </c>
      <c r="S150" s="7" t="inlineStr"/>
      <c r="T150" s="7" t="inlineStr"/>
      <c r="U150" s="7" t="inlineStr"/>
      <c r="V150" s="7" t="inlineStr"/>
      <c r="W150" s="7" t="n">
        <v>3</v>
      </c>
      <c r="X150" s="7" t="n">
        <v>680052</v>
      </c>
      <c r="Y150" s="7" t="inlineStr"/>
      <c r="Z150" s="7" t="inlineStr"/>
      <c r="AA150" s="7" t="inlineStr"/>
      <c r="AB150" s="7" t="inlineStr"/>
      <c r="AC150" s="7" t="n">
        <v>11</v>
      </c>
      <c r="AD150" s="7" t="n">
        <v>2888112</v>
      </c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AW150+AY150+BA150+BC150+BE150+BG150+BI150</f>
        <v/>
      </c>
      <c r="AV150" s="7">
        <f>AX150+AZ150+BB150+BD150+BF150+BH150+BJ150</f>
        <v/>
      </c>
      <c r="AW150" s="7" t="inlineStr"/>
      <c r="AX150" s="7" t="inlineStr"/>
      <c r="AY150" s="7" t="inlineStr"/>
      <c r="AZ150" s="7" t="inlineStr"/>
      <c r="BA150" s="7" t="inlineStr"/>
      <c r="BB150" s="7" t="inlineStr"/>
      <c r="BC150" s="7" t="inlineStr"/>
      <c r="BD150" s="7" t="inlineStr"/>
      <c r="BE150" s="7" t="inlineStr"/>
      <c r="BF150" s="7" t="inlineStr"/>
      <c r="BG150" s="7" t="inlineStr"/>
      <c r="BH150" s="7" t="inlineStr"/>
      <c r="BI150" s="7" t="inlineStr"/>
      <c r="BJ150" s="7" t="inlineStr"/>
      <c r="BK150" s="7">
        <f>BM150+BO150+BQ150+BS150</f>
        <v/>
      </c>
      <c r="BL150" s="7">
        <f>BN150+BP150+BR150+BT150</f>
        <v/>
      </c>
      <c r="BM150" s="7" t="inlineStr"/>
      <c r="BN150" s="7" t="inlineStr"/>
      <c r="BO150" s="7" t="inlineStr"/>
      <c r="BP150" s="7" t="inlineStr"/>
      <c r="BQ150" s="7" t="inlineStr"/>
      <c r="BR150" s="7" t="inlineStr"/>
      <c r="BS150" s="7" t="inlineStr"/>
      <c r="BT150" s="7" t="inlineStr"/>
      <c r="BU150" s="7">
        <f>BW150+BY150+CA150+CC150+CE150+CG150+CI150+CK150+CM150+CO150+CQ150+CS150+CU150+CW150+CY150+DA150</f>
        <v/>
      </c>
      <c r="BV150" s="7">
        <f>BX150+BZ150+CB150+CD150+CF150+CH150+CJ150+CL150+CN150+CP150+CR150+CT150+CV150+CX150+CZ150+DB150</f>
        <v/>
      </c>
      <c r="BW150" s="7" t="inlineStr"/>
      <c r="BX150" s="7" t="inlineStr"/>
      <c r="BY150" s="7" t="inlineStr"/>
      <c r="BZ150" s="7" t="inlineStr"/>
      <c r="CA150" s="7" t="inlineStr"/>
      <c r="CB150" s="7" t="inlineStr"/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inlineStr"/>
      <c r="CL150" s="7" t="inlineStr"/>
      <c r="CM150" s="7" t="n">
        <v>3</v>
      </c>
      <c r="CN150" s="7" t="n">
        <v>1446453</v>
      </c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 t="inlineStr"/>
      <c r="DB150" s="7" t="inlineStr"/>
      <c r="DC150" s="7">
        <f>DE150+DG150+DI150+DK150+DM150+DO150+DQ150+DS150+DU150+DW150+DY150+EA150+EC150</f>
        <v/>
      </c>
      <c r="DD150" s="7">
        <f>DF150+DH150+DJ150+DL150+DN150+DP150+DR150+DT150+DV150+DX150+DZ150+EB150+ED150</f>
        <v/>
      </c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 t="inlineStr"/>
      <c r="DP150" s="7" t="inlineStr"/>
      <c r="DQ150" s="7" t="inlineStr"/>
      <c r="DR150" s="7" t="inlineStr"/>
      <c r="DS150" s="7" t="n">
        <v>4</v>
      </c>
      <c r="DT150" s="7" t="n">
        <v>398796</v>
      </c>
      <c r="DU150" s="7" t="inlineStr"/>
      <c r="DV150" s="7" t="inlineStr"/>
      <c r="DW150" s="7" t="inlineStr"/>
      <c r="DX150" s="7" t="inlineStr"/>
      <c r="DY150" s="7" t="inlineStr"/>
      <c r="DZ150" s="7" t="inlineStr"/>
      <c r="EA150" s="7" t="inlineStr"/>
      <c r="EB150" s="7" t="inlineStr"/>
      <c r="EC150" s="7" t="inlineStr"/>
      <c r="ED150" s="7" t="inlineStr"/>
      <c r="EE150" s="7">
        <f>E150+AU150+BK150+BU150+DC150</f>
        <v/>
      </c>
      <c r="EF150" s="7">
        <f>F150+AV150+BL150+BV150+DD150</f>
        <v/>
      </c>
    </row>
    <row r="151" hidden="1" outlineLevel="1">
      <c r="A151" s="5" t="n">
        <v>51</v>
      </c>
      <c r="B151" s="6" t="inlineStr">
        <is>
          <t>Gulshan Farm Savdo XK</t>
        </is>
      </c>
      <c r="C151" s="6" t="inlineStr">
        <is>
          <t>Андижан</t>
        </is>
      </c>
      <c r="D151" s="6" t="inlineStr">
        <is>
          <t>Андижан 2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n">
        <v>10</v>
      </c>
      <c r="H151" s="7" t="n">
        <v>239750</v>
      </c>
      <c r="I151" s="7" t="inlineStr"/>
      <c r="J151" s="7" t="inlineStr"/>
      <c r="K151" s="7" t="inlineStr"/>
      <c r="L151" s="7" t="inlineStr"/>
      <c r="M151" s="7" t="n">
        <v>30</v>
      </c>
      <c r="N151" s="7" t="n">
        <v>11974800</v>
      </c>
      <c r="O151" s="7" t="inlineStr"/>
      <c r="P151" s="7" t="inlineStr"/>
      <c r="Q151" s="7" t="n">
        <v>100</v>
      </c>
      <c r="R151" s="7" t="n">
        <v>42591300</v>
      </c>
      <c r="S151" s="7" t="inlineStr"/>
      <c r="T151" s="7" t="inlineStr"/>
      <c r="U151" s="7" t="inlineStr"/>
      <c r="V151" s="7" t="inlineStr"/>
      <c r="W151" s="7" t="inlineStr"/>
      <c r="X151" s="7" t="inlineStr"/>
      <c r="Y151" s="7" t="inlineStr"/>
      <c r="Z151" s="7" t="inlineStr"/>
      <c r="AA151" s="7" t="inlineStr"/>
      <c r="AB151" s="7" t="inlineStr"/>
      <c r="AC151" s="7" t="inlineStr"/>
      <c r="AD151" s="7" t="inlineStr"/>
      <c r="AE151" s="7" t="inlineStr"/>
      <c r="AF151" s="7" t="inlineStr"/>
      <c r="AG151" s="7" t="inlineStr"/>
      <c r="AH151" s="7" t="inlineStr"/>
      <c r="AI151" s="7" t="inlineStr"/>
      <c r="AJ151" s="7" t="inlineStr"/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AW151+AY151+BA151+BC151+BE151+BG151+BI151</f>
        <v/>
      </c>
      <c r="AV151" s="7">
        <f>AX151+AZ151+BB151+BD151+BF151+BH151+BJ151</f>
        <v/>
      </c>
      <c r="AW151" s="7" t="n">
        <v>1</v>
      </c>
      <c r="AX151" s="7" t="n">
        <v>391813</v>
      </c>
      <c r="AY151" s="7" t="n">
        <v>1</v>
      </c>
      <c r="AZ151" s="7" t="n">
        <v>161662</v>
      </c>
      <c r="BA151" s="7" t="inlineStr"/>
      <c r="BB151" s="7" t="inlineStr"/>
      <c r="BC151" s="7" t="inlineStr"/>
      <c r="BD151" s="7" t="inlineStr"/>
      <c r="BE151" s="7" t="n">
        <v>16</v>
      </c>
      <c r="BF151" s="7" t="n">
        <v>3340348</v>
      </c>
      <c r="BG151" s="7" t="n">
        <v>15</v>
      </c>
      <c r="BH151" s="7" t="n">
        <v>3413730</v>
      </c>
      <c r="BI151" s="7" t="inlineStr"/>
      <c r="BJ151" s="7" t="inlineStr"/>
      <c r="BK151" s="7">
        <f>BM151+BO151+BQ151+BS151</f>
        <v/>
      </c>
      <c r="BL151" s="7">
        <f>BN151+BP151+BR151+BT151</f>
        <v/>
      </c>
      <c r="BM151" s="7" t="n">
        <v>40</v>
      </c>
      <c r="BN151" s="7" t="n">
        <v>860060</v>
      </c>
      <c r="BO151" s="7" t="n">
        <v>20</v>
      </c>
      <c r="BP151" s="7" t="n">
        <v>1862240</v>
      </c>
      <c r="BQ151" s="7" t="n">
        <v>120</v>
      </c>
      <c r="BR151" s="7" t="n">
        <v>26590990</v>
      </c>
      <c r="BS151" s="7" t="inlineStr"/>
      <c r="BT151" s="7" t="inlineStr"/>
      <c r="BU151" s="7">
        <f>BW151+BY151+CA151+CC151+CE151+CG151+CI151+CK151+CM151+CO151+CQ151+CS151+CU151+CW151+CY151+DA151</f>
        <v/>
      </c>
      <c r="BV151" s="7">
        <f>BX151+BZ151+CB151+CD151+CF151+CH151+CJ151+CL151+CN151+CP151+CR151+CT151+CV151+CX151+CZ151+DB151</f>
        <v/>
      </c>
      <c r="BW151" s="7" t="inlineStr"/>
      <c r="BX151" s="7" t="inlineStr"/>
      <c r="BY151" s="7" t="inlineStr"/>
      <c r="BZ151" s="7" t="inlineStr"/>
      <c r="CA151" s="7" t="n">
        <v>10</v>
      </c>
      <c r="CB151" s="7" t="n">
        <v>588330</v>
      </c>
      <c r="CC151" s="7" t="inlineStr"/>
      <c r="CD151" s="7" t="inlineStr"/>
      <c r="CE151" s="7" t="n">
        <v>19</v>
      </c>
      <c r="CF151" s="7" t="n">
        <v>3141685</v>
      </c>
      <c r="CG151" s="7" t="inlineStr"/>
      <c r="CH151" s="7" t="inlineStr"/>
      <c r="CI151" s="7" t="inlineStr"/>
      <c r="CJ151" s="7" t="inlineStr"/>
      <c r="CK151" s="7" t="inlineStr"/>
      <c r="CL151" s="7" t="inlineStr"/>
      <c r="CM151" s="7" t="inlineStr"/>
      <c r="CN151" s="7" t="inlineStr"/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 t="inlineStr"/>
      <c r="DB151" s="7" t="inlineStr"/>
      <c r="DC151" s="7">
        <f>DE151+DG151+DI151+DK151+DM151+DO151+DQ151+DS151+DU151+DW151+DY151+EA151+EC151</f>
        <v/>
      </c>
      <c r="DD151" s="7">
        <f>DF151+DH151+DJ151+DL151+DN151+DP151+DR151+DT151+DV151+DX151+DZ151+EB151+ED151</f>
        <v/>
      </c>
      <c r="DE151" s="7" t="inlineStr"/>
      <c r="DF151" s="7" t="inlineStr"/>
      <c r="DG151" s="7" t="inlineStr"/>
      <c r="DH151" s="7" t="inlineStr"/>
      <c r="DI151" s="7" t="inlineStr"/>
      <c r="DJ151" s="7" t="inlineStr"/>
      <c r="DK151" s="7" t="inlineStr"/>
      <c r="DL151" s="7" t="inlineStr"/>
      <c r="DM151" s="7" t="inlineStr"/>
      <c r="DN151" s="7" t="inlineStr"/>
      <c r="DO151" s="7" t="inlineStr"/>
      <c r="DP151" s="7" t="inlineStr"/>
      <c r="DQ151" s="7" t="inlineStr"/>
      <c r="DR151" s="7" t="inlineStr"/>
      <c r="DS151" s="7" t="inlineStr"/>
      <c r="DT151" s="7" t="inlineStr"/>
      <c r="DU151" s="7" t="inlineStr"/>
      <c r="DV151" s="7" t="inlineStr"/>
      <c r="DW151" s="7" t="n">
        <v>7</v>
      </c>
      <c r="DX151" s="7" t="n">
        <v>2105825</v>
      </c>
      <c r="DY151" s="7" t="inlineStr"/>
      <c r="DZ151" s="7" t="inlineStr"/>
      <c r="EA151" s="7" t="inlineStr"/>
      <c r="EB151" s="7" t="inlineStr"/>
      <c r="EC151" s="7" t="inlineStr"/>
      <c r="ED151" s="7" t="inlineStr"/>
      <c r="EE151" s="7">
        <f>E151+AU151+BK151+BU151+DC151</f>
        <v/>
      </c>
      <c r="EF151" s="7">
        <f>F151+AV151+BL151+BV151+DD151</f>
        <v/>
      </c>
    </row>
    <row r="152" hidden="1" outlineLevel="1">
      <c r="A152" s="5" t="n">
        <v>52</v>
      </c>
      <c r="B152" s="6" t="inlineStr">
        <is>
          <t>HUMO FARM 101  MChJ</t>
        </is>
      </c>
      <c r="C152" s="6" t="inlineStr">
        <is>
          <t>Андижан</t>
        </is>
      </c>
      <c r="D152" s="6" t="inlineStr">
        <is>
          <t>Андижан 3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n">
        <v>20</v>
      </c>
      <c r="H152" s="7" t="n">
        <v>7286220</v>
      </c>
      <c r="I152" s="7" t="n">
        <v>30</v>
      </c>
      <c r="J152" s="7" t="n">
        <v>8052360</v>
      </c>
      <c r="K152" s="7" t="n">
        <v>20</v>
      </c>
      <c r="L152" s="7" t="n">
        <v>3828440</v>
      </c>
      <c r="M152" s="7" t="n">
        <v>30</v>
      </c>
      <c r="N152" s="7" t="n">
        <v>930360</v>
      </c>
      <c r="O152" s="7" t="inlineStr"/>
      <c r="P152" s="7" t="inlineStr"/>
      <c r="Q152" s="7" t="n">
        <v>200</v>
      </c>
      <c r="R152" s="7" t="n">
        <v>72359600</v>
      </c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inlineStr"/>
      <c r="AF152" s="7" t="inlineStr"/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AW152+AY152+BA152+BC152+BE152+BG152+BI152</f>
        <v/>
      </c>
      <c r="AV152" s="7">
        <f>AX152+AZ152+BB152+BD152+BF152+BH152+BJ152</f>
        <v/>
      </c>
      <c r="AW152" s="7" t="inlineStr"/>
      <c r="AX152" s="7" t="inlineStr"/>
      <c r="AY152" s="7" t="inlineStr"/>
      <c r="AZ152" s="7" t="inlineStr"/>
      <c r="BA152" s="7" t="n">
        <v>20</v>
      </c>
      <c r="BB152" s="7" t="n">
        <v>1384580</v>
      </c>
      <c r="BC152" s="7" t="inlineStr"/>
      <c r="BD152" s="7" t="inlineStr"/>
      <c r="BE152" s="7" t="inlineStr"/>
      <c r="BF152" s="7" t="inlineStr"/>
      <c r="BG152" s="7" t="inlineStr"/>
      <c r="BH152" s="7" t="inlineStr"/>
      <c r="BI152" s="7" t="inlineStr"/>
      <c r="BJ152" s="7" t="inlineStr"/>
      <c r="BK152" s="7">
        <f>BM152+BO152+BQ152+BS152</f>
        <v/>
      </c>
      <c r="BL152" s="7">
        <f>BN152+BP152+BR152+BT152</f>
        <v/>
      </c>
      <c r="BM152" s="7" t="inlineStr"/>
      <c r="BN152" s="7" t="inlineStr"/>
      <c r="BO152" s="7" t="inlineStr"/>
      <c r="BP152" s="7" t="inlineStr"/>
      <c r="BQ152" s="7" t="inlineStr"/>
      <c r="BR152" s="7" t="inlineStr"/>
      <c r="BS152" s="7" t="inlineStr"/>
      <c r="BT152" s="7" t="inlineStr"/>
      <c r="BU152" s="7">
        <f>BW152+BY152+CA152+CC152+CE152+CG152+CI152+CK152+CM152+CO152+CQ152+CS152+CU152+CW152+CY152+DA152</f>
        <v/>
      </c>
      <c r="BV152" s="7">
        <f>BX152+BZ152+CB152+CD152+CF152+CH152+CJ152+CL152+CN152+CP152+CR152+CT152+CV152+CX152+CZ152+DB152</f>
        <v/>
      </c>
      <c r="BW152" s="7" t="inlineStr"/>
      <c r="BX152" s="7" t="inlineStr"/>
      <c r="BY152" s="7" t="n">
        <v>50</v>
      </c>
      <c r="BZ152" s="7" t="n">
        <v>4526000</v>
      </c>
      <c r="CA152" s="7" t="n">
        <v>20</v>
      </c>
      <c r="CB152" s="7" t="n">
        <v>9760040</v>
      </c>
      <c r="CC152" s="7" t="inlineStr"/>
      <c r="CD152" s="7" t="inlineStr"/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 t="inlineStr"/>
      <c r="CN152" s="7" t="inlineStr"/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 t="inlineStr"/>
      <c r="DB152" s="7" t="inlineStr"/>
      <c r="DC152" s="7">
        <f>DE152+DG152+DI152+DK152+DM152+DO152+DQ152+DS152+DU152+DW152+DY152+EA152+EC152</f>
        <v/>
      </c>
      <c r="DD152" s="7">
        <f>DF152+DH152+DJ152+DL152+DN152+DP152+DR152+DT152+DV152+DX152+DZ152+EB152+ED152</f>
        <v/>
      </c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 t="inlineStr"/>
      <c r="DP152" s="7" t="inlineStr"/>
      <c r="DQ152" s="7" t="n">
        <v>10</v>
      </c>
      <c r="DR152" s="7" t="n">
        <v>3634140</v>
      </c>
      <c r="DS152" s="7" t="inlineStr"/>
      <c r="DT152" s="7" t="inlineStr"/>
      <c r="DU152" s="7" t="n">
        <v>5</v>
      </c>
      <c r="DV152" s="7" t="n">
        <v>1982385</v>
      </c>
      <c r="DW152" s="7" t="inlineStr"/>
      <c r="DX152" s="7" t="inlineStr"/>
      <c r="DY152" s="7" t="n">
        <v>10</v>
      </c>
      <c r="DZ152" s="7" t="n">
        <v>1826490</v>
      </c>
      <c r="EA152" s="7" t="inlineStr"/>
      <c r="EB152" s="7" t="inlineStr"/>
      <c r="EC152" s="7" t="inlineStr"/>
      <c r="ED152" s="7" t="inlineStr"/>
      <c r="EE152" s="7">
        <f>E152+AU152+BK152+BU152+DC152</f>
        <v/>
      </c>
      <c r="EF152" s="7">
        <f>F152+AV152+BL152+BV152+DD152</f>
        <v/>
      </c>
    </row>
    <row r="153" hidden="1" outlineLevel="1">
      <c r="A153" s="5" t="n">
        <v>53</v>
      </c>
      <c r="B153" s="6" t="inlineStr">
        <is>
          <t>HUMO-FARM MChJ</t>
        </is>
      </c>
      <c r="C153" s="6" t="inlineStr">
        <is>
          <t>Андижан</t>
        </is>
      </c>
      <c r="D153" s="6" t="inlineStr">
        <is>
          <t>Андижан 2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inlineStr"/>
      <c r="H153" s="7" t="inlineStr"/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n">
        <v>15</v>
      </c>
      <c r="R153" s="7" t="n">
        <v>4250000</v>
      </c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AW153+AY153+BA153+BC153+BE153+BG153+BI153</f>
        <v/>
      </c>
      <c r="AV153" s="7">
        <f>AX153+AZ153+BB153+BD153+BF153+BH153+BJ153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 t="inlineStr"/>
      <c r="BJ153" s="7" t="inlineStr"/>
      <c r="BK153" s="7">
        <f>BM153+BO153+BQ153+BS153</f>
        <v/>
      </c>
      <c r="BL153" s="7">
        <f>BN153+BP153+BR153+BT153</f>
        <v/>
      </c>
      <c r="BM153" s="7" t="inlineStr"/>
      <c r="BN153" s="7" t="inlineStr"/>
      <c r="BO153" s="7" t="inlineStr"/>
      <c r="BP153" s="7" t="inlineStr"/>
      <c r="BQ153" s="7" t="inlineStr"/>
      <c r="BR153" s="7" t="inlineStr"/>
      <c r="BS153" s="7" t="inlineStr"/>
      <c r="BT153" s="7" t="inlineStr"/>
      <c r="BU153" s="7">
        <f>BW153+BY153+CA153+CC153+CE153+CG153+CI153+CK153+CM153+CO153+CQ153+CS153+CU153+CW153+CY153+DA153</f>
        <v/>
      </c>
      <c r="BV153" s="7">
        <f>BX153+BZ153+CB153+CD153+CF153+CH153+CJ153+CL153+CN153+CP153+CR153+CT153+CV153+CX153+CZ153+DB153</f>
        <v/>
      </c>
      <c r="BW153" s="7" t="inlineStr"/>
      <c r="BX153" s="7" t="inlineStr"/>
      <c r="BY153" s="7" t="inlineStr"/>
      <c r="BZ153" s="7" t="inlineStr"/>
      <c r="CA153" s="7" t="inlineStr"/>
      <c r="CB153" s="7" t="inlineStr"/>
      <c r="CC153" s="7" t="inlineStr"/>
      <c r="CD153" s="7" t="inlineStr"/>
      <c r="CE153" s="7" t="inlineStr"/>
      <c r="CF153" s="7" t="inlineStr"/>
      <c r="CG153" s="7" t="inlineStr"/>
      <c r="CH153" s="7" t="inlineStr"/>
      <c r="CI153" s="7" t="inlineStr"/>
      <c r="CJ153" s="7" t="inlineStr"/>
      <c r="CK153" s="7" t="inlineStr"/>
      <c r="CL153" s="7" t="inlineStr"/>
      <c r="CM153" s="7" t="inlineStr"/>
      <c r="CN153" s="7" t="inlineStr"/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 t="inlineStr"/>
      <c r="DB153" s="7" t="inlineStr"/>
      <c r="DC153" s="7">
        <f>DE153+DG153+DI153+DK153+DM153+DO153+DQ153+DS153+DU153+DW153+DY153+EA153+EC153</f>
        <v/>
      </c>
      <c r="DD153" s="7">
        <f>DF153+DH153+DJ153+DL153+DN153+DP153+DR153+DT153+DV153+DX153+DZ153+EB153+ED153</f>
        <v/>
      </c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 t="inlineStr"/>
      <c r="DP153" s="7" t="inlineStr"/>
      <c r="DQ153" s="7" t="inlineStr"/>
      <c r="DR153" s="7" t="inlineStr"/>
      <c r="DS153" s="7" t="inlineStr"/>
      <c r="DT153" s="7" t="inlineStr"/>
      <c r="DU153" s="7" t="inlineStr"/>
      <c r="DV153" s="7" t="inlineStr"/>
      <c r="DW153" s="7" t="inlineStr"/>
      <c r="DX153" s="7" t="inlineStr"/>
      <c r="DY153" s="7" t="inlineStr"/>
      <c r="DZ153" s="7" t="inlineStr"/>
      <c r="EA153" s="7" t="inlineStr"/>
      <c r="EB153" s="7" t="inlineStr"/>
      <c r="EC153" s="7" t="inlineStr"/>
      <c r="ED153" s="7" t="inlineStr"/>
      <c r="EE153" s="7">
        <f>E153+AU153+BK153+BU153+DC153</f>
        <v/>
      </c>
      <c r="EF153" s="7">
        <f>F153+AV153+BL153+BV153+DD153</f>
        <v/>
      </c>
    </row>
    <row r="154" hidden="1" outlineLevel="1">
      <c r="A154" s="5" t="n">
        <v>54</v>
      </c>
      <c r="B154" s="6" t="inlineStr">
        <is>
          <t>ILXOMBAXSH ISHONCH MChJ</t>
        </is>
      </c>
      <c r="C154" s="6" t="inlineStr">
        <is>
          <t>Андижан</t>
        </is>
      </c>
      <c r="D154" s="6" t="inlineStr">
        <is>
          <t>Андижан 2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n">
        <v>3</v>
      </c>
      <c r="H154" s="7" t="n">
        <v>732495</v>
      </c>
      <c r="I154" s="7" t="inlineStr"/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/>
      <c r="S154" s="7" t="inlineStr"/>
      <c r="T154" s="7" t="inlineStr"/>
      <c r="U154" s="7" t="inlineStr"/>
      <c r="V154" s="7" t="inlineStr"/>
      <c r="W154" s="7" t="n">
        <v>4</v>
      </c>
      <c r="X154" s="7" t="n">
        <v>93732</v>
      </c>
      <c r="Y154" s="7" t="inlineStr"/>
      <c r="Z154" s="7" t="inlineStr"/>
      <c r="AA154" s="7" t="n">
        <v>3</v>
      </c>
      <c r="AB154" s="7" t="n">
        <v>989805</v>
      </c>
      <c r="AC154" s="7" t="inlineStr"/>
      <c r="AD154" s="7" t="inlineStr"/>
      <c r="AE154" s="7" t="inlineStr"/>
      <c r="AF154" s="7" t="inlineStr"/>
      <c r="AG154" s="7" t="n">
        <v>5</v>
      </c>
      <c r="AH154" s="7" t="n">
        <v>2182880</v>
      </c>
      <c r="AI154" s="7" t="n">
        <v>5</v>
      </c>
      <c r="AJ154" s="7" t="n">
        <v>1823210</v>
      </c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AW154+AY154+BA154+BC154+BE154+BG154+BI154</f>
        <v/>
      </c>
      <c r="AV154" s="7">
        <f>AX154+AZ154+BB154+BD154+BF154+BH154+BJ154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 t="inlineStr"/>
      <c r="BJ154" s="7" t="inlineStr"/>
      <c r="BK154" s="7">
        <f>BM154+BO154+BQ154+BS154</f>
        <v/>
      </c>
      <c r="BL154" s="7">
        <f>BN154+BP154+BR154+BT154</f>
        <v/>
      </c>
      <c r="BM154" s="7" t="inlineStr"/>
      <c r="BN154" s="7" t="inlineStr"/>
      <c r="BO154" s="7" t="inlineStr"/>
      <c r="BP154" s="7" t="inlineStr"/>
      <c r="BQ154" s="7" t="inlineStr"/>
      <c r="BR154" s="7" t="inlineStr"/>
      <c r="BS154" s="7" t="inlineStr"/>
      <c r="BT154" s="7" t="inlineStr"/>
      <c r="BU154" s="7">
        <f>BW154+BY154+CA154+CC154+CE154+CG154+CI154+CK154+CM154+CO154+CQ154+CS154+CU154+CW154+CY154+DA154</f>
        <v/>
      </c>
      <c r="BV154" s="7">
        <f>BX154+BZ154+CB154+CD154+CF154+CH154+CJ154+CL154+CN154+CP154+CR154+CT154+CV154+CX154+CZ154+DB154</f>
        <v/>
      </c>
      <c r="BW154" s="7" t="inlineStr"/>
      <c r="BX154" s="7" t="inlineStr"/>
      <c r="BY154" s="7" t="inlineStr"/>
      <c r="BZ154" s="7" t="inlineStr"/>
      <c r="CA154" s="7" t="inlineStr"/>
      <c r="CB154" s="7" t="inlineStr"/>
      <c r="CC154" s="7" t="inlineStr"/>
      <c r="CD154" s="7" t="inlineStr"/>
      <c r="CE154" s="7" t="inlineStr"/>
      <c r="CF154" s="7" t="inlineStr"/>
      <c r="CG154" s="7" t="inlineStr"/>
      <c r="CH154" s="7" t="inlineStr"/>
      <c r="CI154" s="7" t="inlineStr"/>
      <c r="CJ154" s="7" t="inlineStr"/>
      <c r="CK154" s="7" t="inlineStr"/>
      <c r="CL154" s="7" t="inlineStr"/>
      <c r="CM154" s="7" t="inlineStr"/>
      <c r="CN154" s="7" t="inlineStr"/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 t="inlineStr"/>
      <c r="DB154" s="7" t="inlineStr"/>
      <c r="DC154" s="7">
        <f>DE154+DG154+DI154+DK154+DM154+DO154+DQ154+DS154+DU154+DW154+DY154+EA154+EC154</f>
        <v/>
      </c>
      <c r="DD154" s="7">
        <f>DF154+DH154+DJ154+DL154+DN154+DP154+DR154+DT154+DV154+DX154+DZ154+EB154+ED154</f>
        <v/>
      </c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 t="inlineStr"/>
      <c r="DP154" s="7" t="inlineStr"/>
      <c r="DQ154" s="7" t="inlineStr"/>
      <c r="DR154" s="7" t="inlineStr"/>
      <c r="DS154" s="7" t="inlineStr"/>
      <c r="DT154" s="7" t="inlineStr"/>
      <c r="DU154" s="7" t="inlineStr"/>
      <c r="DV154" s="7" t="inlineStr"/>
      <c r="DW154" s="7" t="inlineStr"/>
      <c r="DX154" s="7" t="inlineStr"/>
      <c r="DY154" s="7" t="inlineStr"/>
      <c r="DZ154" s="7" t="inlineStr"/>
      <c r="EA154" s="7" t="inlineStr"/>
      <c r="EB154" s="7" t="inlineStr"/>
      <c r="EC154" s="7" t="inlineStr"/>
      <c r="ED154" s="7" t="inlineStr"/>
      <c r="EE154" s="7">
        <f>E154+AU154+BK154+BU154+DC154</f>
        <v/>
      </c>
      <c r="EF154" s="7">
        <f>F154+AV154+BL154+BV154+DD154</f>
        <v/>
      </c>
    </row>
    <row r="155" hidden="1" outlineLevel="1">
      <c r="A155" s="5" t="n">
        <v>55</v>
      </c>
      <c r="B155" s="6" t="inlineStr">
        <is>
          <t>Imkon Farm Lyuks MCHJ</t>
        </is>
      </c>
      <c r="C155" s="6" t="inlineStr">
        <is>
          <t>Андижан</t>
        </is>
      </c>
      <c r="D155" s="6" t="inlineStr">
        <is>
          <t>Андижан 1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n">
        <v>10</v>
      </c>
      <c r="H155" s="7" t="n">
        <v>3733840</v>
      </c>
      <c r="I155" s="7" t="inlineStr"/>
      <c r="J155" s="7" t="inlineStr"/>
      <c r="K155" s="7" t="inlineStr"/>
      <c r="L155" s="7" t="inlineStr"/>
      <c r="M155" s="7" t="n">
        <v>30</v>
      </c>
      <c r="N155" s="7" t="n">
        <v>9839460</v>
      </c>
      <c r="O155" s="7" t="inlineStr"/>
      <c r="P155" s="7" t="inlineStr"/>
      <c r="Q155" s="7" t="n">
        <v>100</v>
      </c>
      <c r="R155" s="7" t="n">
        <v>34242200</v>
      </c>
      <c r="S155" s="7" t="inlineStr"/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/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AW155+AY155+BA155+BC155+BE155+BG155+BI155</f>
        <v/>
      </c>
      <c r="AV155" s="7">
        <f>AX155+AZ155+BB155+BD155+BF155+BH155+BJ155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inlineStr"/>
      <c r="BH155" s="7" t="inlineStr"/>
      <c r="BI155" s="7" t="inlineStr"/>
      <c r="BJ155" s="7" t="inlineStr"/>
      <c r="BK155" s="7">
        <f>BM155+BO155+BQ155+BS155</f>
        <v/>
      </c>
      <c r="BL155" s="7">
        <f>BN155+BP155+BR155+BT155</f>
        <v/>
      </c>
      <c r="BM155" s="7" t="n">
        <v>1</v>
      </c>
      <c r="BN155" s="7" t="n">
        <v>498621</v>
      </c>
      <c r="BO155" s="7" t="inlineStr"/>
      <c r="BP155" s="7" t="inlineStr"/>
      <c r="BQ155" s="7" t="inlineStr"/>
      <c r="BR155" s="7" t="inlineStr"/>
      <c r="BS155" s="7" t="inlineStr"/>
      <c r="BT155" s="7" t="inlineStr"/>
      <c r="BU155" s="7">
        <f>BW155+BY155+CA155+CC155+CE155+CG155+CI155+CK155+CM155+CO155+CQ155+CS155+CU155+CW155+CY155+DA155</f>
        <v/>
      </c>
      <c r="BV155" s="7">
        <f>BX155+BZ155+CB155+CD155+CF155+CH155+CJ155+CL155+CN155+CP155+CR155+CT155+CV155+CX155+CZ155+DB155</f>
        <v/>
      </c>
      <c r="BW155" s="7" t="inlineStr"/>
      <c r="BX155" s="7" t="inlineStr"/>
      <c r="BY155" s="7" t="inlineStr"/>
      <c r="BZ155" s="7" t="inlineStr"/>
      <c r="CA155" s="7" t="inlineStr"/>
      <c r="CB155" s="7" t="inlineStr"/>
      <c r="CC155" s="7" t="inlineStr"/>
      <c r="CD155" s="7" t="inlineStr"/>
      <c r="CE155" s="7" t="inlineStr"/>
      <c r="CF155" s="7" t="inlineStr"/>
      <c r="CG155" s="7" t="inlineStr"/>
      <c r="CH155" s="7" t="inlineStr"/>
      <c r="CI155" s="7" t="inlineStr"/>
      <c r="CJ155" s="7" t="inlineStr"/>
      <c r="CK155" s="7" t="inlineStr"/>
      <c r="CL155" s="7" t="inlineStr"/>
      <c r="CM155" s="7" t="inlineStr"/>
      <c r="CN155" s="7" t="inlineStr"/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 t="inlineStr"/>
      <c r="DB155" s="7" t="inlineStr"/>
      <c r="DC155" s="7">
        <f>DE155+DG155+DI155+DK155+DM155+DO155+DQ155+DS155+DU155+DW155+DY155+EA155+EC155</f>
        <v/>
      </c>
      <c r="DD155" s="7">
        <f>DF155+DH155+DJ155+DL155+DN155+DP155+DR155+DT155+DV155+DX155+DZ155+EB155+ED155</f>
        <v/>
      </c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 t="inlineStr"/>
      <c r="DP155" s="7" t="inlineStr"/>
      <c r="DQ155" s="7" t="inlineStr"/>
      <c r="DR155" s="7" t="inlineStr"/>
      <c r="DS155" s="7" t="inlineStr"/>
      <c r="DT155" s="7" t="inlineStr"/>
      <c r="DU155" s="7" t="inlineStr"/>
      <c r="DV155" s="7" t="inlineStr"/>
      <c r="DW155" s="7" t="inlineStr"/>
      <c r="DX155" s="7" t="inlineStr"/>
      <c r="DY155" s="7" t="inlineStr"/>
      <c r="DZ155" s="7" t="inlineStr"/>
      <c r="EA155" s="7" t="inlineStr"/>
      <c r="EB155" s="7" t="inlineStr"/>
      <c r="EC155" s="7" t="inlineStr"/>
      <c r="ED155" s="7" t="inlineStr"/>
      <c r="EE155" s="7">
        <f>E155+AU155+BK155+BU155+DC155</f>
        <v/>
      </c>
      <c r="EF155" s="7">
        <f>F155+AV155+BL155+BV155+DD155</f>
        <v/>
      </c>
    </row>
    <row r="156" hidden="1" outlineLevel="1">
      <c r="A156" s="5" t="n">
        <v>56</v>
      </c>
      <c r="B156" s="6" t="inlineStr">
        <is>
          <t>Imkon Madad Medfarm MChJ</t>
        </is>
      </c>
      <c r="C156" s="6" t="inlineStr">
        <is>
          <t>Андижан</t>
        </is>
      </c>
      <c r="D156" s="6" t="inlineStr">
        <is>
          <t>Андижан 2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n">
        <v>1</v>
      </c>
      <c r="H156" s="7" t="n">
        <v>293056</v>
      </c>
      <c r="I156" s="7" t="inlineStr"/>
      <c r="J156" s="7" t="inlineStr"/>
      <c r="K156" s="7" t="inlineStr"/>
      <c r="L156" s="7" t="inlineStr"/>
      <c r="M156" s="7" t="n">
        <v>4</v>
      </c>
      <c r="N156" s="7" t="n">
        <v>882696</v>
      </c>
      <c r="O156" s="7" t="inlineStr"/>
      <c r="P156" s="7" t="inlineStr"/>
      <c r="Q156" s="7" t="n">
        <v>3</v>
      </c>
      <c r="R156" s="7" t="n">
        <v>17586</v>
      </c>
      <c r="S156" s="7" t="inlineStr"/>
      <c r="T156" s="7" t="inlineStr"/>
      <c r="U156" s="7" t="inlineStr"/>
      <c r="V156" s="7" t="inlineStr"/>
      <c r="W156" s="7" t="n">
        <v>7</v>
      </c>
      <c r="X156" s="7" t="n">
        <v>723240</v>
      </c>
      <c r="Y156" s="7" t="inlineStr"/>
      <c r="Z156" s="7" t="inlineStr"/>
      <c r="AA156" s="7" t="inlineStr"/>
      <c r="AB156" s="7" t="inlineStr"/>
      <c r="AC156" s="7" t="n">
        <v>5</v>
      </c>
      <c r="AD156" s="7" t="n">
        <v>988194</v>
      </c>
      <c r="AE156" s="7" t="n">
        <v>11</v>
      </c>
      <c r="AF156" s="7" t="n">
        <v>2463538</v>
      </c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AW156+AY156+BA156+BC156+BE156+BG156+BI156</f>
        <v/>
      </c>
      <c r="AV156" s="7">
        <f>AX156+AZ156+BB156+BD156+BF156+BH156+BJ156</f>
        <v/>
      </c>
      <c r="AW156" s="7" t="inlineStr"/>
      <c r="AX156" s="7" t="inlineStr"/>
      <c r="AY156" s="7" t="inlineStr"/>
      <c r="AZ156" s="7" t="inlineStr"/>
      <c r="BA156" s="7" t="inlineStr"/>
      <c r="BB156" s="7" t="inlineStr"/>
      <c r="BC156" s="7" t="inlineStr"/>
      <c r="BD156" s="7" t="inlineStr"/>
      <c r="BE156" s="7" t="inlineStr"/>
      <c r="BF156" s="7" t="inlineStr"/>
      <c r="BG156" s="7" t="inlineStr"/>
      <c r="BH156" s="7" t="inlineStr"/>
      <c r="BI156" s="7" t="inlineStr"/>
      <c r="BJ156" s="7" t="inlineStr"/>
      <c r="BK156" s="7">
        <f>BM156+BO156+BQ156+BS156</f>
        <v/>
      </c>
      <c r="BL156" s="7">
        <f>BN156+BP156+BR156+BT156</f>
        <v/>
      </c>
      <c r="BM156" s="7" t="inlineStr"/>
      <c r="BN156" s="7" t="inlineStr"/>
      <c r="BO156" s="7" t="inlineStr"/>
      <c r="BP156" s="7" t="inlineStr"/>
      <c r="BQ156" s="7" t="inlineStr"/>
      <c r="BR156" s="7" t="inlineStr"/>
      <c r="BS156" s="7" t="inlineStr"/>
      <c r="BT156" s="7" t="inlineStr"/>
      <c r="BU156" s="7">
        <f>BW156+BY156+CA156+CC156+CE156+CG156+CI156+CK156+CM156+CO156+CQ156+CS156+CU156+CW156+CY156+DA156</f>
        <v/>
      </c>
      <c r="BV156" s="7">
        <f>BX156+BZ156+CB156+CD156+CF156+CH156+CJ156+CL156+CN156+CP156+CR156+CT156+CV156+CX156+CZ156+DB156</f>
        <v/>
      </c>
      <c r="BW156" s="7" t="inlineStr"/>
      <c r="BX156" s="7" t="inlineStr"/>
      <c r="BY156" s="7" t="inlineStr"/>
      <c r="BZ156" s="7" t="inlineStr"/>
      <c r="CA156" s="7" t="inlineStr"/>
      <c r="CB156" s="7" t="inlineStr"/>
      <c r="CC156" s="7" t="inlineStr"/>
      <c r="CD156" s="7" t="inlineStr"/>
      <c r="CE156" s="7" t="inlineStr"/>
      <c r="CF156" s="7" t="inlineStr"/>
      <c r="CG156" s="7" t="inlineStr"/>
      <c r="CH156" s="7" t="inlineStr"/>
      <c r="CI156" s="7" t="inlineStr"/>
      <c r="CJ156" s="7" t="inlineStr"/>
      <c r="CK156" s="7" t="inlineStr"/>
      <c r="CL156" s="7" t="inlineStr"/>
      <c r="CM156" s="7" t="inlineStr"/>
      <c r="CN156" s="7" t="inlineStr"/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 t="inlineStr"/>
      <c r="DB156" s="7" t="inlineStr"/>
      <c r="DC156" s="7">
        <f>DE156+DG156+DI156+DK156+DM156+DO156+DQ156+DS156+DU156+DW156+DY156+EA156+EC156</f>
        <v/>
      </c>
      <c r="DD156" s="7">
        <f>DF156+DH156+DJ156+DL156+DN156+DP156+DR156+DT156+DV156+DX156+DZ156+EB156+ED156</f>
        <v/>
      </c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 t="inlineStr"/>
      <c r="DP156" s="7" t="inlineStr"/>
      <c r="DQ156" s="7" t="inlineStr"/>
      <c r="DR156" s="7" t="inlineStr"/>
      <c r="DS156" s="7" t="inlineStr"/>
      <c r="DT156" s="7" t="inlineStr"/>
      <c r="DU156" s="7" t="inlineStr"/>
      <c r="DV156" s="7" t="inlineStr"/>
      <c r="DW156" s="7" t="inlineStr"/>
      <c r="DX156" s="7" t="inlineStr"/>
      <c r="DY156" s="7" t="inlineStr"/>
      <c r="DZ156" s="7" t="inlineStr"/>
      <c r="EA156" s="7" t="inlineStr"/>
      <c r="EB156" s="7" t="inlineStr"/>
      <c r="EC156" s="7" t="inlineStr"/>
      <c r="ED156" s="7" t="inlineStr"/>
      <c r="EE156" s="7">
        <f>E156+AU156+BK156+BU156+DC156</f>
        <v/>
      </c>
      <c r="EF156" s="7">
        <f>F156+AV156+BL156+BV156+DD156</f>
        <v/>
      </c>
    </row>
    <row r="157" hidden="1" outlineLevel="1">
      <c r="A157" s="5" t="n">
        <v>57</v>
      </c>
      <c r="B157" s="6" t="inlineStr">
        <is>
          <t>Imona Pharm Medical MChJ</t>
        </is>
      </c>
      <c r="C157" s="6" t="inlineStr">
        <is>
          <t>Андижан</t>
        </is>
      </c>
      <c r="D157" s="6" t="inlineStr">
        <is>
          <t>Андижан 1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inlineStr"/>
      <c r="H157" s="7" t="inlineStr"/>
      <c r="I157" s="7" t="inlineStr"/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inlineStr"/>
      <c r="R157" s="7" t="inlineStr"/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/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AW157+AY157+BA157+BC157+BE157+BG157+BI157</f>
        <v/>
      </c>
      <c r="AV157" s="7">
        <f>AX157+AZ157+BB157+BD157+BF157+BH157+BJ157</f>
        <v/>
      </c>
      <c r="AW157" s="7" t="inlineStr"/>
      <c r="AX157" s="7" t="inlineStr"/>
      <c r="AY157" s="7" t="inlineStr"/>
      <c r="AZ157" s="7" t="inlineStr"/>
      <c r="BA157" s="7" t="n">
        <v>20</v>
      </c>
      <c r="BB157" s="7" t="n">
        <v>4911980</v>
      </c>
      <c r="BC157" s="7" t="inlineStr"/>
      <c r="BD157" s="7" t="inlineStr"/>
      <c r="BE157" s="7" t="inlineStr"/>
      <c r="BF157" s="7" t="inlineStr"/>
      <c r="BG157" s="7" t="inlineStr"/>
      <c r="BH157" s="7" t="inlineStr"/>
      <c r="BI157" s="7" t="inlineStr"/>
      <c r="BJ157" s="7" t="inlineStr"/>
      <c r="BK157" s="7">
        <f>BM157+BO157+BQ157+BS157</f>
        <v/>
      </c>
      <c r="BL157" s="7">
        <f>BN157+BP157+BR157+BT157</f>
        <v/>
      </c>
      <c r="BM157" s="7" t="inlineStr"/>
      <c r="BN157" s="7" t="inlineStr"/>
      <c r="BO157" s="7" t="inlineStr"/>
      <c r="BP157" s="7" t="inlineStr"/>
      <c r="BQ157" s="7" t="inlineStr"/>
      <c r="BR157" s="7" t="inlineStr"/>
      <c r="BS157" s="7" t="inlineStr"/>
      <c r="BT157" s="7" t="inlineStr"/>
      <c r="BU157" s="7">
        <f>BW157+BY157+CA157+CC157+CE157+CG157+CI157+CK157+CM157+CO157+CQ157+CS157+CU157+CW157+CY157+DA157</f>
        <v/>
      </c>
      <c r="BV157" s="7">
        <f>BX157+BZ157+CB157+CD157+CF157+CH157+CJ157+CL157+CN157+CP157+CR157+CT157+CV157+CX157+CZ157+DB157</f>
        <v/>
      </c>
      <c r="BW157" s="7" t="inlineStr"/>
      <c r="BX157" s="7" t="inlineStr"/>
      <c r="BY157" s="7" t="inlineStr"/>
      <c r="BZ157" s="7" t="inlineStr"/>
      <c r="CA157" s="7" t="inlineStr"/>
      <c r="CB157" s="7" t="inlineStr"/>
      <c r="CC157" s="7" t="inlineStr"/>
      <c r="CD157" s="7" t="inlineStr"/>
      <c r="CE157" s="7" t="inlineStr"/>
      <c r="CF157" s="7" t="inlineStr"/>
      <c r="CG157" s="7" t="inlineStr"/>
      <c r="CH157" s="7" t="inlineStr"/>
      <c r="CI157" s="7" t="inlineStr"/>
      <c r="CJ157" s="7" t="inlineStr"/>
      <c r="CK157" s="7" t="inlineStr"/>
      <c r="CL157" s="7" t="inlineStr"/>
      <c r="CM157" s="7" t="inlineStr"/>
      <c r="CN157" s="7" t="inlineStr"/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inlineStr"/>
      <c r="CZ157" s="7" t="inlineStr"/>
      <c r="DA157" s="7" t="inlineStr"/>
      <c r="DB157" s="7" t="inlineStr"/>
      <c r="DC157" s="7">
        <f>DE157+DG157+DI157+DK157+DM157+DO157+DQ157+DS157+DU157+DW157+DY157+EA157+EC157</f>
        <v/>
      </c>
      <c r="DD157" s="7">
        <f>DF157+DH157+DJ157+DL157+DN157+DP157+DR157+DT157+DV157+DX157+DZ157+EB157+ED157</f>
        <v/>
      </c>
      <c r="DE157" s="7" t="inlineStr"/>
      <c r="DF157" s="7" t="inlineStr"/>
      <c r="DG157" s="7" t="inlineStr"/>
      <c r="DH157" s="7" t="inlineStr"/>
      <c r="DI157" s="7" t="inlineStr"/>
      <c r="DJ157" s="7" t="inlineStr"/>
      <c r="DK157" s="7" t="inlineStr"/>
      <c r="DL157" s="7" t="inlineStr"/>
      <c r="DM157" s="7" t="inlineStr"/>
      <c r="DN157" s="7" t="inlineStr"/>
      <c r="DO157" s="7" t="inlineStr"/>
      <c r="DP157" s="7" t="inlineStr"/>
      <c r="DQ157" s="7" t="inlineStr"/>
      <c r="DR157" s="7" t="inlineStr"/>
      <c r="DS157" s="7" t="inlineStr"/>
      <c r="DT157" s="7" t="inlineStr"/>
      <c r="DU157" s="7" t="inlineStr"/>
      <c r="DV157" s="7" t="inlineStr"/>
      <c r="DW157" s="7" t="inlineStr"/>
      <c r="DX157" s="7" t="inlineStr"/>
      <c r="DY157" s="7" t="inlineStr"/>
      <c r="DZ157" s="7" t="inlineStr"/>
      <c r="EA157" s="7" t="inlineStr"/>
      <c r="EB157" s="7" t="inlineStr"/>
      <c r="EC157" s="7" t="inlineStr"/>
      <c r="ED157" s="7" t="inlineStr"/>
      <c r="EE157" s="7">
        <f>E157+AU157+BK157+BU157+DC157</f>
        <v/>
      </c>
      <c r="EF157" s="7">
        <f>F157+AV157+BL157+BV157+DD157</f>
        <v/>
      </c>
    </row>
    <row r="158" hidden="1" outlineLevel="1">
      <c r="A158" s="5" t="n">
        <v>58</v>
      </c>
      <c r="B158" s="6" t="inlineStr">
        <is>
          <t>Inoyat Shifo MCHJ</t>
        </is>
      </c>
      <c r="C158" s="6" t="inlineStr">
        <is>
          <t>Андижан</t>
        </is>
      </c>
      <c r="D158" s="6" t="inlineStr">
        <is>
          <t>Андижан 1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inlineStr"/>
      <c r="H158" s="7" t="inlineStr"/>
      <c r="I158" s="7" t="inlineStr"/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inlineStr"/>
      <c r="R158" s="7" t="inlineStr"/>
      <c r="S158" s="7" t="inlineStr"/>
      <c r="T158" s="7" t="inlineStr"/>
      <c r="U158" s="7" t="inlineStr"/>
      <c r="V158" s="7" t="inlineStr"/>
      <c r="W158" s="7" t="n">
        <v>10</v>
      </c>
      <c r="X158" s="7" t="n">
        <v>569980</v>
      </c>
      <c r="Y158" s="7" t="inlineStr"/>
      <c r="Z158" s="7" t="inlineStr"/>
      <c r="AA158" s="7" t="inlineStr"/>
      <c r="AB158" s="7" t="inlineStr"/>
      <c r="AC158" s="7" t="inlineStr"/>
      <c r="AD158" s="7" t="inlineStr"/>
      <c r="AE158" s="7" t="n">
        <v>20</v>
      </c>
      <c r="AF158" s="7" t="n">
        <v>2188080</v>
      </c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/>
      <c r="AT158" s="7" t="inlineStr"/>
      <c r="AU158" s="7">
        <f>AW158+AY158+BA158+BC158+BE158+BG158+BI158</f>
        <v/>
      </c>
      <c r="AV158" s="7">
        <f>AX158+AZ158+BB158+BD158+BF158+BH158+BJ158</f>
        <v/>
      </c>
      <c r="AW158" s="7" t="inlineStr"/>
      <c r="AX158" s="7" t="inlineStr"/>
      <c r="AY158" s="7" t="inlineStr"/>
      <c r="AZ158" s="7" t="inlineStr"/>
      <c r="BA158" s="7" t="inlineStr"/>
      <c r="BB158" s="7" t="inlineStr"/>
      <c r="BC158" s="7" t="inlineStr"/>
      <c r="BD158" s="7" t="inlineStr"/>
      <c r="BE158" s="7" t="inlineStr"/>
      <c r="BF158" s="7" t="inlineStr"/>
      <c r="BG158" s="7" t="inlineStr"/>
      <c r="BH158" s="7" t="inlineStr"/>
      <c r="BI158" s="7" t="inlineStr"/>
      <c r="BJ158" s="7" t="inlineStr"/>
      <c r="BK158" s="7">
        <f>BM158+BO158+BQ158+BS158</f>
        <v/>
      </c>
      <c r="BL158" s="7">
        <f>BN158+BP158+BR158+BT158</f>
        <v/>
      </c>
      <c r="BM158" s="7" t="n">
        <v>10</v>
      </c>
      <c r="BN158" s="7" t="n">
        <v>577260</v>
      </c>
      <c r="BO158" s="7" t="inlineStr"/>
      <c r="BP158" s="7" t="inlineStr"/>
      <c r="BQ158" s="7" t="inlineStr"/>
      <c r="BR158" s="7" t="inlineStr"/>
      <c r="BS158" s="7" t="inlineStr"/>
      <c r="BT158" s="7" t="inlineStr"/>
      <c r="BU158" s="7">
        <f>BW158+BY158+CA158+CC158+CE158+CG158+CI158+CK158+CM158+CO158+CQ158+CS158+CU158+CW158+CY158+DA158</f>
        <v/>
      </c>
      <c r="BV158" s="7">
        <f>BX158+BZ158+CB158+CD158+CF158+CH158+CJ158+CL158+CN158+CP158+CR158+CT158+CV158+CX158+CZ158+DB158</f>
        <v/>
      </c>
      <c r="BW158" s="7" t="inlineStr"/>
      <c r="BX158" s="7" t="inlineStr"/>
      <c r="BY158" s="7" t="inlineStr"/>
      <c r="BZ158" s="7" t="inlineStr"/>
      <c r="CA158" s="7" t="inlineStr"/>
      <c r="CB158" s="7" t="inlineStr"/>
      <c r="CC158" s="7" t="inlineStr"/>
      <c r="CD158" s="7" t="inlineStr"/>
      <c r="CE158" s="7" t="inlineStr"/>
      <c r="CF158" s="7" t="inlineStr"/>
      <c r="CG158" s="7" t="inlineStr"/>
      <c r="CH158" s="7" t="inlineStr"/>
      <c r="CI158" s="7" t="inlineStr"/>
      <c r="CJ158" s="7" t="inlineStr"/>
      <c r="CK158" s="7" t="inlineStr"/>
      <c r="CL158" s="7" t="inlineStr"/>
      <c r="CM158" s="7" t="inlineStr"/>
      <c r="CN158" s="7" t="inlineStr"/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 t="inlineStr"/>
      <c r="DB158" s="7" t="inlineStr"/>
      <c r="DC158" s="7">
        <f>DE158+DG158+DI158+DK158+DM158+DO158+DQ158+DS158+DU158+DW158+DY158+EA158+EC158</f>
        <v/>
      </c>
      <c r="DD158" s="7">
        <f>DF158+DH158+DJ158+DL158+DN158+DP158+DR158+DT158+DV158+DX158+DZ158+EB158+ED158</f>
        <v/>
      </c>
      <c r="DE158" s="7" t="inlineStr"/>
      <c r="DF158" s="7" t="inlineStr"/>
      <c r="DG158" s="7" t="inlineStr"/>
      <c r="DH158" s="7" t="inlineStr"/>
      <c r="DI158" s="7" t="inlineStr"/>
      <c r="DJ158" s="7" t="inlineStr"/>
      <c r="DK158" s="7" t="inlineStr"/>
      <c r="DL158" s="7" t="inlineStr"/>
      <c r="DM158" s="7" t="inlineStr"/>
      <c r="DN158" s="7" t="inlineStr"/>
      <c r="DO158" s="7" t="inlineStr"/>
      <c r="DP158" s="7" t="inlineStr"/>
      <c r="DQ158" s="7" t="inlineStr"/>
      <c r="DR158" s="7" t="inlineStr"/>
      <c r="DS158" s="7" t="inlineStr"/>
      <c r="DT158" s="7" t="inlineStr"/>
      <c r="DU158" s="7" t="inlineStr"/>
      <c r="DV158" s="7" t="inlineStr"/>
      <c r="DW158" s="7" t="inlineStr"/>
      <c r="DX158" s="7" t="inlineStr"/>
      <c r="DY158" s="7" t="inlineStr"/>
      <c r="DZ158" s="7" t="inlineStr"/>
      <c r="EA158" s="7" t="inlineStr"/>
      <c r="EB158" s="7" t="inlineStr"/>
      <c r="EC158" s="7" t="inlineStr"/>
      <c r="ED158" s="7" t="inlineStr"/>
      <c r="EE158" s="7">
        <f>E158+AU158+BK158+BU158+DC158</f>
        <v/>
      </c>
      <c r="EF158" s="7">
        <f>F158+AV158+BL158+BV158+DD158</f>
        <v/>
      </c>
    </row>
    <row r="159" hidden="1" outlineLevel="1">
      <c r="A159" s="5" t="n">
        <v>59</v>
      </c>
      <c r="B159" s="6" t="inlineStr">
        <is>
          <t>Integral Progress MCHJ</t>
        </is>
      </c>
      <c r="C159" s="6" t="inlineStr">
        <is>
          <t>Андижан</t>
        </is>
      </c>
      <c r="D159" s="6" t="inlineStr">
        <is>
          <t>Андижан 2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n">
        <v>13</v>
      </c>
      <c r="H159" s="7" t="n">
        <v>5686195</v>
      </c>
      <c r="I159" s="7" t="n">
        <v>2</v>
      </c>
      <c r="J159" s="7" t="n">
        <v>327572</v>
      </c>
      <c r="K159" s="7" t="n">
        <v>2</v>
      </c>
      <c r="L159" s="7" t="n">
        <v>167948</v>
      </c>
      <c r="M159" s="7" t="n">
        <v>30</v>
      </c>
      <c r="N159" s="7" t="n">
        <v>13291230</v>
      </c>
      <c r="O159" s="7" t="inlineStr"/>
      <c r="P159" s="7" t="inlineStr"/>
      <c r="Q159" s="7" t="n">
        <v>100</v>
      </c>
      <c r="R159" s="7" t="n">
        <v>44166900</v>
      </c>
      <c r="S159" s="7" t="inlineStr"/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n">
        <v>9</v>
      </c>
      <c r="AB159" s="7" t="n">
        <v>1020930</v>
      </c>
      <c r="AC159" s="7" t="inlineStr"/>
      <c r="AD159" s="7" t="inlineStr"/>
      <c r="AE159" s="7" t="inlineStr"/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/>
      <c r="AT159" s="7" t="inlineStr"/>
      <c r="AU159" s="7">
        <f>AW159+AY159+BA159+BC159+BE159+BG159+BI159</f>
        <v/>
      </c>
      <c r="AV159" s="7">
        <f>AX159+AZ159+BB159+BD159+BF159+BH159+BJ159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 t="inlineStr"/>
      <c r="BJ159" s="7" t="inlineStr"/>
      <c r="BK159" s="7">
        <f>BM159+BO159+BQ159+BS159</f>
        <v/>
      </c>
      <c r="BL159" s="7">
        <f>BN159+BP159+BR159+BT159</f>
        <v/>
      </c>
      <c r="BM159" s="7" t="inlineStr"/>
      <c r="BN159" s="7" t="inlineStr"/>
      <c r="BO159" s="7" t="inlineStr"/>
      <c r="BP159" s="7" t="inlineStr"/>
      <c r="BQ159" s="7" t="inlineStr"/>
      <c r="BR159" s="7" t="inlineStr"/>
      <c r="BS159" s="7" t="inlineStr"/>
      <c r="BT159" s="7" t="inlineStr"/>
      <c r="BU159" s="7">
        <f>BW159+BY159+CA159+CC159+CE159+CG159+CI159+CK159+CM159+CO159+CQ159+CS159+CU159+CW159+CY159+DA159</f>
        <v/>
      </c>
      <c r="BV159" s="7">
        <f>BX159+BZ159+CB159+CD159+CF159+CH159+CJ159+CL159+CN159+CP159+CR159+CT159+CV159+CX159+CZ159+DB159</f>
        <v/>
      </c>
      <c r="BW159" s="7" t="inlineStr"/>
      <c r="BX159" s="7" t="inlineStr"/>
      <c r="BY159" s="7" t="inlineStr"/>
      <c r="BZ159" s="7" t="inlineStr"/>
      <c r="CA159" s="7" t="inlineStr"/>
      <c r="CB159" s="7" t="inlineStr"/>
      <c r="CC159" s="7" t="inlineStr"/>
      <c r="CD159" s="7" t="inlineStr"/>
      <c r="CE159" s="7" t="inlineStr"/>
      <c r="CF159" s="7" t="inlineStr"/>
      <c r="CG159" s="7" t="inlineStr"/>
      <c r="CH159" s="7" t="inlineStr"/>
      <c r="CI159" s="7" t="inlineStr"/>
      <c r="CJ159" s="7" t="inlineStr"/>
      <c r="CK159" s="7" t="inlineStr"/>
      <c r="CL159" s="7" t="inlineStr"/>
      <c r="CM159" s="7" t="n">
        <v>7</v>
      </c>
      <c r="CN159" s="7" t="n">
        <v>1685687</v>
      </c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 t="inlineStr"/>
      <c r="DB159" s="7" t="inlineStr"/>
      <c r="DC159" s="7">
        <f>DE159+DG159+DI159+DK159+DM159+DO159+DQ159+DS159+DU159+DW159+DY159+EA159+EC159</f>
        <v/>
      </c>
      <c r="DD159" s="7">
        <f>DF159+DH159+DJ159+DL159+DN159+DP159+DR159+DT159+DV159+DX159+DZ159+EB159+ED159</f>
        <v/>
      </c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 t="inlineStr"/>
      <c r="DP159" s="7" t="inlineStr"/>
      <c r="DQ159" s="7" t="inlineStr"/>
      <c r="DR159" s="7" t="inlineStr"/>
      <c r="DS159" s="7" t="inlineStr"/>
      <c r="DT159" s="7" t="inlineStr"/>
      <c r="DU159" s="7" t="inlineStr"/>
      <c r="DV159" s="7" t="inlineStr"/>
      <c r="DW159" s="7" t="inlineStr"/>
      <c r="DX159" s="7" t="inlineStr"/>
      <c r="DY159" s="7" t="inlineStr"/>
      <c r="DZ159" s="7" t="inlineStr"/>
      <c r="EA159" s="7" t="inlineStr"/>
      <c r="EB159" s="7" t="inlineStr"/>
      <c r="EC159" s="7" t="inlineStr"/>
      <c r="ED159" s="7" t="inlineStr"/>
      <c r="EE159" s="7">
        <f>E159+AU159+BK159+BU159+DC159</f>
        <v/>
      </c>
      <c r="EF159" s="7">
        <f>F159+AV159+BL159+BV159+DD159</f>
        <v/>
      </c>
    </row>
    <row r="160" hidden="1" outlineLevel="1">
      <c r="A160" s="5" t="n">
        <v>60</v>
      </c>
      <c r="B160" s="6" t="inlineStr">
        <is>
          <t>Inu KTXK</t>
        </is>
      </c>
      <c r="C160" s="6" t="inlineStr">
        <is>
          <t>Андижан</t>
        </is>
      </c>
      <c r="D160" s="6" t="inlineStr">
        <is>
          <t>Андижан 3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inlineStr"/>
      <c r="H160" s="7" t="inlineStr"/>
      <c r="I160" s="7" t="n">
        <v>1</v>
      </c>
      <c r="J160" s="7" t="n">
        <v>464598</v>
      </c>
      <c r="K160" s="7" t="n">
        <v>1</v>
      </c>
      <c r="L160" s="7" t="n">
        <v>467166</v>
      </c>
      <c r="M160" s="7" t="inlineStr"/>
      <c r="N160" s="7" t="inlineStr"/>
      <c r="O160" s="7" t="inlineStr"/>
      <c r="P160" s="7" t="inlineStr"/>
      <c r="Q160" s="7" t="inlineStr"/>
      <c r="R160" s="7" t="inlineStr"/>
      <c r="S160" s="7" t="inlineStr"/>
      <c r="T160" s="7" t="inlineStr"/>
      <c r="U160" s="7" t="inlineStr"/>
      <c r="V160" s="7" t="inlineStr"/>
      <c r="W160" s="7" t="n">
        <v>12</v>
      </c>
      <c r="X160" s="7" t="n">
        <v>2463936</v>
      </c>
      <c r="Y160" s="7" t="inlineStr"/>
      <c r="Z160" s="7" t="inlineStr"/>
      <c r="AA160" s="7" t="inlineStr"/>
      <c r="AB160" s="7" t="inlineStr"/>
      <c r="AC160" s="7" t="n">
        <v>6</v>
      </c>
      <c r="AD160" s="7" t="n">
        <v>1337052</v>
      </c>
      <c r="AE160" s="7" t="n">
        <v>6</v>
      </c>
      <c r="AF160" s="7" t="n">
        <v>1740072</v>
      </c>
      <c r="AG160" s="7" t="n">
        <v>6</v>
      </c>
      <c r="AH160" s="7" t="n">
        <v>2089038</v>
      </c>
      <c r="AI160" s="7" t="n">
        <v>6</v>
      </c>
      <c r="AJ160" s="7" t="n">
        <v>1289166</v>
      </c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AW160+AY160+BA160+BC160+BE160+BG160+BI160</f>
        <v/>
      </c>
      <c r="AV160" s="7">
        <f>AX160+AZ160+BB160+BD160+BF160+BH160+BJ160</f>
        <v/>
      </c>
      <c r="AW160" s="7" t="inlineStr"/>
      <c r="AX160" s="7" t="inlineStr"/>
      <c r="AY160" s="7" t="inlineStr"/>
      <c r="AZ160" s="7" t="inlineStr"/>
      <c r="BA160" s="7" t="n">
        <v>5</v>
      </c>
      <c r="BB160" s="7" t="n">
        <v>1211780</v>
      </c>
      <c r="BC160" s="7" t="inlineStr"/>
      <c r="BD160" s="7" t="inlineStr"/>
      <c r="BE160" s="7" t="inlineStr"/>
      <c r="BF160" s="7" t="inlineStr"/>
      <c r="BG160" s="7" t="inlineStr"/>
      <c r="BH160" s="7" t="inlineStr"/>
      <c r="BI160" s="7" t="inlineStr"/>
      <c r="BJ160" s="7" t="inlineStr"/>
      <c r="BK160" s="7">
        <f>BM160+BO160+BQ160+BS160</f>
        <v/>
      </c>
      <c r="BL160" s="7">
        <f>BN160+BP160+BR160+BT160</f>
        <v/>
      </c>
      <c r="BM160" s="7" t="inlineStr"/>
      <c r="BN160" s="7" t="inlineStr"/>
      <c r="BO160" s="7" t="n">
        <v>20</v>
      </c>
      <c r="BP160" s="7" t="n">
        <v>8832250</v>
      </c>
      <c r="BQ160" s="7" t="inlineStr"/>
      <c r="BR160" s="7" t="inlineStr"/>
      <c r="BS160" s="7" t="inlineStr"/>
      <c r="BT160" s="7" t="inlineStr"/>
      <c r="BU160" s="7">
        <f>BW160+BY160+CA160+CC160+CE160+CG160+CI160+CK160+CM160+CO160+CQ160+CS160+CU160+CW160+CY160+DA160</f>
        <v/>
      </c>
      <c r="BV160" s="7">
        <f>BX160+BZ160+CB160+CD160+CF160+CH160+CJ160+CL160+CN160+CP160+CR160+CT160+CV160+CX160+CZ160+DB160</f>
        <v/>
      </c>
      <c r="BW160" s="7" t="inlineStr"/>
      <c r="BX160" s="7" t="inlineStr"/>
      <c r="BY160" s="7" t="inlineStr"/>
      <c r="BZ160" s="7" t="inlineStr"/>
      <c r="CA160" s="7" t="inlineStr"/>
      <c r="CB160" s="7" t="inlineStr"/>
      <c r="CC160" s="7" t="inlineStr"/>
      <c r="CD160" s="7" t="inlineStr"/>
      <c r="CE160" s="7" t="inlineStr"/>
      <c r="CF160" s="7" t="inlineStr"/>
      <c r="CG160" s="7" t="inlineStr"/>
      <c r="CH160" s="7" t="inlineStr"/>
      <c r="CI160" s="7" t="inlineStr"/>
      <c r="CJ160" s="7" t="inlineStr"/>
      <c r="CK160" s="7" t="inlineStr"/>
      <c r="CL160" s="7" t="inlineStr"/>
      <c r="CM160" s="7" t="inlineStr"/>
      <c r="CN160" s="7" t="inlineStr"/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 t="inlineStr"/>
      <c r="DB160" s="7" t="inlineStr"/>
      <c r="DC160" s="7">
        <f>DE160+DG160+DI160+DK160+DM160+DO160+DQ160+DS160+DU160+DW160+DY160+EA160+EC160</f>
        <v/>
      </c>
      <c r="DD160" s="7">
        <f>DF160+DH160+DJ160+DL160+DN160+DP160+DR160+DT160+DV160+DX160+DZ160+EB160+ED160</f>
        <v/>
      </c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 t="inlineStr"/>
      <c r="DP160" s="7" t="inlineStr"/>
      <c r="DQ160" s="7" t="inlineStr"/>
      <c r="DR160" s="7" t="inlineStr"/>
      <c r="DS160" s="7" t="inlineStr"/>
      <c r="DT160" s="7" t="inlineStr"/>
      <c r="DU160" s="7" t="inlineStr"/>
      <c r="DV160" s="7" t="inlineStr"/>
      <c r="DW160" s="7" t="inlineStr"/>
      <c r="DX160" s="7" t="inlineStr"/>
      <c r="DY160" s="7" t="inlineStr"/>
      <c r="DZ160" s="7" t="inlineStr"/>
      <c r="EA160" s="7" t="inlineStr"/>
      <c r="EB160" s="7" t="inlineStr"/>
      <c r="EC160" s="7" t="inlineStr"/>
      <c r="ED160" s="7" t="inlineStr"/>
      <c r="EE160" s="7">
        <f>E160+AU160+BK160+BU160+DC160</f>
        <v/>
      </c>
      <c r="EF160" s="7">
        <f>F160+AV160+BL160+BV160+DD160</f>
        <v/>
      </c>
    </row>
    <row r="161" hidden="1" outlineLevel="1">
      <c r="A161" s="5" t="n">
        <v>61</v>
      </c>
      <c r="B161" s="6" t="inlineStr">
        <is>
          <t>Iqbol Farm 10 MChJ</t>
        </is>
      </c>
      <c r="C161" s="6" t="inlineStr">
        <is>
          <t>Андижан</t>
        </is>
      </c>
      <c r="D161" s="6" t="inlineStr">
        <is>
          <t>Андижан 1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inlineStr"/>
      <c r="H161" s="7" t="inlineStr"/>
      <c r="I161" s="7" t="inlineStr"/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inlineStr"/>
      <c r="R161" s="7" t="inlineStr"/>
      <c r="S161" s="7" t="inlineStr"/>
      <c r="T161" s="7" t="inlineStr"/>
      <c r="U161" s="7" t="inlineStr"/>
      <c r="V161" s="7" t="inlineStr"/>
      <c r="W161" s="7" t="n">
        <v>1</v>
      </c>
      <c r="X161" s="7" t="n">
        <v>331793</v>
      </c>
      <c r="Y161" s="7" t="inlineStr"/>
      <c r="Z161" s="7" t="inlineStr"/>
      <c r="AA161" s="7" t="inlineStr"/>
      <c r="AB161" s="7" t="inlineStr"/>
      <c r="AC161" s="7" t="n">
        <v>4</v>
      </c>
      <c r="AD161" s="7" t="n">
        <v>1557042</v>
      </c>
      <c r="AE161" s="7" t="inlineStr"/>
      <c r="AF161" s="7" t="inlineStr"/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AW161+AY161+BA161+BC161+BE161+BG161+BI161</f>
        <v/>
      </c>
      <c r="AV161" s="7">
        <f>AX161+AZ161+BB161+BD161+BF161+BH161+BJ161</f>
        <v/>
      </c>
      <c r="AW161" s="7" t="inlineStr"/>
      <c r="AX161" s="7" t="inlineStr"/>
      <c r="AY161" s="7" t="inlineStr"/>
      <c r="AZ161" s="7" t="inlineStr"/>
      <c r="BA161" s="7" t="inlineStr"/>
      <c r="BB161" s="7" t="inlineStr"/>
      <c r="BC161" s="7" t="inlineStr"/>
      <c r="BD161" s="7" t="inlineStr"/>
      <c r="BE161" s="7" t="inlineStr"/>
      <c r="BF161" s="7" t="inlineStr"/>
      <c r="BG161" s="7" t="inlineStr"/>
      <c r="BH161" s="7" t="inlineStr"/>
      <c r="BI161" s="7" t="inlineStr"/>
      <c r="BJ161" s="7" t="inlineStr"/>
      <c r="BK161" s="7">
        <f>BM161+BO161+BQ161+BS161</f>
        <v/>
      </c>
      <c r="BL161" s="7">
        <f>BN161+BP161+BR161+BT161</f>
        <v/>
      </c>
      <c r="BM161" s="7" t="inlineStr"/>
      <c r="BN161" s="7" t="inlineStr"/>
      <c r="BO161" s="7" t="inlineStr"/>
      <c r="BP161" s="7" t="inlineStr"/>
      <c r="BQ161" s="7" t="inlineStr"/>
      <c r="BR161" s="7" t="inlineStr"/>
      <c r="BS161" s="7" t="inlineStr"/>
      <c r="BT161" s="7" t="inlineStr"/>
      <c r="BU161" s="7">
        <f>BW161+BY161+CA161+CC161+CE161+CG161+CI161+CK161+CM161+CO161+CQ161+CS161+CU161+CW161+CY161+DA161</f>
        <v/>
      </c>
      <c r="BV161" s="7">
        <f>BX161+BZ161+CB161+CD161+CF161+CH161+CJ161+CL161+CN161+CP161+CR161+CT161+CV161+CX161+CZ161+DB161</f>
        <v/>
      </c>
      <c r="BW161" s="7" t="inlineStr"/>
      <c r="BX161" s="7" t="inlineStr"/>
      <c r="BY161" s="7" t="inlineStr"/>
      <c r="BZ161" s="7" t="inlineStr"/>
      <c r="CA161" s="7" t="inlineStr"/>
      <c r="CB161" s="7" t="inlineStr"/>
      <c r="CC161" s="7" t="inlineStr"/>
      <c r="CD161" s="7" t="inlineStr"/>
      <c r="CE161" s="7" t="inlineStr"/>
      <c r="CF161" s="7" t="inlineStr"/>
      <c r="CG161" s="7" t="inlineStr"/>
      <c r="CH161" s="7" t="inlineStr"/>
      <c r="CI161" s="7" t="inlineStr"/>
      <c r="CJ161" s="7" t="inlineStr"/>
      <c r="CK161" s="7" t="inlineStr"/>
      <c r="CL161" s="7" t="inlineStr"/>
      <c r="CM161" s="7" t="inlineStr"/>
      <c r="CN161" s="7" t="inlineStr"/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 t="inlineStr"/>
      <c r="DB161" s="7" t="inlineStr"/>
      <c r="DC161" s="7">
        <f>DE161+DG161+DI161+DK161+DM161+DO161+DQ161+DS161+DU161+DW161+DY161+EA161+EC161</f>
        <v/>
      </c>
      <c r="DD161" s="7">
        <f>DF161+DH161+DJ161+DL161+DN161+DP161+DR161+DT161+DV161+DX161+DZ161+EB161+ED161</f>
        <v/>
      </c>
      <c r="DE161" s="7" t="inlineStr"/>
      <c r="DF161" s="7" t="inlineStr"/>
      <c r="DG161" s="7" t="inlineStr"/>
      <c r="DH161" s="7" t="inlineStr"/>
      <c r="DI161" s="7" t="inlineStr"/>
      <c r="DJ161" s="7" t="inlineStr"/>
      <c r="DK161" s="7" t="inlineStr"/>
      <c r="DL161" s="7" t="inlineStr"/>
      <c r="DM161" s="7" t="inlineStr"/>
      <c r="DN161" s="7" t="inlineStr"/>
      <c r="DO161" s="7" t="inlineStr"/>
      <c r="DP161" s="7" t="inlineStr"/>
      <c r="DQ161" s="7" t="inlineStr"/>
      <c r="DR161" s="7" t="inlineStr"/>
      <c r="DS161" s="7" t="inlineStr"/>
      <c r="DT161" s="7" t="inlineStr"/>
      <c r="DU161" s="7" t="inlineStr"/>
      <c r="DV161" s="7" t="inlineStr"/>
      <c r="DW161" s="7" t="inlineStr"/>
      <c r="DX161" s="7" t="inlineStr"/>
      <c r="DY161" s="7" t="inlineStr"/>
      <c r="DZ161" s="7" t="inlineStr"/>
      <c r="EA161" s="7" t="inlineStr"/>
      <c r="EB161" s="7" t="inlineStr"/>
      <c r="EC161" s="7" t="inlineStr"/>
      <c r="ED161" s="7" t="inlineStr"/>
      <c r="EE161" s="7">
        <f>E161+AU161+BK161+BU161+DC161</f>
        <v/>
      </c>
      <c r="EF161" s="7">
        <f>F161+AV161+BL161+BV161+DD161</f>
        <v/>
      </c>
    </row>
    <row r="162" hidden="1" outlineLevel="1">
      <c r="A162" s="5" t="n">
        <v>62</v>
      </c>
      <c r="B162" s="6" t="inlineStr">
        <is>
          <t>Iqbol Farm Servis MCHJ</t>
        </is>
      </c>
      <c r="C162" s="6" t="inlineStr">
        <is>
          <t>Андижан</t>
        </is>
      </c>
      <c r="D162" s="6" t="inlineStr">
        <is>
          <t>Андижан 2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inlineStr"/>
      <c r="H162" s="7" t="inlineStr"/>
      <c r="I162" s="7" t="inlineStr"/>
      <c r="J162" s="7" t="inlineStr"/>
      <c r="K162" s="7" t="inlineStr"/>
      <c r="L162" s="7" t="inlineStr"/>
      <c r="M162" s="7" t="inlineStr"/>
      <c r="N162" s="7" t="inlineStr"/>
      <c r="O162" s="7" t="inlineStr"/>
      <c r="P162" s="7" t="inlineStr"/>
      <c r="Q162" s="7" t="inlineStr"/>
      <c r="R162" s="7" t="inlineStr"/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AW162+AY162+BA162+BC162+BE162+BG162+BI162</f>
        <v/>
      </c>
      <c r="AV162" s="7">
        <f>AX162+AZ162+BB162+BD162+BF162+BH162+BJ162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 t="inlineStr"/>
      <c r="BJ162" s="7" t="inlineStr"/>
      <c r="BK162" s="7">
        <f>BM162+BO162+BQ162+BS162</f>
        <v/>
      </c>
      <c r="BL162" s="7">
        <f>BN162+BP162+BR162+BT162</f>
        <v/>
      </c>
      <c r="BM162" s="7" t="inlineStr"/>
      <c r="BN162" s="7" t="inlineStr"/>
      <c r="BO162" s="7" t="inlineStr"/>
      <c r="BP162" s="7" t="inlineStr"/>
      <c r="BQ162" s="7" t="inlineStr"/>
      <c r="BR162" s="7" t="inlineStr"/>
      <c r="BS162" s="7" t="inlineStr"/>
      <c r="BT162" s="7" t="inlineStr"/>
      <c r="BU162" s="7">
        <f>BW162+BY162+CA162+CC162+CE162+CG162+CI162+CK162+CM162+CO162+CQ162+CS162+CU162+CW162+CY162+DA162</f>
        <v/>
      </c>
      <c r="BV162" s="7">
        <f>BX162+BZ162+CB162+CD162+CF162+CH162+CJ162+CL162+CN162+CP162+CR162+CT162+CV162+CX162+CZ162+DB162</f>
        <v/>
      </c>
      <c r="BW162" s="7" t="inlineStr"/>
      <c r="BX162" s="7" t="inlineStr"/>
      <c r="BY162" s="7" t="inlineStr"/>
      <c r="BZ162" s="7" t="inlineStr"/>
      <c r="CA162" s="7" t="inlineStr"/>
      <c r="CB162" s="7" t="inlineStr"/>
      <c r="CC162" s="7" t="inlineStr"/>
      <c r="CD162" s="7" t="inlineStr"/>
      <c r="CE162" s="7" t="inlineStr"/>
      <c r="CF162" s="7" t="inlineStr"/>
      <c r="CG162" s="7" t="inlineStr"/>
      <c r="CH162" s="7" t="inlineStr"/>
      <c r="CI162" s="7" t="inlineStr"/>
      <c r="CJ162" s="7" t="inlineStr"/>
      <c r="CK162" s="7" t="inlineStr"/>
      <c r="CL162" s="7" t="inlineStr"/>
      <c r="CM162" s="7" t="inlineStr"/>
      <c r="CN162" s="7" t="inlineStr"/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 t="inlineStr"/>
      <c r="DB162" s="7" t="inlineStr"/>
      <c r="DC162" s="7">
        <f>DE162+DG162+DI162+DK162+DM162+DO162+DQ162+DS162+DU162+DW162+DY162+EA162+EC162</f>
        <v/>
      </c>
      <c r="DD162" s="7">
        <f>DF162+DH162+DJ162+DL162+DN162+DP162+DR162+DT162+DV162+DX162+DZ162+EB162+ED162</f>
        <v/>
      </c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 t="inlineStr"/>
      <c r="DP162" s="7" t="inlineStr"/>
      <c r="DQ162" s="7" t="n">
        <v>4</v>
      </c>
      <c r="DR162" s="7" t="n">
        <v>909988</v>
      </c>
      <c r="DS162" s="7" t="inlineStr"/>
      <c r="DT162" s="7" t="inlineStr"/>
      <c r="DU162" s="7" t="inlineStr"/>
      <c r="DV162" s="7" t="inlineStr"/>
      <c r="DW162" s="7" t="inlineStr"/>
      <c r="DX162" s="7" t="inlineStr"/>
      <c r="DY162" s="7" t="inlineStr"/>
      <c r="DZ162" s="7" t="inlineStr"/>
      <c r="EA162" s="7" t="inlineStr"/>
      <c r="EB162" s="7" t="inlineStr"/>
      <c r="EC162" s="7" t="inlineStr"/>
      <c r="ED162" s="7" t="inlineStr"/>
      <c r="EE162" s="7">
        <f>E162+AU162+BK162+BU162+DC162</f>
        <v/>
      </c>
      <c r="EF162" s="7">
        <f>F162+AV162+BL162+BV162+DD162</f>
        <v/>
      </c>
    </row>
    <row r="163" hidden="1" outlineLevel="1">
      <c r="A163" s="5" t="n">
        <v>63</v>
      </c>
      <c r="B163" s="6" t="inlineStr">
        <is>
          <t>Ishonchli Xamkor Tomorqa Xizmati MChJ</t>
        </is>
      </c>
      <c r="C163" s="6" t="inlineStr">
        <is>
          <t>Андижан</t>
        </is>
      </c>
      <c r="D163" s="6" t="inlineStr">
        <is>
          <t>Андижан 3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inlineStr"/>
      <c r="H163" s="7" t="inlineStr"/>
      <c r="I163" s="7" t="inlineStr"/>
      <c r="J163" s="7" t="inlineStr"/>
      <c r="K163" s="7" t="inlineStr"/>
      <c r="L163" s="7" t="inlineStr"/>
      <c r="M163" s="7" t="inlineStr"/>
      <c r="N163" s="7" t="inlineStr"/>
      <c r="O163" s="7" t="inlineStr"/>
      <c r="P163" s="7" t="inlineStr"/>
      <c r="Q163" s="7" t="n">
        <v>4</v>
      </c>
      <c r="R163" s="7" t="n">
        <v>202888</v>
      </c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AW163+AY163+BA163+BC163+BE163+BG163+BI163</f>
        <v/>
      </c>
      <c r="AV163" s="7">
        <f>AX163+AZ163+BB163+BD163+BF163+BH163+BJ163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 t="inlineStr"/>
      <c r="BJ163" s="7" t="inlineStr"/>
      <c r="BK163" s="7">
        <f>BM163+BO163+BQ163+BS163</f>
        <v/>
      </c>
      <c r="BL163" s="7">
        <f>BN163+BP163+BR163+BT163</f>
        <v/>
      </c>
      <c r="BM163" s="7" t="inlineStr"/>
      <c r="BN163" s="7" t="inlineStr"/>
      <c r="BO163" s="7" t="inlineStr"/>
      <c r="BP163" s="7" t="inlineStr"/>
      <c r="BQ163" s="7" t="inlineStr"/>
      <c r="BR163" s="7" t="inlineStr"/>
      <c r="BS163" s="7" t="inlineStr"/>
      <c r="BT163" s="7" t="inlineStr"/>
      <c r="BU163" s="7">
        <f>BW163+BY163+CA163+CC163+CE163+CG163+CI163+CK163+CM163+CO163+CQ163+CS163+CU163+CW163+CY163+DA163</f>
        <v/>
      </c>
      <c r="BV163" s="7">
        <f>BX163+BZ163+CB163+CD163+CF163+CH163+CJ163+CL163+CN163+CP163+CR163+CT163+CV163+CX163+CZ163+DB163</f>
        <v/>
      </c>
      <c r="BW163" s="7" t="inlineStr"/>
      <c r="BX163" s="7" t="inlineStr"/>
      <c r="BY163" s="7" t="inlineStr"/>
      <c r="BZ163" s="7" t="inlineStr"/>
      <c r="CA163" s="7" t="inlineStr"/>
      <c r="CB163" s="7" t="inlineStr"/>
      <c r="CC163" s="7" t="inlineStr"/>
      <c r="CD163" s="7" t="inlineStr"/>
      <c r="CE163" s="7" t="inlineStr"/>
      <c r="CF163" s="7" t="inlineStr"/>
      <c r="CG163" s="7" t="inlineStr"/>
      <c r="CH163" s="7" t="inlineStr"/>
      <c r="CI163" s="7" t="inlineStr"/>
      <c r="CJ163" s="7" t="inlineStr"/>
      <c r="CK163" s="7" t="inlineStr"/>
      <c r="CL163" s="7" t="inlineStr"/>
      <c r="CM163" s="7" t="inlineStr"/>
      <c r="CN163" s="7" t="inlineStr"/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 t="inlineStr"/>
      <c r="DB163" s="7" t="inlineStr"/>
      <c r="DC163" s="7">
        <f>DE163+DG163+DI163+DK163+DM163+DO163+DQ163+DS163+DU163+DW163+DY163+EA163+EC163</f>
        <v/>
      </c>
      <c r="DD163" s="7">
        <f>DF163+DH163+DJ163+DL163+DN163+DP163+DR163+DT163+DV163+DX163+DZ163+EB163+ED163</f>
        <v/>
      </c>
      <c r="DE163" s="7" t="inlineStr"/>
      <c r="DF163" s="7" t="inlineStr"/>
      <c r="DG163" s="7" t="inlineStr"/>
      <c r="DH163" s="7" t="inlineStr"/>
      <c r="DI163" s="7" t="inlineStr"/>
      <c r="DJ163" s="7" t="inlineStr"/>
      <c r="DK163" s="7" t="inlineStr"/>
      <c r="DL163" s="7" t="inlineStr"/>
      <c r="DM163" s="7" t="inlineStr"/>
      <c r="DN163" s="7" t="inlineStr"/>
      <c r="DO163" s="7" t="inlineStr"/>
      <c r="DP163" s="7" t="inlineStr"/>
      <c r="DQ163" s="7" t="inlineStr"/>
      <c r="DR163" s="7" t="inlineStr"/>
      <c r="DS163" s="7" t="inlineStr"/>
      <c r="DT163" s="7" t="inlineStr"/>
      <c r="DU163" s="7" t="inlineStr"/>
      <c r="DV163" s="7" t="inlineStr"/>
      <c r="DW163" s="7" t="inlineStr"/>
      <c r="DX163" s="7" t="inlineStr"/>
      <c r="DY163" s="7" t="inlineStr"/>
      <c r="DZ163" s="7" t="inlineStr"/>
      <c r="EA163" s="7" t="inlineStr"/>
      <c r="EB163" s="7" t="inlineStr"/>
      <c r="EC163" s="7" t="inlineStr"/>
      <c r="ED163" s="7" t="inlineStr"/>
      <c r="EE163" s="7">
        <f>E163+AU163+BK163+BU163+DC163</f>
        <v/>
      </c>
      <c r="EF163" s="7">
        <f>F163+AV163+BL163+BV163+DD163</f>
        <v/>
      </c>
    </row>
    <row r="164" hidden="1" outlineLevel="1">
      <c r="A164" s="5" t="n">
        <v>64</v>
      </c>
      <c r="B164" s="6" t="inlineStr">
        <is>
          <t>Ixlos Shifo Savdo Servis</t>
        </is>
      </c>
      <c r="C164" s="6" t="inlineStr">
        <is>
          <t>Андижан</t>
        </is>
      </c>
      <c r="D164" s="6" t="inlineStr">
        <is>
          <t>Андижан 2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inlineStr"/>
      <c r="H164" s="7" t="inlineStr"/>
      <c r="I164" s="7" t="inlineStr"/>
      <c r="J164" s="7" t="inlineStr"/>
      <c r="K164" s="7" t="inlineStr"/>
      <c r="L164" s="7" t="inlineStr"/>
      <c r="M164" s="7" t="inlineStr"/>
      <c r="N164" s="7" t="inlineStr"/>
      <c r="O164" s="7" t="inlineStr"/>
      <c r="P164" s="7" t="inlineStr"/>
      <c r="Q164" s="7" t="inlineStr"/>
      <c r="R164" s="7" t="inlineStr"/>
      <c r="S164" s="7" t="inlineStr"/>
      <c r="T164" s="7" t="inlineStr"/>
      <c r="U164" s="7" t="inlineStr"/>
      <c r="V164" s="7" t="inlineStr"/>
      <c r="W164" s="7" t="n">
        <v>5</v>
      </c>
      <c r="X164" s="7" t="n">
        <v>1043725</v>
      </c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n">
        <v>10</v>
      </c>
      <c r="AJ164" s="7" t="n">
        <v>1843800</v>
      </c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AW164+AY164+BA164+BC164+BE164+BG164+BI164</f>
        <v/>
      </c>
      <c r="AV164" s="7">
        <f>AX164+AZ164+BB164+BD164+BF164+BH164+BJ164</f>
        <v/>
      </c>
      <c r="AW164" s="7" t="inlineStr"/>
      <c r="AX164" s="7" t="inlineStr"/>
      <c r="AY164" s="7" t="inlineStr"/>
      <c r="AZ164" s="7" t="inlineStr"/>
      <c r="BA164" s="7" t="inlineStr"/>
      <c r="BB164" s="7" t="inlineStr"/>
      <c r="BC164" s="7" t="inlineStr"/>
      <c r="BD164" s="7" t="inlineStr"/>
      <c r="BE164" s="7" t="inlineStr"/>
      <c r="BF164" s="7" t="inlineStr"/>
      <c r="BG164" s="7" t="inlineStr"/>
      <c r="BH164" s="7" t="inlineStr"/>
      <c r="BI164" s="7" t="inlineStr"/>
      <c r="BJ164" s="7" t="inlineStr"/>
      <c r="BK164" s="7">
        <f>BM164+BO164+BQ164+BS164</f>
        <v/>
      </c>
      <c r="BL164" s="7">
        <f>BN164+BP164+BR164+BT164</f>
        <v/>
      </c>
      <c r="BM164" s="7" t="inlineStr"/>
      <c r="BN164" s="7" t="inlineStr"/>
      <c r="BO164" s="7" t="inlineStr"/>
      <c r="BP164" s="7" t="inlineStr"/>
      <c r="BQ164" s="7" t="inlineStr"/>
      <c r="BR164" s="7" t="inlineStr"/>
      <c r="BS164" s="7" t="inlineStr"/>
      <c r="BT164" s="7" t="inlineStr"/>
      <c r="BU164" s="7">
        <f>BW164+BY164+CA164+CC164+CE164+CG164+CI164+CK164+CM164+CO164+CQ164+CS164+CU164+CW164+CY164+DA164</f>
        <v/>
      </c>
      <c r="BV164" s="7">
        <f>BX164+BZ164+CB164+CD164+CF164+CH164+CJ164+CL164+CN164+CP164+CR164+CT164+CV164+CX164+CZ164+DB164</f>
        <v/>
      </c>
      <c r="BW164" s="7" t="inlineStr"/>
      <c r="BX164" s="7" t="inlineStr"/>
      <c r="BY164" s="7" t="inlineStr"/>
      <c r="BZ164" s="7" t="inlineStr"/>
      <c r="CA164" s="7" t="inlineStr"/>
      <c r="CB164" s="7" t="inlineStr"/>
      <c r="CC164" s="7" t="inlineStr"/>
      <c r="CD164" s="7" t="inlineStr"/>
      <c r="CE164" s="7" t="inlineStr"/>
      <c r="CF164" s="7" t="inlineStr"/>
      <c r="CG164" s="7" t="inlineStr"/>
      <c r="CH164" s="7" t="inlineStr"/>
      <c r="CI164" s="7" t="inlineStr"/>
      <c r="CJ164" s="7" t="inlineStr"/>
      <c r="CK164" s="7" t="inlineStr"/>
      <c r="CL164" s="7" t="inlineStr"/>
      <c r="CM164" s="7" t="inlineStr"/>
      <c r="CN164" s="7" t="inlineStr"/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 t="inlineStr"/>
      <c r="DB164" s="7" t="inlineStr"/>
      <c r="DC164" s="7">
        <f>DE164+DG164+DI164+DK164+DM164+DO164+DQ164+DS164+DU164+DW164+DY164+EA164+EC164</f>
        <v/>
      </c>
      <c r="DD164" s="7">
        <f>DF164+DH164+DJ164+DL164+DN164+DP164+DR164+DT164+DV164+DX164+DZ164+EB164+ED164</f>
        <v/>
      </c>
      <c r="DE164" s="7" t="inlineStr"/>
      <c r="DF164" s="7" t="inlineStr"/>
      <c r="DG164" s="7" t="inlineStr"/>
      <c r="DH164" s="7" t="inlineStr"/>
      <c r="DI164" s="7" t="inlineStr"/>
      <c r="DJ164" s="7" t="inlineStr"/>
      <c r="DK164" s="7" t="inlineStr"/>
      <c r="DL164" s="7" t="inlineStr"/>
      <c r="DM164" s="7" t="inlineStr"/>
      <c r="DN164" s="7" t="inlineStr"/>
      <c r="DO164" s="7" t="inlineStr"/>
      <c r="DP164" s="7" t="inlineStr"/>
      <c r="DQ164" s="7" t="inlineStr"/>
      <c r="DR164" s="7" t="inlineStr"/>
      <c r="DS164" s="7" t="inlineStr"/>
      <c r="DT164" s="7" t="inlineStr"/>
      <c r="DU164" s="7" t="inlineStr"/>
      <c r="DV164" s="7" t="inlineStr"/>
      <c r="DW164" s="7" t="inlineStr"/>
      <c r="DX164" s="7" t="inlineStr"/>
      <c r="DY164" s="7" t="inlineStr"/>
      <c r="DZ164" s="7" t="inlineStr"/>
      <c r="EA164" s="7" t="inlineStr"/>
      <c r="EB164" s="7" t="inlineStr"/>
      <c r="EC164" s="7" t="inlineStr"/>
      <c r="ED164" s="7" t="inlineStr"/>
      <c r="EE164" s="7">
        <f>E164+AU164+BK164+BU164+DC164</f>
        <v/>
      </c>
      <c r="EF164" s="7">
        <f>F164+AV164+BL164+BV164+DD164</f>
        <v/>
      </c>
    </row>
    <row r="165" hidden="1" outlineLevel="1">
      <c r="A165" s="5" t="n">
        <v>65</v>
      </c>
      <c r="B165" s="6" t="inlineStr">
        <is>
          <t>Jannat O'lkam MCHJ</t>
        </is>
      </c>
      <c r="C165" s="6" t="inlineStr">
        <is>
          <t>Андижан</t>
        </is>
      </c>
      <c r="D165" s="6" t="inlineStr">
        <is>
          <t>Андижан 1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inlineStr"/>
      <c r="R165" s="7" t="inlineStr"/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n">
        <v>10</v>
      </c>
      <c r="AD165" s="7" t="n">
        <v>1863840</v>
      </c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AW165+AY165+BA165+BC165+BE165+BG165+BI165</f>
        <v/>
      </c>
      <c r="AV165" s="7">
        <f>AX165+AZ165+BB165+BD165+BF165+BH165+BJ165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inlineStr"/>
      <c r="BH165" s="7" t="inlineStr"/>
      <c r="BI165" s="7" t="inlineStr"/>
      <c r="BJ165" s="7" t="inlineStr"/>
      <c r="BK165" s="7">
        <f>BM165+BO165+BQ165+BS165</f>
        <v/>
      </c>
      <c r="BL165" s="7">
        <f>BN165+BP165+BR165+BT165</f>
        <v/>
      </c>
      <c r="BM165" s="7" t="inlineStr"/>
      <c r="BN165" s="7" t="inlineStr"/>
      <c r="BO165" s="7" t="inlineStr"/>
      <c r="BP165" s="7" t="inlineStr"/>
      <c r="BQ165" s="7" t="inlineStr"/>
      <c r="BR165" s="7" t="inlineStr"/>
      <c r="BS165" s="7" t="inlineStr"/>
      <c r="BT165" s="7" t="inlineStr"/>
      <c r="BU165" s="7">
        <f>BW165+BY165+CA165+CC165+CE165+CG165+CI165+CK165+CM165+CO165+CQ165+CS165+CU165+CW165+CY165+DA165</f>
        <v/>
      </c>
      <c r="BV165" s="7">
        <f>BX165+BZ165+CB165+CD165+CF165+CH165+CJ165+CL165+CN165+CP165+CR165+CT165+CV165+CX165+CZ165+DB165</f>
        <v/>
      </c>
      <c r="BW165" s="7" t="inlineStr"/>
      <c r="BX165" s="7" t="inlineStr"/>
      <c r="BY165" s="7" t="inlineStr"/>
      <c r="BZ165" s="7" t="inlineStr"/>
      <c r="CA165" s="7" t="inlineStr"/>
      <c r="CB165" s="7" t="inlineStr"/>
      <c r="CC165" s="7" t="inlineStr"/>
      <c r="CD165" s="7" t="inlineStr"/>
      <c r="CE165" s="7" t="inlineStr"/>
      <c r="CF165" s="7" t="inlineStr"/>
      <c r="CG165" s="7" t="inlineStr"/>
      <c r="CH165" s="7" t="inlineStr"/>
      <c r="CI165" s="7" t="inlineStr"/>
      <c r="CJ165" s="7" t="inlineStr"/>
      <c r="CK165" s="7" t="inlineStr"/>
      <c r="CL165" s="7" t="inlineStr"/>
      <c r="CM165" s="7" t="inlineStr"/>
      <c r="CN165" s="7" t="inlineStr"/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 t="inlineStr"/>
      <c r="DB165" s="7" t="inlineStr"/>
      <c r="DC165" s="7">
        <f>DE165+DG165+DI165+DK165+DM165+DO165+DQ165+DS165+DU165+DW165+DY165+EA165+EC165</f>
        <v/>
      </c>
      <c r="DD165" s="7">
        <f>DF165+DH165+DJ165+DL165+DN165+DP165+DR165+DT165+DV165+DX165+DZ165+EB165+ED165</f>
        <v/>
      </c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 t="inlineStr"/>
      <c r="DP165" s="7" t="inlineStr"/>
      <c r="DQ165" s="7" t="inlineStr"/>
      <c r="DR165" s="7" t="inlineStr"/>
      <c r="DS165" s="7" t="inlineStr"/>
      <c r="DT165" s="7" t="inlineStr"/>
      <c r="DU165" s="7" t="inlineStr"/>
      <c r="DV165" s="7" t="inlineStr"/>
      <c r="DW165" s="7" t="inlineStr"/>
      <c r="DX165" s="7" t="inlineStr"/>
      <c r="DY165" s="7" t="inlineStr"/>
      <c r="DZ165" s="7" t="inlineStr"/>
      <c r="EA165" s="7" t="inlineStr"/>
      <c r="EB165" s="7" t="inlineStr"/>
      <c r="EC165" s="7" t="inlineStr"/>
      <c r="ED165" s="7" t="inlineStr"/>
      <c r="EE165" s="7">
        <f>E165+AU165+BK165+BU165+DC165</f>
        <v/>
      </c>
      <c r="EF165" s="7">
        <f>F165+AV165+BL165+BV165+DD165</f>
        <v/>
      </c>
    </row>
    <row r="166" hidden="1" outlineLevel="1">
      <c r="A166" s="5" t="n">
        <v>66</v>
      </c>
      <c r="B166" s="6" t="inlineStr">
        <is>
          <t>Javoxirjon Farm MCHJ</t>
        </is>
      </c>
      <c r="C166" s="6" t="inlineStr">
        <is>
          <t>Андижан</t>
        </is>
      </c>
      <c r="D166" s="6" t="inlineStr">
        <is>
          <t>Андижан 2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inlineStr"/>
      <c r="H166" s="7" t="inlineStr"/>
      <c r="I166" s="7" t="inlineStr"/>
      <c r="J166" s="7" t="inlineStr"/>
      <c r="K166" s="7" t="inlineStr"/>
      <c r="L166" s="7" t="inlineStr"/>
      <c r="M166" s="7" t="n">
        <v>10</v>
      </c>
      <c r="N166" s="7" t="n">
        <v>4267460</v>
      </c>
      <c r="O166" s="7" t="inlineStr"/>
      <c r="P166" s="7" t="inlineStr"/>
      <c r="Q166" s="7" t="inlineStr"/>
      <c r="R166" s="7" t="inlineStr"/>
      <c r="S166" s="7" t="inlineStr"/>
      <c r="T166" s="7" t="inlineStr"/>
      <c r="U166" s="7" t="inlineStr"/>
      <c r="V166" s="7" t="inlineStr"/>
      <c r="W166" s="7" t="inlineStr"/>
      <c r="X166" s="7" t="inlineStr"/>
      <c r="Y166" s="7" t="inlineStr"/>
      <c r="Z166" s="7" t="inlineStr"/>
      <c r="AA166" s="7" t="inlineStr"/>
      <c r="AB166" s="7" t="inlineStr"/>
      <c r="AC166" s="7" t="inlineStr"/>
      <c r="AD166" s="7" t="inlineStr"/>
      <c r="AE166" s="7" t="inlineStr"/>
      <c r="AF166" s="7" t="inlineStr"/>
      <c r="AG166" s="7" t="inlineStr"/>
      <c r="AH166" s="7" t="inlineStr"/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AW166+AY166+BA166+BC166+BE166+BG166+BI166</f>
        <v/>
      </c>
      <c r="AV166" s="7">
        <f>AX166+AZ166+BB166+BD166+BF166+BH166+BJ166</f>
        <v/>
      </c>
      <c r="AW166" s="7" t="inlineStr"/>
      <c r="AX166" s="7" t="inlineStr"/>
      <c r="AY166" s="7" t="inlineStr"/>
      <c r="AZ166" s="7" t="inlineStr"/>
      <c r="BA166" s="7" t="inlineStr"/>
      <c r="BB166" s="7" t="inlineStr"/>
      <c r="BC166" s="7" t="inlineStr"/>
      <c r="BD166" s="7" t="inlineStr"/>
      <c r="BE166" s="7" t="inlineStr"/>
      <c r="BF166" s="7" t="inlineStr"/>
      <c r="BG166" s="7" t="inlineStr"/>
      <c r="BH166" s="7" t="inlineStr"/>
      <c r="BI166" s="7" t="inlineStr"/>
      <c r="BJ166" s="7" t="inlineStr"/>
      <c r="BK166" s="7">
        <f>BM166+BO166+BQ166+BS166</f>
        <v/>
      </c>
      <c r="BL166" s="7">
        <f>BN166+BP166+BR166+BT166</f>
        <v/>
      </c>
      <c r="BM166" s="7" t="inlineStr"/>
      <c r="BN166" s="7" t="inlineStr"/>
      <c r="BO166" s="7" t="inlineStr"/>
      <c r="BP166" s="7" t="inlineStr"/>
      <c r="BQ166" s="7" t="inlineStr"/>
      <c r="BR166" s="7" t="inlineStr"/>
      <c r="BS166" s="7" t="inlineStr"/>
      <c r="BT166" s="7" t="inlineStr"/>
      <c r="BU166" s="7">
        <f>BW166+BY166+CA166+CC166+CE166+CG166+CI166+CK166+CM166+CO166+CQ166+CS166+CU166+CW166+CY166+DA166</f>
        <v/>
      </c>
      <c r="BV166" s="7">
        <f>BX166+BZ166+CB166+CD166+CF166+CH166+CJ166+CL166+CN166+CP166+CR166+CT166+CV166+CX166+CZ166+DB166</f>
        <v/>
      </c>
      <c r="BW166" s="7" t="inlineStr"/>
      <c r="BX166" s="7" t="inlineStr"/>
      <c r="BY166" s="7" t="inlineStr"/>
      <c r="BZ166" s="7" t="inlineStr"/>
      <c r="CA166" s="7" t="inlineStr"/>
      <c r="CB166" s="7" t="inlineStr"/>
      <c r="CC166" s="7" t="inlineStr"/>
      <c r="CD166" s="7" t="inlineStr"/>
      <c r="CE166" s="7" t="inlineStr"/>
      <c r="CF166" s="7" t="inlineStr"/>
      <c r="CG166" s="7" t="inlineStr"/>
      <c r="CH166" s="7" t="inlineStr"/>
      <c r="CI166" s="7" t="inlineStr"/>
      <c r="CJ166" s="7" t="inlineStr"/>
      <c r="CK166" s="7" t="inlineStr"/>
      <c r="CL166" s="7" t="inlineStr"/>
      <c r="CM166" s="7" t="inlineStr"/>
      <c r="CN166" s="7" t="inlineStr"/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inlineStr"/>
      <c r="CZ166" s="7" t="inlineStr"/>
      <c r="DA166" s="7" t="inlineStr"/>
      <c r="DB166" s="7" t="inlineStr"/>
      <c r="DC166" s="7">
        <f>DE166+DG166+DI166+DK166+DM166+DO166+DQ166+DS166+DU166+DW166+DY166+EA166+EC166</f>
        <v/>
      </c>
      <c r="DD166" s="7">
        <f>DF166+DH166+DJ166+DL166+DN166+DP166+DR166+DT166+DV166+DX166+DZ166+EB166+ED166</f>
        <v/>
      </c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 t="inlineStr"/>
      <c r="DP166" s="7" t="inlineStr"/>
      <c r="DQ166" s="7" t="inlineStr"/>
      <c r="DR166" s="7" t="inlineStr"/>
      <c r="DS166" s="7" t="inlineStr"/>
      <c r="DT166" s="7" t="inlineStr"/>
      <c r="DU166" s="7" t="inlineStr"/>
      <c r="DV166" s="7" t="inlineStr"/>
      <c r="DW166" s="7" t="inlineStr"/>
      <c r="DX166" s="7" t="inlineStr"/>
      <c r="DY166" s="7" t="inlineStr"/>
      <c r="DZ166" s="7" t="inlineStr"/>
      <c r="EA166" s="7" t="inlineStr"/>
      <c r="EB166" s="7" t="inlineStr"/>
      <c r="EC166" s="7" t="inlineStr"/>
      <c r="ED166" s="7" t="inlineStr"/>
      <c r="EE166" s="7">
        <f>E166+AU166+BK166+BU166+DC166</f>
        <v/>
      </c>
      <c r="EF166" s="7">
        <f>F166+AV166+BL166+BV166+DD166</f>
        <v/>
      </c>
    </row>
    <row r="167" hidden="1" outlineLevel="1">
      <c r="A167" s="5" t="n">
        <v>67</v>
      </c>
      <c r="B167" s="6" t="inlineStr">
        <is>
          <t>Jen'shen'xsi XK</t>
        </is>
      </c>
      <c r="C167" s="6" t="inlineStr">
        <is>
          <t>Андижан</t>
        </is>
      </c>
      <c r="D167" s="6" t="inlineStr">
        <is>
          <t>Андижан 1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inlineStr"/>
      <c r="H167" s="7" t="inlineStr"/>
      <c r="I167" s="7" t="inlineStr"/>
      <c r="J167" s="7" t="inlineStr"/>
      <c r="K167" s="7" t="inlineStr"/>
      <c r="L167" s="7" t="inlineStr"/>
      <c r="M167" s="7" t="inlineStr"/>
      <c r="N167" s="7" t="inlineStr"/>
      <c r="O167" s="7" t="inlineStr"/>
      <c r="P167" s="7" t="inlineStr"/>
      <c r="Q167" s="7" t="n">
        <v>50</v>
      </c>
      <c r="R167" s="7" t="n">
        <v>7095300</v>
      </c>
      <c r="S167" s="7" t="inlineStr"/>
      <c r="T167" s="7" t="inlineStr"/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inlineStr"/>
      <c r="AD167" s="7" t="inlineStr"/>
      <c r="AE167" s="7" t="inlineStr"/>
      <c r="AF167" s="7" t="inlineStr"/>
      <c r="AG167" s="7" t="inlineStr"/>
      <c r="AH167" s="7" t="inlineStr"/>
      <c r="AI167" s="7" t="inlineStr"/>
      <c r="AJ167" s="7" t="inlineStr"/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AW167+AY167+BA167+BC167+BE167+BG167+BI167</f>
        <v/>
      </c>
      <c r="AV167" s="7">
        <f>AX167+AZ167+BB167+BD167+BF167+BH167+BJ167</f>
        <v/>
      </c>
      <c r="AW167" s="7" t="inlineStr"/>
      <c r="AX167" s="7" t="inlineStr"/>
      <c r="AY167" s="7" t="inlineStr"/>
      <c r="AZ167" s="7" t="inlineStr"/>
      <c r="BA167" s="7" t="inlineStr"/>
      <c r="BB167" s="7" t="inlineStr"/>
      <c r="BC167" s="7" t="inlineStr"/>
      <c r="BD167" s="7" t="inlineStr"/>
      <c r="BE167" s="7" t="inlineStr"/>
      <c r="BF167" s="7" t="inlineStr"/>
      <c r="BG167" s="7" t="inlineStr"/>
      <c r="BH167" s="7" t="inlineStr"/>
      <c r="BI167" s="7" t="inlineStr"/>
      <c r="BJ167" s="7" t="inlineStr"/>
      <c r="BK167" s="7">
        <f>BM167+BO167+BQ167+BS167</f>
        <v/>
      </c>
      <c r="BL167" s="7">
        <f>BN167+BP167+BR167+BT167</f>
        <v/>
      </c>
      <c r="BM167" s="7" t="inlineStr"/>
      <c r="BN167" s="7" t="inlineStr"/>
      <c r="BO167" s="7" t="inlineStr"/>
      <c r="BP167" s="7" t="inlineStr"/>
      <c r="BQ167" s="7" t="inlineStr"/>
      <c r="BR167" s="7" t="inlineStr"/>
      <c r="BS167" s="7" t="inlineStr"/>
      <c r="BT167" s="7" t="inlineStr"/>
      <c r="BU167" s="7">
        <f>BW167+BY167+CA167+CC167+CE167+CG167+CI167+CK167+CM167+CO167+CQ167+CS167+CU167+CW167+CY167+DA167</f>
        <v/>
      </c>
      <c r="BV167" s="7">
        <f>BX167+BZ167+CB167+CD167+CF167+CH167+CJ167+CL167+CN167+CP167+CR167+CT167+CV167+CX167+CZ167+DB167</f>
        <v/>
      </c>
      <c r="BW167" s="7" t="inlineStr"/>
      <c r="BX167" s="7" t="inlineStr"/>
      <c r="BY167" s="7" t="inlineStr"/>
      <c r="BZ167" s="7" t="inlineStr"/>
      <c r="CA167" s="7" t="inlineStr"/>
      <c r="CB167" s="7" t="inlineStr"/>
      <c r="CC167" s="7" t="inlineStr"/>
      <c r="CD167" s="7" t="inlineStr"/>
      <c r="CE167" s="7" t="inlineStr"/>
      <c r="CF167" s="7" t="inlineStr"/>
      <c r="CG167" s="7" t="inlineStr"/>
      <c r="CH167" s="7" t="inlineStr"/>
      <c r="CI167" s="7" t="inlineStr"/>
      <c r="CJ167" s="7" t="inlineStr"/>
      <c r="CK167" s="7" t="inlineStr"/>
      <c r="CL167" s="7" t="inlineStr"/>
      <c r="CM167" s="7" t="inlineStr"/>
      <c r="CN167" s="7" t="inlineStr"/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 t="inlineStr"/>
      <c r="DB167" s="7" t="inlineStr"/>
      <c r="DC167" s="7">
        <f>DE167+DG167+DI167+DK167+DM167+DO167+DQ167+DS167+DU167+DW167+DY167+EA167+EC167</f>
        <v/>
      </c>
      <c r="DD167" s="7">
        <f>DF167+DH167+DJ167+DL167+DN167+DP167+DR167+DT167+DV167+DX167+DZ167+EB167+ED167</f>
        <v/>
      </c>
      <c r="DE167" s="7" t="inlineStr"/>
      <c r="DF167" s="7" t="inlineStr"/>
      <c r="DG167" s="7" t="inlineStr"/>
      <c r="DH167" s="7" t="inlineStr"/>
      <c r="DI167" s="7" t="inlineStr"/>
      <c r="DJ167" s="7" t="inlineStr"/>
      <c r="DK167" s="7" t="inlineStr"/>
      <c r="DL167" s="7" t="inlineStr"/>
      <c r="DM167" s="7" t="inlineStr"/>
      <c r="DN167" s="7" t="inlineStr"/>
      <c r="DO167" s="7" t="inlineStr"/>
      <c r="DP167" s="7" t="inlineStr"/>
      <c r="DQ167" s="7" t="inlineStr"/>
      <c r="DR167" s="7" t="inlineStr"/>
      <c r="DS167" s="7" t="inlineStr"/>
      <c r="DT167" s="7" t="inlineStr"/>
      <c r="DU167" s="7" t="inlineStr"/>
      <c r="DV167" s="7" t="inlineStr"/>
      <c r="DW167" s="7" t="inlineStr"/>
      <c r="DX167" s="7" t="inlineStr"/>
      <c r="DY167" s="7" t="inlineStr"/>
      <c r="DZ167" s="7" t="inlineStr"/>
      <c r="EA167" s="7" t="n">
        <v>5</v>
      </c>
      <c r="EB167" s="7" t="n">
        <v>725750</v>
      </c>
      <c r="EC167" s="7" t="inlineStr"/>
      <c r="ED167" s="7" t="inlineStr"/>
      <c r="EE167" s="7">
        <f>E167+AU167+BK167+BU167+DC167</f>
        <v/>
      </c>
      <c r="EF167" s="7">
        <f>F167+AV167+BL167+BV167+DD167</f>
        <v/>
      </c>
    </row>
    <row r="168" hidden="1" outlineLevel="1">
      <c r="A168" s="5" t="n">
        <v>68</v>
      </c>
      <c r="B168" s="6" t="inlineStr">
        <is>
          <t>KAMOLIDDIN FARM LYUKS MCHJ</t>
        </is>
      </c>
      <c r="C168" s="6" t="inlineStr">
        <is>
          <t>Андижан</t>
        </is>
      </c>
      <c r="D168" s="6" t="inlineStr">
        <is>
          <t>Андижан 1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n">
        <v>45</v>
      </c>
      <c r="H168" s="7" t="n">
        <v>15250860</v>
      </c>
      <c r="I168" s="7" t="inlineStr"/>
      <c r="J168" s="7" t="inlineStr"/>
      <c r="K168" s="7" t="inlineStr"/>
      <c r="L168" s="7" t="inlineStr"/>
      <c r="M168" s="7" t="n">
        <v>30</v>
      </c>
      <c r="N168" s="7" t="n">
        <v>12204870</v>
      </c>
      <c r="O168" s="7" t="inlineStr"/>
      <c r="P168" s="7" t="inlineStr"/>
      <c r="Q168" s="7" t="n">
        <v>100</v>
      </c>
      <c r="R168" s="7" t="n">
        <v>35928000</v>
      </c>
      <c r="S168" s="7" t="inlineStr"/>
      <c r="T168" s="7" t="inlineStr"/>
      <c r="U168" s="7" t="inlineStr"/>
      <c r="V168" s="7" t="inlineStr"/>
      <c r="W168" s="7" t="inlineStr"/>
      <c r="X168" s="7" t="inlineStr"/>
      <c r="Y168" s="7" t="inlineStr"/>
      <c r="Z168" s="7" t="inlineStr"/>
      <c r="AA168" s="7" t="n">
        <v>15</v>
      </c>
      <c r="AB168" s="7" t="n">
        <v>3162390</v>
      </c>
      <c r="AC168" s="7" t="inlineStr"/>
      <c r="AD168" s="7" t="inlineStr"/>
      <c r="AE168" s="7" t="n">
        <v>15</v>
      </c>
      <c r="AF168" s="7" t="n">
        <v>131670</v>
      </c>
      <c r="AG168" s="7" t="n">
        <v>20</v>
      </c>
      <c r="AH168" s="7" t="n">
        <v>1074180</v>
      </c>
      <c r="AI168" s="7" t="n">
        <v>15</v>
      </c>
      <c r="AJ168" s="7" t="n">
        <v>5852040</v>
      </c>
      <c r="AK168" s="7" t="inlineStr"/>
      <c r="AL168" s="7" t="inlineStr"/>
      <c r="AM168" s="7" t="inlineStr"/>
      <c r="AN168" s="7" t="inlineStr"/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AW168+AY168+BA168+BC168+BE168+BG168+BI168</f>
        <v/>
      </c>
      <c r="AV168" s="7">
        <f>AX168+AZ168+BB168+BD168+BF168+BH168+BJ168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 t="inlineStr"/>
      <c r="BJ168" s="7" t="inlineStr"/>
      <c r="BK168" s="7">
        <f>BM168+BO168+BQ168+BS168</f>
        <v/>
      </c>
      <c r="BL168" s="7">
        <f>BN168+BP168+BR168+BT168</f>
        <v/>
      </c>
      <c r="BM168" s="7" t="inlineStr"/>
      <c r="BN168" s="7" t="inlineStr"/>
      <c r="BO168" s="7" t="inlineStr"/>
      <c r="BP168" s="7" t="inlineStr"/>
      <c r="BQ168" s="7" t="inlineStr"/>
      <c r="BR168" s="7" t="inlineStr"/>
      <c r="BS168" s="7" t="inlineStr"/>
      <c r="BT168" s="7" t="inlineStr"/>
      <c r="BU168" s="7">
        <f>BW168+BY168+CA168+CC168+CE168+CG168+CI168+CK168+CM168+CO168+CQ168+CS168+CU168+CW168+CY168+DA168</f>
        <v/>
      </c>
      <c r="BV168" s="7">
        <f>BX168+BZ168+CB168+CD168+CF168+CH168+CJ168+CL168+CN168+CP168+CR168+CT168+CV168+CX168+CZ168+DB168</f>
        <v/>
      </c>
      <c r="BW168" s="7" t="inlineStr"/>
      <c r="BX168" s="7" t="inlineStr"/>
      <c r="BY168" s="7" t="inlineStr"/>
      <c r="BZ168" s="7" t="inlineStr"/>
      <c r="CA168" s="7" t="inlineStr"/>
      <c r="CB168" s="7" t="inlineStr"/>
      <c r="CC168" s="7" t="inlineStr"/>
      <c r="CD168" s="7" t="inlineStr"/>
      <c r="CE168" s="7" t="inlineStr"/>
      <c r="CF168" s="7" t="inlineStr"/>
      <c r="CG168" s="7" t="inlineStr"/>
      <c r="CH168" s="7" t="inlineStr"/>
      <c r="CI168" s="7" t="inlineStr"/>
      <c r="CJ168" s="7" t="inlineStr"/>
      <c r="CK168" s="7" t="inlineStr"/>
      <c r="CL168" s="7" t="inlineStr"/>
      <c r="CM168" s="7" t="inlineStr"/>
      <c r="CN168" s="7" t="inlineStr"/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 t="inlineStr"/>
      <c r="DB168" s="7" t="inlineStr"/>
      <c r="DC168" s="7">
        <f>DE168+DG168+DI168+DK168+DM168+DO168+DQ168+DS168+DU168+DW168+DY168+EA168+EC168</f>
        <v/>
      </c>
      <c r="DD168" s="7">
        <f>DF168+DH168+DJ168+DL168+DN168+DP168+DR168+DT168+DV168+DX168+DZ168+EB168+ED168</f>
        <v/>
      </c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 t="inlineStr"/>
      <c r="DP168" s="7" t="inlineStr"/>
      <c r="DQ168" s="7" t="inlineStr"/>
      <c r="DR168" s="7" t="inlineStr"/>
      <c r="DS168" s="7" t="inlineStr"/>
      <c r="DT168" s="7" t="inlineStr"/>
      <c r="DU168" s="7" t="inlineStr"/>
      <c r="DV168" s="7" t="inlineStr"/>
      <c r="DW168" s="7" t="inlineStr"/>
      <c r="DX168" s="7" t="inlineStr"/>
      <c r="DY168" s="7" t="inlineStr"/>
      <c r="DZ168" s="7" t="inlineStr"/>
      <c r="EA168" s="7" t="inlineStr"/>
      <c r="EB168" s="7" t="inlineStr"/>
      <c r="EC168" s="7" t="inlineStr"/>
      <c r="ED168" s="7" t="inlineStr"/>
      <c r="EE168" s="7">
        <f>E168+AU168+BK168+BU168+DC168</f>
        <v/>
      </c>
      <c r="EF168" s="7">
        <f>F168+AV168+BL168+BV168+DD168</f>
        <v/>
      </c>
    </row>
    <row r="169" hidden="1" outlineLevel="1">
      <c r="A169" s="5" t="n">
        <v>69</v>
      </c>
      <c r="B169" s="6" t="inlineStr">
        <is>
          <t>Levoreks Farm MCHJ</t>
        </is>
      </c>
      <c r="C169" s="6" t="inlineStr">
        <is>
          <t>Андижан</t>
        </is>
      </c>
      <c r="D169" s="6" t="inlineStr">
        <is>
          <t>Андижан 2</t>
        </is>
      </c>
      <c r="E169" s="7">
        <f>G169+I169+K169+M169+O169+Q169+S169+U169+W169+Y169+AA169+AC169+AE169+AG169+AI169+AK169+AM169+AO169+AQ169+AS169</f>
        <v/>
      </c>
      <c r="F169" s="7">
        <f>H169+J169+L169+N169+P169+R169+T169+V169+X169+Z169+AB169+AD169+AF169+AH169+AJ169+AL169+AN169+AP169+AR169+AT169</f>
        <v/>
      </c>
      <c r="G169" s="7" t="inlineStr"/>
      <c r="H169" s="7" t="inlineStr"/>
      <c r="I169" s="7" t="inlineStr"/>
      <c r="J169" s="7" t="inlineStr"/>
      <c r="K169" s="7" t="inlineStr"/>
      <c r="L169" s="7" t="inlineStr"/>
      <c r="M169" s="7" t="inlineStr"/>
      <c r="N169" s="7" t="inlineStr"/>
      <c r="O169" s="7" t="inlineStr"/>
      <c r="P169" s="7" t="inlineStr"/>
      <c r="Q169" s="7" t="n">
        <v>2</v>
      </c>
      <c r="R169" s="7" t="n">
        <v>479936</v>
      </c>
      <c r="S169" s="7" t="inlineStr"/>
      <c r="T169" s="7" t="inlineStr"/>
      <c r="U169" s="7" t="inlineStr"/>
      <c r="V169" s="7" t="inlineStr"/>
      <c r="W169" s="7" t="inlineStr"/>
      <c r="X169" s="7" t="inlineStr"/>
      <c r="Y169" s="7" t="inlineStr"/>
      <c r="Z169" s="7" t="inlineStr"/>
      <c r="AA169" s="7" t="inlineStr"/>
      <c r="AB169" s="7" t="inlineStr"/>
      <c r="AC169" s="7" t="inlineStr"/>
      <c r="AD169" s="7" t="inlineStr"/>
      <c r="AE169" s="7" t="inlineStr"/>
      <c r="AF169" s="7" t="inlineStr"/>
      <c r="AG169" s="7" t="inlineStr"/>
      <c r="AH169" s="7" t="inlineStr"/>
      <c r="AI169" s="7" t="inlineStr"/>
      <c r="AJ169" s="7" t="inlineStr"/>
      <c r="AK169" s="7" t="inlineStr"/>
      <c r="AL169" s="7" t="inlineStr"/>
      <c r="AM169" s="7" t="inlineStr"/>
      <c r="AN169" s="7" t="inlineStr"/>
      <c r="AO169" s="7" t="inlineStr"/>
      <c r="AP169" s="7" t="inlineStr"/>
      <c r="AQ169" s="7" t="inlineStr"/>
      <c r="AR169" s="7" t="inlineStr"/>
      <c r="AS169" s="7" t="inlineStr"/>
      <c r="AT169" s="7" t="inlineStr"/>
      <c r="AU169" s="7">
        <f>AW169+AY169+BA169+BC169+BE169+BG169+BI169</f>
        <v/>
      </c>
      <c r="AV169" s="7">
        <f>AX169+AZ169+BB169+BD169+BF169+BH169+BJ169</f>
        <v/>
      </c>
      <c r="AW169" s="7" t="inlineStr"/>
      <c r="AX169" s="7" t="inlineStr"/>
      <c r="AY169" s="7" t="inlineStr"/>
      <c r="AZ169" s="7" t="inlineStr"/>
      <c r="BA169" s="7" t="inlineStr"/>
      <c r="BB169" s="7" t="inlineStr"/>
      <c r="BC169" s="7" t="inlineStr"/>
      <c r="BD169" s="7" t="inlineStr"/>
      <c r="BE169" s="7" t="inlineStr"/>
      <c r="BF169" s="7" t="inlineStr"/>
      <c r="BG169" s="7" t="inlineStr"/>
      <c r="BH169" s="7" t="inlineStr"/>
      <c r="BI169" s="7" t="inlineStr"/>
      <c r="BJ169" s="7" t="inlineStr"/>
      <c r="BK169" s="7">
        <f>BM169+BO169+BQ169+BS169</f>
        <v/>
      </c>
      <c r="BL169" s="7">
        <f>BN169+BP169+BR169+BT169</f>
        <v/>
      </c>
      <c r="BM169" s="7" t="inlineStr"/>
      <c r="BN169" s="7" t="inlineStr"/>
      <c r="BO169" s="7" t="inlineStr"/>
      <c r="BP169" s="7" t="inlineStr"/>
      <c r="BQ169" s="7" t="inlineStr"/>
      <c r="BR169" s="7" t="inlineStr"/>
      <c r="BS169" s="7" t="inlineStr"/>
      <c r="BT169" s="7" t="inlineStr"/>
      <c r="BU169" s="7">
        <f>BW169+BY169+CA169+CC169+CE169+CG169+CI169+CK169+CM169+CO169+CQ169+CS169+CU169+CW169+CY169+DA169</f>
        <v/>
      </c>
      <c r="BV169" s="7">
        <f>BX169+BZ169+CB169+CD169+CF169+CH169+CJ169+CL169+CN169+CP169+CR169+CT169+CV169+CX169+CZ169+DB169</f>
        <v/>
      </c>
      <c r="BW169" s="7" t="inlineStr"/>
      <c r="BX169" s="7" t="inlineStr"/>
      <c r="BY169" s="7" t="inlineStr"/>
      <c r="BZ169" s="7" t="inlineStr"/>
      <c r="CA169" s="7" t="inlineStr"/>
      <c r="CB169" s="7" t="inlineStr"/>
      <c r="CC169" s="7" t="inlineStr"/>
      <c r="CD169" s="7" t="inlineStr"/>
      <c r="CE169" s="7" t="inlineStr"/>
      <c r="CF169" s="7" t="inlineStr"/>
      <c r="CG169" s="7" t="inlineStr"/>
      <c r="CH169" s="7" t="inlineStr"/>
      <c r="CI169" s="7" t="inlineStr"/>
      <c r="CJ169" s="7" t="inlineStr"/>
      <c r="CK169" s="7" t="inlineStr"/>
      <c r="CL169" s="7" t="inlineStr"/>
      <c r="CM169" s="7" t="inlineStr"/>
      <c r="CN169" s="7" t="inlineStr"/>
      <c r="CO169" s="7" t="inlineStr"/>
      <c r="CP169" s="7" t="inlineStr"/>
      <c r="CQ169" s="7" t="inlineStr"/>
      <c r="CR169" s="7" t="inlineStr"/>
      <c r="CS169" s="7" t="inlineStr"/>
      <c r="CT169" s="7" t="inlineStr"/>
      <c r="CU169" s="7" t="inlineStr"/>
      <c r="CV169" s="7" t="inlineStr"/>
      <c r="CW169" s="7" t="inlineStr"/>
      <c r="CX169" s="7" t="inlineStr"/>
      <c r="CY169" s="7" t="inlineStr"/>
      <c r="CZ169" s="7" t="inlineStr"/>
      <c r="DA169" s="7" t="inlineStr"/>
      <c r="DB169" s="7" t="inlineStr"/>
      <c r="DC169" s="7">
        <f>DE169+DG169+DI169+DK169+DM169+DO169+DQ169+DS169+DU169+DW169+DY169+EA169+EC169</f>
        <v/>
      </c>
      <c r="DD169" s="7">
        <f>DF169+DH169+DJ169+DL169+DN169+DP169+DR169+DT169+DV169+DX169+DZ169+EB169+ED169</f>
        <v/>
      </c>
      <c r="DE169" s="7" t="inlineStr"/>
      <c r="DF169" s="7" t="inlineStr"/>
      <c r="DG169" s="7" t="inlineStr"/>
      <c r="DH169" s="7" t="inlineStr"/>
      <c r="DI169" s="7" t="inlineStr"/>
      <c r="DJ169" s="7" t="inlineStr"/>
      <c r="DK169" s="7" t="inlineStr"/>
      <c r="DL169" s="7" t="inlineStr"/>
      <c r="DM169" s="7" t="inlineStr"/>
      <c r="DN169" s="7" t="inlineStr"/>
      <c r="DO169" s="7" t="inlineStr"/>
      <c r="DP169" s="7" t="inlineStr"/>
      <c r="DQ169" s="7" t="inlineStr"/>
      <c r="DR169" s="7" t="inlineStr"/>
      <c r="DS169" s="7" t="n">
        <v>2</v>
      </c>
      <c r="DT169" s="7" t="n">
        <v>631612</v>
      </c>
      <c r="DU169" s="7" t="inlineStr"/>
      <c r="DV169" s="7" t="inlineStr"/>
      <c r="DW169" s="7" t="inlineStr"/>
      <c r="DX169" s="7" t="inlineStr"/>
      <c r="DY169" s="7" t="inlineStr"/>
      <c r="DZ169" s="7" t="inlineStr"/>
      <c r="EA169" s="7" t="inlineStr"/>
      <c r="EB169" s="7" t="inlineStr"/>
      <c r="EC169" s="7" t="inlineStr"/>
      <c r="ED169" s="7" t="inlineStr"/>
      <c r="EE169" s="7">
        <f>E169+AU169+BK169+BU169+DC169</f>
        <v/>
      </c>
      <c r="EF169" s="7">
        <f>F169+AV169+BL169+BV169+DD169</f>
        <v/>
      </c>
    </row>
    <row r="170" hidden="1" outlineLevel="1">
      <c r="A170" s="5" t="n">
        <v>70</v>
      </c>
      <c r="B170" s="6" t="inlineStr">
        <is>
          <t>MERKURIY MChJ</t>
        </is>
      </c>
      <c r="C170" s="6" t="inlineStr">
        <is>
          <t>Андижан</t>
        </is>
      </c>
      <c r="D170" s="6" t="inlineStr">
        <is>
          <t>Андижан 2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inlineStr"/>
      <c r="H170" s="7" t="inlineStr"/>
      <c r="I170" s="7" t="inlineStr"/>
      <c r="J170" s="7" t="inlineStr"/>
      <c r="K170" s="7" t="inlineStr"/>
      <c r="L170" s="7" t="inlineStr"/>
      <c r="M170" s="7" t="inlineStr"/>
      <c r="N170" s="7" t="inlineStr"/>
      <c r="O170" s="7" t="inlineStr"/>
      <c r="P170" s="7" t="inlineStr"/>
      <c r="Q170" s="7" t="inlineStr"/>
      <c r="R170" s="7" t="inlineStr"/>
      <c r="S170" s="7" t="inlineStr"/>
      <c r="T170" s="7" t="inlineStr"/>
      <c r="U170" s="7" t="inlineStr"/>
      <c r="V170" s="7" t="inlineStr"/>
      <c r="W170" s="7" t="n">
        <v>10</v>
      </c>
      <c r="X170" s="7" t="n">
        <v>1568905</v>
      </c>
      <c r="Y170" s="7" t="inlineStr"/>
      <c r="Z170" s="7" t="inlineStr"/>
      <c r="AA170" s="7" t="inlineStr"/>
      <c r="AB170" s="7" t="inlineStr"/>
      <c r="AC170" s="7" t="n">
        <v>10</v>
      </c>
      <c r="AD170" s="7" t="n">
        <v>3225220</v>
      </c>
      <c r="AE170" s="7" t="inlineStr"/>
      <c r="AF170" s="7" t="inlineStr"/>
      <c r="AG170" s="7" t="n">
        <v>10</v>
      </c>
      <c r="AH170" s="7" t="n">
        <v>334360</v>
      </c>
      <c r="AI170" s="7" t="inlineStr"/>
      <c r="AJ170" s="7" t="inlineStr"/>
      <c r="AK170" s="7" t="inlineStr"/>
      <c r="AL170" s="7" t="inlineStr"/>
      <c r="AM170" s="7" t="inlineStr"/>
      <c r="AN170" s="7" t="inlineStr"/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AW170+AY170+BA170+BC170+BE170+BG170+BI170</f>
        <v/>
      </c>
      <c r="AV170" s="7">
        <f>AX170+AZ170+BB170+BD170+BF170+BH170+BJ170</f>
        <v/>
      </c>
      <c r="AW170" s="7" t="inlineStr"/>
      <c r="AX170" s="7" t="inlineStr"/>
      <c r="AY170" s="7" t="inlineStr"/>
      <c r="AZ170" s="7" t="inlineStr"/>
      <c r="BA170" s="7" t="inlineStr"/>
      <c r="BB170" s="7" t="inlineStr"/>
      <c r="BC170" s="7" t="inlineStr"/>
      <c r="BD170" s="7" t="inlineStr"/>
      <c r="BE170" s="7" t="inlineStr"/>
      <c r="BF170" s="7" t="inlineStr"/>
      <c r="BG170" s="7" t="inlineStr"/>
      <c r="BH170" s="7" t="inlineStr"/>
      <c r="BI170" s="7" t="inlineStr"/>
      <c r="BJ170" s="7" t="inlineStr"/>
      <c r="BK170" s="7">
        <f>BM170+BO170+BQ170+BS170</f>
        <v/>
      </c>
      <c r="BL170" s="7">
        <f>BN170+BP170+BR170+BT170</f>
        <v/>
      </c>
      <c r="BM170" s="7" t="inlineStr"/>
      <c r="BN170" s="7" t="inlineStr"/>
      <c r="BO170" s="7" t="inlineStr"/>
      <c r="BP170" s="7" t="inlineStr"/>
      <c r="BQ170" s="7" t="inlineStr"/>
      <c r="BR170" s="7" t="inlineStr"/>
      <c r="BS170" s="7" t="inlineStr"/>
      <c r="BT170" s="7" t="inlineStr"/>
      <c r="BU170" s="7">
        <f>BW170+BY170+CA170+CC170+CE170+CG170+CI170+CK170+CM170+CO170+CQ170+CS170+CU170+CW170+CY170+DA170</f>
        <v/>
      </c>
      <c r="BV170" s="7">
        <f>BX170+BZ170+CB170+CD170+CF170+CH170+CJ170+CL170+CN170+CP170+CR170+CT170+CV170+CX170+CZ170+DB170</f>
        <v/>
      </c>
      <c r="BW170" s="7" t="inlineStr"/>
      <c r="BX170" s="7" t="inlineStr"/>
      <c r="BY170" s="7" t="inlineStr"/>
      <c r="BZ170" s="7" t="inlineStr"/>
      <c r="CA170" s="7" t="inlineStr"/>
      <c r="CB170" s="7" t="inlineStr"/>
      <c r="CC170" s="7" t="inlineStr"/>
      <c r="CD170" s="7" t="inlineStr"/>
      <c r="CE170" s="7" t="inlineStr"/>
      <c r="CF170" s="7" t="inlineStr"/>
      <c r="CG170" s="7" t="inlineStr"/>
      <c r="CH170" s="7" t="inlineStr"/>
      <c r="CI170" s="7" t="inlineStr"/>
      <c r="CJ170" s="7" t="inlineStr"/>
      <c r="CK170" s="7" t="inlineStr"/>
      <c r="CL170" s="7" t="inlineStr"/>
      <c r="CM170" s="7" t="inlineStr"/>
      <c r="CN170" s="7" t="inlineStr"/>
      <c r="CO170" s="7" t="inlineStr"/>
      <c r="CP170" s="7" t="inlineStr"/>
      <c r="CQ170" s="7" t="inlineStr"/>
      <c r="CR170" s="7" t="inlineStr"/>
      <c r="CS170" s="7" t="inlineStr"/>
      <c r="CT170" s="7" t="inlineStr"/>
      <c r="CU170" s="7" t="inlineStr"/>
      <c r="CV170" s="7" t="inlineStr"/>
      <c r="CW170" s="7" t="inlineStr"/>
      <c r="CX170" s="7" t="inlineStr"/>
      <c r="CY170" s="7" t="inlineStr"/>
      <c r="CZ170" s="7" t="inlineStr"/>
      <c r="DA170" s="7" t="inlineStr"/>
      <c r="DB170" s="7" t="inlineStr"/>
      <c r="DC170" s="7">
        <f>DE170+DG170+DI170+DK170+DM170+DO170+DQ170+DS170+DU170+DW170+DY170+EA170+EC170</f>
        <v/>
      </c>
      <c r="DD170" s="7">
        <f>DF170+DH170+DJ170+DL170+DN170+DP170+DR170+DT170+DV170+DX170+DZ170+EB170+ED170</f>
        <v/>
      </c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inlineStr"/>
      <c r="DN170" s="7" t="inlineStr"/>
      <c r="DO170" s="7" t="n">
        <v>1</v>
      </c>
      <c r="DP170" s="7" t="n">
        <v>154881</v>
      </c>
      <c r="DQ170" s="7" t="n">
        <v>2</v>
      </c>
      <c r="DR170" s="7" t="n">
        <v>95226</v>
      </c>
      <c r="DS170" s="7" t="n">
        <v>10</v>
      </c>
      <c r="DT170" s="7" t="n">
        <v>4104350</v>
      </c>
      <c r="DU170" s="7" t="inlineStr"/>
      <c r="DV170" s="7" t="inlineStr"/>
      <c r="DW170" s="7" t="inlineStr"/>
      <c r="DX170" s="7" t="inlineStr"/>
      <c r="DY170" s="7" t="inlineStr"/>
      <c r="DZ170" s="7" t="inlineStr"/>
      <c r="EA170" s="7" t="inlineStr"/>
      <c r="EB170" s="7" t="inlineStr"/>
      <c r="EC170" s="7" t="inlineStr"/>
      <c r="ED170" s="7" t="inlineStr"/>
      <c r="EE170" s="7">
        <f>E170+AU170+BK170+BU170+DC170</f>
        <v/>
      </c>
      <c r="EF170" s="7">
        <f>F170+AV170+BL170+BV170+DD170</f>
        <v/>
      </c>
    </row>
    <row r="171" hidden="1" outlineLevel="1">
      <c r="A171" s="5" t="n">
        <v>71</v>
      </c>
      <c r="B171" s="6" t="inlineStr">
        <is>
          <t>Makro-City-Pharm MChJ</t>
        </is>
      </c>
      <c r="C171" s="6" t="inlineStr">
        <is>
          <t>Андижан</t>
        </is>
      </c>
      <c r="D171" s="6" t="inlineStr">
        <is>
          <t>Андижан 1</t>
        </is>
      </c>
      <c r="E171" s="7">
        <f>G171+I171+K171+M171+O171+Q171+S171+U171+W171+Y171+AA171+AC171+AE171+AG171+AI171+AK171+AM171+AO171+AQ171+AS171</f>
        <v/>
      </c>
      <c r="F171" s="7">
        <f>H171+J171+L171+N171+P171+R171+T171+V171+X171+Z171+AB171+AD171+AF171+AH171+AJ171+AL171+AN171+AP171+AR171+AT171</f>
        <v/>
      </c>
      <c r="G171" s="7" t="inlineStr"/>
      <c r="H171" s="7" t="inlineStr"/>
      <c r="I171" s="7" t="inlineStr"/>
      <c r="J171" s="7" t="inlineStr"/>
      <c r="K171" s="7" t="inlineStr"/>
      <c r="L171" s="7" t="inlineStr"/>
      <c r="M171" s="7" t="inlineStr"/>
      <c r="N171" s="7" t="inlineStr"/>
      <c r="O171" s="7" t="inlineStr"/>
      <c r="P171" s="7" t="inlineStr"/>
      <c r="Q171" s="7" t="inlineStr"/>
      <c r="R171" s="7" t="inlineStr"/>
      <c r="S171" s="7" t="inlineStr"/>
      <c r="T171" s="7" t="inlineStr"/>
      <c r="U171" s="7" t="inlineStr"/>
      <c r="V171" s="7" t="inlineStr"/>
      <c r="W171" s="7" t="inlineStr"/>
      <c r="X171" s="7" t="inlineStr"/>
      <c r="Y171" s="7" t="inlineStr"/>
      <c r="Z171" s="7" t="inlineStr"/>
      <c r="AA171" s="7" t="inlineStr"/>
      <c r="AB171" s="7" t="inlineStr"/>
      <c r="AC171" s="7" t="inlineStr"/>
      <c r="AD171" s="7" t="inlineStr"/>
      <c r="AE171" s="7" t="inlineStr"/>
      <c r="AF171" s="7" t="inlineStr"/>
      <c r="AG171" s="7" t="inlineStr"/>
      <c r="AH171" s="7" t="inlineStr"/>
      <c r="AI171" s="7" t="inlineStr"/>
      <c r="AJ171" s="7" t="inlineStr"/>
      <c r="AK171" s="7" t="inlineStr"/>
      <c r="AL171" s="7" t="inlineStr"/>
      <c r="AM171" s="7" t="inlineStr"/>
      <c r="AN171" s="7" t="inlineStr"/>
      <c r="AO171" s="7" t="inlineStr"/>
      <c r="AP171" s="7" t="inlineStr"/>
      <c r="AQ171" s="7" t="inlineStr"/>
      <c r="AR171" s="7" t="inlineStr"/>
      <c r="AS171" s="7" t="inlineStr"/>
      <c r="AT171" s="7" t="inlineStr"/>
      <c r="AU171" s="7">
        <f>AW171+AY171+BA171+BC171+BE171+BG171+BI171</f>
        <v/>
      </c>
      <c r="AV171" s="7">
        <f>AX171+AZ171+BB171+BD171+BF171+BH171+BJ171</f>
        <v/>
      </c>
      <c r="AW171" s="7" t="inlineStr"/>
      <c r="AX171" s="7" t="inlineStr"/>
      <c r="AY171" s="7" t="inlineStr"/>
      <c r="AZ171" s="7" t="inlineStr"/>
      <c r="BA171" s="7" t="inlineStr"/>
      <c r="BB171" s="7" t="inlineStr"/>
      <c r="BC171" s="7" t="inlineStr"/>
      <c r="BD171" s="7" t="inlineStr"/>
      <c r="BE171" s="7" t="inlineStr"/>
      <c r="BF171" s="7" t="inlineStr"/>
      <c r="BG171" s="7" t="inlineStr"/>
      <c r="BH171" s="7" t="inlineStr"/>
      <c r="BI171" s="7" t="inlineStr"/>
      <c r="BJ171" s="7" t="inlineStr"/>
      <c r="BK171" s="7">
        <f>BM171+BO171+BQ171+BS171</f>
        <v/>
      </c>
      <c r="BL171" s="7">
        <f>BN171+BP171+BR171+BT171</f>
        <v/>
      </c>
      <c r="BM171" s="7" t="n">
        <v>20</v>
      </c>
      <c r="BN171" s="7" t="n">
        <v>9090220</v>
      </c>
      <c r="BO171" s="7" t="inlineStr"/>
      <c r="BP171" s="7" t="inlineStr"/>
      <c r="BQ171" s="7" t="inlineStr"/>
      <c r="BR171" s="7" t="inlineStr"/>
      <c r="BS171" s="7" t="inlineStr"/>
      <c r="BT171" s="7" t="inlineStr"/>
      <c r="BU171" s="7">
        <f>BW171+BY171+CA171+CC171+CE171+CG171+CI171+CK171+CM171+CO171+CQ171+CS171+CU171+CW171+CY171+DA171</f>
        <v/>
      </c>
      <c r="BV171" s="7">
        <f>BX171+BZ171+CB171+CD171+CF171+CH171+CJ171+CL171+CN171+CP171+CR171+CT171+CV171+CX171+CZ171+DB171</f>
        <v/>
      </c>
      <c r="BW171" s="7" t="inlineStr"/>
      <c r="BX171" s="7" t="inlineStr"/>
      <c r="BY171" s="7" t="inlineStr"/>
      <c r="BZ171" s="7" t="inlineStr"/>
      <c r="CA171" s="7" t="inlineStr"/>
      <c r="CB171" s="7" t="inlineStr"/>
      <c r="CC171" s="7" t="inlineStr"/>
      <c r="CD171" s="7" t="inlineStr"/>
      <c r="CE171" s="7" t="inlineStr"/>
      <c r="CF171" s="7" t="inlineStr"/>
      <c r="CG171" s="7" t="inlineStr"/>
      <c r="CH171" s="7" t="inlineStr"/>
      <c r="CI171" s="7" t="inlineStr"/>
      <c r="CJ171" s="7" t="inlineStr"/>
      <c r="CK171" s="7" t="inlineStr"/>
      <c r="CL171" s="7" t="inlineStr"/>
      <c r="CM171" s="7" t="inlineStr"/>
      <c r="CN171" s="7" t="inlineStr"/>
      <c r="CO171" s="7" t="inlineStr"/>
      <c r="CP171" s="7" t="inlineStr"/>
      <c r="CQ171" s="7" t="inlineStr"/>
      <c r="CR171" s="7" t="inlineStr"/>
      <c r="CS171" s="7" t="inlineStr"/>
      <c r="CT171" s="7" t="inlineStr"/>
      <c r="CU171" s="7" t="inlineStr"/>
      <c r="CV171" s="7" t="inlineStr"/>
      <c r="CW171" s="7" t="inlineStr"/>
      <c r="CX171" s="7" t="inlineStr"/>
      <c r="CY171" s="7" t="inlineStr"/>
      <c r="CZ171" s="7" t="inlineStr"/>
      <c r="DA171" s="7" t="inlineStr"/>
      <c r="DB171" s="7" t="inlineStr"/>
      <c r="DC171" s="7">
        <f>DE171+DG171+DI171+DK171+DM171+DO171+DQ171+DS171+DU171+DW171+DY171+EA171+EC171</f>
        <v/>
      </c>
      <c r="DD171" s="7">
        <f>DF171+DH171+DJ171+DL171+DN171+DP171+DR171+DT171+DV171+DX171+DZ171+EB171+ED171</f>
        <v/>
      </c>
      <c r="DE171" s="7" t="inlineStr"/>
      <c r="DF171" s="7" t="inlineStr"/>
      <c r="DG171" s="7" t="inlineStr"/>
      <c r="DH171" s="7" t="inlineStr"/>
      <c r="DI171" s="7" t="inlineStr"/>
      <c r="DJ171" s="7" t="inlineStr"/>
      <c r="DK171" s="7" t="inlineStr"/>
      <c r="DL171" s="7" t="inlineStr"/>
      <c r="DM171" s="7" t="inlineStr"/>
      <c r="DN171" s="7" t="inlineStr"/>
      <c r="DO171" s="7" t="inlineStr"/>
      <c r="DP171" s="7" t="inlineStr"/>
      <c r="DQ171" s="7" t="inlineStr"/>
      <c r="DR171" s="7" t="inlineStr"/>
      <c r="DS171" s="7" t="inlineStr"/>
      <c r="DT171" s="7" t="inlineStr"/>
      <c r="DU171" s="7" t="inlineStr"/>
      <c r="DV171" s="7" t="inlineStr"/>
      <c r="DW171" s="7" t="inlineStr"/>
      <c r="DX171" s="7" t="inlineStr"/>
      <c r="DY171" s="7" t="inlineStr"/>
      <c r="DZ171" s="7" t="inlineStr"/>
      <c r="EA171" s="7" t="inlineStr"/>
      <c r="EB171" s="7" t="inlineStr"/>
      <c r="EC171" s="7" t="inlineStr"/>
      <c r="ED171" s="7" t="inlineStr"/>
      <c r="EE171" s="7">
        <f>E171+AU171+BK171+BU171+DC171</f>
        <v/>
      </c>
      <c r="EF171" s="7">
        <f>F171+AV171+BL171+BV171+DD171</f>
        <v/>
      </c>
    </row>
    <row r="172" hidden="1" outlineLevel="1">
      <c r="A172" s="5" t="n">
        <v>72</v>
      </c>
      <c r="B172" s="6" t="inlineStr">
        <is>
          <t>Maks Shifo Aziz Farm MCHJ</t>
        </is>
      </c>
      <c r="C172" s="6" t="inlineStr">
        <is>
          <t>Андижан</t>
        </is>
      </c>
      <c r="D172" s="6" t="inlineStr">
        <is>
          <t>Андижан 2</t>
        </is>
      </c>
      <c r="E172" s="7">
        <f>G172+I172+K172+M172+O172+Q172+S172+U172+W172+Y172+AA172+AC172+AE172+AG172+AI172+AK172+AM172+AO172+AQ172+AS172</f>
        <v/>
      </c>
      <c r="F172" s="7">
        <f>H172+J172+L172+N172+P172+R172+T172+V172+X172+Z172+AB172+AD172+AF172+AH172+AJ172+AL172+AN172+AP172+AR172+AT172</f>
        <v/>
      </c>
      <c r="G172" s="7" t="n">
        <v>2</v>
      </c>
      <c r="H172" s="7" t="n">
        <v>712698</v>
      </c>
      <c r="I172" s="7" t="inlineStr"/>
      <c r="J172" s="7" t="inlineStr"/>
      <c r="K172" s="7" t="inlineStr"/>
      <c r="L172" s="7" t="inlineStr"/>
      <c r="M172" s="7" t="inlineStr"/>
      <c r="N172" s="7" t="inlineStr"/>
      <c r="O172" s="7" t="inlineStr"/>
      <c r="P172" s="7" t="inlineStr"/>
      <c r="Q172" s="7" t="inlineStr"/>
      <c r="R172" s="7" t="inlineStr"/>
      <c r="S172" s="7" t="inlineStr"/>
      <c r="T172" s="7" t="inlineStr"/>
      <c r="U172" s="7" t="inlineStr"/>
      <c r="V172" s="7" t="inlineStr"/>
      <c r="W172" s="7" t="inlineStr"/>
      <c r="X172" s="7" t="inlineStr"/>
      <c r="Y172" s="7" t="inlineStr"/>
      <c r="Z172" s="7" t="inlineStr"/>
      <c r="AA172" s="7" t="inlineStr"/>
      <c r="AB172" s="7" t="inlineStr"/>
      <c r="AC172" s="7" t="inlineStr"/>
      <c r="AD172" s="7" t="inlineStr"/>
      <c r="AE172" s="7" t="inlineStr"/>
      <c r="AF172" s="7" t="inlineStr"/>
      <c r="AG172" s="7" t="inlineStr"/>
      <c r="AH172" s="7" t="inlineStr"/>
      <c r="AI172" s="7" t="inlineStr"/>
      <c r="AJ172" s="7" t="inlineStr"/>
      <c r="AK172" s="7" t="inlineStr"/>
      <c r="AL172" s="7" t="inlineStr"/>
      <c r="AM172" s="7" t="inlineStr"/>
      <c r="AN172" s="7" t="inlineStr"/>
      <c r="AO172" s="7" t="inlineStr"/>
      <c r="AP172" s="7" t="inlineStr"/>
      <c r="AQ172" s="7" t="inlineStr"/>
      <c r="AR172" s="7" t="inlineStr"/>
      <c r="AS172" s="7" t="inlineStr"/>
      <c r="AT172" s="7" t="inlineStr"/>
      <c r="AU172" s="7">
        <f>AW172+AY172+BA172+BC172+BE172+BG172+BI172</f>
        <v/>
      </c>
      <c r="AV172" s="7">
        <f>AX172+AZ172+BB172+BD172+BF172+BH172+BJ172</f>
        <v/>
      </c>
      <c r="AW172" s="7" t="inlineStr"/>
      <c r="AX172" s="7" t="inlineStr"/>
      <c r="AY172" s="7" t="inlineStr"/>
      <c r="AZ172" s="7" t="inlineStr"/>
      <c r="BA172" s="7" t="inlineStr"/>
      <c r="BB172" s="7" t="inlineStr"/>
      <c r="BC172" s="7" t="inlineStr"/>
      <c r="BD172" s="7" t="inlineStr"/>
      <c r="BE172" s="7" t="inlineStr"/>
      <c r="BF172" s="7" t="inlineStr"/>
      <c r="BG172" s="7" t="inlineStr"/>
      <c r="BH172" s="7" t="inlineStr"/>
      <c r="BI172" s="7" t="inlineStr"/>
      <c r="BJ172" s="7" t="inlineStr"/>
      <c r="BK172" s="7">
        <f>BM172+BO172+BQ172+BS172</f>
        <v/>
      </c>
      <c r="BL172" s="7">
        <f>BN172+BP172+BR172+BT172</f>
        <v/>
      </c>
      <c r="BM172" s="7" t="n">
        <v>35</v>
      </c>
      <c r="BN172" s="7" t="n">
        <v>8294690</v>
      </c>
      <c r="BO172" s="7" t="inlineStr"/>
      <c r="BP172" s="7" t="inlineStr"/>
      <c r="BQ172" s="7" t="inlineStr"/>
      <c r="BR172" s="7" t="inlineStr"/>
      <c r="BS172" s="7" t="inlineStr"/>
      <c r="BT172" s="7" t="inlineStr"/>
      <c r="BU172" s="7">
        <f>BW172+BY172+CA172+CC172+CE172+CG172+CI172+CK172+CM172+CO172+CQ172+CS172+CU172+CW172+CY172+DA172</f>
        <v/>
      </c>
      <c r="BV172" s="7">
        <f>BX172+BZ172+CB172+CD172+CF172+CH172+CJ172+CL172+CN172+CP172+CR172+CT172+CV172+CX172+CZ172+DB172</f>
        <v/>
      </c>
      <c r="BW172" s="7" t="inlineStr"/>
      <c r="BX172" s="7" t="inlineStr"/>
      <c r="BY172" s="7" t="inlineStr"/>
      <c r="BZ172" s="7" t="inlineStr"/>
      <c r="CA172" s="7" t="inlineStr"/>
      <c r="CB172" s="7" t="inlineStr"/>
      <c r="CC172" s="7" t="inlineStr"/>
      <c r="CD172" s="7" t="inlineStr"/>
      <c r="CE172" s="7" t="inlineStr"/>
      <c r="CF172" s="7" t="inlineStr"/>
      <c r="CG172" s="7" t="inlineStr"/>
      <c r="CH172" s="7" t="inlineStr"/>
      <c r="CI172" s="7" t="inlineStr"/>
      <c r="CJ172" s="7" t="inlineStr"/>
      <c r="CK172" s="7" t="inlineStr"/>
      <c r="CL172" s="7" t="inlineStr"/>
      <c r="CM172" s="7" t="inlineStr"/>
      <c r="CN172" s="7" t="inlineStr"/>
      <c r="CO172" s="7" t="inlineStr"/>
      <c r="CP172" s="7" t="inlineStr"/>
      <c r="CQ172" s="7" t="inlineStr"/>
      <c r="CR172" s="7" t="inlineStr"/>
      <c r="CS172" s="7" t="inlineStr"/>
      <c r="CT172" s="7" t="inlineStr"/>
      <c r="CU172" s="7" t="inlineStr"/>
      <c r="CV172" s="7" t="inlineStr"/>
      <c r="CW172" s="7" t="inlineStr"/>
      <c r="CX172" s="7" t="inlineStr"/>
      <c r="CY172" s="7" t="inlineStr"/>
      <c r="CZ172" s="7" t="inlineStr"/>
      <c r="DA172" s="7" t="inlineStr"/>
      <c r="DB172" s="7" t="inlineStr"/>
      <c r="DC172" s="7">
        <f>DE172+DG172+DI172+DK172+DM172+DO172+DQ172+DS172+DU172+DW172+DY172+EA172+EC172</f>
        <v/>
      </c>
      <c r="DD172" s="7">
        <f>DF172+DH172+DJ172+DL172+DN172+DP172+DR172+DT172+DV172+DX172+DZ172+EB172+ED172</f>
        <v/>
      </c>
      <c r="DE172" s="7" t="inlineStr"/>
      <c r="DF172" s="7" t="inlineStr"/>
      <c r="DG172" s="7" t="inlineStr"/>
      <c r="DH172" s="7" t="inlineStr"/>
      <c r="DI172" s="7" t="inlineStr"/>
      <c r="DJ172" s="7" t="inlineStr"/>
      <c r="DK172" s="7" t="inlineStr"/>
      <c r="DL172" s="7" t="inlineStr"/>
      <c r="DM172" s="7" t="inlineStr"/>
      <c r="DN172" s="7" t="inlineStr"/>
      <c r="DO172" s="7" t="inlineStr"/>
      <c r="DP172" s="7" t="inlineStr"/>
      <c r="DQ172" s="7" t="inlineStr"/>
      <c r="DR172" s="7" t="inlineStr"/>
      <c r="DS172" s="7" t="inlineStr"/>
      <c r="DT172" s="7" t="inlineStr"/>
      <c r="DU172" s="7" t="inlineStr"/>
      <c r="DV172" s="7" t="inlineStr"/>
      <c r="DW172" s="7" t="inlineStr"/>
      <c r="DX172" s="7" t="inlineStr"/>
      <c r="DY172" s="7" t="inlineStr"/>
      <c r="DZ172" s="7" t="inlineStr"/>
      <c r="EA172" s="7" t="inlineStr"/>
      <c r="EB172" s="7" t="inlineStr"/>
      <c r="EC172" s="7" t="inlineStr"/>
      <c r="ED172" s="7" t="inlineStr"/>
      <c r="EE172" s="7">
        <f>E172+AU172+BK172+BU172+DC172</f>
        <v/>
      </c>
      <c r="EF172" s="7">
        <f>F172+AV172+BL172+BV172+DD172</f>
        <v/>
      </c>
    </row>
    <row r="173" hidden="1" outlineLevel="1">
      <c r="A173" s="5" t="n">
        <v>73</v>
      </c>
      <c r="B173" s="6" t="inlineStr">
        <is>
          <t>Maloxat Farm 1970 MCHJ</t>
        </is>
      </c>
      <c r="C173" s="6" t="inlineStr">
        <is>
          <t>Андижан</t>
        </is>
      </c>
      <c r="D173" s="6" t="inlineStr">
        <is>
          <t>Андижан 2</t>
        </is>
      </c>
      <c r="E173" s="7">
        <f>G173+I173+K173+M173+O173+Q173+S173+U173+W173+Y173+AA173+AC173+AE173+AG173+AI173+AK173+AM173+AO173+AQ173+AS173</f>
        <v/>
      </c>
      <c r="F173" s="7">
        <f>H173+J173+L173+N173+P173+R173+T173+V173+X173+Z173+AB173+AD173+AF173+AH173+AJ173+AL173+AN173+AP173+AR173+AT173</f>
        <v/>
      </c>
      <c r="G173" s="7" t="inlineStr"/>
      <c r="H173" s="7" t="inlineStr"/>
      <c r="I173" s="7" t="inlineStr"/>
      <c r="J173" s="7" t="inlineStr"/>
      <c r="K173" s="7" t="inlineStr"/>
      <c r="L173" s="7" t="inlineStr"/>
      <c r="M173" s="7" t="inlineStr"/>
      <c r="N173" s="7" t="inlineStr"/>
      <c r="O173" s="7" t="inlineStr"/>
      <c r="P173" s="7" t="inlineStr"/>
      <c r="Q173" s="7" t="n">
        <v>5</v>
      </c>
      <c r="R173" s="7" t="n">
        <v>813230</v>
      </c>
      <c r="S173" s="7" t="inlineStr"/>
      <c r="T173" s="7" t="inlineStr"/>
      <c r="U173" s="7" t="inlineStr"/>
      <c r="V173" s="7" t="inlineStr"/>
      <c r="W173" s="7" t="inlineStr"/>
      <c r="X173" s="7" t="inlineStr"/>
      <c r="Y173" s="7" t="inlineStr"/>
      <c r="Z173" s="7" t="inlineStr"/>
      <c r="AA173" s="7" t="inlineStr"/>
      <c r="AB173" s="7" t="inlineStr"/>
      <c r="AC173" s="7" t="inlineStr"/>
      <c r="AD173" s="7" t="inlineStr"/>
      <c r="AE173" s="7" t="inlineStr"/>
      <c r="AF173" s="7" t="inlineStr"/>
      <c r="AG173" s="7" t="inlineStr"/>
      <c r="AH173" s="7" t="inlineStr"/>
      <c r="AI173" s="7" t="inlineStr"/>
      <c r="AJ173" s="7" t="inlineStr"/>
      <c r="AK173" s="7" t="inlineStr"/>
      <c r="AL173" s="7" t="inlineStr"/>
      <c r="AM173" s="7" t="inlineStr"/>
      <c r="AN173" s="7" t="inlineStr"/>
      <c r="AO173" s="7" t="inlineStr"/>
      <c r="AP173" s="7" t="inlineStr"/>
      <c r="AQ173" s="7" t="inlineStr"/>
      <c r="AR173" s="7" t="inlineStr"/>
      <c r="AS173" s="7" t="inlineStr"/>
      <c r="AT173" s="7" t="inlineStr"/>
      <c r="AU173" s="7">
        <f>AW173+AY173+BA173+BC173+BE173+BG173+BI173</f>
        <v/>
      </c>
      <c r="AV173" s="7">
        <f>AX173+AZ173+BB173+BD173+BF173+BH173+BJ173</f>
        <v/>
      </c>
      <c r="AW173" s="7" t="inlineStr"/>
      <c r="AX173" s="7" t="inlineStr"/>
      <c r="AY173" s="7" t="inlineStr"/>
      <c r="AZ173" s="7" t="inlineStr"/>
      <c r="BA173" s="7" t="inlineStr"/>
      <c r="BB173" s="7" t="inlineStr"/>
      <c r="BC173" s="7" t="inlineStr"/>
      <c r="BD173" s="7" t="inlineStr"/>
      <c r="BE173" s="7" t="inlineStr"/>
      <c r="BF173" s="7" t="inlineStr"/>
      <c r="BG173" s="7" t="inlineStr"/>
      <c r="BH173" s="7" t="inlineStr"/>
      <c r="BI173" s="7" t="inlineStr"/>
      <c r="BJ173" s="7" t="inlineStr"/>
      <c r="BK173" s="7">
        <f>BM173+BO173+BQ173+BS173</f>
        <v/>
      </c>
      <c r="BL173" s="7">
        <f>BN173+BP173+BR173+BT173</f>
        <v/>
      </c>
      <c r="BM173" s="7" t="n">
        <v>4</v>
      </c>
      <c r="BN173" s="7" t="n">
        <v>1232412</v>
      </c>
      <c r="BO173" s="7" t="inlineStr"/>
      <c r="BP173" s="7" t="inlineStr"/>
      <c r="BQ173" s="7" t="inlineStr"/>
      <c r="BR173" s="7" t="inlineStr"/>
      <c r="BS173" s="7" t="inlineStr"/>
      <c r="BT173" s="7" t="inlineStr"/>
      <c r="BU173" s="7">
        <f>BW173+BY173+CA173+CC173+CE173+CG173+CI173+CK173+CM173+CO173+CQ173+CS173+CU173+CW173+CY173+DA173</f>
        <v/>
      </c>
      <c r="BV173" s="7">
        <f>BX173+BZ173+CB173+CD173+CF173+CH173+CJ173+CL173+CN173+CP173+CR173+CT173+CV173+CX173+CZ173+DB173</f>
        <v/>
      </c>
      <c r="BW173" s="7" t="inlineStr"/>
      <c r="BX173" s="7" t="inlineStr"/>
      <c r="BY173" s="7" t="inlineStr"/>
      <c r="BZ173" s="7" t="inlineStr"/>
      <c r="CA173" s="7" t="inlineStr"/>
      <c r="CB173" s="7" t="inlineStr"/>
      <c r="CC173" s="7" t="inlineStr"/>
      <c r="CD173" s="7" t="inlineStr"/>
      <c r="CE173" s="7" t="inlineStr"/>
      <c r="CF173" s="7" t="inlineStr"/>
      <c r="CG173" s="7" t="inlineStr"/>
      <c r="CH173" s="7" t="inlineStr"/>
      <c r="CI173" s="7" t="inlineStr"/>
      <c r="CJ173" s="7" t="inlineStr"/>
      <c r="CK173" s="7" t="inlineStr"/>
      <c r="CL173" s="7" t="inlineStr"/>
      <c r="CM173" s="7" t="inlineStr"/>
      <c r="CN173" s="7" t="inlineStr"/>
      <c r="CO173" s="7" t="inlineStr"/>
      <c r="CP173" s="7" t="inlineStr"/>
      <c r="CQ173" s="7" t="inlineStr"/>
      <c r="CR173" s="7" t="inlineStr"/>
      <c r="CS173" s="7" t="inlineStr"/>
      <c r="CT173" s="7" t="inlineStr"/>
      <c r="CU173" s="7" t="inlineStr"/>
      <c r="CV173" s="7" t="inlineStr"/>
      <c r="CW173" s="7" t="inlineStr"/>
      <c r="CX173" s="7" t="inlineStr"/>
      <c r="CY173" s="7" t="inlineStr"/>
      <c r="CZ173" s="7" t="inlineStr"/>
      <c r="DA173" s="7" t="inlineStr"/>
      <c r="DB173" s="7" t="inlineStr"/>
      <c r="DC173" s="7">
        <f>DE173+DG173+DI173+DK173+DM173+DO173+DQ173+DS173+DU173+DW173+DY173+EA173+EC173</f>
        <v/>
      </c>
      <c r="DD173" s="7">
        <f>DF173+DH173+DJ173+DL173+DN173+DP173+DR173+DT173+DV173+DX173+DZ173+EB173+ED173</f>
        <v/>
      </c>
      <c r="DE173" s="7" t="inlineStr"/>
      <c r="DF173" s="7" t="inlineStr"/>
      <c r="DG173" s="7" t="inlineStr"/>
      <c r="DH173" s="7" t="inlineStr"/>
      <c r="DI173" s="7" t="inlineStr"/>
      <c r="DJ173" s="7" t="inlineStr"/>
      <c r="DK173" s="7" t="inlineStr"/>
      <c r="DL173" s="7" t="inlineStr"/>
      <c r="DM173" s="7" t="inlineStr"/>
      <c r="DN173" s="7" t="inlineStr"/>
      <c r="DO173" s="7" t="inlineStr"/>
      <c r="DP173" s="7" t="inlineStr"/>
      <c r="DQ173" s="7" t="inlineStr"/>
      <c r="DR173" s="7" t="inlineStr"/>
      <c r="DS173" s="7" t="inlineStr"/>
      <c r="DT173" s="7" t="inlineStr"/>
      <c r="DU173" s="7" t="inlineStr"/>
      <c r="DV173" s="7" t="inlineStr"/>
      <c r="DW173" s="7" t="inlineStr"/>
      <c r="DX173" s="7" t="inlineStr"/>
      <c r="DY173" s="7" t="inlineStr"/>
      <c r="DZ173" s="7" t="inlineStr"/>
      <c r="EA173" s="7" t="inlineStr"/>
      <c r="EB173" s="7" t="inlineStr"/>
      <c r="EC173" s="7" t="inlineStr"/>
      <c r="ED173" s="7" t="inlineStr"/>
      <c r="EE173" s="7">
        <f>E173+AU173+BK173+BU173+DC173</f>
        <v/>
      </c>
      <c r="EF173" s="7">
        <f>F173+AV173+BL173+BV173+DD173</f>
        <v/>
      </c>
    </row>
    <row r="174" hidden="1" outlineLevel="1">
      <c r="A174" s="5" t="n">
        <v>74</v>
      </c>
      <c r="B174" s="6" t="inlineStr">
        <is>
          <t>Marhamat Medical Farm MChJ</t>
        </is>
      </c>
      <c r="C174" s="6" t="inlineStr">
        <is>
          <t>Андижан</t>
        </is>
      </c>
      <c r="D174" s="6" t="inlineStr">
        <is>
          <t>Андижан 1</t>
        </is>
      </c>
      <c r="E174" s="7">
        <f>G174+I174+K174+M174+O174+Q174+S174+U174+W174+Y174+AA174+AC174+AE174+AG174+AI174+AK174+AM174+AO174+AQ174+AS174</f>
        <v/>
      </c>
      <c r="F174" s="7">
        <f>H174+J174+L174+N174+P174+R174+T174+V174+X174+Z174+AB174+AD174+AF174+AH174+AJ174+AL174+AN174+AP174+AR174+AT174</f>
        <v/>
      </c>
      <c r="G174" s="7" t="inlineStr"/>
      <c r="H174" s="7" t="inlineStr"/>
      <c r="I174" s="7" t="inlineStr"/>
      <c r="J174" s="7" t="inlineStr"/>
      <c r="K174" s="7" t="inlineStr"/>
      <c r="L174" s="7" t="inlineStr"/>
      <c r="M174" s="7" t="inlineStr"/>
      <c r="N174" s="7" t="inlineStr"/>
      <c r="O174" s="7" t="inlineStr"/>
      <c r="P174" s="7" t="inlineStr"/>
      <c r="Q174" s="7" t="n">
        <v>2</v>
      </c>
      <c r="R174" s="7" t="n">
        <v>80212</v>
      </c>
      <c r="S174" s="7" t="inlineStr"/>
      <c r="T174" s="7" t="inlineStr"/>
      <c r="U174" s="7" t="inlineStr"/>
      <c r="V174" s="7" t="inlineStr"/>
      <c r="W174" s="7" t="inlineStr"/>
      <c r="X174" s="7" t="inlineStr"/>
      <c r="Y174" s="7" t="inlineStr"/>
      <c r="Z174" s="7" t="inlineStr"/>
      <c r="AA174" s="7" t="inlineStr"/>
      <c r="AB174" s="7" t="inlineStr"/>
      <c r="AC174" s="7" t="inlineStr"/>
      <c r="AD174" s="7" t="inlineStr"/>
      <c r="AE174" s="7" t="inlineStr"/>
      <c r="AF174" s="7" t="inlineStr"/>
      <c r="AG174" s="7" t="inlineStr"/>
      <c r="AH174" s="7" t="inlineStr"/>
      <c r="AI174" s="7" t="inlineStr"/>
      <c r="AJ174" s="7" t="inlineStr"/>
      <c r="AK174" s="7" t="inlineStr"/>
      <c r="AL174" s="7" t="inlineStr"/>
      <c r="AM174" s="7" t="inlineStr"/>
      <c r="AN174" s="7" t="inlineStr"/>
      <c r="AO174" s="7" t="inlineStr"/>
      <c r="AP174" s="7" t="inlineStr"/>
      <c r="AQ174" s="7" t="inlineStr"/>
      <c r="AR174" s="7" t="inlineStr"/>
      <c r="AS174" s="7" t="inlineStr"/>
      <c r="AT174" s="7" t="inlineStr"/>
      <c r="AU174" s="7">
        <f>AW174+AY174+BA174+BC174+BE174+BG174+BI174</f>
        <v/>
      </c>
      <c r="AV174" s="7">
        <f>AX174+AZ174+BB174+BD174+BF174+BH174+BJ174</f>
        <v/>
      </c>
      <c r="AW174" s="7" t="inlineStr"/>
      <c r="AX174" s="7" t="inlineStr"/>
      <c r="AY174" s="7" t="inlineStr"/>
      <c r="AZ174" s="7" t="inlineStr"/>
      <c r="BA174" s="7" t="inlineStr"/>
      <c r="BB174" s="7" t="inlineStr"/>
      <c r="BC174" s="7" t="inlineStr"/>
      <c r="BD174" s="7" t="inlineStr"/>
      <c r="BE174" s="7" t="inlineStr"/>
      <c r="BF174" s="7" t="inlineStr"/>
      <c r="BG174" s="7" t="inlineStr"/>
      <c r="BH174" s="7" t="inlineStr"/>
      <c r="BI174" s="7" t="inlineStr"/>
      <c r="BJ174" s="7" t="inlineStr"/>
      <c r="BK174" s="7">
        <f>BM174+BO174+BQ174+BS174</f>
        <v/>
      </c>
      <c r="BL174" s="7">
        <f>BN174+BP174+BR174+BT174</f>
        <v/>
      </c>
      <c r="BM174" s="7" t="inlineStr"/>
      <c r="BN174" s="7" t="inlineStr"/>
      <c r="BO174" s="7" t="inlineStr"/>
      <c r="BP174" s="7" t="inlineStr"/>
      <c r="BQ174" s="7" t="inlineStr"/>
      <c r="BR174" s="7" t="inlineStr"/>
      <c r="BS174" s="7" t="inlineStr"/>
      <c r="BT174" s="7" t="inlineStr"/>
      <c r="BU174" s="7">
        <f>BW174+BY174+CA174+CC174+CE174+CG174+CI174+CK174+CM174+CO174+CQ174+CS174+CU174+CW174+CY174+DA174</f>
        <v/>
      </c>
      <c r="BV174" s="7">
        <f>BX174+BZ174+CB174+CD174+CF174+CH174+CJ174+CL174+CN174+CP174+CR174+CT174+CV174+CX174+CZ174+DB174</f>
        <v/>
      </c>
      <c r="BW174" s="7" t="inlineStr"/>
      <c r="BX174" s="7" t="inlineStr"/>
      <c r="BY174" s="7" t="inlineStr"/>
      <c r="BZ174" s="7" t="inlineStr"/>
      <c r="CA174" s="7" t="inlineStr"/>
      <c r="CB174" s="7" t="inlineStr"/>
      <c r="CC174" s="7" t="inlineStr"/>
      <c r="CD174" s="7" t="inlineStr"/>
      <c r="CE174" s="7" t="inlineStr"/>
      <c r="CF174" s="7" t="inlineStr"/>
      <c r="CG174" s="7" t="inlineStr"/>
      <c r="CH174" s="7" t="inlineStr"/>
      <c r="CI174" s="7" t="inlineStr"/>
      <c r="CJ174" s="7" t="inlineStr"/>
      <c r="CK174" s="7" t="inlineStr"/>
      <c r="CL174" s="7" t="inlineStr"/>
      <c r="CM174" s="7" t="inlineStr"/>
      <c r="CN174" s="7" t="inlineStr"/>
      <c r="CO174" s="7" t="inlineStr"/>
      <c r="CP174" s="7" t="inlineStr"/>
      <c r="CQ174" s="7" t="inlineStr"/>
      <c r="CR174" s="7" t="inlineStr"/>
      <c r="CS174" s="7" t="inlineStr"/>
      <c r="CT174" s="7" t="inlineStr"/>
      <c r="CU174" s="7" t="inlineStr"/>
      <c r="CV174" s="7" t="inlineStr"/>
      <c r="CW174" s="7" t="inlineStr"/>
      <c r="CX174" s="7" t="inlineStr"/>
      <c r="CY174" s="7" t="inlineStr"/>
      <c r="CZ174" s="7" t="inlineStr"/>
      <c r="DA174" s="7" t="inlineStr"/>
      <c r="DB174" s="7" t="inlineStr"/>
      <c r="DC174" s="7">
        <f>DE174+DG174+DI174+DK174+DM174+DO174+DQ174+DS174+DU174+DW174+DY174+EA174+EC174</f>
        <v/>
      </c>
      <c r="DD174" s="7">
        <f>DF174+DH174+DJ174+DL174+DN174+DP174+DR174+DT174+DV174+DX174+DZ174+EB174+ED174</f>
        <v/>
      </c>
      <c r="DE174" s="7" t="inlineStr"/>
      <c r="DF174" s="7" t="inlineStr"/>
      <c r="DG174" s="7" t="inlineStr"/>
      <c r="DH174" s="7" t="inlineStr"/>
      <c r="DI174" s="7" t="inlineStr"/>
      <c r="DJ174" s="7" t="inlineStr"/>
      <c r="DK174" s="7" t="inlineStr"/>
      <c r="DL174" s="7" t="inlineStr"/>
      <c r="DM174" s="7" t="inlineStr"/>
      <c r="DN174" s="7" t="inlineStr"/>
      <c r="DO174" s="7" t="inlineStr"/>
      <c r="DP174" s="7" t="inlineStr"/>
      <c r="DQ174" s="7" t="inlineStr"/>
      <c r="DR174" s="7" t="inlineStr"/>
      <c r="DS174" s="7" t="inlineStr"/>
      <c r="DT174" s="7" t="inlineStr"/>
      <c r="DU174" s="7" t="inlineStr"/>
      <c r="DV174" s="7" t="inlineStr"/>
      <c r="DW174" s="7" t="inlineStr"/>
      <c r="DX174" s="7" t="inlineStr"/>
      <c r="DY174" s="7" t="inlineStr"/>
      <c r="DZ174" s="7" t="inlineStr"/>
      <c r="EA174" s="7" t="inlineStr"/>
      <c r="EB174" s="7" t="inlineStr"/>
      <c r="EC174" s="7" t="inlineStr"/>
      <c r="ED174" s="7" t="inlineStr"/>
      <c r="EE174" s="7">
        <f>E174+AU174+BK174+BU174+DC174</f>
        <v/>
      </c>
      <c r="EF174" s="7">
        <f>F174+AV174+BL174+BV174+DD174</f>
        <v/>
      </c>
    </row>
    <row r="175" hidden="1" outlineLevel="1">
      <c r="A175" s="5" t="n">
        <v>75</v>
      </c>
      <c r="B175" s="6" t="inlineStr">
        <is>
          <t>Marhamat Shifo Savdo XK</t>
        </is>
      </c>
      <c r="C175" s="6" t="inlineStr">
        <is>
          <t>Андижан</t>
        </is>
      </c>
      <c r="D175" s="6" t="inlineStr">
        <is>
          <t>Андижан 1</t>
        </is>
      </c>
      <c r="E175" s="7">
        <f>G175+I175+K175+M175+O175+Q175+S175+U175+W175+Y175+AA175+AC175+AE175+AG175+AI175+AK175+AM175+AO175+AQ175+AS175</f>
        <v/>
      </c>
      <c r="F175" s="7">
        <f>H175+J175+L175+N175+P175+R175+T175+V175+X175+Z175+AB175+AD175+AF175+AH175+AJ175+AL175+AN175+AP175+AR175+AT175</f>
        <v/>
      </c>
      <c r="G175" s="7" t="inlineStr"/>
      <c r="H175" s="7" t="inlineStr"/>
      <c r="I175" s="7" t="inlineStr"/>
      <c r="J175" s="7" t="inlineStr"/>
      <c r="K175" s="7" t="inlineStr"/>
      <c r="L175" s="7" t="inlineStr"/>
      <c r="M175" s="7" t="inlineStr"/>
      <c r="N175" s="7" t="inlineStr"/>
      <c r="O175" s="7" t="inlineStr"/>
      <c r="P175" s="7" t="inlineStr"/>
      <c r="Q175" s="7" t="inlineStr"/>
      <c r="R175" s="7" t="inlineStr"/>
      <c r="S175" s="7" t="inlineStr"/>
      <c r="T175" s="7" t="inlineStr"/>
      <c r="U175" s="7" t="inlineStr"/>
      <c r="V175" s="7" t="inlineStr"/>
      <c r="W175" s="7" t="inlineStr"/>
      <c r="X175" s="7" t="inlineStr"/>
      <c r="Y175" s="7" t="inlineStr"/>
      <c r="Z175" s="7" t="inlineStr"/>
      <c r="AA175" s="7" t="n">
        <v>5</v>
      </c>
      <c r="AB175" s="7" t="n">
        <v>678090</v>
      </c>
      <c r="AC175" s="7" t="inlineStr"/>
      <c r="AD175" s="7" t="inlineStr"/>
      <c r="AE175" s="7" t="inlineStr"/>
      <c r="AF175" s="7" t="inlineStr"/>
      <c r="AG175" s="7" t="inlineStr"/>
      <c r="AH175" s="7" t="inlineStr"/>
      <c r="AI175" s="7" t="inlineStr"/>
      <c r="AJ175" s="7" t="inlineStr"/>
      <c r="AK175" s="7" t="inlineStr"/>
      <c r="AL175" s="7" t="inlineStr"/>
      <c r="AM175" s="7" t="inlineStr"/>
      <c r="AN175" s="7" t="inlineStr"/>
      <c r="AO175" s="7" t="inlineStr"/>
      <c r="AP175" s="7" t="inlineStr"/>
      <c r="AQ175" s="7" t="inlineStr"/>
      <c r="AR175" s="7" t="inlineStr"/>
      <c r="AS175" s="7" t="inlineStr"/>
      <c r="AT175" s="7" t="inlineStr"/>
      <c r="AU175" s="7">
        <f>AW175+AY175+BA175+BC175+BE175+BG175+BI175</f>
        <v/>
      </c>
      <c r="AV175" s="7">
        <f>AX175+AZ175+BB175+BD175+BF175+BH175+BJ175</f>
        <v/>
      </c>
      <c r="AW175" s="7" t="inlineStr"/>
      <c r="AX175" s="7" t="inlineStr"/>
      <c r="AY175" s="7" t="inlineStr"/>
      <c r="AZ175" s="7" t="inlineStr"/>
      <c r="BA175" s="7" t="inlineStr"/>
      <c r="BB175" s="7" t="inlineStr"/>
      <c r="BC175" s="7" t="inlineStr"/>
      <c r="BD175" s="7" t="inlineStr"/>
      <c r="BE175" s="7" t="inlineStr"/>
      <c r="BF175" s="7" t="inlineStr"/>
      <c r="BG175" s="7" t="n">
        <v>10</v>
      </c>
      <c r="BH175" s="7" t="n">
        <v>3014660</v>
      </c>
      <c r="BI175" s="7" t="inlineStr"/>
      <c r="BJ175" s="7" t="inlineStr"/>
      <c r="BK175" s="7">
        <f>BM175+BO175+BQ175+BS175</f>
        <v/>
      </c>
      <c r="BL175" s="7">
        <f>BN175+BP175+BR175+BT175</f>
        <v/>
      </c>
      <c r="BM175" s="7" t="n">
        <v>10</v>
      </c>
      <c r="BN175" s="7" t="n">
        <v>3760750</v>
      </c>
      <c r="BO175" s="7" t="n">
        <v>20</v>
      </c>
      <c r="BP175" s="7" t="n">
        <v>7523420</v>
      </c>
      <c r="BQ175" s="7" t="n">
        <v>50</v>
      </c>
      <c r="BR175" s="7" t="n">
        <v>5187650</v>
      </c>
      <c r="BS175" s="7" t="inlineStr"/>
      <c r="BT175" s="7" t="inlineStr"/>
      <c r="BU175" s="7">
        <f>BW175+BY175+CA175+CC175+CE175+CG175+CI175+CK175+CM175+CO175+CQ175+CS175+CU175+CW175+CY175+DA175</f>
        <v/>
      </c>
      <c r="BV175" s="7">
        <f>BX175+BZ175+CB175+CD175+CF175+CH175+CJ175+CL175+CN175+CP175+CR175+CT175+CV175+CX175+CZ175+DB175</f>
        <v/>
      </c>
      <c r="BW175" s="7" t="inlineStr"/>
      <c r="BX175" s="7" t="inlineStr"/>
      <c r="BY175" s="7" t="n">
        <v>20</v>
      </c>
      <c r="BZ175" s="7" t="n">
        <v>7280380</v>
      </c>
      <c r="CA175" s="7" t="inlineStr"/>
      <c r="CB175" s="7" t="inlineStr"/>
      <c r="CC175" s="7" t="inlineStr"/>
      <c r="CD175" s="7" t="inlineStr"/>
      <c r="CE175" s="7" t="inlineStr"/>
      <c r="CF175" s="7" t="inlineStr"/>
      <c r="CG175" s="7" t="inlineStr"/>
      <c r="CH175" s="7" t="inlineStr"/>
      <c r="CI175" s="7" t="inlineStr"/>
      <c r="CJ175" s="7" t="inlineStr"/>
      <c r="CK175" s="7" t="inlineStr"/>
      <c r="CL175" s="7" t="inlineStr"/>
      <c r="CM175" s="7" t="inlineStr"/>
      <c r="CN175" s="7" t="inlineStr"/>
      <c r="CO175" s="7" t="inlineStr"/>
      <c r="CP175" s="7" t="inlineStr"/>
      <c r="CQ175" s="7" t="inlineStr"/>
      <c r="CR175" s="7" t="inlineStr"/>
      <c r="CS175" s="7" t="inlineStr"/>
      <c r="CT175" s="7" t="inlineStr"/>
      <c r="CU175" s="7" t="inlineStr"/>
      <c r="CV175" s="7" t="inlineStr"/>
      <c r="CW175" s="7" t="inlineStr"/>
      <c r="CX175" s="7" t="inlineStr"/>
      <c r="CY175" s="7" t="inlineStr"/>
      <c r="CZ175" s="7" t="inlineStr"/>
      <c r="DA175" s="7" t="inlineStr"/>
      <c r="DB175" s="7" t="inlineStr"/>
      <c r="DC175" s="7">
        <f>DE175+DG175+DI175+DK175+DM175+DO175+DQ175+DS175+DU175+DW175+DY175+EA175+EC175</f>
        <v/>
      </c>
      <c r="DD175" s="7">
        <f>DF175+DH175+DJ175+DL175+DN175+DP175+DR175+DT175+DV175+DX175+DZ175+EB175+ED175</f>
        <v/>
      </c>
      <c r="DE175" s="7" t="inlineStr"/>
      <c r="DF175" s="7" t="inlineStr"/>
      <c r="DG175" s="7" t="inlineStr"/>
      <c r="DH175" s="7" t="inlineStr"/>
      <c r="DI175" s="7" t="inlineStr"/>
      <c r="DJ175" s="7" t="inlineStr"/>
      <c r="DK175" s="7" t="inlineStr"/>
      <c r="DL175" s="7" t="inlineStr"/>
      <c r="DM175" s="7" t="inlineStr"/>
      <c r="DN175" s="7" t="inlineStr"/>
      <c r="DO175" s="7" t="inlineStr"/>
      <c r="DP175" s="7" t="inlineStr"/>
      <c r="DQ175" s="7" t="n">
        <v>2</v>
      </c>
      <c r="DR175" s="7" t="n">
        <v>175828</v>
      </c>
      <c r="DS175" s="7" t="inlineStr"/>
      <c r="DT175" s="7" t="inlineStr"/>
      <c r="DU175" s="7" t="inlineStr"/>
      <c r="DV175" s="7" t="inlineStr"/>
      <c r="DW175" s="7" t="n">
        <v>13</v>
      </c>
      <c r="DX175" s="7" t="n">
        <v>5173389</v>
      </c>
      <c r="DY175" s="7" t="inlineStr"/>
      <c r="DZ175" s="7" t="inlineStr"/>
      <c r="EA175" s="7" t="inlineStr"/>
      <c r="EB175" s="7" t="inlineStr"/>
      <c r="EC175" s="7" t="inlineStr"/>
      <c r="ED175" s="7" t="inlineStr"/>
      <c r="EE175" s="7">
        <f>E175+AU175+BK175+BU175+DC175</f>
        <v/>
      </c>
      <c r="EF175" s="7">
        <f>F175+AV175+BL175+BV175+DD175</f>
        <v/>
      </c>
    </row>
    <row r="176" hidden="1" outlineLevel="1">
      <c r="A176" s="5" t="n">
        <v>76</v>
      </c>
      <c r="B176" s="6" t="inlineStr">
        <is>
          <t>Mash'al Shifo MCHJ</t>
        </is>
      </c>
      <c r="C176" s="6" t="inlineStr">
        <is>
          <t>Андижан</t>
        </is>
      </c>
      <c r="D176" s="6" t="inlineStr">
        <is>
          <t>Андижан 2</t>
        </is>
      </c>
      <c r="E176" s="7">
        <f>G176+I176+K176+M176+O176+Q176+S176+U176+W176+Y176+AA176+AC176+AE176+AG176+AI176+AK176+AM176+AO176+AQ176+AS176</f>
        <v/>
      </c>
      <c r="F176" s="7">
        <f>H176+J176+L176+N176+P176+R176+T176+V176+X176+Z176+AB176+AD176+AF176+AH176+AJ176+AL176+AN176+AP176+AR176+AT176</f>
        <v/>
      </c>
      <c r="G176" s="7" t="n">
        <v>3</v>
      </c>
      <c r="H176" s="7" t="n">
        <v>1008978</v>
      </c>
      <c r="I176" s="7" t="inlineStr"/>
      <c r="J176" s="7" t="inlineStr"/>
      <c r="K176" s="7" t="inlineStr"/>
      <c r="L176" s="7" t="inlineStr"/>
      <c r="M176" s="7" t="inlineStr"/>
      <c r="N176" s="7" t="inlineStr"/>
      <c r="O176" s="7" t="inlineStr"/>
      <c r="P176" s="7" t="inlineStr"/>
      <c r="Q176" s="7" t="n">
        <v>6</v>
      </c>
      <c r="R176" s="7" t="n">
        <v>265692</v>
      </c>
      <c r="S176" s="7" t="inlineStr"/>
      <c r="T176" s="7" t="inlineStr"/>
      <c r="U176" s="7" t="inlineStr"/>
      <c r="V176" s="7" t="inlineStr"/>
      <c r="W176" s="7" t="inlineStr"/>
      <c r="X176" s="7" t="inlineStr"/>
      <c r="Y176" s="7" t="inlineStr"/>
      <c r="Z176" s="7" t="inlineStr"/>
      <c r="AA176" s="7" t="inlineStr"/>
      <c r="AB176" s="7" t="inlineStr"/>
      <c r="AC176" s="7" t="inlineStr"/>
      <c r="AD176" s="7" t="inlineStr"/>
      <c r="AE176" s="7" t="inlineStr"/>
      <c r="AF176" s="7" t="inlineStr"/>
      <c r="AG176" s="7" t="inlineStr"/>
      <c r="AH176" s="7" t="inlineStr"/>
      <c r="AI176" s="7" t="inlineStr"/>
      <c r="AJ176" s="7" t="inlineStr"/>
      <c r="AK176" s="7" t="inlineStr"/>
      <c r="AL176" s="7" t="inlineStr"/>
      <c r="AM176" s="7" t="inlineStr"/>
      <c r="AN176" s="7" t="inlineStr"/>
      <c r="AO176" s="7" t="inlineStr"/>
      <c r="AP176" s="7" t="inlineStr"/>
      <c r="AQ176" s="7" t="inlineStr"/>
      <c r="AR176" s="7" t="inlineStr"/>
      <c r="AS176" s="7" t="inlineStr"/>
      <c r="AT176" s="7" t="inlineStr"/>
      <c r="AU176" s="7">
        <f>AW176+AY176+BA176+BC176+BE176+BG176+BI176</f>
        <v/>
      </c>
      <c r="AV176" s="7">
        <f>AX176+AZ176+BB176+BD176+BF176+BH176+BJ176</f>
        <v/>
      </c>
      <c r="AW176" s="7" t="inlineStr"/>
      <c r="AX176" s="7" t="inlineStr"/>
      <c r="AY176" s="7" t="inlineStr"/>
      <c r="AZ176" s="7" t="inlineStr"/>
      <c r="BA176" s="7" t="inlineStr"/>
      <c r="BB176" s="7" t="inlineStr"/>
      <c r="BC176" s="7" t="inlineStr"/>
      <c r="BD176" s="7" t="inlineStr"/>
      <c r="BE176" s="7" t="inlineStr"/>
      <c r="BF176" s="7" t="inlineStr"/>
      <c r="BG176" s="7" t="inlineStr"/>
      <c r="BH176" s="7" t="inlineStr"/>
      <c r="BI176" s="7" t="inlineStr"/>
      <c r="BJ176" s="7" t="inlineStr"/>
      <c r="BK176" s="7">
        <f>BM176+BO176+BQ176+BS176</f>
        <v/>
      </c>
      <c r="BL176" s="7">
        <f>BN176+BP176+BR176+BT176</f>
        <v/>
      </c>
      <c r="BM176" s="7" t="inlineStr"/>
      <c r="BN176" s="7" t="inlineStr"/>
      <c r="BO176" s="7" t="inlineStr"/>
      <c r="BP176" s="7" t="inlineStr"/>
      <c r="BQ176" s="7" t="inlineStr"/>
      <c r="BR176" s="7" t="inlineStr"/>
      <c r="BS176" s="7" t="inlineStr"/>
      <c r="BT176" s="7" t="inlineStr"/>
      <c r="BU176" s="7">
        <f>BW176+BY176+CA176+CC176+CE176+CG176+CI176+CK176+CM176+CO176+CQ176+CS176+CU176+CW176+CY176+DA176</f>
        <v/>
      </c>
      <c r="BV176" s="7">
        <f>BX176+BZ176+CB176+CD176+CF176+CH176+CJ176+CL176+CN176+CP176+CR176+CT176+CV176+CX176+CZ176+DB176</f>
        <v/>
      </c>
      <c r="BW176" s="7" t="inlineStr"/>
      <c r="BX176" s="7" t="inlineStr"/>
      <c r="BY176" s="7" t="inlineStr"/>
      <c r="BZ176" s="7" t="inlineStr"/>
      <c r="CA176" s="7" t="inlineStr"/>
      <c r="CB176" s="7" t="inlineStr"/>
      <c r="CC176" s="7" t="inlineStr"/>
      <c r="CD176" s="7" t="inlineStr"/>
      <c r="CE176" s="7" t="inlineStr"/>
      <c r="CF176" s="7" t="inlineStr"/>
      <c r="CG176" s="7" t="inlineStr"/>
      <c r="CH176" s="7" t="inlineStr"/>
      <c r="CI176" s="7" t="inlineStr"/>
      <c r="CJ176" s="7" t="inlineStr"/>
      <c r="CK176" s="7" t="inlineStr"/>
      <c r="CL176" s="7" t="inlineStr"/>
      <c r="CM176" s="7" t="inlineStr"/>
      <c r="CN176" s="7" t="inlineStr"/>
      <c r="CO176" s="7" t="inlineStr"/>
      <c r="CP176" s="7" t="inlineStr"/>
      <c r="CQ176" s="7" t="inlineStr"/>
      <c r="CR176" s="7" t="inlineStr"/>
      <c r="CS176" s="7" t="inlineStr"/>
      <c r="CT176" s="7" t="inlineStr"/>
      <c r="CU176" s="7" t="inlineStr"/>
      <c r="CV176" s="7" t="inlineStr"/>
      <c r="CW176" s="7" t="inlineStr"/>
      <c r="CX176" s="7" t="inlineStr"/>
      <c r="CY176" s="7" t="inlineStr"/>
      <c r="CZ176" s="7" t="inlineStr"/>
      <c r="DA176" s="7" t="inlineStr"/>
      <c r="DB176" s="7" t="inlineStr"/>
      <c r="DC176" s="7">
        <f>DE176+DG176+DI176+DK176+DM176+DO176+DQ176+DS176+DU176+DW176+DY176+EA176+EC176</f>
        <v/>
      </c>
      <c r="DD176" s="7">
        <f>DF176+DH176+DJ176+DL176+DN176+DP176+DR176+DT176+DV176+DX176+DZ176+EB176+ED176</f>
        <v/>
      </c>
      <c r="DE176" s="7" t="inlineStr"/>
      <c r="DF176" s="7" t="inlineStr"/>
      <c r="DG176" s="7" t="inlineStr"/>
      <c r="DH176" s="7" t="inlineStr"/>
      <c r="DI176" s="7" t="inlineStr"/>
      <c r="DJ176" s="7" t="inlineStr"/>
      <c r="DK176" s="7" t="inlineStr"/>
      <c r="DL176" s="7" t="inlineStr"/>
      <c r="DM176" s="7" t="inlineStr"/>
      <c r="DN176" s="7" t="inlineStr"/>
      <c r="DO176" s="7" t="inlineStr"/>
      <c r="DP176" s="7" t="inlineStr"/>
      <c r="DQ176" s="7" t="inlineStr"/>
      <c r="DR176" s="7" t="inlineStr"/>
      <c r="DS176" s="7" t="inlineStr"/>
      <c r="DT176" s="7" t="inlineStr"/>
      <c r="DU176" s="7" t="inlineStr"/>
      <c r="DV176" s="7" t="inlineStr"/>
      <c r="DW176" s="7" t="inlineStr"/>
      <c r="DX176" s="7" t="inlineStr"/>
      <c r="DY176" s="7" t="inlineStr"/>
      <c r="DZ176" s="7" t="inlineStr"/>
      <c r="EA176" s="7" t="inlineStr"/>
      <c r="EB176" s="7" t="inlineStr"/>
      <c r="EC176" s="7" t="inlineStr"/>
      <c r="ED176" s="7" t="inlineStr"/>
      <c r="EE176" s="7">
        <f>E176+AU176+BK176+BU176+DC176</f>
        <v/>
      </c>
      <c r="EF176" s="7">
        <f>F176+AV176+BL176+BV176+DD176</f>
        <v/>
      </c>
    </row>
    <row r="177" hidden="1" outlineLevel="1">
      <c r="A177" s="5" t="n">
        <v>77</v>
      </c>
      <c r="B177" s="6" t="inlineStr">
        <is>
          <t>Mashxur Mmg MCHJ</t>
        </is>
      </c>
      <c r="C177" s="6" t="inlineStr">
        <is>
          <t>Андижан</t>
        </is>
      </c>
      <c r="D177" s="6" t="inlineStr">
        <is>
          <t>Андижан 1</t>
        </is>
      </c>
      <c r="E177" s="7">
        <f>G177+I177+K177+M177+O177+Q177+S177+U177+W177+Y177+AA177+AC177+AE177+AG177+AI177+AK177+AM177+AO177+AQ177+AS177</f>
        <v/>
      </c>
      <c r="F177" s="7">
        <f>H177+J177+L177+N177+P177+R177+T177+V177+X177+Z177+AB177+AD177+AF177+AH177+AJ177+AL177+AN177+AP177+AR177+AT177</f>
        <v/>
      </c>
      <c r="G177" s="7" t="inlineStr"/>
      <c r="H177" s="7" t="inlineStr"/>
      <c r="I177" s="7" t="inlineStr"/>
      <c r="J177" s="7" t="inlineStr"/>
      <c r="K177" s="7" t="inlineStr"/>
      <c r="L177" s="7" t="inlineStr"/>
      <c r="M177" s="7" t="inlineStr"/>
      <c r="N177" s="7" t="inlineStr"/>
      <c r="O177" s="7" t="inlineStr"/>
      <c r="P177" s="7" t="inlineStr"/>
      <c r="Q177" s="7" t="n">
        <v>5</v>
      </c>
      <c r="R177" s="7" t="n">
        <v>201295</v>
      </c>
      <c r="S177" s="7" t="inlineStr"/>
      <c r="T177" s="7" t="inlineStr"/>
      <c r="U177" s="7" t="inlineStr"/>
      <c r="V177" s="7" t="inlineStr"/>
      <c r="W177" s="7" t="inlineStr"/>
      <c r="X177" s="7" t="inlineStr"/>
      <c r="Y177" s="7" t="inlineStr"/>
      <c r="Z177" s="7" t="inlineStr"/>
      <c r="AA177" s="7" t="inlineStr"/>
      <c r="AB177" s="7" t="inlineStr"/>
      <c r="AC177" s="7" t="inlineStr"/>
      <c r="AD177" s="7" t="inlineStr"/>
      <c r="AE177" s="7" t="inlineStr"/>
      <c r="AF177" s="7" t="inlineStr"/>
      <c r="AG177" s="7" t="inlineStr"/>
      <c r="AH177" s="7" t="inlineStr"/>
      <c r="AI177" s="7" t="inlineStr"/>
      <c r="AJ177" s="7" t="inlineStr"/>
      <c r="AK177" s="7" t="inlineStr"/>
      <c r="AL177" s="7" t="inlineStr"/>
      <c r="AM177" s="7" t="inlineStr"/>
      <c r="AN177" s="7" t="inlineStr"/>
      <c r="AO177" s="7" t="inlineStr"/>
      <c r="AP177" s="7" t="inlineStr"/>
      <c r="AQ177" s="7" t="inlineStr"/>
      <c r="AR177" s="7" t="inlineStr"/>
      <c r="AS177" s="7" t="inlineStr"/>
      <c r="AT177" s="7" t="inlineStr"/>
      <c r="AU177" s="7">
        <f>AW177+AY177+BA177+BC177+BE177+BG177+BI177</f>
        <v/>
      </c>
      <c r="AV177" s="7">
        <f>AX177+AZ177+BB177+BD177+BF177+BH177+BJ177</f>
        <v/>
      </c>
      <c r="AW177" s="7" t="n">
        <v>1</v>
      </c>
      <c r="AX177" s="7" t="n">
        <v>494453</v>
      </c>
      <c r="AY177" s="7" t="n">
        <v>1</v>
      </c>
      <c r="AZ177" s="7" t="n">
        <v>11932</v>
      </c>
      <c r="BA177" s="7" t="inlineStr"/>
      <c r="BB177" s="7" t="inlineStr"/>
      <c r="BC177" s="7" t="inlineStr"/>
      <c r="BD177" s="7" t="inlineStr"/>
      <c r="BE177" s="7" t="inlineStr"/>
      <c r="BF177" s="7" t="inlineStr"/>
      <c r="BG177" s="7" t="inlineStr"/>
      <c r="BH177" s="7" t="inlineStr"/>
      <c r="BI177" s="7" t="inlineStr"/>
      <c r="BJ177" s="7" t="inlineStr"/>
      <c r="BK177" s="7">
        <f>BM177+BO177+BQ177+BS177</f>
        <v/>
      </c>
      <c r="BL177" s="7">
        <f>BN177+BP177+BR177+BT177</f>
        <v/>
      </c>
      <c r="BM177" s="7" t="inlineStr"/>
      <c r="BN177" s="7" t="inlineStr"/>
      <c r="BO177" s="7" t="inlineStr"/>
      <c r="BP177" s="7" t="inlineStr"/>
      <c r="BQ177" s="7" t="inlineStr"/>
      <c r="BR177" s="7" t="inlineStr"/>
      <c r="BS177" s="7" t="inlineStr"/>
      <c r="BT177" s="7" t="inlineStr"/>
      <c r="BU177" s="7">
        <f>BW177+BY177+CA177+CC177+CE177+CG177+CI177+CK177+CM177+CO177+CQ177+CS177+CU177+CW177+CY177+DA177</f>
        <v/>
      </c>
      <c r="BV177" s="7">
        <f>BX177+BZ177+CB177+CD177+CF177+CH177+CJ177+CL177+CN177+CP177+CR177+CT177+CV177+CX177+CZ177+DB177</f>
        <v/>
      </c>
      <c r="BW177" s="7" t="inlineStr"/>
      <c r="BX177" s="7" t="inlineStr"/>
      <c r="BY177" s="7" t="inlineStr"/>
      <c r="BZ177" s="7" t="inlineStr"/>
      <c r="CA177" s="7" t="inlineStr"/>
      <c r="CB177" s="7" t="inlineStr"/>
      <c r="CC177" s="7" t="inlineStr"/>
      <c r="CD177" s="7" t="inlineStr"/>
      <c r="CE177" s="7" t="inlineStr"/>
      <c r="CF177" s="7" t="inlineStr"/>
      <c r="CG177" s="7" t="inlineStr"/>
      <c r="CH177" s="7" t="inlineStr"/>
      <c r="CI177" s="7" t="inlineStr"/>
      <c r="CJ177" s="7" t="inlineStr"/>
      <c r="CK177" s="7" t="inlineStr"/>
      <c r="CL177" s="7" t="inlineStr"/>
      <c r="CM177" s="7" t="inlineStr"/>
      <c r="CN177" s="7" t="inlineStr"/>
      <c r="CO177" s="7" t="inlineStr"/>
      <c r="CP177" s="7" t="inlineStr"/>
      <c r="CQ177" s="7" t="inlineStr"/>
      <c r="CR177" s="7" t="inlineStr"/>
      <c r="CS177" s="7" t="inlineStr"/>
      <c r="CT177" s="7" t="inlineStr"/>
      <c r="CU177" s="7" t="inlineStr"/>
      <c r="CV177" s="7" t="inlineStr"/>
      <c r="CW177" s="7" t="inlineStr"/>
      <c r="CX177" s="7" t="inlineStr"/>
      <c r="CY177" s="7" t="inlineStr"/>
      <c r="CZ177" s="7" t="inlineStr"/>
      <c r="DA177" s="7" t="inlineStr"/>
      <c r="DB177" s="7" t="inlineStr"/>
      <c r="DC177" s="7">
        <f>DE177+DG177+DI177+DK177+DM177+DO177+DQ177+DS177+DU177+DW177+DY177+EA177+EC177</f>
        <v/>
      </c>
      <c r="DD177" s="7">
        <f>DF177+DH177+DJ177+DL177+DN177+DP177+DR177+DT177+DV177+DX177+DZ177+EB177+ED177</f>
        <v/>
      </c>
      <c r="DE177" s="7" t="inlineStr"/>
      <c r="DF177" s="7" t="inlineStr"/>
      <c r="DG177" s="7" t="inlineStr"/>
      <c r="DH177" s="7" t="inlineStr"/>
      <c r="DI177" s="7" t="inlineStr"/>
      <c r="DJ177" s="7" t="inlineStr"/>
      <c r="DK177" s="7" t="inlineStr"/>
      <c r="DL177" s="7" t="inlineStr"/>
      <c r="DM177" s="7" t="inlineStr"/>
      <c r="DN177" s="7" t="inlineStr"/>
      <c r="DO177" s="7" t="inlineStr"/>
      <c r="DP177" s="7" t="inlineStr"/>
      <c r="DQ177" s="7" t="n">
        <v>5</v>
      </c>
      <c r="DR177" s="7" t="n">
        <v>2275260</v>
      </c>
      <c r="DS177" s="7" t="inlineStr"/>
      <c r="DT177" s="7" t="inlineStr"/>
      <c r="DU177" s="7" t="inlineStr"/>
      <c r="DV177" s="7" t="inlineStr"/>
      <c r="DW177" s="7" t="inlineStr"/>
      <c r="DX177" s="7" t="inlineStr"/>
      <c r="DY177" s="7" t="inlineStr"/>
      <c r="DZ177" s="7" t="inlineStr"/>
      <c r="EA177" s="7" t="inlineStr"/>
      <c r="EB177" s="7" t="inlineStr"/>
      <c r="EC177" s="7" t="inlineStr"/>
      <c r="ED177" s="7" t="inlineStr"/>
      <c r="EE177" s="7">
        <f>E177+AU177+BK177+BU177+DC177</f>
        <v/>
      </c>
      <c r="EF177" s="7">
        <f>F177+AV177+BL177+BV177+DD177</f>
        <v/>
      </c>
    </row>
    <row r="178" hidden="1" outlineLevel="1">
      <c r="A178" s="5" t="n">
        <v>78</v>
      </c>
      <c r="B178" s="6" t="inlineStr">
        <is>
          <t>Masud Farm Med MCHJ</t>
        </is>
      </c>
      <c r="C178" s="6" t="inlineStr">
        <is>
          <t>Андижан</t>
        </is>
      </c>
      <c r="D178" s="6" t="inlineStr">
        <is>
          <t>Андижан 2</t>
        </is>
      </c>
      <c r="E178" s="7">
        <f>G178+I178+K178+M178+O178+Q178+S178+U178+W178+Y178+AA178+AC178+AE178+AG178+AI178+AK178+AM178+AO178+AQ178+AS178</f>
        <v/>
      </c>
      <c r="F178" s="7">
        <f>H178+J178+L178+N178+P178+R178+T178+V178+X178+Z178+AB178+AD178+AF178+AH178+AJ178+AL178+AN178+AP178+AR178+AT178</f>
        <v/>
      </c>
      <c r="G178" s="7" t="inlineStr"/>
      <c r="H178" s="7" t="inlineStr"/>
      <c r="I178" s="7" t="n">
        <v>2</v>
      </c>
      <c r="J178" s="7" t="n">
        <v>253218</v>
      </c>
      <c r="K178" s="7" t="inlineStr"/>
      <c r="L178" s="7" t="inlineStr"/>
      <c r="M178" s="7" t="inlineStr"/>
      <c r="N178" s="7" t="inlineStr"/>
      <c r="O178" s="7" t="inlineStr"/>
      <c r="P178" s="7" t="inlineStr"/>
      <c r="Q178" s="7" t="inlineStr"/>
      <c r="R178" s="7" t="inlineStr"/>
      <c r="S178" s="7" t="inlineStr"/>
      <c r="T178" s="7" t="inlineStr"/>
      <c r="U178" s="7" t="inlineStr"/>
      <c r="V178" s="7" t="inlineStr"/>
      <c r="W178" s="7" t="inlineStr"/>
      <c r="X178" s="7" t="inlineStr"/>
      <c r="Y178" s="7" t="inlineStr"/>
      <c r="Z178" s="7" t="inlineStr"/>
      <c r="AA178" s="7" t="inlineStr"/>
      <c r="AB178" s="7" t="inlineStr"/>
      <c r="AC178" s="7" t="inlineStr"/>
      <c r="AD178" s="7" t="inlineStr"/>
      <c r="AE178" s="7" t="inlineStr"/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inlineStr"/>
      <c r="AN178" s="7" t="inlineStr"/>
      <c r="AO178" s="7" t="inlineStr"/>
      <c r="AP178" s="7" t="inlineStr"/>
      <c r="AQ178" s="7" t="inlineStr"/>
      <c r="AR178" s="7" t="inlineStr"/>
      <c r="AS178" s="7" t="inlineStr"/>
      <c r="AT178" s="7" t="inlineStr"/>
      <c r="AU178" s="7">
        <f>AW178+AY178+BA178+BC178+BE178+BG178+BI178</f>
        <v/>
      </c>
      <c r="AV178" s="7">
        <f>AX178+AZ178+BB178+BD178+BF178+BH178+BJ178</f>
        <v/>
      </c>
      <c r="AW178" s="7" t="inlineStr"/>
      <c r="AX178" s="7" t="inlineStr"/>
      <c r="AY178" s="7" t="inlineStr"/>
      <c r="AZ178" s="7" t="inlineStr"/>
      <c r="BA178" s="7" t="inlineStr"/>
      <c r="BB178" s="7" t="inlineStr"/>
      <c r="BC178" s="7" t="inlineStr"/>
      <c r="BD178" s="7" t="inlineStr"/>
      <c r="BE178" s="7" t="inlineStr"/>
      <c r="BF178" s="7" t="inlineStr"/>
      <c r="BG178" s="7" t="inlineStr"/>
      <c r="BH178" s="7" t="inlineStr"/>
      <c r="BI178" s="7" t="inlineStr"/>
      <c r="BJ178" s="7" t="inlineStr"/>
      <c r="BK178" s="7">
        <f>BM178+BO178+BQ178+BS178</f>
        <v/>
      </c>
      <c r="BL178" s="7">
        <f>BN178+BP178+BR178+BT178</f>
        <v/>
      </c>
      <c r="BM178" s="7" t="inlineStr"/>
      <c r="BN178" s="7" t="inlineStr"/>
      <c r="BO178" s="7" t="inlineStr"/>
      <c r="BP178" s="7" t="inlineStr"/>
      <c r="BQ178" s="7" t="inlineStr"/>
      <c r="BR178" s="7" t="inlineStr"/>
      <c r="BS178" s="7" t="inlineStr"/>
      <c r="BT178" s="7" t="inlineStr"/>
      <c r="BU178" s="7">
        <f>BW178+BY178+CA178+CC178+CE178+CG178+CI178+CK178+CM178+CO178+CQ178+CS178+CU178+CW178+CY178+DA178</f>
        <v/>
      </c>
      <c r="BV178" s="7">
        <f>BX178+BZ178+CB178+CD178+CF178+CH178+CJ178+CL178+CN178+CP178+CR178+CT178+CV178+CX178+CZ178+DB178</f>
        <v/>
      </c>
      <c r="BW178" s="7" t="inlineStr"/>
      <c r="BX178" s="7" t="inlineStr"/>
      <c r="BY178" s="7" t="inlineStr"/>
      <c r="BZ178" s="7" t="inlineStr"/>
      <c r="CA178" s="7" t="inlineStr"/>
      <c r="CB178" s="7" t="inlineStr"/>
      <c r="CC178" s="7" t="inlineStr"/>
      <c r="CD178" s="7" t="inlineStr"/>
      <c r="CE178" s="7" t="inlineStr"/>
      <c r="CF178" s="7" t="inlineStr"/>
      <c r="CG178" s="7" t="inlineStr"/>
      <c r="CH178" s="7" t="inlineStr"/>
      <c r="CI178" s="7" t="inlineStr"/>
      <c r="CJ178" s="7" t="inlineStr"/>
      <c r="CK178" s="7" t="inlineStr"/>
      <c r="CL178" s="7" t="inlineStr"/>
      <c r="CM178" s="7" t="inlineStr"/>
      <c r="CN178" s="7" t="inlineStr"/>
      <c r="CO178" s="7" t="inlineStr"/>
      <c r="CP178" s="7" t="inlineStr"/>
      <c r="CQ178" s="7" t="inlineStr"/>
      <c r="CR178" s="7" t="inlineStr"/>
      <c r="CS178" s="7" t="inlineStr"/>
      <c r="CT178" s="7" t="inlineStr"/>
      <c r="CU178" s="7" t="inlineStr"/>
      <c r="CV178" s="7" t="inlineStr"/>
      <c r="CW178" s="7" t="inlineStr"/>
      <c r="CX178" s="7" t="inlineStr"/>
      <c r="CY178" s="7" t="inlineStr"/>
      <c r="CZ178" s="7" t="inlineStr"/>
      <c r="DA178" s="7" t="inlineStr"/>
      <c r="DB178" s="7" t="inlineStr"/>
      <c r="DC178" s="7">
        <f>DE178+DG178+DI178+DK178+DM178+DO178+DQ178+DS178+DU178+DW178+DY178+EA178+EC178</f>
        <v/>
      </c>
      <c r="DD178" s="7">
        <f>DF178+DH178+DJ178+DL178+DN178+DP178+DR178+DT178+DV178+DX178+DZ178+EB178+ED178</f>
        <v/>
      </c>
      <c r="DE178" s="7" t="inlineStr"/>
      <c r="DF178" s="7" t="inlineStr"/>
      <c r="DG178" s="7" t="inlineStr"/>
      <c r="DH178" s="7" t="inlineStr"/>
      <c r="DI178" s="7" t="n">
        <v>1</v>
      </c>
      <c r="DJ178" s="7" t="n">
        <v>168549</v>
      </c>
      <c r="DK178" s="7" t="inlineStr"/>
      <c r="DL178" s="7" t="inlineStr"/>
      <c r="DM178" s="7" t="inlineStr"/>
      <c r="DN178" s="7" t="inlineStr"/>
      <c r="DO178" s="7" t="inlineStr"/>
      <c r="DP178" s="7" t="inlineStr"/>
      <c r="DQ178" s="7" t="inlineStr"/>
      <c r="DR178" s="7" t="inlineStr"/>
      <c r="DS178" s="7" t="inlineStr"/>
      <c r="DT178" s="7" t="inlineStr"/>
      <c r="DU178" s="7" t="inlineStr"/>
      <c r="DV178" s="7" t="inlineStr"/>
      <c r="DW178" s="7" t="inlineStr"/>
      <c r="DX178" s="7" t="inlineStr"/>
      <c r="DY178" s="7" t="inlineStr"/>
      <c r="DZ178" s="7" t="inlineStr"/>
      <c r="EA178" s="7" t="inlineStr"/>
      <c r="EB178" s="7" t="inlineStr"/>
      <c r="EC178" s="7" t="inlineStr"/>
      <c r="ED178" s="7" t="inlineStr"/>
      <c r="EE178" s="7">
        <f>E178+AU178+BK178+BU178+DC178</f>
        <v/>
      </c>
      <c r="EF178" s="7">
        <f>F178+AV178+BL178+BV178+DD178</f>
        <v/>
      </c>
    </row>
    <row r="179" hidden="1" outlineLevel="1">
      <c r="A179" s="5" t="n">
        <v>79</v>
      </c>
      <c r="B179" s="6" t="inlineStr">
        <is>
          <t>Medical Center Shox Farm MChJ</t>
        </is>
      </c>
      <c r="C179" s="6" t="inlineStr">
        <is>
          <t>Андижан</t>
        </is>
      </c>
      <c r="D179" s="6" t="inlineStr">
        <is>
          <t>Андижан 1</t>
        </is>
      </c>
      <c r="E179" s="7">
        <f>G179+I179+K179+M179+O179+Q179+S179+U179+W179+Y179+AA179+AC179+AE179+AG179+AI179+AK179+AM179+AO179+AQ179+AS179</f>
        <v/>
      </c>
      <c r="F179" s="7">
        <f>H179+J179+L179+N179+P179+R179+T179+V179+X179+Z179+AB179+AD179+AF179+AH179+AJ179+AL179+AN179+AP179+AR179+AT179</f>
        <v/>
      </c>
      <c r="G179" s="7" t="inlineStr"/>
      <c r="H179" s="7" t="inlineStr"/>
      <c r="I179" s="7" t="inlineStr"/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inlineStr"/>
      <c r="R179" s="7" t="inlineStr"/>
      <c r="S179" s="7" t="inlineStr"/>
      <c r="T179" s="7" t="inlineStr"/>
      <c r="U179" s="7" t="inlineStr"/>
      <c r="V179" s="7" t="inlineStr"/>
      <c r="W179" s="7" t="n">
        <v>3</v>
      </c>
      <c r="X179" s="7" t="n">
        <v>359895</v>
      </c>
      <c r="Y179" s="7" t="inlineStr"/>
      <c r="Z179" s="7" t="inlineStr"/>
      <c r="AA179" s="7" t="inlineStr"/>
      <c r="AB179" s="7" t="inlineStr"/>
      <c r="AC179" s="7" t="inlineStr"/>
      <c r="AD179" s="7" t="inlineStr"/>
      <c r="AE179" s="7" t="inlineStr"/>
      <c r="AF179" s="7" t="inlineStr"/>
      <c r="AG179" s="7" t="n">
        <v>3</v>
      </c>
      <c r="AH179" s="7" t="n">
        <v>36180</v>
      </c>
      <c r="AI179" s="7" t="n">
        <v>5</v>
      </c>
      <c r="AJ179" s="7" t="n">
        <v>2293870</v>
      </c>
      <c r="AK179" s="7" t="inlineStr"/>
      <c r="AL179" s="7" t="inlineStr"/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/>
      <c r="AT179" s="7" t="inlineStr"/>
      <c r="AU179" s="7">
        <f>AW179+AY179+BA179+BC179+BE179+BG179+BI179</f>
        <v/>
      </c>
      <c r="AV179" s="7">
        <f>AX179+AZ179+BB179+BD179+BF179+BH179+BJ179</f>
        <v/>
      </c>
      <c r="AW179" s="7" t="inlineStr"/>
      <c r="AX179" s="7" t="inlineStr"/>
      <c r="AY179" s="7" t="inlineStr"/>
      <c r="AZ179" s="7" t="inlineStr"/>
      <c r="BA179" s="7" t="inlineStr"/>
      <c r="BB179" s="7" t="inlineStr"/>
      <c r="BC179" s="7" t="inlineStr"/>
      <c r="BD179" s="7" t="inlineStr"/>
      <c r="BE179" s="7" t="inlineStr"/>
      <c r="BF179" s="7" t="inlineStr"/>
      <c r="BG179" s="7" t="n">
        <v>134</v>
      </c>
      <c r="BH179" s="7" t="n">
        <v>48041922</v>
      </c>
      <c r="BI179" s="7" t="inlineStr"/>
      <c r="BJ179" s="7" t="inlineStr"/>
      <c r="BK179" s="7">
        <f>BM179+BO179+BQ179+BS179</f>
        <v/>
      </c>
      <c r="BL179" s="7">
        <f>BN179+BP179+BR179+BT179</f>
        <v/>
      </c>
      <c r="BM179" s="7" t="n">
        <v>10</v>
      </c>
      <c r="BN179" s="7" t="n">
        <v>3904150</v>
      </c>
      <c r="BO179" s="7" t="inlineStr"/>
      <c r="BP179" s="7" t="inlineStr"/>
      <c r="BQ179" s="7" t="inlineStr"/>
      <c r="BR179" s="7" t="inlineStr"/>
      <c r="BS179" s="7" t="inlineStr"/>
      <c r="BT179" s="7" t="inlineStr"/>
      <c r="BU179" s="7">
        <f>BW179+BY179+CA179+CC179+CE179+CG179+CI179+CK179+CM179+CO179+CQ179+CS179+CU179+CW179+CY179+DA179</f>
        <v/>
      </c>
      <c r="BV179" s="7">
        <f>BX179+BZ179+CB179+CD179+CF179+CH179+CJ179+CL179+CN179+CP179+CR179+CT179+CV179+CX179+CZ179+DB179</f>
        <v/>
      </c>
      <c r="BW179" s="7" t="inlineStr"/>
      <c r="BX179" s="7" t="inlineStr"/>
      <c r="BY179" s="7" t="inlineStr"/>
      <c r="BZ179" s="7" t="inlineStr"/>
      <c r="CA179" s="7" t="inlineStr"/>
      <c r="CB179" s="7" t="inlineStr"/>
      <c r="CC179" s="7" t="inlineStr"/>
      <c r="CD179" s="7" t="inlineStr"/>
      <c r="CE179" s="7" t="inlineStr"/>
      <c r="CF179" s="7" t="inlineStr"/>
      <c r="CG179" s="7" t="inlineStr"/>
      <c r="CH179" s="7" t="inlineStr"/>
      <c r="CI179" s="7" t="inlineStr"/>
      <c r="CJ179" s="7" t="inlineStr"/>
      <c r="CK179" s="7" t="inlineStr"/>
      <c r="CL179" s="7" t="inlineStr"/>
      <c r="CM179" s="7" t="inlineStr"/>
      <c r="CN179" s="7" t="inlineStr"/>
      <c r="CO179" s="7" t="inlineStr"/>
      <c r="CP179" s="7" t="inlineStr"/>
      <c r="CQ179" s="7" t="inlineStr"/>
      <c r="CR179" s="7" t="inlineStr"/>
      <c r="CS179" s="7" t="inlineStr"/>
      <c r="CT179" s="7" t="inlineStr"/>
      <c r="CU179" s="7" t="inlineStr"/>
      <c r="CV179" s="7" t="inlineStr"/>
      <c r="CW179" s="7" t="inlineStr"/>
      <c r="CX179" s="7" t="inlineStr"/>
      <c r="CY179" s="7" t="inlineStr"/>
      <c r="CZ179" s="7" t="inlineStr"/>
      <c r="DA179" s="7" t="inlineStr"/>
      <c r="DB179" s="7" t="inlineStr"/>
      <c r="DC179" s="7">
        <f>DE179+DG179+DI179+DK179+DM179+DO179+DQ179+DS179+DU179+DW179+DY179+EA179+EC179</f>
        <v/>
      </c>
      <c r="DD179" s="7">
        <f>DF179+DH179+DJ179+DL179+DN179+DP179+DR179+DT179+DV179+DX179+DZ179+EB179+ED179</f>
        <v/>
      </c>
      <c r="DE179" s="7" t="inlineStr"/>
      <c r="DF179" s="7" t="inlineStr"/>
      <c r="DG179" s="7" t="inlineStr"/>
      <c r="DH179" s="7" t="inlineStr"/>
      <c r="DI179" s="7" t="inlineStr"/>
      <c r="DJ179" s="7" t="inlineStr"/>
      <c r="DK179" s="7" t="inlineStr"/>
      <c r="DL179" s="7" t="inlineStr"/>
      <c r="DM179" s="7" t="inlineStr"/>
      <c r="DN179" s="7" t="inlineStr"/>
      <c r="DO179" s="7" t="inlineStr"/>
      <c r="DP179" s="7" t="inlineStr"/>
      <c r="DQ179" s="7" t="inlineStr"/>
      <c r="DR179" s="7" t="inlineStr"/>
      <c r="DS179" s="7" t="inlineStr"/>
      <c r="DT179" s="7" t="inlineStr"/>
      <c r="DU179" s="7" t="inlineStr"/>
      <c r="DV179" s="7" t="inlineStr"/>
      <c r="DW179" s="7" t="inlineStr"/>
      <c r="DX179" s="7" t="inlineStr"/>
      <c r="DY179" s="7" t="inlineStr"/>
      <c r="DZ179" s="7" t="inlineStr"/>
      <c r="EA179" s="7" t="inlineStr"/>
      <c r="EB179" s="7" t="inlineStr"/>
      <c r="EC179" s="7" t="inlineStr"/>
      <c r="ED179" s="7" t="inlineStr"/>
      <c r="EE179" s="7">
        <f>E179+AU179+BK179+BU179+DC179</f>
        <v/>
      </c>
      <c r="EF179" s="7">
        <f>F179+AV179+BL179+BV179+DD179</f>
        <v/>
      </c>
    </row>
    <row r="180" hidden="1" outlineLevel="1">
      <c r="A180" s="5" t="n">
        <v>80</v>
      </c>
      <c r="B180" s="6" t="inlineStr">
        <is>
          <t>Megasef Pharm House MCHJ</t>
        </is>
      </c>
      <c r="C180" s="6" t="inlineStr">
        <is>
          <t>Андижан</t>
        </is>
      </c>
      <c r="D180" s="6" t="inlineStr">
        <is>
          <t>Андижан 1</t>
        </is>
      </c>
      <c r="E180" s="7">
        <f>G180+I180+K180+M180+O180+Q180+S180+U180+W180+Y180+AA180+AC180+AE180+AG180+AI180+AK180+AM180+AO180+AQ180+AS180</f>
        <v/>
      </c>
      <c r="F180" s="7">
        <f>H180+J180+L180+N180+P180+R180+T180+V180+X180+Z180+AB180+AD180+AF180+AH180+AJ180+AL180+AN180+AP180+AR180+AT180</f>
        <v/>
      </c>
      <c r="G180" s="7" t="inlineStr"/>
      <c r="H180" s="7" t="inlineStr"/>
      <c r="I180" s="7" t="n">
        <v>3</v>
      </c>
      <c r="J180" s="7" t="n">
        <v>429765</v>
      </c>
      <c r="K180" s="7" t="inlineStr"/>
      <c r="L180" s="7" t="inlineStr"/>
      <c r="M180" s="7" t="inlineStr"/>
      <c r="N180" s="7" t="inlineStr"/>
      <c r="O180" s="7" t="inlineStr"/>
      <c r="P180" s="7" t="inlineStr"/>
      <c r="Q180" s="7" t="inlineStr"/>
      <c r="R180" s="7" t="inlineStr"/>
      <c r="S180" s="7" t="inlineStr"/>
      <c r="T180" s="7" t="inlineStr"/>
      <c r="U180" s="7" t="inlineStr"/>
      <c r="V180" s="7" t="inlineStr"/>
      <c r="W180" s="7" t="n">
        <v>3</v>
      </c>
      <c r="X180" s="7" t="n">
        <v>832440</v>
      </c>
      <c r="Y180" s="7" t="inlineStr"/>
      <c r="Z180" s="7" t="inlineStr"/>
      <c r="AA180" s="7" t="inlineStr"/>
      <c r="AB180" s="7" t="inlineStr"/>
      <c r="AC180" s="7" t="n">
        <v>6</v>
      </c>
      <c r="AD180" s="7" t="n">
        <v>258258</v>
      </c>
      <c r="AE180" s="7" t="inlineStr"/>
      <c r="AF180" s="7" t="inlineStr"/>
      <c r="AG180" s="7" t="inlineStr"/>
      <c r="AH180" s="7" t="inlineStr"/>
      <c r="AI180" s="7" t="inlineStr"/>
      <c r="AJ180" s="7" t="inlineStr"/>
      <c r="AK180" s="7" t="inlineStr"/>
      <c r="AL180" s="7" t="inlineStr"/>
      <c r="AM180" s="7" t="inlineStr"/>
      <c r="AN180" s="7" t="inlineStr"/>
      <c r="AO180" s="7" t="inlineStr"/>
      <c r="AP180" s="7" t="inlineStr"/>
      <c r="AQ180" s="7" t="inlineStr"/>
      <c r="AR180" s="7" t="inlineStr"/>
      <c r="AS180" s="7" t="inlineStr"/>
      <c r="AT180" s="7" t="inlineStr"/>
      <c r="AU180" s="7">
        <f>AW180+AY180+BA180+BC180+BE180+BG180+BI180</f>
        <v/>
      </c>
      <c r="AV180" s="7">
        <f>AX180+AZ180+BB180+BD180+BF180+BH180+BJ180</f>
        <v/>
      </c>
      <c r="AW180" s="7" t="inlineStr"/>
      <c r="AX180" s="7" t="inlineStr"/>
      <c r="AY180" s="7" t="inlineStr"/>
      <c r="AZ180" s="7" t="inlineStr"/>
      <c r="BA180" s="7" t="inlineStr"/>
      <c r="BB180" s="7" t="inlineStr"/>
      <c r="BC180" s="7" t="inlineStr"/>
      <c r="BD180" s="7" t="inlineStr"/>
      <c r="BE180" s="7" t="inlineStr"/>
      <c r="BF180" s="7" t="inlineStr"/>
      <c r="BG180" s="7" t="inlineStr"/>
      <c r="BH180" s="7" t="inlineStr"/>
      <c r="BI180" s="7" t="inlineStr"/>
      <c r="BJ180" s="7" t="inlineStr"/>
      <c r="BK180" s="7">
        <f>BM180+BO180+BQ180+BS180</f>
        <v/>
      </c>
      <c r="BL180" s="7">
        <f>BN180+BP180+BR180+BT180</f>
        <v/>
      </c>
      <c r="BM180" s="7" t="inlineStr"/>
      <c r="BN180" s="7" t="inlineStr"/>
      <c r="BO180" s="7" t="inlineStr"/>
      <c r="BP180" s="7" t="inlineStr"/>
      <c r="BQ180" s="7" t="inlineStr"/>
      <c r="BR180" s="7" t="inlineStr"/>
      <c r="BS180" s="7" t="inlineStr"/>
      <c r="BT180" s="7" t="inlineStr"/>
      <c r="BU180" s="7">
        <f>BW180+BY180+CA180+CC180+CE180+CG180+CI180+CK180+CM180+CO180+CQ180+CS180+CU180+CW180+CY180+DA180</f>
        <v/>
      </c>
      <c r="BV180" s="7">
        <f>BX180+BZ180+CB180+CD180+CF180+CH180+CJ180+CL180+CN180+CP180+CR180+CT180+CV180+CX180+CZ180+DB180</f>
        <v/>
      </c>
      <c r="BW180" s="7" t="inlineStr"/>
      <c r="BX180" s="7" t="inlineStr"/>
      <c r="BY180" s="7" t="inlineStr"/>
      <c r="BZ180" s="7" t="inlineStr"/>
      <c r="CA180" s="7" t="inlineStr"/>
      <c r="CB180" s="7" t="inlineStr"/>
      <c r="CC180" s="7" t="inlineStr"/>
      <c r="CD180" s="7" t="inlineStr"/>
      <c r="CE180" s="7" t="inlineStr"/>
      <c r="CF180" s="7" t="inlineStr"/>
      <c r="CG180" s="7" t="inlineStr"/>
      <c r="CH180" s="7" t="inlineStr"/>
      <c r="CI180" s="7" t="inlineStr"/>
      <c r="CJ180" s="7" t="inlineStr"/>
      <c r="CK180" s="7" t="inlineStr"/>
      <c r="CL180" s="7" t="inlineStr"/>
      <c r="CM180" s="7" t="inlineStr"/>
      <c r="CN180" s="7" t="inlineStr"/>
      <c r="CO180" s="7" t="inlineStr"/>
      <c r="CP180" s="7" t="inlineStr"/>
      <c r="CQ180" s="7" t="inlineStr"/>
      <c r="CR180" s="7" t="inlineStr"/>
      <c r="CS180" s="7" t="inlineStr"/>
      <c r="CT180" s="7" t="inlineStr"/>
      <c r="CU180" s="7" t="inlineStr"/>
      <c r="CV180" s="7" t="inlineStr"/>
      <c r="CW180" s="7" t="inlineStr"/>
      <c r="CX180" s="7" t="inlineStr"/>
      <c r="CY180" s="7" t="inlineStr"/>
      <c r="CZ180" s="7" t="inlineStr"/>
      <c r="DA180" s="7" t="inlineStr"/>
      <c r="DB180" s="7" t="inlineStr"/>
      <c r="DC180" s="7">
        <f>DE180+DG180+DI180+DK180+DM180+DO180+DQ180+DS180+DU180+DW180+DY180+EA180+EC180</f>
        <v/>
      </c>
      <c r="DD180" s="7">
        <f>DF180+DH180+DJ180+DL180+DN180+DP180+DR180+DT180+DV180+DX180+DZ180+EB180+ED180</f>
        <v/>
      </c>
      <c r="DE180" s="7" t="inlineStr"/>
      <c r="DF180" s="7" t="inlineStr"/>
      <c r="DG180" s="7" t="inlineStr"/>
      <c r="DH180" s="7" t="inlineStr"/>
      <c r="DI180" s="7" t="inlineStr"/>
      <c r="DJ180" s="7" t="inlineStr"/>
      <c r="DK180" s="7" t="inlineStr"/>
      <c r="DL180" s="7" t="inlineStr"/>
      <c r="DM180" s="7" t="inlineStr"/>
      <c r="DN180" s="7" t="inlineStr"/>
      <c r="DO180" s="7" t="inlineStr"/>
      <c r="DP180" s="7" t="inlineStr"/>
      <c r="DQ180" s="7" t="inlineStr"/>
      <c r="DR180" s="7" t="inlineStr"/>
      <c r="DS180" s="7" t="n">
        <v>1</v>
      </c>
      <c r="DT180" s="7" t="n">
        <v>334486</v>
      </c>
      <c r="DU180" s="7" t="inlineStr"/>
      <c r="DV180" s="7" t="inlineStr"/>
      <c r="DW180" s="7" t="inlineStr"/>
      <c r="DX180" s="7" t="inlineStr"/>
      <c r="DY180" s="7" t="inlineStr"/>
      <c r="DZ180" s="7" t="inlineStr"/>
      <c r="EA180" s="7" t="inlineStr"/>
      <c r="EB180" s="7" t="inlineStr"/>
      <c r="EC180" s="7" t="inlineStr"/>
      <c r="ED180" s="7" t="inlineStr"/>
      <c r="EE180" s="7">
        <f>E180+AU180+BK180+BU180+DC180</f>
        <v/>
      </c>
      <c r="EF180" s="7">
        <f>F180+AV180+BL180+BV180+DD180</f>
        <v/>
      </c>
    </row>
    <row r="181" hidden="1" outlineLevel="1">
      <c r="A181" s="5" t="n">
        <v>81</v>
      </c>
      <c r="B181" s="6" t="inlineStr">
        <is>
          <t>Mehrigiyo-1 XK</t>
        </is>
      </c>
      <c r="C181" s="6" t="inlineStr">
        <is>
          <t>Андижан</t>
        </is>
      </c>
      <c r="D181" s="6" t="inlineStr">
        <is>
          <t>Андижан 2</t>
        </is>
      </c>
      <c r="E181" s="7">
        <f>G181+I181+K181+M181+O181+Q181+S181+U181+W181+Y181+AA181+AC181+AE181+AG181+AI181+AK181+AM181+AO181+AQ181+AS181</f>
        <v/>
      </c>
      <c r="F181" s="7">
        <f>H181+J181+L181+N181+P181+R181+T181+V181+X181+Z181+AB181+AD181+AF181+AH181+AJ181+AL181+AN181+AP181+AR181+AT181</f>
        <v/>
      </c>
      <c r="G181" s="7" t="n">
        <v>10</v>
      </c>
      <c r="H181" s="7" t="n">
        <v>4906890</v>
      </c>
      <c r="I181" s="7" t="inlineStr"/>
      <c r="J181" s="7" t="inlineStr"/>
      <c r="K181" s="7" t="inlineStr"/>
      <c r="L181" s="7" t="inlineStr"/>
      <c r="M181" s="7" t="inlineStr"/>
      <c r="N181" s="7" t="inlineStr"/>
      <c r="O181" s="7" t="inlineStr"/>
      <c r="P181" s="7" t="inlineStr"/>
      <c r="Q181" s="7" t="n">
        <v>100</v>
      </c>
      <c r="R181" s="7" t="n">
        <v>20902600</v>
      </c>
      <c r="S181" s="7" t="inlineStr"/>
      <c r="T181" s="7" t="inlineStr"/>
      <c r="U181" s="7" t="inlineStr"/>
      <c r="V181" s="7" t="inlineStr"/>
      <c r="W181" s="7" t="inlineStr"/>
      <c r="X181" s="7" t="inlineStr"/>
      <c r="Y181" s="7" t="inlineStr"/>
      <c r="Z181" s="7" t="inlineStr"/>
      <c r="AA181" s="7" t="n">
        <v>30</v>
      </c>
      <c r="AB181" s="7" t="n">
        <v>8364690</v>
      </c>
      <c r="AC181" s="7" t="inlineStr"/>
      <c r="AD181" s="7" t="inlineStr"/>
      <c r="AE181" s="7" t="inlineStr"/>
      <c r="AF181" s="7" t="inlineStr"/>
      <c r="AG181" s="7" t="inlineStr"/>
      <c r="AH181" s="7" t="inlineStr"/>
      <c r="AI181" s="7" t="inlineStr"/>
      <c r="AJ181" s="7" t="inlineStr"/>
      <c r="AK181" s="7" t="inlineStr"/>
      <c r="AL181" s="7" t="inlineStr"/>
      <c r="AM181" s="7" t="inlineStr"/>
      <c r="AN181" s="7" t="inlineStr"/>
      <c r="AO181" s="7" t="inlineStr"/>
      <c r="AP181" s="7" t="inlineStr"/>
      <c r="AQ181" s="7" t="inlineStr"/>
      <c r="AR181" s="7" t="inlineStr"/>
      <c r="AS181" s="7" t="inlineStr"/>
      <c r="AT181" s="7" t="inlineStr"/>
      <c r="AU181" s="7">
        <f>AW181+AY181+BA181+BC181+BE181+BG181+BI181</f>
        <v/>
      </c>
      <c r="AV181" s="7">
        <f>AX181+AZ181+BB181+BD181+BF181+BH181+BJ181</f>
        <v/>
      </c>
      <c r="AW181" s="7" t="inlineStr"/>
      <c r="AX181" s="7" t="inlineStr"/>
      <c r="AY181" s="7" t="inlineStr"/>
      <c r="AZ181" s="7" t="inlineStr"/>
      <c r="BA181" s="7" t="inlineStr"/>
      <c r="BB181" s="7" t="inlineStr"/>
      <c r="BC181" s="7" t="inlineStr"/>
      <c r="BD181" s="7" t="inlineStr"/>
      <c r="BE181" s="7" t="inlineStr"/>
      <c r="BF181" s="7" t="inlineStr"/>
      <c r="BG181" s="7" t="inlineStr"/>
      <c r="BH181" s="7" t="inlineStr"/>
      <c r="BI181" s="7" t="inlineStr"/>
      <c r="BJ181" s="7" t="inlineStr"/>
      <c r="BK181" s="7">
        <f>BM181+BO181+BQ181+BS181</f>
        <v/>
      </c>
      <c r="BL181" s="7">
        <f>BN181+BP181+BR181+BT181</f>
        <v/>
      </c>
      <c r="BM181" s="7" t="inlineStr"/>
      <c r="BN181" s="7" t="inlineStr"/>
      <c r="BO181" s="7" t="inlineStr"/>
      <c r="BP181" s="7" t="inlineStr"/>
      <c r="BQ181" s="7" t="inlineStr"/>
      <c r="BR181" s="7" t="inlineStr"/>
      <c r="BS181" s="7" t="inlineStr"/>
      <c r="BT181" s="7" t="inlineStr"/>
      <c r="BU181" s="7">
        <f>BW181+BY181+CA181+CC181+CE181+CG181+CI181+CK181+CM181+CO181+CQ181+CS181+CU181+CW181+CY181+DA181</f>
        <v/>
      </c>
      <c r="BV181" s="7">
        <f>BX181+BZ181+CB181+CD181+CF181+CH181+CJ181+CL181+CN181+CP181+CR181+CT181+CV181+CX181+CZ181+DB181</f>
        <v/>
      </c>
      <c r="BW181" s="7" t="inlineStr"/>
      <c r="BX181" s="7" t="inlineStr"/>
      <c r="BY181" s="7" t="inlineStr"/>
      <c r="BZ181" s="7" t="inlineStr"/>
      <c r="CA181" s="7" t="inlineStr"/>
      <c r="CB181" s="7" t="inlineStr"/>
      <c r="CC181" s="7" t="inlineStr"/>
      <c r="CD181" s="7" t="inlineStr"/>
      <c r="CE181" s="7" t="inlineStr"/>
      <c r="CF181" s="7" t="inlineStr"/>
      <c r="CG181" s="7" t="inlineStr"/>
      <c r="CH181" s="7" t="inlineStr"/>
      <c r="CI181" s="7" t="inlineStr"/>
      <c r="CJ181" s="7" t="inlineStr"/>
      <c r="CK181" s="7" t="inlineStr"/>
      <c r="CL181" s="7" t="inlineStr"/>
      <c r="CM181" s="7" t="inlineStr"/>
      <c r="CN181" s="7" t="inlineStr"/>
      <c r="CO181" s="7" t="inlineStr"/>
      <c r="CP181" s="7" t="inlineStr"/>
      <c r="CQ181" s="7" t="inlineStr"/>
      <c r="CR181" s="7" t="inlineStr"/>
      <c r="CS181" s="7" t="inlineStr"/>
      <c r="CT181" s="7" t="inlineStr"/>
      <c r="CU181" s="7" t="inlineStr"/>
      <c r="CV181" s="7" t="inlineStr"/>
      <c r="CW181" s="7" t="inlineStr"/>
      <c r="CX181" s="7" t="inlineStr"/>
      <c r="CY181" s="7" t="inlineStr"/>
      <c r="CZ181" s="7" t="inlineStr"/>
      <c r="DA181" s="7" t="inlineStr"/>
      <c r="DB181" s="7" t="inlineStr"/>
      <c r="DC181" s="7">
        <f>DE181+DG181+DI181+DK181+DM181+DO181+DQ181+DS181+DU181+DW181+DY181+EA181+EC181</f>
        <v/>
      </c>
      <c r="DD181" s="7">
        <f>DF181+DH181+DJ181+DL181+DN181+DP181+DR181+DT181+DV181+DX181+DZ181+EB181+ED181</f>
        <v/>
      </c>
      <c r="DE181" s="7" t="inlineStr"/>
      <c r="DF181" s="7" t="inlineStr"/>
      <c r="DG181" s="7" t="inlineStr"/>
      <c r="DH181" s="7" t="inlineStr"/>
      <c r="DI181" s="7" t="inlineStr"/>
      <c r="DJ181" s="7" t="inlineStr"/>
      <c r="DK181" s="7" t="inlineStr"/>
      <c r="DL181" s="7" t="inlineStr"/>
      <c r="DM181" s="7" t="inlineStr"/>
      <c r="DN181" s="7" t="inlineStr"/>
      <c r="DO181" s="7" t="inlineStr"/>
      <c r="DP181" s="7" t="inlineStr"/>
      <c r="DQ181" s="7" t="inlineStr"/>
      <c r="DR181" s="7" t="inlineStr"/>
      <c r="DS181" s="7" t="inlineStr"/>
      <c r="DT181" s="7" t="inlineStr"/>
      <c r="DU181" s="7" t="inlineStr"/>
      <c r="DV181" s="7" t="inlineStr"/>
      <c r="DW181" s="7" t="inlineStr"/>
      <c r="DX181" s="7" t="inlineStr"/>
      <c r="DY181" s="7" t="inlineStr"/>
      <c r="DZ181" s="7" t="inlineStr"/>
      <c r="EA181" s="7" t="inlineStr"/>
      <c r="EB181" s="7" t="inlineStr"/>
      <c r="EC181" s="7" t="inlineStr"/>
      <c r="ED181" s="7" t="inlineStr"/>
      <c r="EE181" s="7">
        <f>E181+AU181+BK181+BU181+DC181</f>
        <v/>
      </c>
      <c r="EF181" s="7">
        <f>F181+AV181+BL181+BV181+DD181</f>
        <v/>
      </c>
    </row>
    <row r="182" hidden="1" outlineLevel="1">
      <c r="A182" s="5" t="n">
        <v>82</v>
      </c>
      <c r="B182" s="6" t="inlineStr">
        <is>
          <t>Mirzaeva Muborakxon Barakasi MChJ</t>
        </is>
      </c>
      <c r="C182" s="6" t="inlineStr">
        <is>
          <t>Андижан</t>
        </is>
      </c>
      <c r="D182" s="6" t="inlineStr">
        <is>
          <t>Андижан 2</t>
        </is>
      </c>
      <c r="E182" s="7">
        <f>G182+I182+K182+M182+O182+Q182+S182+U182+W182+Y182+AA182+AC182+AE182+AG182+AI182+AK182+AM182+AO182+AQ182+AS182</f>
        <v/>
      </c>
      <c r="F182" s="7">
        <f>H182+J182+L182+N182+P182+R182+T182+V182+X182+Z182+AB182+AD182+AF182+AH182+AJ182+AL182+AN182+AP182+AR182+AT182</f>
        <v/>
      </c>
      <c r="G182" s="7" t="inlineStr"/>
      <c r="H182" s="7" t="inlineStr"/>
      <c r="I182" s="7" t="inlineStr"/>
      <c r="J182" s="7" t="inlineStr"/>
      <c r="K182" s="7" t="inlineStr"/>
      <c r="L182" s="7" t="inlineStr"/>
      <c r="M182" s="7" t="inlineStr"/>
      <c r="N182" s="7" t="inlineStr"/>
      <c r="O182" s="7" t="inlineStr"/>
      <c r="P182" s="7" t="inlineStr"/>
      <c r="Q182" s="7" t="inlineStr"/>
      <c r="R182" s="7" t="inlineStr"/>
      <c r="S182" s="7" t="inlineStr"/>
      <c r="T182" s="7" t="inlineStr"/>
      <c r="U182" s="7" t="inlineStr"/>
      <c r="V182" s="7" t="inlineStr"/>
      <c r="W182" s="7" t="inlineStr"/>
      <c r="X182" s="7" t="inlineStr"/>
      <c r="Y182" s="7" t="inlineStr"/>
      <c r="Z182" s="7" t="inlineStr"/>
      <c r="AA182" s="7" t="inlineStr"/>
      <c r="AB182" s="7" t="inlineStr"/>
      <c r="AC182" s="7" t="inlineStr"/>
      <c r="AD182" s="7" t="inlineStr"/>
      <c r="AE182" s="7" t="inlineStr"/>
      <c r="AF182" s="7" t="inlineStr"/>
      <c r="AG182" s="7" t="inlineStr"/>
      <c r="AH182" s="7" t="inlineStr"/>
      <c r="AI182" s="7" t="inlineStr"/>
      <c r="AJ182" s="7" t="inlineStr"/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/>
      <c r="AT182" s="7" t="inlineStr"/>
      <c r="AU182" s="7">
        <f>AW182+AY182+BA182+BC182+BE182+BG182+BI182</f>
        <v/>
      </c>
      <c r="AV182" s="7">
        <f>AX182+AZ182+BB182+BD182+BF182+BH182+BJ182</f>
        <v/>
      </c>
      <c r="AW182" s="7" t="inlineStr"/>
      <c r="AX182" s="7" t="inlineStr"/>
      <c r="AY182" s="7" t="inlineStr"/>
      <c r="AZ182" s="7" t="inlineStr"/>
      <c r="BA182" s="7" t="inlineStr"/>
      <c r="BB182" s="7" t="inlineStr"/>
      <c r="BC182" s="7" t="inlineStr"/>
      <c r="BD182" s="7" t="inlineStr"/>
      <c r="BE182" s="7" t="inlineStr"/>
      <c r="BF182" s="7" t="inlineStr"/>
      <c r="BG182" s="7" t="inlineStr"/>
      <c r="BH182" s="7" t="inlineStr"/>
      <c r="BI182" s="7" t="inlineStr"/>
      <c r="BJ182" s="7" t="inlineStr"/>
      <c r="BK182" s="7">
        <f>BM182+BO182+BQ182+BS182</f>
        <v/>
      </c>
      <c r="BL182" s="7">
        <f>BN182+BP182+BR182+BT182</f>
        <v/>
      </c>
      <c r="BM182" s="7" t="inlineStr"/>
      <c r="BN182" s="7" t="inlineStr"/>
      <c r="BO182" s="7" t="inlineStr"/>
      <c r="BP182" s="7" t="inlineStr"/>
      <c r="BQ182" s="7" t="inlineStr"/>
      <c r="BR182" s="7" t="inlineStr"/>
      <c r="BS182" s="7" t="inlineStr"/>
      <c r="BT182" s="7" t="inlineStr"/>
      <c r="BU182" s="7">
        <f>BW182+BY182+CA182+CC182+CE182+CG182+CI182+CK182+CM182+CO182+CQ182+CS182+CU182+CW182+CY182+DA182</f>
        <v/>
      </c>
      <c r="BV182" s="7">
        <f>BX182+BZ182+CB182+CD182+CF182+CH182+CJ182+CL182+CN182+CP182+CR182+CT182+CV182+CX182+CZ182+DB182</f>
        <v/>
      </c>
      <c r="BW182" s="7" t="inlineStr"/>
      <c r="BX182" s="7" t="inlineStr"/>
      <c r="BY182" s="7" t="inlineStr"/>
      <c r="BZ182" s="7" t="inlineStr"/>
      <c r="CA182" s="7" t="inlineStr"/>
      <c r="CB182" s="7" t="inlineStr"/>
      <c r="CC182" s="7" t="inlineStr"/>
      <c r="CD182" s="7" t="inlineStr"/>
      <c r="CE182" s="7" t="inlineStr"/>
      <c r="CF182" s="7" t="inlineStr"/>
      <c r="CG182" s="7" t="inlineStr"/>
      <c r="CH182" s="7" t="inlineStr"/>
      <c r="CI182" s="7" t="inlineStr"/>
      <c r="CJ182" s="7" t="inlineStr"/>
      <c r="CK182" s="7" t="inlineStr"/>
      <c r="CL182" s="7" t="inlineStr"/>
      <c r="CM182" s="7" t="inlineStr"/>
      <c r="CN182" s="7" t="inlineStr"/>
      <c r="CO182" s="7" t="inlineStr"/>
      <c r="CP182" s="7" t="inlineStr"/>
      <c r="CQ182" s="7" t="inlineStr"/>
      <c r="CR182" s="7" t="inlineStr"/>
      <c r="CS182" s="7" t="inlineStr"/>
      <c r="CT182" s="7" t="inlineStr"/>
      <c r="CU182" s="7" t="inlineStr"/>
      <c r="CV182" s="7" t="inlineStr"/>
      <c r="CW182" s="7" t="inlineStr"/>
      <c r="CX182" s="7" t="inlineStr"/>
      <c r="CY182" s="7" t="inlineStr"/>
      <c r="CZ182" s="7" t="inlineStr"/>
      <c r="DA182" s="7" t="inlineStr"/>
      <c r="DB182" s="7" t="inlineStr"/>
      <c r="DC182" s="7">
        <f>DE182+DG182+DI182+DK182+DM182+DO182+DQ182+DS182+DU182+DW182+DY182+EA182+EC182</f>
        <v/>
      </c>
      <c r="DD182" s="7">
        <f>DF182+DH182+DJ182+DL182+DN182+DP182+DR182+DT182+DV182+DX182+DZ182+EB182+ED182</f>
        <v/>
      </c>
      <c r="DE182" s="7" t="inlineStr"/>
      <c r="DF182" s="7" t="inlineStr"/>
      <c r="DG182" s="7" t="inlineStr"/>
      <c r="DH182" s="7" t="inlineStr"/>
      <c r="DI182" s="7" t="inlineStr"/>
      <c r="DJ182" s="7" t="inlineStr"/>
      <c r="DK182" s="7" t="inlineStr"/>
      <c r="DL182" s="7" t="inlineStr"/>
      <c r="DM182" s="7" t="inlineStr"/>
      <c r="DN182" s="7" t="inlineStr"/>
      <c r="DO182" s="7" t="n">
        <v>8</v>
      </c>
      <c r="DP182" s="7" t="n">
        <v>723648</v>
      </c>
      <c r="DQ182" s="7" t="inlineStr"/>
      <c r="DR182" s="7" t="inlineStr"/>
      <c r="DS182" s="7" t="inlineStr"/>
      <c r="DT182" s="7" t="inlineStr"/>
      <c r="DU182" s="7" t="inlineStr"/>
      <c r="DV182" s="7" t="inlineStr"/>
      <c r="DW182" s="7" t="n">
        <v>8</v>
      </c>
      <c r="DX182" s="7" t="n">
        <v>482424</v>
      </c>
      <c r="DY182" s="7" t="inlineStr"/>
      <c r="DZ182" s="7" t="inlineStr"/>
      <c r="EA182" s="7" t="inlineStr"/>
      <c r="EB182" s="7" t="inlineStr"/>
      <c r="EC182" s="7" t="inlineStr"/>
      <c r="ED182" s="7" t="inlineStr"/>
      <c r="EE182" s="7">
        <f>E182+AU182+BK182+BU182+DC182</f>
        <v/>
      </c>
      <c r="EF182" s="7">
        <f>F182+AV182+BL182+BV182+DD182</f>
        <v/>
      </c>
    </row>
    <row r="183" hidden="1" outlineLevel="1">
      <c r="A183" s="5" t="n">
        <v>83</v>
      </c>
      <c r="B183" s="6" t="inlineStr">
        <is>
          <t>Moviy Ummon MCHJ</t>
        </is>
      </c>
      <c r="C183" s="6" t="inlineStr">
        <is>
          <t>Андижан</t>
        </is>
      </c>
      <c r="D183" s="6" t="inlineStr">
        <is>
          <t>Андижан 2</t>
        </is>
      </c>
      <c r="E183" s="7">
        <f>G183+I183+K183+M183+O183+Q183+S183+U183+W183+Y183+AA183+AC183+AE183+AG183+AI183+AK183+AM183+AO183+AQ183+AS183</f>
        <v/>
      </c>
      <c r="F183" s="7">
        <f>H183+J183+L183+N183+P183+R183+T183+V183+X183+Z183+AB183+AD183+AF183+AH183+AJ183+AL183+AN183+AP183+AR183+AT183</f>
        <v/>
      </c>
      <c r="G183" s="7" t="inlineStr"/>
      <c r="H183" s="7" t="inlineStr"/>
      <c r="I183" s="7" t="inlineStr"/>
      <c r="J183" s="7" t="inlineStr"/>
      <c r="K183" s="7" t="inlineStr"/>
      <c r="L183" s="7" t="inlineStr"/>
      <c r="M183" s="7" t="inlineStr"/>
      <c r="N183" s="7" t="inlineStr"/>
      <c r="O183" s="7" t="inlineStr"/>
      <c r="P183" s="7" t="inlineStr"/>
      <c r="Q183" s="7" t="inlineStr"/>
      <c r="R183" s="7" t="inlineStr"/>
      <c r="S183" s="7" t="inlineStr"/>
      <c r="T183" s="7" t="inlineStr"/>
      <c r="U183" s="7" t="inlineStr"/>
      <c r="V183" s="7" t="inlineStr"/>
      <c r="W183" s="7" t="inlineStr"/>
      <c r="X183" s="7" t="inlineStr"/>
      <c r="Y183" s="7" t="inlineStr"/>
      <c r="Z183" s="7" t="inlineStr"/>
      <c r="AA183" s="7" t="inlineStr"/>
      <c r="AB183" s="7" t="inlineStr"/>
      <c r="AC183" s="7" t="inlineStr"/>
      <c r="AD183" s="7" t="inlineStr"/>
      <c r="AE183" s="7" t="inlineStr"/>
      <c r="AF183" s="7" t="inlineStr"/>
      <c r="AG183" s="7" t="inlineStr"/>
      <c r="AH183" s="7" t="inlineStr"/>
      <c r="AI183" s="7" t="inlineStr"/>
      <c r="AJ183" s="7" t="inlineStr"/>
      <c r="AK183" s="7" t="inlineStr"/>
      <c r="AL183" s="7" t="inlineStr"/>
      <c r="AM183" s="7" t="inlineStr"/>
      <c r="AN183" s="7" t="inlineStr"/>
      <c r="AO183" s="7" t="inlineStr"/>
      <c r="AP183" s="7" t="inlineStr"/>
      <c r="AQ183" s="7" t="inlineStr"/>
      <c r="AR183" s="7" t="inlineStr"/>
      <c r="AS183" s="7" t="inlineStr"/>
      <c r="AT183" s="7" t="inlineStr"/>
      <c r="AU183" s="7">
        <f>AW183+AY183+BA183+BC183+BE183+BG183+BI183</f>
        <v/>
      </c>
      <c r="AV183" s="7">
        <f>AX183+AZ183+BB183+BD183+BF183+BH183+BJ183</f>
        <v/>
      </c>
      <c r="AW183" s="7" t="inlineStr"/>
      <c r="AX183" s="7" t="inlineStr"/>
      <c r="AY183" s="7" t="inlineStr"/>
      <c r="AZ183" s="7" t="inlineStr"/>
      <c r="BA183" s="7" t="inlineStr"/>
      <c r="BB183" s="7" t="inlineStr"/>
      <c r="BC183" s="7" t="inlineStr"/>
      <c r="BD183" s="7" t="inlineStr"/>
      <c r="BE183" s="7" t="inlineStr"/>
      <c r="BF183" s="7" t="inlineStr"/>
      <c r="BG183" s="7" t="inlineStr"/>
      <c r="BH183" s="7" t="inlineStr"/>
      <c r="BI183" s="7" t="inlineStr"/>
      <c r="BJ183" s="7" t="inlineStr"/>
      <c r="BK183" s="7">
        <f>BM183+BO183+BQ183+BS183</f>
        <v/>
      </c>
      <c r="BL183" s="7">
        <f>BN183+BP183+BR183+BT183</f>
        <v/>
      </c>
      <c r="BM183" s="7" t="inlineStr"/>
      <c r="BN183" s="7" t="inlineStr"/>
      <c r="BO183" s="7" t="inlineStr"/>
      <c r="BP183" s="7" t="inlineStr"/>
      <c r="BQ183" s="7" t="inlineStr"/>
      <c r="BR183" s="7" t="inlineStr"/>
      <c r="BS183" s="7" t="inlineStr"/>
      <c r="BT183" s="7" t="inlineStr"/>
      <c r="BU183" s="7">
        <f>BW183+BY183+CA183+CC183+CE183+CG183+CI183+CK183+CM183+CO183+CQ183+CS183+CU183+CW183+CY183+DA183</f>
        <v/>
      </c>
      <c r="BV183" s="7">
        <f>BX183+BZ183+CB183+CD183+CF183+CH183+CJ183+CL183+CN183+CP183+CR183+CT183+CV183+CX183+CZ183+DB183</f>
        <v/>
      </c>
      <c r="BW183" s="7" t="inlineStr"/>
      <c r="BX183" s="7" t="inlineStr"/>
      <c r="BY183" s="7" t="inlineStr"/>
      <c r="BZ183" s="7" t="inlineStr"/>
      <c r="CA183" s="7" t="n">
        <v>2</v>
      </c>
      <c r="CB183" s="7" t="n">
        <v>301694</v>
      </c>
      <c r="CC183" s="7" t="inlineStr"/>
      <c r="CD183" s="7" t="inlineStr"/>
      <c r="CE183" s="7" t="inlineStr"/>
      <c r="CF183" s="7" t="inlineStr"/>
      <c r="CG183" s="7" t="inlineStr"/>
      <c r="CH183" s="7" t="inlineStr"/>
      <c r="CI183" s="7" t="inlineStr"/>
      <c r="CJ183" s="7" t="inlineStr"/>
      <c r="CK183" s="7" t="inlineStr"/>
      <c r="CL183" s="7" t="inlineStr"/>
      <c r="CM183" s="7" t="inlineStr"/>
      <c r="CN183" s="7" t="inlineStr"/>
      <c r="CO183" s="7" t="inlineStr"/>
      <c r="CP183" s="7" t="inlineStr"/>
      <c r="CQ183" s="7" t="inlineStr"/>
      <c r="CR183" s="7" t="inlineStr"/>
      <c r="CS183" s="7" t="inlineStr"/>
      <c r="CT183" s="7" t="inlineStr"/>
      <c r="CU183" s="7" t="inlineStr"/>
      <c r="CV183" s="7" t="inlineStr"/>
      <c r="CW183" s="7" t="inlineStr"/>
      <c r="CX183" s="7" t="inlineStr"/>
      <c r="CY183" s="7" t="inlineStr"/>
      <c r="CZ183" s="7" t="inlineStr"/>
      <c r="DA183" s="7" t="inlineStr"/>
      <c r="DB183" s="7" t="inlineStr"/>
      <c r="DC183" s="7">
        <f>DE183+DG183+DI183+DK183+DM183+DO183+DQ183+DS183+DU183+DW183+DY183+EA183+EC183</f>
        <v/>
      </c>
      <c r="DD183" s="7">
        <f>DF183+DH183+DJ183+DL183+DN183+DP183+DR183+DT183+DV183+DX183+DZ183+EB183+ED183</f>
        <v/>
      </c>
      <c r="DE183" s="7" t="inlineStr"/>
      <c r="DF183" s="7" t="inlineStr"/>
      <c r="DG183" s="7" t="inlineStr"/>
      <c r="DH183" s="7" t="inlineStr"/>
      <c r="DI183" s="7" t="inlineStr"/>
      <c r="DJ183" s="7" t="inlineStr"/>
      <c r="DK183" s="7" t="inlineStr"/>
      <c r="DL183" s="7" t="inlineStr"/>
      <c r="DM183" s="7" t="inlineStr"/>
      <c r="DN183" s="7" t="inlineStr"/>
      <c r="DO183" s="7" t="inlineStr"/>
      <c r="DP183" s="7" t="inlineStr"/>
      <c r="DQ183" s="7" t="inlineStr"/>
      <c r="DR183" s="7" t="inlineStr"/>
      <c r="DS183" s="7" t="inlineStr"/>
      <c r="DT183" s="7" t="inlineStr"/>
      <c r="DU183" s="7" t="inlineStr"/>
      <c r="DV183" s="7" t="inlineStr"/>
      <c r="DW183" s="7" t="inlineStr"/>
      <c r="DX183" s="7" t="inlineStr"/>
      <c r="DY183" s="7" t="inlineStr"/>
      <c r="DZ183" s="7" t="inlineStr"/>
      <c r="EA183" s="7" t="inlineStr"/>
      <c r="EB183" s="7" t="inlineStr"/>
      <c r="EC183" s="7" t="inlineStr"/>
      <c r="ED183" s="7" t="inlineStr"/>
      <c r="EE183" s="7">
        <f>E183+AU183+BK183+BU183+DC183</f>
        <v/>
      </c>
      <c r="EF183" s="7">
        <f>F183+AV183+BL183+BV183+DD183</f>
        <v/>
      </c>
    </row>
    <row r="184" hidden="1" outlineLevel="1">
      <c r="A184" s="5" t="n">
        <v>84</v>
      </c>
      <c r="B184" s="6" t="inlineStr">
        <is>
          <t>Mukaddam MCHJ</t>
        </is>
      </c>
      <c r="C184" s="6" t="inlineStr">
        <is>
          <t>Андижан</t>
        </is>
      </c>
      <c r="D184" s="6" t="inlineStr">
        <is>
          <t>Андижан 1</t>
        </is>
      </c>
      <c r="E184" s="7">
        <f>G184+I184+K184+M184+O184+Q184+S184+U184+W184+Y184+AA184+AC184+AE184+AG184+AI184+AK184+AM184+AO184+AQ184+AS184</f>
        <v/>
      </c>
      <c r="F184" s="7">
        <f>H184+J184+L184+N184+P184+R184+T184+V184+X184+Z184+AB184+AD184+AF184+AH184+AJ184+AL184+AN184+AP184+AR184+AT184</f>
        <v/>
      </c>
      <c r="G184" s="7" t="inlineStr"/>
      <c r="H184" s="7" t="inlineStr"/>
      <c r="I184" s="7" t="inlineStr"/>
      <c r="J184" s="7" t="inlineStr"/>
      <c r="K184" s="7" t="inlineStr"/>
      <c r="L184" s="7" t="inlineStr"/>
      <c r="M184" s="7" t="n">
        <v>4</v>
      </c>
      <c r="N184" s="7" t="n">
        <v>440744</v>
      </c>
      <c r="O184" s="7" t="inlineStr"/>
      <c r="P184" s="7" t="inlineStr"/>
      <c r="Q184" s="7" t="n">
        <v>2</v>
      </c>
      <c r="R184" s="7" t="n">
        <v>778022</v>
      </c>
      <c r="S184" s="7" t="inlineStr"/>
      <c r="T184" s="7" t="inlineStr"/>
      <c r="U184" s="7" t="inlineStr"/>
      <c r="V184" s="7" t="inlineStr"/>
      <c r="W184" s="7" t="inlineStr"/>
      <c r="X184" s="7" t="inlineStr"/>
      <c r="Y184" s="7" t="inlineStr"/>
      <c r="Z184" s="7" t="inlineStr"/>
      <c r="AA184" s="7" t="inlineStr"/>
      <c r="AB184" s="7" t="inlineStr"/>
      <c r="AC184" s="7" t="inlineStr"/>
      <c r="AD184" s="7" t="inlineStr"/>
      <c r="AE184" s="7" t="inlineStr"/>
      <c r="AF184" s="7" t="inlineStr"/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/>
      <c r="AT184" s="7" t="inlineStr"/>
      <c r="AU184" s="7">
        <f>AW184+AY184+BA184+BC184+BE184+BG184+BI184</f>
        <v/>
      </c>
      <c r="AV184" s="7">
        <f>AX184+AZ184+BB184+BD184+BF184+BH184+BJ184</f>
        <v/>
      </c>
      <c r="AW184" s="7" t="inlineStr"/>
      <c r="AX184" s="7" t="inlineStr"/>
      <c r="AY184" s="7" t="inlineStr"/>
      <c r="AZ184" s="7" t="inlineStr"/>
      <c r="BA184" s="7" t="inlineStr"/>
      <c r="BB184" s="7" t="inlineStr"/>
      <c r="BC184" s="7" t="inlineStr"/>
      <c r="BD184" s="7" t="inlineStr"/>
      <c r="BE184" s="7" t="inlineStr"/>
      <c r="BF184" s="7" t="inlineStr"/>
      <c r="BG184" s="7" t="inlineStr"/>
      <c r="BH184" s="7" t="inlineStr"/>
      <c r="BI184" s="7" t="inlineStr"/>
      <c r="BJ184" s="7" t="inlineStr"/>
      <c r="BK184" s="7">
        <f>BM184+BO184+BQ184+BS184</f>
        <v/>
      </c>
      <c r="BL184" s="7">
        <f>BN184+BP184+BR184+BT184</f>
        <v/>
      </c>
      <c r="BM184" s="7" t="inlineStr"/>
      <c r="BN184" s="7" t="inlineStr"/>
      <c r="BO184" s="7" t="inlineStr"/>
      <c r="BP184" s="7" t="inlineStr"/>
      <c r="BQ184" s="7" t="inlineStr"/>
      <c r="BR184" s="7" t="inlineStr"/>
      <c r="BS184" s="7" t="inlineStr"/>
      <c r="BT184" s="7" t="inlineStr"/>
      <c r="BU184" s="7">
        <f>BW184+BY184+CA184+CC184+CE184+CG184+CI184+CK184+CM184+CO184+CQ184+CS184+CU184+CW184+CY184+DA184</f>
        <v/>
      </c>
      <c r="BV184" s="7">
        <f>BX184+BZ184+CB184+CD184+CF184+CH184+CJ184+CL184+CN184+CP184+CR184+CT184+CV184+CX184+CZ184+DB184</f>
        <v/>
      </c>
      <c r="BW184" s="7" t="inlineStr"/>
      <c r="BX184" s="7" t="inlineStr"/>
      <c r="BY184" s="7" t="inlineStr"/>
      <c r="BZ184" s="7" t="inlineStr"/>
      <c r="CA184" s="7" t="inlineStr"/>
      <c r="CB184" s="7" t="inlineStr"/>
      <c r="CC184" s="7" t="inlineStr"/>
      <c r="CD184" s="7" t="inlineStr"/>
      <c r="CE184" s="7" t="inlineStr"/>
      <c r="CF184" s="7" t="inlineStr"/>
      <c r="CG184" s="7" t="inlineStr"/>
      <c r="CH184" s="7" t="inlineStr"/>
      <c r="CI184" s="7" t="inlineStr"/>
      <c r="CJ184" s="7" t="inlineStr"/>
      <c r="CK184" s="7" t="inlineStr"/>
      <c r="CL184" s="7" t="inlineStr"/>
      <c r="CM184" s="7" t="inlineStr"/>
      <c r="CN184" s="7" t="inlineStr"/>
      <c r="CO184" s="7" t="inlineStr"/>
      <c r="CP184" s="7" t="inlineStr"/>
      <c r="CQ184" s="7" t="inlineStr"/>
      <c r="CR184" s="7" t="inlineStr"/>
      <c r="CS184" s="7" t="inlineStr"/>
      <c r="CT184" s="7" t="inlineStr"/>
      <c r="CU184" s="7" t="inlineStr"/>
      <c r="CV184" s="7" t="inlineStr"/>
      <c r="CW184" s="7" t="inlineStr"/>
      <c r="CX184" s="7" t="inlineStr"/>
      <c r="CY184" s="7" t="inlineStr"/>
      <c r="CZ184" s="7" t="inlineStr"/>
      <c r="DA184" s="7" t="inlineStr"/>
      <c r="DB184" s="7" t="inlineStr"/>
      <c r="DC184" s="7">
        <f>DE184+DG184+DI184+DK184+DM184+DO184+DQ184+DS184+DU184+DW184+DY184+EA184+EC184</f>
        <v/>
      </c>
      <c r="DD184" s="7">
        <f>DF184+DH184+DJ184+DL184+DN184+DP184+DR184+DT184+DV184+DX184+DZ184+EB184+ED184</f>
        <v/>
      </c>
      <c r="DE184" s="7" t="inlineStr"/>
      <c r="DF184" s="7" t="inlineStr"/>
      <c r="DG184" s="7" t="inlineStr"/>
      <c r="DH184" s="7" t="inlineStr"/>
      <c r="DI184" s="7" t="inlineStr"/>
      <c r="DJ184" s="7" t="inlineStr"/>
      <c r="DK184" s="7" t="inlineStr"/>
      <c r="DL184" s="7" t="inlineStr"/>
      <c r="DM184" s="7" t="inlineStr"/>
      <c r="DN184" s="7" t="inlineStr"/>
      <c r="DO184" s="7" t="inlineStr"/>
      <c r="DP184" s="7" t="inlineStr"/>
      <c r="DQ184" s="7" t="inlineStr"/>
      <c r="DR184" s="7" t="inlineStr"/>
      <c r="DS184" s="7" t="n">
        <v>5</v>
      </c>
      <c r="DT184" s="7" t="n">
        <v>2062705</v>
      </c>
      <c r="DU184" s="7" t="inlineStr"/>
      <c r="DV184" s="7" t="inlineStr"/>
      <c r="DW184" s="7" t="inlineStr"/>
      <c r="DX184" s="7" t="inlineStr"/>
      <c r="DY184" s="7" t="inlineStr"/>
      <c r="DZ184" s="7" t="inlineStr"/>
      <c r="EA184" s="7" t="inlineStr"/>
      <c r="EB184" s="7" t="inlineStr"/>
      <c r="EC184" s="7" t="inlineStr"/>
      <c r="ED184" s="7" t="inlineStr"/>
      <c r="EE184" s="7">
        <f>E184+AU184+BK184+BU184+DC184</f>
        <v/>
      </c>
      <c r="EF184" s="7">
        <f>F184+AV184+BL184+BV184+DD184</f>
        <v/>
      </c>
    </row>
    <row r="185" hidden="1" outlineLevel="1">
      <c r="A185" s="5" t="n">
        <v>85</v>
      </c>
      <c r="B185" s="6" t="inlineStr">
        <is>
          <t>Munis Med Farm MCHJ</t>
        </is>
      </c>
      <c r="C185" s="6" t="inlineStr">
        <is>
          <t>Андижан</t>
        </is>
      </c>
      <c r="D185" s="6" t="inlineStr">
        <is>
          <t>Андижан 1</t>
        </is>
      </c>
      <c r="E185" s="7">
        <f>G185+I185+K185+M185+O185+Q185+S185+U185+W185+Y185+AA185+AC185+AE185+AG185+AI185+AK185+AM185+AO185+AQ185+AS185</f>
        <v/>
      </c>
      <c r="F185" s="7">
        <f>H185+J185+L185+N185+P185+R185+T185+V185+X185+Z185+AB185+AD185+AF185+AH185+AJ185+AL185+AN185+AP185+AR185+AT185</f>
        <v/>
      </c>
      <c r="G185" s="7" t="n">
        <v>10</v>
      </c>
      <c r="H185" s="7" t="n">
        <v>581610</v>
      </c>
      <c r="I185" s="7" t="inlineStr"/>
      <c r="J185" s="7" t="inlineStr"/>
      <c r="K185" s="7" t="inlineStr"/>
      <c r="L185" s="7" t="inlineStr"/>
      <c r="M185" s="7" t="n">
        <v>30</v>
      </c>
      <c r="N185" s="7" t="n">
        <v>1044390</v>
      </c>
      <c r="O185" s="7" t="inlineStr"/>
      <c r="P185" s="7" t="inlineStr"/>
      <c r="Q185" s="7" t="n">
        <v>100</v>
      </c>
      <c r="R185" s="7" t="n">
        <v>4720300</v>
      </c>
      <c r="S185" s="7" t="inlineStr"/>
      <c r="T185" s="7" t="inlineStr"/>
      <c r="U185" s="7" t="inlineStr"/>
      <c r="V185" s="7" t="inlineStr"/>
      <c r="W185" s="7" t="n">
        <v>18</v>
      </c>
      <c r="X185" s="7" t="n">
        <v>786288</v>
      </c>
      <c r="Y185" s="7" t="inlineStr"/>
      <c r="Z185" s="7" t="inlineStr"/>
      <c r="AA185" s="7" t="inlineStr"/>
      <c r="AB185" s="7" t="inlineStr"/>
      <c r="AC185" s="7" t="n">
        <v>30</v>
      </c>
      <c r="AD185" s="7" t="n">
        <v>9129430</v>
      </c>
      <c r="AE185" s="7" t="n">
        <v>6</v>
      </c>
      <c r="AF185" s="7" t="n">
        <v>2037744</v>
      </c>
      <c r="AG185" s="7" t="inlineStr"/>
      <c r="AH185" s="7" t="inlineStr"/>
      <c r="AI185" s="7" t="inlineStr"/>
      <c r="AJ185" s="7" t="inlineStr"/>
      <c r="AK185" s="7" t="inlineStr"/>
      <c r="AL185" s="7" t="inlineStr"/>
      <c r="AM185" s="7" t="inlineStr"/>
      <c r="AN185" s="7" t="inlineStr"/>
      <c r="AO185" s="7" t="inlineStr"/>
      <c r="AP185" s="7" t="inlineStr"/>
      <c r="AQ185" s="7" t="inlineStr"/>
      <c r="AR185" s="7" t="inlineStr"/>
      <c r="AS185" s="7" t="inlineStr"/>
      <c r="AT185" s="7" t="inlineStr"/>
      <c r="AU185" s="7">
        <f>AW185+AY185+BA185+BC185+BE185+BG185+BI185</f>
        <v/>
      </c>
      <c r="AV185" s="7">
        <f>AX185+AZ185+BB185+BD185+BF185+BH185+BJ185</f>
        <v/>
      </c>
      <c r="AW185" s="7" t="inlineStr"/>
      <c r="AX185" s="7" t="inlineStr"/>
      <c r="AY185" s="7" t="inlineStr"/>
      <c r="AZ185" s="7" t="inlineStr"/>
      <c r="BA185" s="7" t="inlineStr"/>
      <c r="BB185" s="7" t="inlineStr"/>
      <c r="BC185" s="7" t="inlineStr"/>
      <c r="BD185" s="7" t="inlineStr"/>
      <c r="BE185" s="7" t="inlineStr"/>
      <c r="BF185" s="7" t="inlineStr"/>
      <c r="BG185" s="7" t="inlineStr"/>
      <c r="BH185" s="7" t="inlineStr"/>
      <c r="BI185" s="7" t="inlineStr"/>
      <c r="BJ185" s="7" t="inlineStr"/>
      <c r="BK185" s="7">
        <f>BM185+BO185+BQ185+BS185</f>
        <v/>
      </c>
      <c r="BL185" s="7">
        <f>BN185+BP185+BR185+BT185</f>
        <v/>
      </c>
      <c r="BM185" s="7" t="inlineStr"/>
      <c r="BN185" s="7" t="inlineStr"/>
      <c r="BO185" s="7" t="inlineStr"/>
      <c r="BP185" s="7" t="inlineStr"/>
      <c r="BQ185" s="7" t="inlineStr"/>
      <c r="BR185" s="7" t="inlineStr"/>
      <c r="BS185" s="7" t="inlineStr"/>
      <c r="BT185" s="7" t="inlineStr"/>
      <c r="BU185" s="7">
        <f>BW185+BY185+CA185+CC185+CE185+CG185+CI185+CK185+CM185+CO185+CQ185+CS185+CU185+CW185+CY185+DA185</f>
        <v/>
      </c>
      <c r="BV185" s="7">
        <f>BX185+BZ185+CB185+CD185+CF185+CH185+CJ185+CL185+CN185+CP185+CR185+CT185+CV185+CX185+CZ185+DB185</f>
        <v/>
      </c>
      <c r="BW185" s="7" t="inlineStr"/>
      <c r="BX185" s="7" t="inlineStr"/>
      <c r="BY185" s="7" t="inlineStr"/>
      <c r="BZ185" s="7" t="inlineStr"/>
      <c r="CA185" s="7" t="inlineStr"/>
      <c r="CB185" s="7" t="inlineStr"/>
      <c r="CC185" s="7" t="inlineStr"/>
      <c r="CD185" s="7" t="inlineStr"/>
      <c r="CE185" s="7" t="inlineStr"/>
      <c r="CF185" s="7" t="inlineStr"/>
      <c r="CG185" s="7" t="inlineStr"/>
      <c r="CH185" s="7" t="inlineStr"/>
      <c r="CI185" s="7" t="inlineStr"/>
      <c r="CJ185" s="7" t="inlineStr"/>
      <c r="CK185" s="7" t="inlineStr"/>
      <c r="CL185" s="7" t="inlineStr"/>
      <c r="CM185" s="7" t="inlineStr"/>
      <c r="CN185" s="7" t="inlineStr"/>
      <c r="CO185" s="7" t="inlineStr"/>
      <c r="CP185" s="7" t="inlineStr"/>
      <c r="CQ185" s="7" t="inlineStr"/>
      <c r="CR185" s="7" t="inlineStr"/>
      <c r="CS185" s="7" t="inlineStr"/>
      <c r="CT185" s="7" t="inlineStr"/>
      <c r="CU185" s="7" t="inlineStr"/>
      <c r="CV185" s="7" t="inlineStr"/>
      <c r="CW185" s="7" t="inlineStr"/>
      <c r="CX185" s="7" t="inlineStr"/>
      <c r="CY185" s="7" t="inlineStr"/>
      <c r="CZ185" s="7" t="inlineStr"/>
      <c r="DA185" s="7" t="inlineStr"/>
      <c r="DB185" s="7" t="inlineStr"/>
      <c r="DC185" s="7">
        <f>DE185+DG185+DI185+DK185+DM185+DO185+DQ185+DS185+DU185+DW185+DY185+EA185+EC185</f>
        <v/>
      </c>
      <c r="DD185" s="7">
        <f>DF185+DH185+DJ185+DL185+DN185+DP185+DR185+DT185+DV185+DX185+DZ185+EB185+ED185</f>
        <v/>
      </c>
      <c r="DE185" s="7" t="inlineStr"/>
      <c r="DF185" s="7" t="inlineStr"/>
      <c r="DG185" s="7" t="inlineStr"/>
      <c r="DH185" s="7" t="inlineStr"/>
      <c r="DI185" s="7" t="inlineStr"/>
      <c r="DJ185" s="7" t="inlineStr"/>
      <c r="DK185" s="7" t="inlineStr"/>
      <c r="DL185" s="7" t="inlineStr"/>
      <c r="DM185" s="7" t="inlineStr"/>
      <c r="DN185" s="7" t="inlineStr"/>
      <c r="DO185" s="7" t="inlineStr"/>
      <c r="DP185" s="7" t="inlineStr"/>
      <c r="DQ185" s="7" t="inlineStr"/>
      <c r="DR185" s="7" t="inlineStr"/>
      <c r="DS185" s="7" t="inlineStr"/>
      <c r="DT185" s="7" t="inlineStr"/>
      <c r="DU185" s="7" t="inlineStr"/>
      <c r="DV185" s="7" t="inlineStr"/>
      <c r="DW185" s="7" t="n">
        <v>5</v>
      </c>
      <c r="DX185" s="7" t="n">
        <v>1224170</v>
      </c>
      <c r="DY185" s="7" t="inlineStr"/>
      <c r="DZ185" s="7" t="inlineStr"/>
      <c r="EA185" s="7" t="inlineStr"/>
      <c r="EB185" s="7" t="inlineStr"/>
      <c r="EC185" s="7" t="inlineStr"/>
      <c r="ED185" s="7" t="inlineStr"/>
      <c r="EE185" s="7">
        <f>E185+AU185+BK185+BU185+DC185</f>
        <v/>
      </c>
      <c r="EF185" s="7">
        <f>F185+AV185+BL185+BV185+DD185</f>
        <v/>
      </c>
    </row>
    <row r="186" hidden="1" outlineLevel="1">
      <c r="A186" s="5" t="n">
        <v>86</v>
      </c>
      <c r="B186" s="6" t="inlineStr">
        <is>
          <t>Murod Yusuf Farm Group MChJ</t>
        </is>
      </c>
      <c r="C186" s="6" t="inlineStr">
        <is>
          <t>Андижан</t>
        </is>
      </c>
      <c r="D186" s="6" t="inlineStr">
        <is>
          <t>Андижан 2</t>
        </is>
      </c>
      <c r="E186" s="7">
        <f>G186+I186+K186+M186+O186+Q186+S186+U186+W186+Y186+AA186+AC186+AE186+AG186+AI186+AK186+AM186+AO186+AQ186+AS186</f>
        <v/>
      </c>
      <c r="F186" s="7">
        <f>H186+J186+L186+N186+P186+R186+T186+V186+X186+Z186+AB186+AD186+AF186+AH186+AJ186+AL186+AN186+AP186+AR186+AT186</f>
        <v/>
      </c>
      <c r="G186" s="7" t="n">
        <v>2</v>
      </c>
      <c r="H186" s="7" t="n">
        <v>667058</v>
      </c>
      <c r="I186" s="7" t="inlineStr"/>
      <c r="J186" s="7" t="inlineStr"/>
      <c r="K186" s="7" t="inlineStr"/>
      <c r="L186" s="7" t="inlineStr"/>
      <c r="M186" s="7" t="inlineStr"/>
      <c r="N186" s="7" t="inlineStr"/>
      <c r="O186" s="7" t="inlineStr"/>
      <c r="P186" s="7" t="inlineStr"/>
      <c r="Q186" s="7" t="inlineStr"/>
      <c r="R186" s="7" t="inlineStr"/>
      <c r="S186" s="7" t="inlineStr"/>
      <c r="T186" s="7" t="inlineStr"/>
      <c r="U186" s="7" t="inlineStr"/>
      <c r="V186" s="7" t="inlineStr"/>
      <c r="W186" s="7" t="n">
        <v>2</v>
      </c>
      <c r="X186" s="7" t="n">
        <v>624338</v>
      </c>
      <c r="Y186" s="7" t="inlineStr"/>
      <c r="Z186" s="7" t="inlineStr"/>
      <c r="AA186" s="7" t="inlineStr"/>
      <c r="AB186" s="7" t="inlineStr"/>
      <c r="AC186" s="7" t="inlineStr"/>
      <c r="AD186" s="7" t="inlineStr"/>
      <c r="AE186" s="7" t="inlineStr"/>
      <c r="AF186" s="7" t="inlineStr"/>
      <c r="AG186" s="7" t="inlineStr"/>
      <c r="AH186" s="7" t="inlineStr"/>
      <c r="AI186" s="7" t="n">
        <v>5</v>
      </c>
      <c r="AJ186" s="7" t="n">
        <v>1509360</v>
      </c>
      <c r="AK186" s="7" t="inlineStr"/>
      <c r="AL186" s="7" t="inlineStr"/>
      <c r="AM186" s="7" t="inlineStr"/>
      <c r="AN186" s="7" t="inlineStr"/>
      <c r="AO186" s="7" t="inlineStr"/>
      <c r="AP186" s="7" t="inlineStr"/>
      <c r="AQ186" s="7" t="inlineStr"/>
      <c r="AR186" s="7" t="inlineStr"/>
      <c r="AS186" s="7" t="inlineStr"/>
      <c r="AT186" s="7" t="inlineStr"/>
      <c r="AU186" s="7">
        <f>AW186+AY186+BA186+BC186+BE186+BG186+BI186</f>
        <v/>
      </c>
      <c r="AV186" s="7">
        <f>AX186+AZ186+BB186+BD186+BF186+BH186+BJ186</f>
        <v/>
      </c>
      <c r="AW186" s="7" t="inlineStr"/>
      <c r="AX186" s="7" t="inlineStr"/>
      <c r="AY186" s="7" t="inlineStr"/>
      <c r="AZ186" s="7" t="inlineStr"/>
      <c r="BA186" s="7" t="inlineStr"/>
      <c r="BB186" s="7" t="inlineStr"/>
      <c r="BC186" s="7" t="inlineStr"/>
      <c r="BD186" s="7" t="inlineStr"/>
      <c r="BE186" s="7" t="inlineStr"/>
      <c r="BF186" s="7" t="inlineStr"/>
      <c r="BG186" s="7" t="inlineStr"/>
      <c r="BH186" s="7" t="inlineStr"/>
      <c r="BI186" s="7" t="inlineStr"/>
      <c r="BJ186" s="7" t="inlineStr"/>
      <c r="BK186" s="7">
        <f>BM186+BO186+BQ186+BS186</f>
        <v/>
      </c>
      <c r="BL186" s="7">
        <f>BN186+BP186+BR186+BT186</f>
        <v/>
      </c>
      <c r="BM186" s="7" t="inlineStr"/>
      <c r="BN186" s="7" t="inlineStr"/>
      <c r="BO186" s="7" t="inlineStr"/>
      <c r="BP186" s="7" t="inlineStr"/>
      <c r="BQ186" s="7" t="inlineStr"/>
      <c r="BR186" s="7" t="inlineStr"/>
      <c r="BS186" s="7" t="inlineStr"/>
      <c r="BT186" s="7" t="inlineStr"/>
      <c r="BU186" s="7">
        <f>BW186+BY186+CA186+CC186+CE186+CG186+CI186+CK186+CM186+CO186+CQ186+CS186+CU186+CW186+CY186+DA186</f>
        <v/>
      </c>
      <c r="BV186" s="7">
        <f>BX186+BZ186+CB186+CD186+CF186+CH186+CJ186+CL186+CN186+CP186+CR186+CT186+CV186+CX186+CZ186+DB186</f>
        <v/>
      </c>
      <c r="BW186" s="7" t="inlineStr"/>
      <c r="BX186" s="7" t="inlineStr"/>
      <c r="BY186" s="7" t="inlineStr"/>
      <c r="BZ186" s="7" t="inlineStr"/>
      <c r="CA186" s="7" t="inlineStr"/>
      <c r="CB186" s="7" t="inlineStr"/>
      <c r="CC186" s="7" t="inlineStr"/>
      <c r="CD186" s="7" t="inlineStr"/>
      <c r="CE186" s="7" t="inlineStr"/>
      <c r="CF186" s="7" t="inlineStr"/>
      <c r="CG186" s="7" t="inlineStr"/>
      <c r="CH186" s="7" t="inlineStr"/>
      <c r="CI186" s="7" t="inlineStr"/>
      <c r="CJ186" s="7" t="inlineStr"/>
      <c r="CK186" s="7" t="inlineStr"/>
      <c r="CL186" s="7" t="inlineStr"/>
      <c r="CM186" s="7" t="inlineStr"/>
      <c r="CN186" s="7" t="inlineStr"/>
      <c r="CO186" s="7" t="inlineStr"/>
      <c r="CP186" s="7" t="inlineStr"/>
      <c r="CQ186" s="7" t="inlineStr"/>
      <c r="CR186" s="7" t="inlineStr"/>
      <c r="CS186" s="7" t="inlineStr"/>
      <c r="CT186" s="7" t="inlineStr"/>
      <c r="CU186" s="7" t="inlineStr"/>
      <c r="CV186" s="7" t="inlineStr"/>
      <c r="CW186" s="7" t="inlineStr"/>
      <c r="CX186" s="7" t="inlineStr"/>
      <c r="CY186" s="7" t="inlineStr"/>
      <c r="CZ186" s="7" t="inlineStr"/>
      <c r="DA186" s="7" t="inlineStr"/>
      <c r="DB186" s="7" t="inlineStr"/>
      <c r="DC186" s="7">
        <f>DE186+DG186+DI186+DK186+DM186+DO186+DQ186+DS186+DU186+DW186+DY186+EA186+EC186</f>
        <v/>
      </c>
      <c r="DD186" s="7">
        <f>DF186+DH186+DJ186+DL186+DN186+DP186+DR186+DT186+DV186+DX186+DZ186+EB186+ED186</f>
        <v/>
      </c>
      <c r="DE186" s="7" t="inlineStr"/>
      <c r="DF186" s="7" t="inlineStr"/>
      <c r="DG186" s="7" t="inlineStr"/>
      <c r="DH186" s="7" t="inlineStr"/>
      <c r="DI186" s="7" t="inlineStr"/>
      <c r="DJ186" s="7" t="inlineStr"/>
      <c r="DK186" s="7" t="inlineStr"/>
      <c r="DL186" s="7" t="inlineStr"/>
      <c r="DM186" s="7" t="inlineStr"/>
      <c r="DN186" s="7" t="inlineStr"/>
      <c r="DO186" s="7" t="inlineStr"/>
      <c r="DP186" s="7" t="inlineStr"/>
      <c r="DQ186" s="7" t="inlineStr"/>
      <c r="DR186" s="7" t="inlineStr"/>
      <c r="DS186" s="7" t="inlineStr"/>
      <c r="DT186" s="7" t="inlineStr"/>
      <c r="DU186" s="7" t="inlineStr"/>
      <c r="DV186" s="7" t="inlineStr"/>
      <c r="DW186" s="7" t="inlineStr"/>
      <c r="DX186" s="7" t="inlineStr"/>
      <c r="DY186" s="7" t="inlineStr"/>
      <c r="DZ186" s="7" t="inlineStr"/>
      <c r="EA186" s="7" t="inlineStr"/>
      <c r="EB186" s="7" t="inlineStr"/>
      <c r="EC186" s="7" t="inlineStr"/>
      <c r="ED186" s="7" t="inlineStr"/>
      <c r="EE186" s="7">
        <f>E186+AU186+BK186+BU186+DC186</f>
        <v/>
      </c>
      <c r="EF186" s="7">
        <f>F186+AV186+BL186+BV186+DD186</f>
        <v/>
      </c>
    </row>
    <row r="187" hidden="1" outlineLevel="1">
      <c r="A187" s="5" t="n">
        <v>87</v>
      </c>
      <c r="B187" s="6" t="inlineStr">
        <is>
          <t>Muxtaram Farm Andijon MCHJ</t>
        </is>
      </c>
      <c r="C187" s="6" t="inlineStr">
        <is>
          <t>Андижан</t>
        </is>
      </c>
      <c r="D187" s="6" t="inlineStr">
        <is>
          <t>Андижан 1</t>
        </is>
      </c>
      <c r="E187" s="7">
        <f>G187+I187+K187+M187+O187+Q187+S187+U187+W187+Y187+AA187+AC187+AE187+AG187+AI187+AK187+AM187+AO187+AQ187+AS187</f>
        <v/>
      </c>
      <c r="F187" s="7">
        <f>H187+J187+L187+N187+P187+R187+T187+V187+X187+Z187+AB187+AD187+AF187+AH187+AJ187+AL187+AN187+AP187+AR187+AT187</f>
        <v/>
      </c>
      <c r="G187" s="7" t="inlineStr"/>
      <c r="H187" s="7" t="inlineStr"/>
      <c r="I187" s="7" t="n">
        <v>2</v>
      </c>
      <c r="J187" s="7" t="n">
        <v>874692</v>
      </c>
      <c r="K187" s="7" t="inlineStr"/>
      <c r="L187" s="7" t="inlineStr"/>
      <c r="M187" s="7" t="inlineStr"/>
      <c r="N187" s="7" t="inlineStr"/>
      <c r="O187" s="7" t="inlineStr"/>
      <c r="P187" s="7" t="inlineStr"/>
      <c r="Q187" s="7" t="inlineStr"/>
      <c r="R187" s="7" t="inlineStr"/>
      <c r="S187" s="7" t="inlineStr"/>
      <c r="T187" s="7" t="inlineStr"/>
      <c r="U187" s="7" t="inlineStr"/>
      <c r="V187" s="7" t="inlineStr"/>
      <c r="W187" s="7" t="n">
        <v>20</v>
      </c>
      <c r="X187" s="7" t="n">
        <v>6274740</v>
      </c>
      <c r="Y187" s="7" t="n">
        <v>30</v>
      </c>
      <c r="Z187" s="7" t="n">
        <v>7900990</v>
      </c>
      <c r="AA187" s="7" t="inlineStr"/>
      <c r="AB187" s="7" t="inlineStr"/>
      <c r="AC187" s="7" t="inlineStr"/>
      <c r="AD187" s="7" t="inlineStr"/>
      <c r="AE187" s="7" t="inlineStr"/>
      <c r="AF187" s="7" t="inlineStr"/>
      <c r="AG187" s="7" t="inlineStr"/>
      <c r="AH187" s="7" t="inlineStr"/>
      <c r="AI187" s="7" t="inlineStr"/>
      <c r="AJ187" s="7" t="inlineStr"/>
      <c r="AK187" s="7" t="inlineStr"/>
      <c r="AL187" s="7" t="inlineStr"/>
      <c r="AM187" s="7" t="n">
        <v>2</v>
      </c>
      <c r="AN187" s="7" t="n">
        <v>554154</v>
      </c>
      <c r="AO187" s="7" t="inlineStr"/>
      <c r="AP187" s="7" t="inlineStr"/>
      <c r="AQ187" s="7" t="n">
        <v>10</v>
      </c>
      <c r="AR187" s="7" t="n">
        <v>611870</v>
      </c>
      <c r="AS187" s="7" t="inlineStr"/>
      <c r="AT187" s="7" t="inlineStr"/>
      <c r="AU187" s="7">
        <f>AW187+AY187+BA187+BC187+BE187+BG187+BI187</f>
        <v/>
      </c>
      <c r="AV187" s="7">
        <f>AX187+AZ187+BB187+BD187+BF187+BH187+BJ187</f>
        <v/>
      </c>
      <c r="AW187" s="7" t="inlineStr"/>
      <c r="AX187" s="7" t="inlineStr"/>
      <c r="AY187" s="7" t="n">
        <v>3</v>
      </c>
      <c r="AZ187" s="7" t="n">
        <v>52635</v>
      </c>
      <c r="BA187" s="7" t="inlineStr"/>
      <c r="BB187" s="7" t="inlineStr"/>
      <c r="BC187" s="7" t="inlineStr"/>
      <c r="BD187" s="7" t="inlineStr"/>
      <c r="BE187" s="7" t="inlineStr"/>
      <c r="BF187" s="7" t="inlineStr"/>
      <c r="BG187" s="7" t="inlineStr"/>
      <c r="BH187" s="7" t="inlineStr"/>
      <c r="BI187" s="7" t="inlineStr"/>
      <c r="BJ187" s="7" t="inlineStr"/>
      <c r="BK187" s="7">
        <f>BM187+BO187+BQ187+BS187</f>
        <v/>
      </c>
      <c r="BL187" s="7">
        <f>BN187+BP187+BR187+BT187</f>
        <v/>
      </c>
      <c r="BM187" s="7" t="inlineStr"/>
      <c r="BN187" s="7" t="inlineStr"/>
      <c r="BO187" s="7" t="inlineStr"/>
      <c r="BP187" s="7" t="inlineStr"/>
      <c r="BQ187" s="7" t="inlineStr"/>
      <c r="BR187" s="7" t="inlineStr"/>
      <c r="BS187" s="7" t="inlineStr"/>
      <c r="BT187" s="7" t="inlineStr"/>
      <c r="BU187" s="7">
        <f>BW187+BY187+CA187+CC187+CE187+CG187+CI187+CK187+CM187+CO187+CQ187+CS187+CU187+CW187+CY187+DA187</f>
        <v/>
      </c>
      <c r="BV187" s="7">
        <f>BX187+BZ187+CB187+CD187+CF187+CH187+CJ187+CL187+CN187+CP187+CR187+CT187+CV187+CX187+CZ187+DB187</f>
        <v/>
      </c>
      <c r="BW187" s="7" t="inlineStr"/>
      <c r="BX187" s="7" t="inlineStr"/>
      <c r="BY187" s="7" t="inlineStr"/>
      <c r="BZ187" s="7" t="inlineStr"/>
      <c r="CA187" s="7" t="inlineStr"/>
      <c r="CB187" s="7" t="inlineStr"/>
      <c r="CC187" s="7" t="inlineStr"/>
      <c r="CD187" s="7" t="inlineStr"/>
      <c r="CE187" s="7" t="inlineStr"/>
      <c r="CF187" s="7" t="inlineStr"/>
      <c r="CG187" s="7" t="inlineStr"/>
      <c r="CH187" s="7" t="inlineStr"/>
      <c r="CI187" s="7" t="inlineStr"/>
      <c r="CJ187" s="7" t="inlineStr"/>
      <c r="CK187" s="7" t="inlineStr"/>
      <c r="CL187" s="7" t="inlineStr"/>
      <c r="CM187" s="7" t="n">
        <v>3</v>
      </c>
      <c r="CN187" s="7" t="n">
        <v>809901</v>
      </c>
      <c r="CO187" s="7" t="inlineStr"/>
      <c r="CP187" s="7" t="inlineStr"/>
      <c r="CQ187" s="7" t="inlineStr"/>
      <c r="CR187" s="7" t="inlineStr"/>
      <c r="CS187" s="7" t="inlineStr"/>
      <c r="CT187" s="7" t="inlineStr"/>
      <c r="CU187" s="7" t="inlineStr"/>
      <c r="CV187" s="7" t="inlineStr"/>
      <c r="CW187" s="7" t="inlineStr"/>
      <c r="CX187" s="7" t="inlineStr"/>
      <c r="CY187" s="7" t="inlineStr"/>
      <c r="CZ187" s="7" t="inlineStr"/>
      <c r="DA187" s="7" t="inlineStr"/>
      <c r="DB187" s="7" t="inlineStr"/>
      <c r="DC187" s="7">
        <f>DE187+DG187+DI187+DK187+DM187+DO187+DQ187+DS187+DU187+DW187+DY187+EA187+EC187</f>
        <v/>
      </c>
      <c r="DD187" s="7">
        <f>DF187+DH187+DJ187+DL187+DN187+DP187+DR187+DT187+DV187+DX187+DZ187+EB187+ED187</f>
        <v/>
      </c>
      <c r="DE187" s="7" t="inlineStr"/>
      <c r="DF187" s="7" t="inlineStr"/>
      <c r="DG187" s="7" t="inlineStr"/>
      <c r="DH187" s="7" t="inlineStr"/>
      <c r="DI187" s="7" t="inlineStr"/>
      <c r="DJ187" s="7" t="inlineStr"/>
      <c r="DK187" s="7" t="inlineStr"/>
      <c r="DL187" s="7" t="inlineStr"/>
      <c r="DM187" s="7" t="inlineStr"/>
      <c r="DN187" s="7" t="inlineStr"/>
      <c r="DO187" s="7" t="n">
        <v>4</v>
      </c>
      <c r="DP187" s="7" t="n">
        <v>344410</v>
      </c>
      <c r="DQ187" s="7" t="n">
        <v>2</v>
      </c>
      <c r="DR187" s="7" t="n">
        <v>109392</v>
      </c>
      <c r="DS187" s="7" t="n">
        <v>5</v>
      </c>
      <c r="DT187" s="7" t="n">
        <v>2484715</v>
      </c>
      <c r="DU187" s="7" t="inlineStr"/>
      <c r="DV187" s="7" t="inlineStr"/>
      <c r="DW187" s="7" t="inlineStr"/>
      <c r="DX187" s="7" t="inlineStr"/>
      <c r="DY187" s="7" t="inlineStr"/>
      <c r="DZ187" s="7" t="inlineStr"/>
      <c r="EA187" s="7" t="inlineStr"/>
      <c r="EB187" s="7" t="inlineStr"/>
      <c r="EC187" s="7" t="inlineStr"/>
      <c r="ED187" s="7" t="inlineStr"/>
      <c r="EE187" s="7">
        <f>E187+AU187+BK187+BU187+DC187</f>
        <v/>
      </c>
      <c r="EF187" s="7">
        <f>F187+AV187+BL187+BV187+DD187</f>
        <v/>
      </c>
    </row>
    <row r="188" hidden="1" outlineLevel="1">
      <c r="A188" s="5" t="n">
        <v>88</v>
      </c>
      <c r="B188" s="6" t="inlineStr">
        <is>
          <t>NODIR MChJ</t>
        </is>
      </c>
      <c r="C188" s="6" t="inlineStr">
        <is>
          <t>Андижан</t>
        </is>
      </c>
      <c r="D188" s="6" t="inlineStr">
        <is>
          <t>Андижан 2</t>
        </is>
      </c>
      <c r="E188" s="7">
        <f>G188+I188+K188+M188+O188+Q188+S188+U188+W188+Y188+AA188+AC188+AE188+AG188+AI188+AK188+AM188+AO188+AQ188+AS188</f>
        <v/>
      </c>
      <c r="F188" s="7">
        <f>H188+J188+L188+N188+P188+R188+T188+V188+X188+Z188+AB188+AD188+AF188+AH188+AJ188+AL188+AN188+AP188+AR188+AT188</f>
        <v/>
      </c>
      <c r="G188" s="7" t="inlineStr"/>
      <c r="H188" s="7" t="inlineStr"/>
      <c r="I188" s="7" t="n">
        <v>5</v>
      </c>
      <c r="J188" s="7" t="n">
        <v>1543260</v>
      </c>
      <c r="K188" s="7" t="inlineStr"/>
      <c r="L188" s="7" t="inlineStr"/>
      <c r="M188" s="7" t="inlineStr"/>
      <c r="N188" s="7" t="inlineStr"/>
      <c r="O188" s="7" t="inlineStr"/>
      <c r="P188" s="7" t="inlineStr"/>
      <c r="Q188" s="7" t="inlineStr"/>
      <c r="R188" s="7" t="inlineStr"/>
      <c r="S188" s="7" t="inlineStr"/>
      <c r="T188" s="7" t="inlineStr"/>
      <c r="U188" s="7" t="inlineStr"/>
      <c r="V188" s="7" t="inlineStr"/>
      <c r="W188" s="7" t="inlineStr"/>
      <c r="X188" s="7" t="inlineStr"/>
      <c r="Y188" s="7" t="inlineStr"/>
      <c r="Z188" s="7" t="inlineStr"/>
      <c r="AA188" s="7" t="inlineStr"/>
      <c r="AB188" s="7" t="inlineStr"/>
      <c r="AC188" s="7" t="inlineStr"/>
      <c r="AD188" s="7" t="inlineStr"/>
      <c r="AE188" s="7" t="inlineStr"/>
      <c r="AF188" s="7" t="inlineStr"/>
      <c r="AG188" s="7" t="inlineStr"/>
      <c r="AH188" s="7" t="inlineStr"/>
      <c r="AI188" s="7" t="n">
        <v>1</v>
      </c>
      <c r="AJ188" s="7" t="n">
        <v>442626</v>
      </c>
      <c r="AK188" s="7" t="inlineStr"/>
      <c r="AL188" s="7" t="inlineStr"/>
      <c r="AM188" s="7" t="inlineStr"/>
      <c r="AN188" s="7" t="inlineStr"/>
      <c r="AO188" s="7" t="inlineStr"/>
      <c r="AP188" s="7" t="inlineStr"/>
      <c r="AQ188" s="7" t="inlineStr"/>
      <c r="AR188" s="7" t="inlineStr"/>
      <c r="AS188" s="7" t="inlineStr"/>
      <c r="AT188" s="7" t="inlineStr"/>
      <c r="AU188" s="7">
        <f>AW188+AY188+BA188+BC188+BE188+BG188+BI188</f>
        <v/>
      </c>
      <c r="AV188" s="7">
        <f>AX188+AZ188+BB188+BD188+BF188+BH188+BJ188</f>
        <v/>
      </c>
      <c r="AW188" s="7" t="inlineStr"/>
      <c r="AX188" s="7" t="inlineStr"/>
      <c r="AY188" s="7" t="inlineStr"/>
      <c r="AZ188" s="7" t="inlineStr"/>
      <c r="BA188" s="7" t="inlineStr"/>
      <c r="BB188" s="7" t="inlineStr"/>
      <c r="BC188" s="7" t="inlineStr"/>
      <c r="BD188" s="7" t="inlineStr"/>
      <c r="BE188" s="7" t="inlineStr"/>
      <c r="BF188" s="7" t="inlineStr"/>
      <c r="BG188" s="7" t="inlineStr"/>
      <c r="BH188" s="7" t="inlineStr"/>
      <c r="BI188" s="7" t="inlineStr"/>
      <c r="BJ188" s="7" t="inlineStr"/>
      <c r="BK188" s="7">
        <f>BM188+BO188+BQ188+BS188</f>
        <v/>
      </c>
      <c r="BL188" s="7">
        <f>BN188+BP188+BR188+BT188</f>
        <v/>
      </c>
      <c r="BM188" s="7" t="inlineStr"/>
      <c r="BN188" s="7" t="inlineStr"/>
      <c r="BO188" s="7" t="inlineStr"/>
      <c r="BP188" s="7" t="inlineStr"/>
      <c r="BQ188" s="7" t="inlineStr"/>
      <c r="BR188" s="7" t="inlineStr"/>
      <c r="BS188" s="7" t="inlineStr"/>
      <c r="BT188" s="7" t="inlineStr"/>
      <c r="BU188" s="7">
        <f>BW188+BY188+CA188+CC188+CE188+CG188+CI188+CK188+CM188+CO188+CQ188+CS188+CU188+CW188+CY188+DA188</f>
        <v/>
      </c>
      <c r="BV188" s="7">
        <f>BX188+BZ188+CB188+CD188+CF188+CH188+CJ188+CL188+CN188+CP188+CR188+CT188+CV188+CX188+CZ188+DB188</f>
        <v/>
      </c>
      <c r="BW188" s="7" t="inlineStr"/>
      <c r="BX188" s="7" t="inlineStr"/>
      <c r="BY188" s="7" t="inlineStr"/>
      <c r="BZ188" s="7" t="inlineStr"/>
      <c r="CA188" s="7" t="inlineStr"/>
      <c r="CB188" s="7" t="inlineStr"/>
      <c r="CC188" s="7" t="inlineStr"/>
      <c r="CD188" s="7" t="inlineStr"/>
      <c r="CE188" s="7" t="inlineStr"/>
      <c r="CF188" s="7" t="inlineStr"/>
      <c r="CG188" s="7" t="inlineStr"/>
      <c r="CH188" s="7" t="inlineStr"/>
      <c r="CI188" s="7" t="inlineStr"/>
      <c r="CJ188" s="7" t="inlineStr"/>
      <c r="CK188" s="7" t="inlineStr"/>
      <c r="CL188" s="7" t="inlineStr"/>
      <c r="CM188" s="7" t="inlineStr"/>
      <c r="CN188" s="7" t="inlineStr"/>
      <c r="CO188" s="7" t="inlineStr"/>
      <c r="CP188" s="7" t="inlineStr"/>
      <c r="CQ188" s="7" t="inlineStr"/>
      <c r="CR188" s="7" t="inlineStr"/>
      <c r="CS188" s="7" t="inlineStr"/>
      <c r="CT188" s="7" t="inlineStr"/>
      <c r="CU188" s="7" t="inlineStr"/>
      <c r="CV188" s="7" t="inlineStr"/>
      <c r="CW188" s="7" t="inlineStr"/>
      <c r="CX188" s="7" t="inlineStr"/>
      <c r="CY188" s="7" t="inlineStr"/>
      <c r="CZ188" s="7" t="inlineStr"/>
      <c r="DA188" s="7" t="inlineStr"/>
      <c r="DB188" s="7" t="inlineStr"/>
      <c r="DC188" s="7">
        <f>DE188+DG188+DI188+DK188+DM188+DO188+DQ188+DS188+DU188+DW188+DY188+EA188+EC188</f>
        <v/>
      </c>
      <c r="DD188" s="7">
        <f>DF188+DH188+DJ188+DL188+DN188+DP188+DR188+DT188+DV188+DX188+DZ188+EB188+ED188</f>
        <v/>
      </c>
      <c r="DE188" s="7" t="inlineStr"/>
      <c r="DF188" s="7" t="inlineStr"/>
      <c r="DG188" s="7" t="inlineStr"/>
      <c r="DH188" s="7" t="inlineStr"/>
      <c r="DI188" s="7" t="inlineStr"/>
      <c r="DJ188" s="7" t="inlineStr"/>
      <c r="DK188" s="7" t="inlineStr"/>
      <c r="DL188" s="7" t="inlineStr"/>
      <c r="DM188" s="7" t="inlineStr"/>
      <c r="DN188" s="7" t="inlineStr"/>
      <c r="DO188" s="7" t="inlineStr"/>
      <c r="DP188" s="7" t="inlineStr"/>
      <c r="DQ188" s="7" t="inlineStr"/>
      <c r="DR188" s="7" t="inlineStr"/>
      <c r="DS188" s="7" t="inlineStr"/>
      <c r="DT188" s="7" t="inlineStr"/>
      <c r="DU188" s="7" t="inlineStr"/>
      <c r="DV188" s="7" t="inlineStr"/>
      <c r="DW188" s="7" t="n">
        <v>2</v>
      </c>
      <c r="DX188" s="7" t="n">
        <v>905076</v>
      </c>
      <c r="DY188" s="7" t="inlineStr"/>
      <c r="DZ188" s="7" t="inlineStr"/>
      <c r="EA188" s="7" t="inlineStr"/>
      <c r="EB188" s="7" t="inlineStr"/>
      <c r="EC188" s="7" t="inlineStr"/>
      <c r="ED188" s="7" t="inlineStr"/>
      <c r="EE188" s="7">
        <f>E188+AU188+BK188+BU188+DC188</f>
        <v/>
      </c>
      <c r="EF188" s="7">
        <f>F188+AV188+BL188+BV188+DD188</f>
        <v/>
      </c>
    </row>
    <row r="189" hidden="1" outlineLevel="1">
      <c r="A189" s="5" t="n">
        <v>89</v>
      </c>
      <c r="B189" s="6" t="inlineStr">
        <is>
          <t>NUR MChJ</t>
        </is>
      </c>
      <c r="C189" s="6" t="inlineStr">
        <is>
          <t>Андижан</t>
        </is>
      </c>
      <c r="D189" s="6" t="inlineStr">
        <is>
          <t>Андижан 2</t>
        </is>
      </c>
      <c r="E189" s="7">
        <f>G189+I189+K189+M189+O189+Q189+S189+U189+W189+Y189+AA189+AC189+AE189+AG189+AI189+AK189+AM189+AO189+AQ189+AS189</f>
        <v/>
      </c>
      <c r="F189" s="7">
        <f>H189+J189+L189+N189+P189+R189+T189+V189+X189+Z189+AB189+AD189+AF189+AH189+AJ189+AL189+AN189+AP189+AR189+AT189</f>
        <v/>
      </c>
      <c r="G189" s="7" t="inlineStr"/>
      <c r="H189" s="7" t="inlineStr"/>
      <c r="I189" s="7" t="inlineStr"/>
      <c r="J189" s="7" t="inlineStr"/>
      <c r="K189" s="7" t="inlineStr"/>
      <c r="L189" s="7" t="inlineStr"/>
      <c r="M189" s="7" t="inlineStr"/>
      <c r="N189" s="7" t="inlineStr"/>
      <c r="O189" s="7" t="inlineStr"/>
      <c r="P189" s="7" t="inlineStr"/>
      <c r="Q189" s="7" t="n">
        <v>50</v>
      </c>
      <c r="R189" s="7" t="n">
        <v>5810750</v>
      </c>
      <c r="S189" s="7" t="inlineStr"/>
      <c r="T189" s="7" t="inlineStr"/>
      <c r="U189" s="7" t="inlineStr"/>
      <c r="V189" s="7" t="inlineStr"/>
      <c r="W189" s="7" t="inlineStr"/>
      <c r="X189" s="7" t="inlineStr"/>
      <c r="Y189" s="7" t="inlineStr"/>
      <c r="Z189" s="7" t="inlineStr"/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>
        <f>AW189+AY189+BA189+BC189+BE189+BG189+BI189</f>
        <v/>
      </c>
      <c r="AV189" s="7">
        <f>AX189+AZ189+BB189+BD189+BF189+BH189+BJ189</f>
        <v/>
      </c>
      <c r="AW189" s="7" t="inlineStr"/>
      <c r="AX189" s="7" t="inlineStr"/>
      <c r="AY189" s="7" t="inlineStr"/>
      <c r="AZ189" s="7" t="inlineStr"/>
      <c r="BA189" s="7" t="inlineStr"/>
      <c r="BB189" s="7" t="inlineStr"/>
      <c r="BC189" s="7" t="inlineStr"/>
      <c r="BD189" s="7" t="inlineStr"/>
      <c r="BE189" s="7" t="inlineStr"/>
      <c r="BF189" s="7" t="inlineStr"/>
      <c r="BG189" s="7" t="inlineStr"/>
      <c r="BH189" s="7" t="inlineStr"/>
      <c r="BI189" s="7" t="inlineStr"/>
      <c r="BJ189" s="7" t="inlineStr"/>
      <c r="BK189" s="7">
        <f>BM189+BO189+BQ189+BS189</f>
        <v/>
      </c>
      <c r="BL189" s="7">
        <f>BN189+BP189+BR189+BT189</f>
        <v/>
      </c>
      <c r="BM189" s="7" t="inlineStr"/>
      <c r="BN189" s="7" t="inlineStr"/>
      <c r="BO189" s="7" t="inlineStr"/>
      <c r="BP189" s="7" t="inlineStr"/>
      <c r="BQ189" s="7" t="inlineStr"/>
      <c r="BR189" s="7" t="inlineStr"/>
      <c r="BS189" s="7" t="inlineStr"/>
      <c r="BT189" s="7" t="inlineStr"/>
      <c r="BU189" s="7">
        <f>BW189+BY189+CA189+CC189+CE189+CG189+CI189+CK189+CM189+CO189+CQ189+CS189+CU189+CW189+CY189+DA189</f>
        <v/>
      </c>
      <c r="BV189" s="7">
        <f>BX189+BZ189+CB189+CD189+CF189+CH189+CJ189+CL189+CN189+CP189+CR189+CT189+CV189+CX189+CZ189+DB189</f>
        <v/>
      </c>
      <c r="BW189" s="7" t="inlineStr"/>
      <c r="BX189" s="7" t="inlineStr"/>
      <c r="BY189" s="7" t="inlineStr"/>
      <c r="BZ189" s="7" t="inlineStr"/>
      <c r="CA189" s="7" t="inlineStr"/>
      <c r="CB189" s="7" t="inlineStr"/>
      <c r="CC189" s="7" t="inlineStr"/>
      <c r="CD189" s="7" t="inlineStr"/>
      <c r="CE189" s="7" t="inlineStr"/>
      <c r="CF189" s="7" t="inlineStr"/>
      <c r="CG189" s="7" t="inlineStr"/>
      <c r="CH189" s="7" t="inlineStr"/>
      <c r="CI189" s="7" t="inlineStr"/>
      <c r="CJ189" s="7" t="inlineStr"/>
      <c r="CK189" s="7" t="inlineStr"/>
      <c r="CL189" s="7" t="inlineStr"/>
      <c r="CM189" s="7" t="inlineStr"/>
      <c r="CN189" s="7" t="inlineStr"/>
      <c r="CO189" s="7" t="inlineStr"/>
      <c r="CP189" s="7" t="inlineStr"/>
      <c r="CQ189" s="7" t="inlineStr"/>
      <c r="CR189" s="7" t="inlineStr"/>
      <c r="CS189" s="7" t="inlineStr"/>
      <c r="CT189" s="7" t="inlineStr"/>
      <c r="CU189" s="7" t="inlineStr"/>
      <c r="CV189" s="7" t="inlineStr"/>
      <c r="CW189" s="7" t="inlineStr"/>
      <c r="CX189" s="7" t="inlineStr"/>
      <c r="CY189" s="7" t="inlineStr"/>
      <c r="CZ189" s="7" t="inlineStr"/>
      <c r="DA189" s="7" t="inlineStr"/>
      <c r="DB189" s="7" t="inlineStr"/>
      <c r="DC189" s="7">
        <f>DE189+DG189+DI189+DK189+DM189+DO189+DQ189+DS189+DU189+DW189+DY189+EA189+EC189</f>
        <v/>
      </c>
      <c r="DD189" s="7">
        <f>DF189+DH189+DJ189+DL189+DN189+DP189+DR189+DT189+DV189+DX189+DZ189+EB189+ED189</f>
        <v/>
      </c>
      <c r="DE189" s="7" t="inlineStr"/>
      <c r="DF189" s="7" t="inlineStr"/>
      <c r="DG189" s="7" t="inlineStr"/>
      <c r="DH189" s="7" t="inlineStr"/>
      <c r="DI189" s="7" t="inlineStr"/>
      <c r="DJ189" s="7" t="inlineStr"/>
      <c r="DK189" s="7" t="inlineStr"/>
      <c r="DL189" s="7" t="inlineStr"/>
      <c r="DM189" s="7" t="inlineStr"/>
      <c r="DN189" s="7" t="inlineStr"/>
      <c r="DO189" s="7" t="inlineStr"/>
      <c r="DP189" s="7" t="inlineStr"/>
      <c r="DQ189" s="7" t="inlineStr"/>
      <c r="DR189" s="7" t="inlineStr"/>
      <c r="DS189" s="7" t="inlineStr"/>
      <c r="DT189" s="7" t="inlineStr"/>
      <c r="DU189" s="7" t="inlineStr"/>
      <c r="DV189" s="7" t="inlineStr"/>
      <c r="DW189" s="7" t="inlineStr"/>
      <c r="DX189" s="7" t="inlineStr"/>
      <c r="DY189" s="7" t="inlineStr"/>
      <c r="DZ189" s="7" t="inlineStr"/>
      <c r="EA189" s="7" t="n">
        <v>5</v>
      </c>
      <c r="EB189" s="7" t="n">
        <v>1567545</v>
      </c>
      <c r="EC189" s="7" t="inlineStr"/>
      <c r="ED189" s="7" t="inlineStr"/>
      <c r="EE189" s="7">
        <f>E189+AU189+BK189+BU189+DC189</f>
        <v/>
      </c>
      <c r="EF189" s="7">
        <f>F189+AV189+BL189+BV189+DD189</f>
        <v/>
      </c>
    </row>
    <row r="190" hidden="1" outlineLevel="1">
      <c r="A190" s="5" t="n">
        <v>90</v>
      </c>
      <c r="B190" s="6" t="inlineStr">
        <is>
          <t>NURAFSHON FARM MED MChJ</t>
        </is>
      </c>
      <c r="C190" s="6" t="inlineStr">
        <is>
          <t>Андижан</t>
        </is>
      </c>
      <c r="D190" s="6" t="inlineStr">
        <is>
          <t>Андижан 1</t>
        </is>
      </c>
      <c r="E190" s="7">
        <f>G190+I190+K190+M190+O190+Q190+S190+U190+W190+Y190+AA190+AC190+AE190+AG190+AI190+AK190+AM190+AO190+AQ190+AS190</f>
        <v/>
      </c>
      <c r="F190" s="7">
        <f>H190+J190+L190+N190+P190+R190+T190+V190+X190+Z190+AB190+AD190+AF190+AH190+AJ190+AL190+AN190+AP190+AR190+AT190</f>
        <v/>
      </c>
      <c r="G190" s="7" t="inlineStr"/>
      <c r="H190" s="7" t="inlineStr"/>
      <c r="I190" s="7" t="n">
        <v>5</v>
      </c>
      <c r="J190" s="7" t="n">
        <v>1816630</v>
      </c>
      <c r="K190" s="7" t="inlineStr"/>
      <c r="L190" s="7" t="inlineStr"/>
      <c r="M190" s="7" t="inlineStr"/>
      <c r="N190" s="7" t="inlineStr"/>
      <c r="O190" s="7" t="inlineStr"/>
      <c r="P190" s="7" t="inlineStr"/>
      <c r="Q190" s="7" t="inlineStr"/>
      <c r="R190" s="7" t="inlineStr"/>
      <c r="S190" s="7" t="inlineStr"/>
      <c r="T190" s="7" t="inlineStr"/>
      <c r="U190" s="7" t="inlineStr"/>
      <c r="V190" s="7" t="inlineStr"/>
      <c r="W190" s="7" t="inlineStr"/>
      <c r="X190" s="7" t="inlineStr"/>
      <c r="Y190" s="7" t="inlineStr"/>
      <c r="Z190" s="7" t="inlineStr"/>
      <c r="AA190" s="7" t="inlineStr"/>
      <c r="AB190" s="7" t="inlineStr"/>
      <c r="AC190" s="7" t="inlineStr"/>
      <c r="AD190" s="7" t="inlineStr"/>
      <c r="AE190" s="7" t="inlineStr"/>
      <c r="AF190" s="7" t="inlineStr"/>
      <c r="AG190" s="7" t="inlineStr"/>
      <c r="AH190" s="7" t="inlineStr"/>
      <c r="AI190" s="7" t="inlineStr"/>
      <c r="AJ190" s="7" t="inlineStr"/>
      <c r="AK190" s="7" t="inlineStr"/>
      <c r="AL190" s="7" t="inlineStr"/>
      <c r="AM190" s="7" t="inlineStr"/>
      <c r="AN190" s="7" t="inlineStr"/>
      <c r="AO190" s="7" t="inlineStr"/>
      <c r="AP190" s="7" t="inlineStr"/>
      <c r="AQ190" s="7" t="inlineStr"/>
      <c r="AR190" s="7" t="inlineStr"/>
      <c r="AS190" s="7" t="inlineStr"/>
      <c r="AT190" s="7" t="inlineStr"/>
      <c r="AU190" s="7">
        <f>AW190+AY190+BA190+BC190+BE190+BG190+BI190</f>
        <v/>
      </c>
      <c r="AV190" s="7">
        <f>AX190+AZ190+BB190+BD190+BF190+BH190+BJ190</f>
        <v/>
      </c>
      <c r="AW190" s="7" t="inlineStr"/>
      <c r="AX190" s="7" t="inlineStr"/>
      <c r="AY190" s="7" t="inlineStr"/>
      <c r="AZ190" s="7" t="inlineStr"/>
      <c r="BA190" s="7" t="inlineStr"/>
      <c r="BB190" s="7" t="inlineStr"/>
      <c r="BC190" s="7" t="inlineStr"/>
      <c r="BD190" s="7" t="inlineStr"/>
      <c r="BE190" s="7" t="inlineStr"/>
      <c r="BF190" s="7" t="inlineStr"/>
      <c r="BG190" s="7" t="inlineStr"/>
      <c r="BH190" s="7" t="inlineStr"/>
      <c r="BI190" s="7" t="inlineStr"/>
      <c r="BJ190" s="7" t="inlineStr"/>
      <c r="BK190" s="7">
        <f>BM190+BO190+BQ190+BS190</f>
        <v/>
      </c>
      <c r="BL190" s="7">
        <f>BN190+BP190+BR190+BT190</f>
        <v/>
      </c>
      <c r="BM190" s="7" t="inlineStr"/>
      <c r="BN190" s="7" t="inlineStr"/>
      <c r="BO190" s="7" t="inlineStr"/>
      <c r="BP190" s="7" t="inlineStr"/>
      <c r="BQ190" s="7" t="inlineStr"/>
      <c r="BR190" s="7" t="inlineStr"/>
      <c r="BS190" s="7" t="inlineStr"/>
      <c r="BT190" s="7" t="inlineStr"/>
      <c r="BU190" s="7">
        <f>BW190+BY190+CA190+CC190+CE190+CG190+CI190+CK190+CM190+CO190+CQ190+CS190+CU190+CW190+CY190+DA190</f>
        <v/>
      </c>
      <c r="BV190" s="7">
        <f>BX190+BZ190+CB190+CD190+CF190+CH190+CJ190+CL190+CN190+CP190+CR190+CT190+CV190+CX190+CZ190+DB190</f>
        <v/>
      </c>
      <c r="BW190" s="7" t="inlineStr"/>
      <c r="BX190" s="7" t="inlineStr"/>
      <c r="BY190" s="7" t="inlineStr"/>
      <c r="BZ190" s="7" t="inlineStr"/>
      <c r="CA190" s="7" t="inlineStr"/>
      <c r="CB190" s="7" t="inlineStr"/>
      <c r="CC190" s="7" t="inlineStr"/>
      <c r="CD190" s="7" t="inlineStr"/>
      <c r="CE190" s="7" t="inlineStr"/>
      <c r="CF190" s="7" t="inlineStr"/>
      <c r="CG190" s="7" t="inlineStr"/>
      <c r="CH190" s="7" t="inlineStr"/>
      <c r="CI190" s="7" t="inlineStr"/>
      <c r="CJ190" s="7" t="inlineStr"/>
      <c r="CK190" s="7" t="inlineStr"/>
      <c r="CL190" s="7" t="inlineStr"/>
      <c r="CM190" s="7" t="inlineStr"/>
      <c r="CN190" s="7" t="inlineStr"/>
      <c r="CO190" s="7" t="inlineStr"/>
      <c r="CP190" s="7" t="inlineStr"/>
      <c r="CQ190" s="7" t="inlineStr"/>
      <c r="CR190" s="7" t="inlineStr"/>
      <c r="CS190" s="7" t="inlineStr"/>
      <c r="CT190" s="7" t="inlineStr"/>
      <c r="CU190" s="7" t="inlineStr"/>
      <c r="CV190" s="7" t="inlineStr"/>
      <c r="CW190" s="7" t="inlineStr"/>
      <c r="CX190" s="7" t="inlineStr"/>
      <c r="CY190" s="7" t="inlineStr"/>
      <c r="CZ190" s="7" t="inlineStr"/>
      <c r="DA190" s="7" t="inlineStr"/>
      <c r="DB190" s="7" t="inlineStr"/>
      <c r="DC190" s="7">
        <f>DE190+DG190+DI190+DK190+DM190+DO190+DQ190+DS190+DU190+DW190+DY190+EA190+EC190</f>
        <v/>
      </c>
      <c r="DD190" s="7">
        <f>DF190+DH190+DJ190+DL190+DN190+DP190+DR190+DT190+DV190+DX190+DZ190+EB190+ED190</f>
        <v/>
      </c>
      <c r="DE190" s="7" t="inlineStr"/>
      <c r="DF190" s="7" t="inlineStr"/>
      <c r="DG190" s="7" t="inlineStr"/>
      <c r="DH190" s="7" t="inlineStr"/>
      <c r="DI190" s="7" t="inlineStr"/>
      <c r="DJ190" s="7" t="inlineStr"/>
      <c r="DK190" s="7" t="inlineStr"/>
      <c r="DL190" s="7" t="inlineStr"/>
      <c r="DM190" s="7" t="inlineStr"/>
      <c r="DN190" s="7" t="inlineStr"/>
      <c r="DO190" s="7" t="inlineStr"/>
      <c r="DP190" s="7" t="inlineStr"/>
      <c r="DQ190" s="7" t="inlineStr"/>
      <c r="DR190" s="7" t="inlineStr"/>
      <c r="DS190" s="7" t="inlineStr"/>
      <c r="DT190" s="7" t="inlineStr"/>
      <c r="DU190" s="7" t="inlineStr"/>
      <c r="DV190" s="7" t="inlineStr"/>
      <c r="DW190" s="7" t="inlineStr"/>
      <c r="DX190" s="7" t="inlineStr"/>
      <c r="DY190" s="7" t="inlineStr"/>
      <c r="DZ190" s="7" t="inlineStr"/>
      <c r="EA190" s="7" t="inlineStr"/>
      <c r="EB190" s="7" t="inlineStr"/>
      <c r="EC190" s="7" t="inlineStr"/>
      <c r="ED190" s="7" t="inlineStr"/>
      <c r="EE190" s="7">
        <f>E190+AU190+BK190+BU190+DC190</f>
        <v/>
      </c>
      <c r="EF190" s="7">
        <f>F190+AV190+BL190+BV190+DD190</f>
        <v/>
      </c>
    </row>
    <row r="191" hidden="1" outlineLevel="1">
      <c r="A191" s="5" t="n">
        <v>91</v>
      </c>
      <c r="B191" s="6" t="inlineStr">
        <is>
          <t>Nafis XK</t>
        </is>
      </c>
      <c r="C191" s="6" t="inlineStr">
        <is>
          <t>Андижан</t>
        </is>
      </c>
      <c r="D191" s="6" t="inlineStr">
        <is>
          <t>Андижан 1</t>
        </is>
      </c>
      <c r="E191" s="7">
        <f>G191+I191+K191+M191+O191+Q191+S191+U191+W191+Y191+AA191+AC191+AE191+AG191+AI191+AK191+AM191+AO191+AQ191+AS191</f>
        <v/>
      </c>
      <c r="F191" s="7">
        <f>H191+J191+L191+N191+P191+R191+T191+V191+X191+Z191+AB191+AD191+AF191+AH191+AJ191+AL191+AN191+AP191+AR191+AT191</f>
        <v/>
      </c>
      <c r="G191" s="7" t="n">
        <v>10</v>
      </c>
      <c r="H191" s="7" t="n">
        <v>868500</v>
      </c>
      <c r="I191" s="7" t="inlineStr"/>
      <c r="J191" s="7" t="inlineStr"/>
      <c r="K191" s="7" t="inlineStr"/>
      <c r="L191" s="7" t="inlineStr"/>
      <c r="M191" s="7" t="n">
        <v>30</v>
      </c>
      <c r="N191" s="7" t="n">
        <v>5509740</v>
      </c>
      <c r="O191" s="7" t="inlineStr"/>
      <c r="P191" s="7" t="inlineStr"/>
      <c r="Q191" s="7" t="n">
        <v>100</v>
      </c>
      <c r="R191" s="7" t="n">
        <v>47825300</v>
      </c>
      <c r="S191" s="7" t="inlineStr"/>
      <c r="T191" s="7" t="inlineStr"/>
      <c r="U191" s="7" t="inlineStr"/>
      <c r="V191" s="7" t="inlineStr"/>
      <c r="W191" s="7" t="inlineStr"/>
      <c r="X191" s="7" t="inlineStr"/>
      <c r="Y191" s="7" t="inlineStr"/>
      <c r="Z191" s="7" t="inlineStr"/>
      <c r="AA191" s="7" t="inlineStr"/>
      <c r="AB191" s="7" t="inlineStr"/>
      <c r="AC191" s="7" t="inlineStr"/>
      <c r="AD191" s="7" t="inlineStr"/>
      <c r="AE191" s="7" t="inlineStr"/>
      <c r="AF191" s="7" t="inlineStr"/>
      <c r="AG191" s="7" t="inlineStr"/>
      <c r="AH191" s="7" t="inlineStr"/>
      <c r="AI191" s="7" t="inlineStr"/>
      <c r="AJ191" s="7" t="inlineStr"/>
      <c r="AK191" s="7" t="inlineStr"/>
      <c r="AL191" s="7" t="inlineStr"/>
      <c r="AM191" s="7" t="inlineStr"/>
      <c r="AN191" s="7" t="inlineStr"/>
      <c r="AO191" s="7" t="inlineStr"/>
      <c r="AP191" s="7" t="inlineStr"/>
      <c r="AQ191" s="7" t="inlineStr"/>
      <c r="AR191" s="7" t="inlineStr"/>
      <c r="AS191" s="7" t="inlineStr"/>
      <c r="AT191" s="7" t="inlineStr"/>
      <c r="AU191" s="7">
        <f>AW191+AY191+BA191+BC191+BE191+BG191+BI191</f>
        <v/>
      </c>
      <c r="AV191" s="7">
        <f>AX191+AZ191+BB191+BD191+BF191+BH191+BJ191</f>
        <v/>
      </c>
      <c r="AW191" s="7" t="inlineStr"/>
      <c r="AX191" s="7" t="inlineStr"/>
      <c r="AY191" s="7" t="inlineStr"/>
      <c r="AZ191" s="7" t="inlineStr"/>
      <c r="BA191" s="7" t="inlineStr"/>
      <c r="BB191" s="7" t="inlineStr"/>
      <c r="BC191" s="7" t="inlineStr"/>
      <c r="BD191" s="7" t="inlineStr"/>
      <c r="BE191" s="7" t="inlineStr"/>
      <c r="BF191" s="7" t="inlineStr"/>
      <c r="BG191" s="7" t="inlineStr"/>
      <c r="BH191" s="7" t="inlineStr"/>
      <c r="BI191" s="7" t="inlineStr"/>
      <c r="BJ191" s="7" t="inlineStr"/>
      <c r="BK191" s="7">
        <f>BM191+BO191+BQ191+BS191</f>
        <v/>
      </c>
      <c r="BL191" s="7">
        <f>BN191+BP191+BR191+BT191</f>
        <v/>
      </c>
      <c r="BM191" s="7" t="inlineStr"/>
      <c r="BN191" s="7" t="inlineStr"/>
      <c r="BO191" s="7" t="inlineStr"/>
      <c r="BP191" s="7" t="inlineStr"/>
      <c r="BQ191" s="7" t="inlineStr"/>
      <c r="BR191" s="7" t="inlineStr"/>
      <c r="BS191" s="7" t="inlineStr"/>
      <c r="BT191" s="7" t="inlineStr"/>
      <c r="BU191" s="7">
        <f>BW191+BY191+CA191+CC191+CE191+CG191+CI191+CK191+CM191+CO191+CQ191+CS191+CU191+CW191+CY191+DA191</f>
        <v/>
      </c>
      <c r="BV191" s="7">
        <f>BX191+BZ191+CB191+CD191+CF191+CH191+CJ191+CL191+CN191+CP191+CR191+CT191+CV191+CX191+CZ191+DB191</f>
        <v/>
      </c>
      <c r="BW191" s="7" t="inlineStr"/>
      <c r="BX191" s="7" t="inlineStr"/>
      <c r="BY191" s="7" t="inlineStr"/>
      <c r="BZ191" s="7" t="inlineStr"/>
      <c r="CA191" s="7" t="inlineStr"/>
      <c r="CB191" s="7" t="inlineStr"/>
      <c r="CC191" s="7" t="inlineStr"/>
      <c r="CD191" s="7" t="inlineStr"/>
      <c r="CE191" s="7" t="inlineStr"/>
      <c r="CF191" s="7" t="inlineStr"/>
      <c r="CG191" s="7" t="inlineStr"/>
      <c r="CH191" s="7" t="inlineStr"/>
      <c r="CI191" s="7" t="inlineStr"/>
      <c r="CJ191" s="7" t="inlineStr"/>
      <c r="CK191" s="7" t="inlineStr"/>
      <c r="CL191" s="7" t="inlineStr"/>
      <c r="CM191" s="7" t="inlineStr"/>
      <c r="CN191" s="7" t="inlineStr"/>
      <c r="CO191" s="7" t="inlineStr"/>
      <c r="CP191" s="7" t="inlineStr"/>
      <c r="CQ191" s="7" t="inlineStr"/>
      <c r="CR191" s="7" t="inlineStr"/>
      <c r="CS191" s="7" t="inlineStr"/>
      <c r="CT191" s="7" t="inlineStr"/>
      <c r="CU191" s="7" t="inlineStr"/>
      <c r="CV191" s="7" t="inlineStr"/>
      <c r="CW191" s="7" t="inlineStr"/>
      <c r="CX191" s="7" t="inlineStr"/>
      <c r="CY191" s="7" t="inlineStr"/>
      <c r="CZ191" s="7" t="inlineStr"/>
      <c r="DA191" s="7" t="inlineStr"/>
      <c r="DB191" s="7" t="inlineStr"/>
      <c r="DC191" s="7">
        <f>DE191+DG191+DI191+DK191+DM191+DO191+DQ191+DS191+DU191+DW191+DY191+EA191+EC191</f>
        <v/>
      </c>
      <c r="DD191" s="7">
        <f>DF191+DH191+DJ191+DL191+DN191+DP191+DR191+DT191+DV191+DX191+DZ191+EB191+ED191</f>
        <v/>
      </c>
      <c r="DE191" s="7" t="inlineStr"/>
      <c r="DF191" s="7" t="inlineStr"/>
      <c r="DG191" s="7" t="inlineStr"/>
      <c r="DH191" s="7" t="inlineStr"/>
      <c r="DI191" s="7" t="inlineStr"/>
      <c r="DJ191" s="7" t="inlineStr"/>
      <c r="DK191" s="7" t="inlineStr"/>
      <c r="DL191" s="7" t="inlineStr"/>
      <c r="DM191" s="7" t="inlineStr"/>
      <c r="DN191" s="7" t="inlineStr"/>
      <c r="DO191" s="7" t="inlineStr"/>
      <c r="DP191" s="7" t="inlineStr"/>
      <c r="DQ191" s="7" t="inlineStr"/>
      <c r="DR191" s="7" t="inlineStr"/>
      <c r="DS191" s="7" t="inlineStr"/>
      <c r="DT191" s="7" t="inlineStr"/>
      <c r="DU191" s="7" t="inlineStr"/>
      <c r="DV191" s="7" t="inlineStr"/>
      <c r="DW191" s="7" t="inlineStr"/>
      <c r="DX191" s="7" t="inlineStr"/>
      <c r="DY191" s="7" t="inlineStr"/>
      <c r="DZ191" s="7" t="inlineStr"/>
      <c r="EA191" s="7" t="inlineStr"/>
      <c r="EB191" s="7" t="inlineStr"/>
      <c r="EC191" s="7" t="inlineStr"/>
      <c r="ED191" s="7" t="inlineStr"/>
      <c r="EE191" s="7">
        <f>E191+AU191+BK191+BU191+DC191</f>
        <v/>
      </c>
      <c r="EF191" s="7">
        <f>F191+AV191+BL191+BV191+DD191</f>
        <v/>
      </c>
    </row>
    <row r="192" hidden="1" outlineLevel="1">
      <c r="A192" s="5" t="n">
        <v>92</v>
      </c>
      <c r="B192" s="6" t="inlineStr">
        <is>
          <t>Nargizabonu MCHJ</t>
        </is>
      </c>
      <c r="C192" s="6" t="inlineStr">
        <is>
          <t>Андижан</t>
        </is>
      </c>
      <c r="D192" s="6" t="inlineStr">
        <is>
          <t>Андижан 2</t>
        </is>
      </c>
      <c r="E192" s="7">
        <f>G192+I192+K192+M192+O192+Q192+S192+U192+W192+Y192+AA192+AC192+AE192+AG192+AI192+AK192+AM192+AO192+AQ192+AS192</f>
        <v/>
      </c>
      <c r="F192" s="7">
        <f>H192+J192+L192+N192+P192+R192+T192+V192+X192+Z192+AB192+AD192+AF192+AH192+AJ192+AL192+AN192+AP192+AR192+AT192</f>
        <v/>
      </c>
      <c r="G192" s="7" t="n">
        <v>10</v>
      </c>
      <c r="H192" s="7" t="n">
        <v>2274260</v>
      </c>
      <c r="I192" s="7" t="inlineStr"/>
      <c r="J192" s="7" t="inlineStr"/>
      <c r="K192" s="7" t="inlineStr"/>
      <c r="L192" s="7" t="inlineStr"/>
      <c r="M192" s="7" t="n">
        <v>30</v>
      </c>
      <c r="N192" s="7" t="n">
        <v>14836950</v>
      </c>
      <c r="O192" s="7" t="inlineStr"/>
      <c r="P192" s="7" t="inlineStr"/>
      <c r="Q192" s="7" t="n">
        <v>100</v>
      </c>
      <c r="R192" s="7" t="n">
        <v>1832000</v>
      </c>
      <c r="S192" s="7" t="inlineStr"/>
      <c r="T192" s="7" t="inlineStr"/>
      <c r="U192" s="7" t="inlineStr"/>
      <c r="V192" s="7" t="inlineStr"/>
      <c r="W192" s="7" t="inlineStr"/>
      <c r="X192" s="7" t="inlineStr"/>
      <c r="Y192" s="7" t="inlineStr"/>
      <c r="Z192" s="7" t="inlineStr"/>
      <c r="AA192" s="7" t="inlineStr"/>
      <c r="AB192" s="7" t="inlineStr"/>
      <c r="AC192" s="7" t="inlineStr"/>
      <c r="AD192" s="7" t="inlineStr"/>
      <c r="AE192" s="7" t="inlineStr"/>
      <c r="AF192" s="7" t="inlineStr"/>
      <c r="AG192" s="7" t="inlineStr"/>
      <c r="AH192" s="7" t="inlineStr"/>
      <c r="AI192" s="7" t="inlineStr"/>
      <c r="AJ192" s="7" t="inlineStr"/>
      <c r="AK192" s="7" t="inlineStr"/>
      <c r="AL192" s="7" t="inlineStr"/>
      <c r="AM192" s="7" t="inlineStr"/>
      <c r="AN192" s="7" t="inlineStr"/>
      <c r="AO192" s="7" t="inlineStr"/>
      <c r="AP192" s="7" t="inlineStr"/>
      <c r="AQ192" s="7" t="inlineStr"/>
      <c r="AR192" s="7" t="inlineStr"/>
      <c r="AS192" s="7" t="inlineStr"/>
      <c r="AT192" s="7" t="inlineStr"/>
      <c r="AU192" s="7">
        <f>AW192+AY192+BA192+BC192+BE192+BG192+BI192</f>
        <v/>
      </c>
      <c r="AV192" s="7">
        <f>AX192+AZ192+BB192+BD192+BF192+BH192+BJ192</f>
        <v/>
      </c>
      <c r="AW192" s="7" t="inlineStr"/>
      <c r="AX192" s="7" t="inlineStr"/>
      <c r="AY192" s="7" t="inlineStr"/>
      <c r="AZ192" s="7" t="inlineStr"/>
      <c r="BA192" s="7" t="inlineStr"/>
      <c r="BB192" s="7" t="inlineStr"/>
      <c r="BC192" s="7" t="inlineStr"/>
      <c r="BD192" s="7" t="inlineStr"/>
      <c r="BE192" s="7" t="inlineStr"/>
      <c r="BF192" s="7" t="inlineStr"/>
      <c r="BG192" s="7" t="inlineStr"/>
      <c r="BH192" s="7" t="inlineStr"/>
      <c r="BI192" s="7" t="inlineStr"/>
      <c r="BJ192" s="7" t="inlineStr"/>
      <c r="BK192" s="7">
        <f>BM192+BO192+BQ192+BS192</f>
        <v/>
      </c>
      <c r="BL192" s="7">
        <f>BN192+BP192+BR192+BT192</f>
        <v/>
      </c>
      <c r="BM192" s="7" t="inlineStr"/>
      <c r="BN192" s="7" t="inlineStr"/>
      <c r="BO192" s="7" t="inlineStr"/>
      <c r="BP192" s="7" t="inlineStr"/>
      <c r="BQ192" s="7" t="inlineStr"/>
      <c r="BR192" s="7" t="inlineStr"/>
      <c r="BS192" s="7" t="inlineStr"/>
      <c r="BT192" s="7" t="inlineStr"/>
      <c r="BU192" s="7">
        <f>BW192+BY192+CA192+CC192+CE192+CG192+CI192+CK192+CM192+CO192+CQ192+CS192+CU192+CW192+CY192+DA192</f>
        <v/>
      </c>
      <c r="BV192" s="7">
        <f>BX192+BZ192+CB192+CD192+CF192+CH192+CJ192+CL192+CN192+CP192+CR192+CT192+CV192+CX192+CZ192+DB192</f>
        <v/>
      </c>
      <c r="BW192" s="7" t="inlineStr"/>
      <c r="BX192" s="7" t="inlineStr"/>
      <c r="BY192" s="7" t="inlineStr"/>
      <c r="BZ192" s="7" t="inlineStr"/>
      <c r="CA192" s="7" t="inlineStr"/>
      <c r="CB192" s="7" t="inlineStr"/>
      <c r="CC192" s="7" t="inlineStr"/>
      <c r="CD192" s="7" t="inlineStr"/>
      <c r="CE192" s="7" t="inlineStr"/>
      <c r="CF192" s="7" t="inlineStr"/>
      <c r="CG192" s="7" t="inlineStr"/>
      <c r="CH192" s="7" t="inlineStr"/>
      <c r="CI192" s="7" t="inlineStr"/>
      <c r="CJ192" s="7" t="inlineStr"/>
      <c r="CK192" s="7" t="inlineStr"/>
      <c r="CL192" s="7" t="inlineStr"/>
      <c r="CM192" s="7" t="inlineStr"/>
      <c r="CN192" s="7" t="inlineStr"/>
      <c r="CO192" s="7" t="inlineStr"/>
      <c r="CP192" s="7" t="inlineStr"/>
      <c r="CQ192" s="7" t="inlineStr"/>
      <c r="CR192" s="7" t="inlineStr"/>
      <c r="CS192" s="7" t="inlineStr"/>
      <c r="CT192" s="7" t="inlineStr"/>
      <c r="CU192" s="7" t="inlineStr"/>
      <c r="CV192" s="7" t="inlineStr"/>
      <c r="CW192" s="7" t="inlineStr"/>
      <c r="CX192" s="7" t="inlineStr"/>
      <c r="CY192" s="7" t="inlineStr"/>
      <c r="CZ192" s="7" t="inlineStr"/>
      <c r="DA192" s="7" t="inlineStr"/>
      <c r="DB192" s="7" t="inlineStr"/>
      <c r="DC192" s="7">
        <f>DE192+DG192+DI192+DK192+DM192+DO192+DQ192+DS192+DU192+DW192+DY192+EA192+EC192</f>
        <v/>
      </c>
      <c r="DD192" s="7">
        <f>DF192+DH192+DJ192+DL192+DN192+DP192+DR192+DT192+DV192+DX192+DZ192+EB192+ED192</f>
        <v/>
      </c>
      <c r="DE192" s="7" t="inlineStr"/>
      <c r="DF192" s="7" t="inlineStr"/>
      <c r="DG192" s="7" t="inlineStr"/>
      <c r="DH192" s="7" t="inlineStr"/>
      <c r="DI192" s="7" t="inlineStr"/>
      <c r="DJ192" s="7" t="inlineStr"/>
      <c r="DK192" s="7" t="inlineStr"/>
      <c r="DL192" s="7" t="inlineStr"/>
      <c r="DM192" s="7" t="inlineStr"/>
      <c r="DN192" s="7" t="inlineStr"/>
      <c r="DO192" s="7" t="inlineStr"/>
      <c r="DP192" s="7" t="inlineStr"/>
      <c r="DQ192" s="7" t="inlineStr"/>
      <c r="DR192" s="7" t="inlineStr"/>
      <c r="DS192" s="7" t="inlineStr"/>
      <c r="DT192" s="7" t="inlineStr"/>
      <c r="DU192" s="7" t="inlineStr"/>
      <c r="DV192" s="7" t="inlineStr"/>
      <c r="DW192" s="7" t="inlineStr"/>
      <c r="DX192" s="7" t="inlineStr"/>
      <c r="DY192" s="7" t="inlineStr"/>
      <c r="DZ192" s="7" t="inlineStr"/>
      <c r="EA192" s="7" t="inlineStr"/>
      <c r="EB192" s="7" t="inlineStr"/>
      <c r="EC192" s="7" t="inlineStr"/>
      <c r="ED192" s="7" t="inlineStr"/>
      <c r="EE192" s="7">
        <f>E192+AU192+BK192+BU192+DC192</f>
        <v/>
      </c>
      <c r="EF192" s="7">
        <f>F192+AV192+BL192+BV192+DD192</f>
        <v/>
      </c>
    </row>
    <row r="193" hidden="1" outlineLevel="1">
      <c r="A193" s="5" t="n">
        <v>93</v>
      </c>
      <c r="B193" s="6" t="inlineStr">
        <is>
          <t>Nazarmaxram Savdo MCHJ</t>
        </is>
      </c>
      <c r="C193" s="6" t="inlineStr">
        <is>
          <t>Андижан</t>
        </is>
      </c>
      <c r="D193" s="6" t="inlineStr">
        <is>
          <t>Андижан 2</t>
        </is>
      </c>
      <c r="E193" s="7">
        <f>G193+I193+K193+M193+O193+Q193+S193+U193+W193+Y193+AA193+AC193+AE193+AG193+AI193+AK193+AM193+AO193+AQ193+AS193</f>
        <v/>
      </c>
      <c r="F193" s="7">
        <f>H193+J193+L193+N193+P193+R193+T193+V193+X193+Z193+AB193+AD193+AF193+AH193+AJ193+AL193+AN193+AP193+AR193+AT193</f>
        <v/>
      </c>
      <c r="G193" s="7" t="inlineStr"/>
      <c r="H193" s="7" t="inlineStr"/>
      <c r="I193" s="7" t="n">
        <v>1</v>
      </c>
      <c r="J193" s="7" t="n">
        <v>183204</v>
      </c>
      <c r="K193" s="7" t="inlineStr"/>
      <c r="L193" s="7" t="inlineStr"/>
      <c r="M193" s="7" t="inlineStr"/>
      <c r="N193" s="7" t="inlineStr"/>
      <c r="O193" s="7" t="inlineStr"/>
      <c r="P193" s="7" t="inlineStr"/>
      <c r="Q193" s="7" t="inlineStr"/>
      <c r="R193" s="7" t="inlineStr"/>
      <c r="S193" s="7" t="inlineStr"/>
      <c r="T193" s="7" t="inlineStr"/>
      <c r="U193" s="7" t="inlineStr"/>
      <c r="V193" s="7" t="inlineStr"/>
      <c r="W193" s="7" t="inlineStr"/>
      <c r="X193" s="7" t="inlineStr"/>
      <c r="Y193" s="7" t="inlineStr"/>
      <c r="Z193" s="7" t="inlineStr"/>
      <c r="AA193" s="7" t="inlineStr"/>
      <c r="AB193" s="7" t="inlineStr"/>
      <c r="AC193" s="7" t="inlineStr"/>
      <c r="AD193" s="7" t="inlineStr"/>
      <c r="AE193" s="7" t="inlineStr"/>
      <c r="AF193" s="7" t="inlineStr"/>
      <c r="AG193" s="7" t="inlineStr"/>
      <c r="AH193" s="7" t="inlineStr"/>
      <c r="AI193" s="7" t="inlineStr"/>
      <c r="AJ193" s="7" t="inlineStr"/>
      <c r="AK193" s="7" t="inlineStr"/>
      <c r="AL193" s="7" t="inlineStr"/>
      <c r="AM193" s="7" t="inlineStr"/>
      <c r="AN193" s="7" t="inlineStr"/>
      <c r="AO193" s="7" t="inlineStr"/>
      <c r="AP193" s="7" t="inlineStr"/>
      <c r="AQ193" s="7" t="inlineStr"/>
      <c r="AR193" s="7" t="inlineStr"/>
      <c r="AS193" s="7" t="inlineStr"/>
      <c r="AT193" s="7" t="inlineStr"/>
      <c r="AU193" s="7">
        <f>AW193+AY193+BA193+BC193+BE193+BG193+BI193</f>
        <v/>
      </c>
      <c r="AV193" s="7">
        <f>AX193+AZ193+BB193+BD193+BF193+BH193+BJ193</f>
        <v/>
      </c>
      <c r="AW193" s="7" t="inlineStr"/>
      <c r="AX193" s="7" t="inlineStr"/>
      <c r="AY193" s="7" t="inlineStr"/>
      <c r="AZ193" s="7" t="inlineStr"/>
      <c r="BA193" s="7" t="inlineStr"/>
      <c r="BB193" s="7" t="inlineStr"/>
      <c r="BC193" s="7" t="inlineStr"/>
      <c r="BD193" s="7" t="inlineStr"/>
      <c r="BE193" s="7" t="inlineStr"/>
      <c r="BF193" s="7" t="inlineStr"/>
      <c r="BG193" s="7" t="inlineStr"/>
      <c r="BH193" s="7" t="inlineStr"/>
      <c r="BI193" s="7" t="inlineStr"/>
      <c r="BJ193" s="7" t="inlineStr"/>
      <c r="BK193" s="7">
        <f>BM193+BO193+BQ193+BS193</f>
        <v/>
      </c>
      <c r="BL193" s="7">
        <f>BN193+BP193+BR193+BT193</f>
        <v/>
      </c>
      <c r="BM193" s="7" t="inlineStr"/>
      <c r="BN193" s="7" t="inlineStr"/>
      <c r="BO193" s="7" t="inlineStr"/>
      <c r="BP193" s="7" t="inlineStr"/>
      <c r="BQ193" s="7" t="inlineStr"/>
      <c r="BR193" s="7" t="inlineStr"/>
      <c r="BS193" s="7" t="inlineStr"/>
      <c r="BT193" s="7" t="inlineStr"/>
      <c r="BU193" s="7">
        <f>BW193+BY193+CA193+CC193+CE193+CG193+CI193+CK193+CM193+CO193+CQ193+CS193+CU193+CW193+CY193+DA193</f>
        <v/>
      </c>
      <c r="BV193" s="7">
        <f>BX193+BZ193+CB193+CD193+CF193+CH193+CJ193+CL193+CN193+CP193+CR193+CT193+CV193+CX193+CZ193+DB193</f>
        <v/>
      </c>
      <c r="BW193" s="7" t="inlineStr"/>
      <c r="BX193" s="7" t="inlineStr"/>
      <c r="BY193" s="7" t="inlineStr"/>
      <c r="BZ193" s="7" t="inlineStr"/>
      <c r="CA193" s="7" t="inlineStr"/>
      <c r="CB193" s="7" t="inlineStr"/>
      <c r="CC193" s="7" t="inlineStr"/>
      <c r="CD193" s="7" t="inlineStr"/>
      <c r="CE193" s="7" t="inlineStr"/>
      <c r="CF193" s="7" t="inlineStr"/>
      <c r="CG193" s="7" t="inlineStr"/>
      <c r="CH193" s="7" t="inlineStr"/>
      <c r="CI193" s="7" t="inlineStr"/>
      <c r="CJ193" s="7" t="inlineStr"/>
      <c r="CK193" s="7" t="inlineStr"/>
      <c r="CL193" s="7" t="inlineStr"/>
      <c r="CM193" s="7" t="inlineStr"/>
      <c r="CN193" s="7" t="inlineStr"/>
      <c r="CO193" s="7" t="inlineStr"/>
      <c r="CP193" s="7" t="inlineStr"/>
      <c r="CQ193" s="7" t="inlineStr"/>
      <c r="CR193" s="7" t="inlineStr"/>
      <c r="CS193" s="7" t="inlineStr"/>
      <c r="CT193" s="7" t="inlineStr"/>
      <c r="CU193" s="7" t="inlineStr"/>
      <c r="CV193" s="7" t="inlineStr"/>
      <c r="CW193" s="7" t="inlineStr"/>
      <c r="CX193" s="7" t="inlineStr"/>
      <c r="CY193" s="7" t="inlineStr"/>
      <c r="CZ193" s="7" t="inlineStr"/>
      <c r="DA193" s="7" t="inlineStr"/>
      <c r="DB193" s="7" t="inlineStr"/>
      <c r="DC193" s="7">
        <f>DE193+DG193+DI193+DK193+DM193+DO193+DQ193+DS193+DU193+DW193+DY193+EA193+EC193</f>
        <v/>
      </c>
      <c r="DD193" s="7">
        <f>DF193+DH193+DJ193+DL193+DN193+DP193+DR193+DT193+DV193+DX193+DZ193+EB193+ED193</f>
        <v/>
      </c>
      <c r="DE193" s="7" t="inlineStr"/>
      <c r="DF193" s="7" t="inlineStr"/>
      <c r="DG193" s="7" t="inlineStr"/>
      <c r="DH193" s="7" t="inlineStr"/>
      <c r="DI193" s="7" t="inlineStr"/>
      <c r="DJ193" s="7" t="inlineStr"/>
      <c r="DK193" s="7" t="inlineStr"/>
      <c r="DL193" s="7" t="inlineStr"/>
      <c r="DM193" s="7" t="inlineStr"/>
      <c r="DN193" s="7" t="inlineStr"/>
      <c r="DO193" s="7" t="inlineStr"/>
      <c r="DP193" s="7" t="inlineStr"/>
      <c r="DQ193" s="7" t="inlineStr"/>
      <c r="DR193" s="7" t="inlineStr"/>
      <c r="DS193" s="7" t="inlineStr"/>
      <c r="DT193" s="7" t="inlineStr"/>
      <c r="DU193" s="7" t="inlineStr"/>
      <c r="DV193" s="7" t="inlineStr"/>
      <c r="DW193" s="7" t="inlineStr"/>
      <c r="DX193" s="7" t="inlineStr"/>
      <c r="DY193" s="7" t="inlineStr"/>
      <c r="DZ193" s="7" t="inlineStr"/>
      <c r="EA193" s="7" t="inlineStr"/>
      <c r="EB193" s="7" t="inlineStr"/>
      <c r="EC193" s="7" t="inlineStr"/>
      <c r="ED193" s="7" t="inlineStr"/>
      <c r="EE193" s="7">
        <f>E193+AU193+BK193+BU193+DC193</f>
        <v/>
      </c>
      <c r="EF193" s="7">
        <f>F193+AV193+BL193+BV193+DD193</f>
        <v/>
      </c>
    </row>
    <row r="194" hidden="1" outlineLevel="1">
      <c r="A194" s="5" t="n">
        <v>94</v>
      </c>
      <c r="B194" s="6" t="inlineStr">
        <is>
          <t>Nice Rich MCHJ</t>
        </is>
      </c>
      <c r="C194" s="6" t="inlineStr">
        <is>
          <t>Андижан</t>
        </is>
      </c>
      <c r="D194" s="6" t="inlineStr">
        <is>
          <t>Андижан 2</t>
        </is>
      </c>
      <c r="E194" s="7">
        <f>G194+I194+K194+M194+O194+Q194+S194+U194+W194+Y194+AA194+AC194+AE194+AG194+AI194+AK194+AM194+AO194+AQ194+AS194</f>
        <v/>
      </c>
      <c r="F194" s="7">
        <f>H194+J194+L194+N194+P194+R194+T194+V194+X194+Z194+AB194+AD194+AF194+AH194+AJ194+AL194+AN194+AP194+AR194+AT194</f>
        <v/>
      </c>
      <c r="G194" s="7" t="inlineStr"/>
      <c r="H194" s="7" t="inlineStr"/>
      <c r="I194" s="7" t="inlineStr"/>
      <c r="J194" s="7" t="inlineStr"/>
      <c r="K194" s="7" t="inlineStr"/>
      <c r="L194" s="7" t="inlineStr"/>
      <c r="M194" s="7" t="inlineStr"/>
      <c r="N194" s="7" t="inlineStr"/>
      <c r="O194" s="7" t="inlineStr"/>
      <c r="P194" s="7" t="inlineStr"/>
      <c r="Q194" s="7" t="inlineStr"/>
      <c r="R194" s="7" t="inlineStr"/>
      <c r="S194" s="7" t="inlineStr"/>
      <c r="T194" s="7" t="inlineStr"/>
      <c r="U194" s="7" t="inlineStr"/>
      <c r="V194" s="7" t="inlineStr"/>
      <c r="W194" s="7" t="inlineStr"/>
      <c r="X194" s="7" t="inlineStr"/>
      <c r="Y194" s="7" t="inlineStr"/>
      <c r="Z194" s="7" t="inlineStr"/>
      <c r="AA194" s="7" t="inlineStr"/>
      <c r="AB194" s="7" t="inlineStr"/>
      <c r="AC194" s="7" t="inlineStr"/>
      <c r="AD194" s="7" t="inlineStr"/>
      <c r="AE194" s="7" t="inlineStr"/>
      <c r="AF194" s="7" t="inlineStr"/>
      <c r="AG194" s="7" t="inlineStr"/>
      <c r="AH194" s="7" t="inlineStr"/>
      <c r="AI194" s="7" t="inlineStr"/>
      <c r="AJ194" s="7" t="inlineStr"/>
      <c r="AK194" s="7" t="inlineStr"/>
      <c r="AL194" s="7" t="inlineStr"/>
      <c r="AM194" s="7" t="inlineStr"/>
      <c r="AN194" s="7" t="inlineStr"/>
      <c r="AO194" s="7" t="inlineStr"/>
      <c r="AP194" s="7" t="inlineStr"/>
      <c r="AQ194" s="7" t="inlineStr"/>
      <c r="AR194" s="7" t="inlineStr"/>
      <c r="AS194" s="7" t="inlineStr"/>
      <c r="AT194" s="7" t="inlineStr"/>
      <c r="AU194" s="7">
        <f>AW194+AY194+BA194+BC194+BE194+BG194+BI194</f>
        <v/>
      </c>
      <c r="AV194" s="7">
        <f>AX194+AZ194+BB194+BD194+BF194+BH194+BJ194</f>
        <v/>
      </c>
      <c r="AW194" s="7" t="inlineStr"/>
      <c r="AX194" s="7" t="inlineStr"/>
      <c r="AY194" s="7" t="inlineStr"/>
      <c r="AZ194" s="7" t="inlineStr"/>
      <c r="BA194" s="7" t="inlineStr"/>
      <c r="BB194" s="7" t="inlineStr"/>
      <c r="BC194" s="7" t="inlineStr"/>
      <c r="BD194" s="7" t="inlineStr"/>
      <c r="BE194" s="7" t="inlineStr"/>
      <c r="BF194" s="7" t="inlineStr"/>
      <c r="BG194" s="7" t="inlineStr"/>
      <c r="BH194" s="7" t="inlineStr"/>
      <c r="BI194" s="7" t="inlineStr"/>
      <c r="BJ194" s="7" t="inlineStr"/>
      <c r="BK194" s="7">
        <f>BM194+BO194+BQ194+BS194</f>
        <v/>
      </c>
      <c r="BL194" s="7">
        <f>BN194+BP194+BR194+BT194</f>
        <v/>
      </c>
      <c r="BM194" s="7" t="n">
        <v>6</v>
      </c>
      <c r="BN194" s="7" t="n">
        <v>998424</v>
      </c>
      <c r="BO194" s="7" t="inlineStr"/>
      <c r="BP194" s="7" t="inlineStr"/>
      <c r="BQ194" s="7" t="inlineStr"/>
      <c r="BR194" s="7" t="inlineStr"/>
      <c r="BS194" s="7" t="inlineStr"/>
      <c r="BT194" s="7" t="inlineStr"/>
      <c r="BU194" s="7">
        <f>BW194+BY194+CA194+CC194+CE194+CG194+CI194+CK194+CM194+CO194+CQ194+CS194+CU194+CW194+CY194+DA194</f>
        <v/>
      </c>
      <c r="BV194" s="7">
        <f>BX194+BZ194+CB194+CD194+CF194+CH194+CJ194+CL194+CN194+CP194+CR194+CT194+CV194+CX194+CZ194+DB194</f>
        <v/>
      </c>
      <c r="BW194" s="7" t="inlineStr"/>
      <c r="BX194" s="7" t="inlineStr"/>
      <c r="BY194" s="7" t="inlineStr"/>
      <c r="BZ194" s="7" t="inlineStr"/>
      <c r="CA194" s="7" t="inlineStr"/>
      <c r="CB194" s="7" t="inlineStr"/>
      <c r="CC194" s="7" t="inlineStr"/>
      <c r="CD194" s="7" t="inlineStr"/>
      <c r="CE194" s="7" t="inlineStr"/>
      <c r="CF194" s="7" t="inlineStr"/>
      <c r="CG194" s="7" t="inlineStr"/>
      <c r="CH194" s="7" t="inlineStr"/>
      <c r="CI194" s="7" t="inlineStr"/>
      <c r="CJ194" s="7" t="inlineStr"/>
      <c r="CK194" s="7" t="inlineStr"/>
      <c r="CL194" s="7" t="inlineStr"/>
      <c r="CM194" s="7" t="inlineStr"/>
      <c r="CN194" s="7" t="inlineStr"/>
      <c r="CO194" s="7" t="inlineStr"/>
      <c r="CP194" s="7" t="inlineStr"/>
      <c r="CQ194" s="7" t="inlineStr"/>
      <c r="CR194" s="7" t="inlineStr"/>
      <c r="CS194" s="7" t="inlineStr"/>
      <c r="CT194" s="7" t="inlineStr"/>
      <c r="CU194" s="7" t="inlineStr"/>
      <c r="CV194" s="7" t="inlineStr"/>
      <c r="CW194" s="7" t="inlineStr"/>
      <c r="CX194" s="7" t="inlineStr"/>
      <c r="CY194" s="7" t="inlineStr"/>
      <c r="CZ194" s="7" t="inlineStr"/>
      <c r="DA194" s="7" t="inlineStr"/>
      <c r="DB194" s="7" t="inlineStr"/>
      <c r="DC194" s="7">
        <f>DE194+DG194+DI194+DK194+DM194+DO194+DQ194+DS194+DU194+DW194+DY194+EA194+EC194</f>
        <v/>
      </c>
      <c r="DD194" s="7">
        <f>DF194+DH194+DJ194+DL194+DN194+DP194+DR194+DT194+DV194+DX194+DZ194+EB194+ED194</f>
        <v/>
      </c>
      <c r="DE194" s="7" t="inlineStr"/>
      <c r="DF194" s="7" t="inlineStr"/>
      <c r="DG194" s="7" t="inlineStr"/>
      <c r="DH194" s="7" t="inlineStr"/>
      <c r="DI194" s="7" t="inlineStr"/>
      <c r="DJ194" s="7" t="inlineStr"/>
      <c r="DK194" s="7" t="inlineStr"/>
      <c r="DL194" s="7" t="inlineStr"/>
      <c r="DM194" s="7" t="inlineStr"/>
      <c r="DN194" s="7" t="inlineStr"/>
      <c r="DO194" s="7" t="inlineStr"/>
      <c r="DP194" s="7" t="inlineStr"/>
      <c r="DQ194" s="7" t="inlineStr"/>
      <c r="DR194" s="7" t="inlineStr"/>
      <c r="DS194" s="7" t="inlineStr"/>
      <c r="DT194" s="7" t="inlineStr"/>
      <c r="DU194" s="7" t="inlineStr"/>
      <c r="DV194" s="7" t="inlineStr"/>
      <c r="DW194" s="7" t="inlineStr"/>
      <c r="DX194" s="7" t="inlineStr"/>
      <c r="DY194" s="7" t="inlineStr"/>
      <c r="DZ194" s="7" t="inlineStr"/>
      <c r="EA194" s="7" t="inlineStr"/>
      <c r="EB194" s="7" t="inlineStr"/>
      <c r="EC194" s="7" t="inlineStr"/>
      <c r="ED194" s="7" t="inlineStr"/>
      <c r="EE194" s="7">
        <f>E194+AU194+BK194+BU194+DC194</f>
        <v/>
      </c>
      <c r="EF194" s="7">
        <f>F194+AV194+BL194+BV194+DD194</f>
        <v/>
      </c>
    </row>
    <row r="195" hidden="1" outlineLevel="1">
      <c r="A195" s="5" t="n">
        <v>95</v>
      </c>
      <c r="B195" s="6" t="inlineStr">
        <is>
          <t>Nigora MCHJ</t>
        </is>
      </c>
      <c r="C195" s="6" t="inlineStr">
        <is>
          <t>Андижан</t>
        </is>
      </c>
      <c r="D195" s="6" t="inlineStr">
        <is>
          <t>Андижан 2</t>
        </is>
      </c>
      <c r="E195" s="7">
        <f>G195+I195+K195+M195+O195+Q195+S195+U195+W195+Y195+AA195+AC195+AE195+AG195+AI195+AK195+AM195+AO195+AQ195+AS195</f>
        <v/>
      </c>
      <c r="F195" s="7">
        <f>H195+J195+L195+N195+P195+R195+T195+V195+X195+Z195+AB195+AD195+AF195+AH195+AJ195+AL195+AN195+AP195+AR195+AT195</f>
        <v/>
      </c>
      <c r="G195" s="7" t="inlineStr"/>
      <c r="H195" s="7" t="inlineStr"/>
      <c r="I195" s="7" t="inlineStr"/>
      <c r="J195" s="7" t="inlineStr"/>
      <c r="K195" s="7" t="inlineStr"/>
      <c r="L195" s="7" t="inlineStr"/>
      <c r="M195" s="7" t="inlineStr"/>
      <c r="N195" s="7" t="inlineStr"/>
      <c r="O195" s="7" t="inlineStr"/>
      <c r="P195" s="7" t="inlineStr"/>
      <c r="Q195" s="7" t="n">
        <v>2</v>
      </c>
      <c r="R195" s="7" t="n">
        <v>44208</v>
      </c>
      <c r="S195" s="7" t="inlineStr"/>
      <c r="T195" s="7" t="inlineStr"/>
      <c r="U195" s="7" t="inlineStr"/>
      <c r="V195" s="7" t="inlineStr"/>
      <c r="W195" s="7" t="inlineStr"/>
      <c r="X195" s="7" t="inlineStr"/>
      <c r="Y195" s="7" t="inlineStr"/>
      <c r="Z195" s="7" t="inlineStr"/>
      <c r="AA195" s="7" t="inlineStr"/>
      <c r="AB195" s="7" t="inlineStr"/>
      <c r="AC195" s="7" t="inlineStr"/>
      <c r="AD195" s="7" t="inlineStr"/>
      <c r="AE195" s="7" t="inlineStr"/>
      <c r="AF195" s="7" t="inlineStr"/>
      <c r="AG195" s="7" t="inlineStr"/>
      <c r="AH195" s="7" t="inlineStr"/>
      <c r="AI195" s="7" t="inlineStr"/>
      <c r="AJ195" s="7" t="inlineStr"/>
      <c r="AK195" s="7" t="inlineStr"/>
      <c r="AL195" s="7" t="inlineStr"/>
      <c r="AM195" s="7" t="inlineStr"/>
      <c r="AN195" s="7" t="inlineStr"/>
      <c r="AO195" s="7" t="inlineStr"/>
      <c r="AP195" s="7" t="inlineStr"/>
      <c r="AQ195" s="7" t="inlineStr"/>
      <c r="AR195" s="7" t="inlineStr"/>
      <c r="AS195" s="7" t="inlineStr"/>
      <c r="AT195" s="7" t="inlineStr"/>
      <c r="AU195" s="7">
        <f>AW195+AY195+BA195+BC195+BE195+BG195+BI195</f>
        <v/>
      </c>
      <c r="AV195" s="7">
        <f>AX195+AZ195+BB195+BD195+BF195+BH195+BJ195</f>
        <v/>
      </c>
      <c r="AW195" s="7" t="inlineStr"/>
      <c r="AX195" s="7" t="inlineStr"/>
      <c r="AY195" s="7" t="inlineStr"/>
      <c r="AZ195" s="7" t="inlineStr"/>
      <c r="BA195" s="7" t="inlineStr"/>
      <c r="BB195" s="7" t="inlineStr"/>
      <c r="BC195" s="7" t="inlineStr"/>
      <c r="BD195" s="7" t="inlineStr"/>
      <c r="BE195" s="7" t="inlineStr"/>
      <c r="BF195" s="7" t="inlineStr"/>
      <c r="BG195" s="7" t="inlineStr"/>
      <c r="BH195" s="7" t="inlineStr"/>
      <c r="BI195" s="7" t="inlineStr"/>
      <c r="BJ195" s="7" t="inlineStr"/>
      <c r="BK195" s="7">
        <f>BM195+BO195+BQ195+BS195</f>
        <v/>
      </c>
      <c r="BL195" s="7">
        <f>BN195+BP195+BR195+BT195</f>
        <v/>
      </c>
      <c r="BM195" s="7" t="inlineStr"/>
      <c r="BN195" s="7" t="inlineStr"/>
      <c r="BO195" s="7" t="inlineStr"/>
      <c r="BP195" s="7" t="inlineStr"/>
      <c r="BQ195" s="7" t="inlineStr"/>
      <c r="BR195" s="7" t="inlineStr"/>
      <c r="BS195" s="7" t="inlineStr"/>
      <c r="BT195" s="7" t="inlineStr"/>
      <c r="BU195" s="7">
        <f>BW195+BY195+CA195+CC195+CE195+CG195+CI195+CK195+CM195+CO195+CQ195+CS195+CU195+CW195+CY195+DA195</f>
        <v/>
      </c>
      <c r="BV195" s="7">
        <f>BX195+BZ195+CB195+CD195+CF195+CH195+CJ195+CL195+CN195+CP195+CR195+CT195+CV195+CX195+CZ195+DB195</f>
        <v/>
      </c>
      <c r="BW195" s="7" t="inlineStr"/>
      <c r="BX195" s="7" t="inlineStr"/>
      <c r="BY195" s="7" t="inlineStr"/>
      <c r="BZ195" s="7" t="inlineStr"/>
      <c r="CA195" s="7" t="inlineStr"/>
      <c r="CB195" s="7" t="inlineStr"/>
      <c r="CC195" s="7" t="inlineStr"/>
      <c r="CD195" s="7" t="inlineStr"/>
      <c r="CE195" s="7" t="inlineStr"/>
      <c r="CF195" s="7" t="inlineStr"/>
      <c r="CG195" s="7" t="inlineStr"/>
      <c r="CH195" s="7" t="inlineStr"/>
      <c r="CI195" s="7" t="inlineStr"/>
      <c r="CJ195" s="7" t="inlineStr"/>
      <c r="CK195" s="7" t="inlineStr"/>
      <c r="CL195" s="7" t="inlineStr"/>
      <c r="CM195" s="7" t="inlineStr"/>
      <c r="CN195" s="7" t="inlineStr"/>
      <c r="CO195" s="7" t="inlineStr"/>
      <c r="CP195" s="7" t="inlineStr"/>
      <c r="CQ195" s="7" t="inlineStr"/>
      <c r="CR195" s="7" t="inlineStr"/>
      <c r="CS195" s="7" t="inlineStr"/>
      <c r="CT195" s="7" t="inlineStr"/>
      <c r="CU195" s="7" t="inlineStr"/>
      <c r="CV195" s="7" t="inlineStr"/>
      <c r="CW195" s="7" t="inlineStr"/>
      <c r="CX195" s="7" t="inlineStr"/>
      <c r="CY195" s="7" t="inlineStr"/>
      <c r="CZ195" s="7" t="inlineStr"/>
      <c r="DA195" s="7" t="inlineStr"/>
      <c r="DB195" s="7" t="inlineStr"/>
      <c r="DC195" s="7">
        <f>DE195+DG195+DI195+DK195+DM195+DO195+DQ195+DS195+DU195+DW195+DY195+EA195+EC195</f>
        <v/>
      </c>
      <c r="DD195" s="7">
        <f>DF195+DH195+DJ195+DL195+DN195+DP195+DR195+DT195+DV195+DX195+DZ195+EB195+ED195</f>
        <v/>
      </c>
      <c r="DE195" s="7" t="inlineStr"/>
      <c r="DF195" s="7" t="inlineStr"/>
      <c r="DG195" s="7" t="inlineStr"/>
      <c r="DH195" s="7" t="inlineStr"/>
      <c r="DI195" s="7" t="inlineStr"/>
      <c r="DJ195" s="7" t="inlineStr"/>
      <c r="DK195" s="7" t="inlineStr"/>
      <c r="DL195" s="7" t="inlineStr"/>
      <c r="DM195" s="7" t="inlineStr"/>
      <c r="DN195" s="7" t="inlineStr"/>
      <c r="DO195" s="7" t="inlineStr"/>
      <c r="DP195" s="7" t="inlineStr"/>
      <c r="DQ195" s="7" t="inlineStr"/>
      <c r="DR195" s="7" t="inlineStr"/>
      <c r="DS195" s="7" t="inlineStr"/>
      <c r="DT195" s="7" t="inlineStr"/>
      <c r="DU195" s="7" t="inlineStr"/>
      <c r="DV195" s="7" t="inlineStr"/>
      <c r="DW195" s="7" t="inlineStr"/>
      <c r="DX195" s="7" t="inlineStr"/>
      <c r="DY195" s="7" t="inlineStr"/>
      <c r="DZ195" s="7" t="inlineStr"/>
      <c r="EA195" s="7" t="inlineStr"/>
      <c r="EB195" s="7" t="inlineStr"/>
      <c r="EC195" s="7" t="inlineStr"/>
      <c r="ED195" s="7" t="inlineStr"/>
      <c r="EE195" s="7">
        <f>E195+AU195+BK195+BU195+DC195</f>
        <v/>
      </c>
      <c r="EF195" s="7">
        <f>F195+AV195+BL195+BV195+DD195</f>
        <v/>
      </c>
    </row>
    <row r="196" hidden="1" outlineLevel="1">
      <c r="A196" s="5" t="n">
        <v>96</v>
      </c>
      <c r="B196" s="6" t="inlineStr">
        <is>
          <t>Odilbek Farm 22 MChJ</t>
        </is>
      </c>
      <c r="C196" s="6" t="inlineStr">
        <is>
          <t>Андижан</t>
        </is>
      </c>
      <c r="D196" s="6" t="inlineStr">
        <is>
          <t>Андижан 2</t>
        </is>
      </c>
      <c r="E196" s="7">
        <f>G196+I196+K196+M196+O196+Q196+S196+U196+W196+Y196+AA196+AC196+AE196+AG196+AI196+AK196+AM196+AO196+AQ196+AS196</f>
        <v/>
      </c>
      <c r="F196" s="7">
        <f>H196+J196+L196+N196+P196+R196+T196+V196+X196+Z196+AB196+AD196+AF196+AH196+AJ196+AL196+AN196+AP196+AR196+AT196</f>
        <v/>
      </c>
      <c r="G196" s="7" t="inlineStr"/>
      <c r="H196" s="7" t="inlineStr"/>
      <c r="I196" s="7" t="inlineStr"/>
      <c r="J196" s="7" t="inlineStr"/>
      <c r="K196" s="7" t="inlineStr"/>
      <c r="L196" s="7" t="inlineStr"/>
      <c r="M196" s="7" t="inlineStr"/>
      <c r="N196" s="7" t="inlineStr"/>
      <c r="O196" s="7" t="inlineStr"/>
      <c r="P196" s="7" t="inlineStr"/>
      <c r="Q196" s="7" t="n">
        <v>110</v>
      </c>
      <c r="R196" s="7" t="n">
        <v>48714910</v>
      </c>
      <c r="S196" s="7" t="inlineStr"/>
      <c r="T196" s="7" t="inlineStr"/>
      <c r="U196" s="7" t="inlineStr"/>
      <c r="V196" s="7" t="inlineStr"/>
      <c r="W196" s="7" t="inlineStr"/>
      <c r="X196" s="7" t="inlineStr"/>
      <c r="Y196" s="7" t="inlineStr"/>
      <c r="Z196" s="7" t="inlineStr"/>
      <c r="AA196" s="7" t="inlineStr"/>
      <c r="AB196" s="7" t="inlineStr"/>
      <c r="AC196" s="7" t="inlineStr"/>
      <c r="AD196" s="7" t="inlineStr"/>
      <c r="AE196" s="7" t="inlineStr"/>
      <c r="AF196" s="7" t="inlineStr"/>
      <c r="AG196" s="7" t="inlineStr"/>
      <c r="AH196" s="7" t="inlineStr"/>
      <c r="AI196" s="7" t="inlineStr"/>
      <c r="AJ196" s="7" t="inlineStr"/>
      <c r="AK196" s="7" t="inlineStr"/>
      <c r="AL196" s="7" t="inlineStr"/>
      <c r="AM196" s="7" t="inlineStr"/>
      <c r="AN196" s="7" t="inlineStr"/>
      <c r="AO196" s="7" t="inlineStr"/>
      <c r="AP196" s="7" t="inlineStr"/>
      <c r="AQ196" s="7" t="inlineStr"/>
      <c r="AR196" s="7" t="inlineStr"/>
      <c r="AS196" s="7" t="inlineStr"/>
      <c r="AT196" s="7" t="inlineStr"/>
      <c r="AU196" s="7">
        <f>AW196+AY196+BA196+BC196+BE196+BG196+BI196</f>
        <v/>
      </c>
      <c r="AV196" s="7">
        <f>AX196+AZ196+BB196+BD196+BF196+BH196+BJ196</f>
        <v/>
      </c>
      <c r="AW196" s="7" t="inlineStr"/>
      <c r="AX196" s="7" t="inlineStr"/>
      <c r="AY196" s="7" t="inlineStr"/>
      <c r="AZ196" s="7" t="inlineStr"/>
      <c r="BA196" s="7" t="inlineStr"/>
      <c r="BB196" s="7" t="inlineStr"/>
      <c r="BC196" s="7" t="inlineStr"/>
      <c r="BD196" s="7" t="inlineStr"/>
      <c r="BE196" s="7" t="inlineStr"/>
      <c r="BF196" s="7" t="inlineStr"/>
      <c r="BG196" s="7" t="inlineStr"/>
      <c r="BH196" s="7" t="inlineStr"/>
      <c r="BI196" s="7" t="inlineStr"/>
      <c r="BJ196" s="7" t="inlineStr"/>
      <c r="BK196" s="7">
        <f>BM196+BO196+BQ196+BS196</f>
        <v/>
      </c>
      <c r="BL196" s="7">
        <f>BN196+BP196+BR196+BT196</f>
        <v/>
      </c>
      <c r="BM196" s="7" t="inlineStr"/>
      <c r="BN196" s="7" t="inlineStr"/>
      <c r="BO196" s="7" t="inlineStr"/>
      <c r="BP196" s="7" t="inlineStr"/>
      <c r="BQ196" s="7" t="inlineStr"/>
      <c r="BR196" s="7" t="inlineStr"/>
      <c r="BS196" s="7" t="inlineStr"/>
      <c r="BT196" s="7" t="inlineStr"/>
      <c r="BU196" s="7">
        <f>BW196+BY196+CA196+CC196+CE196+CG196+CI196+CK196+CM196+CO196+CQ196+CS196+CU196+CW196+CY196+DA196</f>
        <v/>
      </c>
      <c r="BV196" s="7">
        <f>BX196+BZ196+CB196+CD196+CF196+CH196+CJ196+CL196+CN196+CP196+CR196+CT196+CV196+CX196+CZ196+DB196</f>
        <v/>
      </c>
      <c r="BW196" s="7" t="inlineStr"/>
      <c r="BX196" s="7" t="inlineStr"/>
      <c r="BY196" s="7" t="inlineStr"/>
      <c r="BZ196" s="7" t="inlineStr"/>
      <c r="CA196" s="7" t="n">
        <v>2</v>
      </c>
      <c r="CB196" s="7" t="n">
        <v>851768</v>
      </c>
      <c r="CC196" s="7" t="inlineStr"/>
      <c r="CD196" s="7" t="inlineStr"/>
      <c r="CE196" s="7" t="n">
        <v>1</v>
      </c>
      <c r="CF196" s="7" t="n">
        <v>320968</v>
      </c>
      <c r="CG196" s="7" t="inlineStr"/>
      <c r="CH196" s="7" t="inlineStr"/>
      <c r="CI196" s="7" t="inlineStr"/>
      <c r="CJ196" s="7" t="inlineStr"/>
      <c r="CK196" s="7" t="inlineStr"/>
      <c r="CL196" s="7" t="inlineStr"/>
      <c r="CM196" s="7" t="inlineStr"/>
      <c r="CN196" s="7" t="inlineStr"/>
      <c r="CO196" s="7" t="inlineStr"/>
      <c r="CP196" s="7" t="inlineStr"/>
      <c r="CQ196" s="7" t="inlineStr"/>
      <c r="CR196" s="7" t="inlineStr"/>
      <c r="CS196" s="7" t="inlineStr"/>
      <c r="CT196" s="7" t="inlineStr"/>
      <c r="CU196" s="7" t="inlineStr"/>
      <c r="CV196" s="7" t="inlineStr"/>
      <c r="CW196" s="7" t="inlineStr"/>
      <c r="CX196" s="7" t="inlineStr"/>
      <c r="CY196" s="7" t="inlineStr"/>
      <c r="CZ196" s="7" t="inlineStr"/>
      <c r="DA196" s="7" t="inlineStr"/>
      <c r="DB196" s="7" t="inlineStr"/>
      <c r="DC196" s="7">
        <f>DE196+DG196+DI196+DK196+DM196+DO196+DQ196+DS196+DU196+DW196+DY196+EA196+EC196</f>
        <v/>
      </c>
      <c r="DD196" s="7">
        <f>DF196+DH196+DJ196+DL196+DN196+DP196+DR196+DT196+DV196+DX196+DZ196+EB196+ED196</f>
        <v/>
      </c>
      <c r="DE196" s="7" t="inlineStr"/>
      <c r="DF196" s="7" t="inlineStr"/>
      <c r="DG196" s="7" t="inlineStr"/>
      <c r="DH196" s="7" t="inlineStr"/>
      <c r="DI196" s="7" t="inlineStr"/>
      <c r="DJ196" s="7" t="inlineStr"/>
      <c r="DK196" s="7" t="inlineStr"/>
      <c r="DL196" s="7" t="inlineStr"/>
      <c r="DM196" s="7" t="inlineStr"/>
      <c r="DN196" s="7" t="inlineStr"/>
      <c r="DO196" s="7" t="inlineStr"/>
      <c r="DP196" s="7" t="inlineStr"/>
      <c r="DQ196" s="7" t="inlineStr"/>
      <c r="DR196" s="7" t="inlineStr"/>
      <c r="DS196" s="7" t="n">
        <v>5</v>
      </c>
      <c r="DT196" s="7" t="n">
        <v>638650</v>
      </c>
      <c r="DU196" s="7" t="inlineStr"/>
      <c r="DV196" s="7" t="inlineStr"/>
      <c r="DW196" s="7" t="inlineStr"/>
      <c r="DX196" s="7" t="inlineStr"/>
      <c r="DY196" s="7" t="inlineStr"/>
      <c r="DZ196" s="7" t="inlineStr"/>
      <c r="EA196" s="7" t="n">
        <v>10</v>
      </c>
      <c r="EB196" s="7" t="n">
        <v>4792500</v>
      </c>
      <c r="EC196" s="7" t="inlineStr"/>
      <c r="ED196" s="7" t="inlineStr"/>
      <c r="EE196" s="7">
        <f>E196+AU196+BK196+BU196+DC196</f>
        <v/>
      </c>
      <c r="EF196" s="7">
        <f>F196+AV196+BL196+BV196+DD196</f>
        <v/>
      </c>
    </row>
    <row r="197" hidden="1" outlineLevel="1">
      <c r="A197" s="5" t="n">
        <v>97</v>
      </c>
      <c r="B197" s="6" t="inlineStr">
        <is>
          <t>Odinaxon Imkoni MCHJ</t>
        </is>
      </c>
      <c r="C197" s="6" t="inlineStr">
        <is>
          <t>Андижан</t>
        </is>
      </c>
      <c r="D197" s="6" t="inlineStr">
        <is>
          <t>Андижан 2</t>
        </is>
      </c>
      <c r="E197" s="7">
        <f>G197+I197+K197+M197+O197+Q197+S197+U197+W197+Y197+AA197+AC197+AE197+AG197+AI197+AK197+AM197+AO197+AQ197+AS197</f>
        <v/>
      </c>
      <c r="F197" s="7">
        <f>H197+J197+L197+N197+P197+R197+T197+V197+X197+Z197+AB197+AD197+AF197+AH197+AJ197+AL197+AN197+AP197+AR197+AT197</f>
        <v/>
      </c>
      <c r="G197" s="7" t="n">
        <v>15</v>
      </c>
      <c r="H197" s="7" t="n">
        <v>2762300</v>
      </c>
      <c r="I197" s="7" t="inlineStr"/>
      <c r="J197" s="7" t="inlineStr"/>
      <c r="K197" s="7" t="inlineStr"/>
      <c r="L197" s="7" t="inlineStr"/>
      <c r="M197" s="7" t="n">
        <v>30</v>
      </c>
      <c r="N197" s="7" t="n">
        <v>3791400</v>
      </c>
      <c r="O197" s="7" t="inlineStr"/>
      <c r="P197" s="7" t="inlineStr"/>
      <c r="Q197" s="7" t="n">
        <v>100</v>
      </c>
      <c r="R197" s="7" t="n">
        <v>36111900</v>
      </c>
      <c r="S197" s="7" t="inlineStr"/>
      <c r="T197" s="7" t="inlineStr"/>
      <c r="U197" s="7" t="inlineStr"/>
      <c r="V197" s="7" t="inlineStr"/>
      <c r="W197" s="7" t="n">
        <v>6</v>
      </c>
      <c r="X197" s="7" t="n">
        <v>2951484</v>
      </c>
      <c r="Y197" s="7" t="inlineStr"/>
      <c r="Z197" s="7" t="inlineStr"/>
      <c r="AA197" s="7" t="n">
        <v>50</v>
      </c>
      <c r="AB197" s="7" t="n">
        <v>15305500</v>
      </c>
      <c r="AC197" s="7" t="n">
        <v>6</v>
      </c>
      <c r="AD197" s="7" t="n">
        <v>1614102</v>
      </c>
      <c r="AE197" s="7" t="inlineStr"/>
      <c r="AF197" s="7" t="inlineStr"/>
      <c r="AG197" s="7" t="n">
        <v>6</v>
      </c>
      <c r="AH197" s="7" t="n">
        <v>2660292</v>
      </c>
      <c r="AI197" s="7" t="inlineStr"/>
      <c r="AJ197" s="7" t="inlineStr"/>
      <c r="AK197" s="7" t="inlineStr"/>
      <c r="AL197" s="7" t="inlineStr"/>
      <c r="AM197" s="7" t="inlineStr"/>
      <c r="AN197" s="7" t="inlineStr"/>
      <c r="AO197" s="7" t="inlineStr"/>
      <c r="AP197" s="7" t="inlineStr"/>
      <c r="AQ197" s="7" t="inlineStr"/>
      <c r="AR197" s="7" t="inlineStr"/>
      <c r="AS197" s="7" t="inlineStr"/>
      <c r="AT197" s="7" t="inlineStr"/>
      <c r="AU197" s="7">
        <f>AW197+AY197+BA197+BC197+BE197+BG197+BI197</f>
        <v/>
      </c>
      <c r="AV197" s="7">
        <f>AX197+AZ197+BB197+BD197+BF197+BH197+BJ197</f>
        <v/>
      </c>
      <c r="AW197" s="7" t="inlineStr"/>
      <c r="AX197" s="7" t="inlineStr"/>
      <c r="AY197" s="7" t="inlineStr"/>
      <c r="AZ197" s="7" t="inlineStr"/>
      <c r="BA197" s="7" t="inlineStr"/>
      <c r="BB197" s="7" t="inlineStr"/>
      <c r="BC197" s="7" t="inlineStr"/>
      <c r="BD197" s="7" t="inlineStr"/>
      <c r="BE197" s="7" t="inlineStr"/>
      <c r="BF197" s="7" t="inlineStr"/>
      <c r="BG197" s="7" t="inlineStr"/>
      <c r="BH197" s="7" t="inlineStr"/>
      <c r="BI197" s="7" t="inlineStr"/>
      <c r="BJ197" s="7" t="inlineStr"/>
      <c r="BK197" s="7">
        <f>BM197+BO197+BQ197+BS197</f>
        <v/>
      </c>
      <c r="BL197" s="7">
        <f>BN197+BP197+BR197+BT197</f>
        <v/>
      </c>
      <c r="BM197" s="7" t="inlineStr"/>
      <c r="BN197" s="7" t="inlineStr"/>
      <c r="BO197" s="7" t="inlineStr"/>
      <c r="BP197" s="7" t="inlineStr"/>
      <c r="BQ197" s="7" t="inlineStr"/>
      <c r="BR197" s="7" t="inlineStr"/>
      <c r="BS197" s="7" t="inlineStr"/>
      <c r="BT197" s="7" t="inlineStr"/>
      <c r="BU197" s="7">
        <f>BW197+BY197+CA197+CC197+CE197+CG197+CI197+CK197+CM197+CO197+CQ197+CS197+CU197+CW197+CY197+DA197</f>
        <v/>
      </c>
      <c r="BV197" s="7">
        <f>BX197+BZ197+CB197+CD197+CF197+CH197+CJ197+CL197+CN197+CP197+CR197+CT197+CV197+CX197+CZ197+DB197</f>
        <v/>
      </c>
      <c r="BW197" s="7" t="inlineStr"/>
      <c r="BX197" s="7" t="inlineStr"/>
      <c r="BY197" s="7" t="inlineStr"/>
      <c r="BZ197" s="7" t="inlineStr"/>
      <c r="CA197" s="7" t="inlineStr"/>
      <c r="CB197" s="7" t="inlineStr"/>
      <c r="CC197" s="7" t="inlineStr"/>
      <c r="CD197" s="7" t="inlineStr"/>
      <c r="CE197" s="7" t="inlineStr"/>
      <c r="CF197" s="7" t="inlineStr"/>
      <c r="CG197" s="7" t="inlineStr"/>
      <c r="CH197" s="7" t="inlineStr"/>
      <c r="CI197" s="7" t="inlineStr"/>
      <c r="CJ197" s="7" t="inlineStr"/>
      <c r="CK197" s="7" t="inlineStr"/>
      <c r="CL197" s="7" t="inlineStr"/>
      <c r="CM197" s="7" t="inlineStr"/>
      <c r="CN197" s="7" t="inlineStr"/>
      <c r="CO197" s="7" t="inlineStr"/>
      <c r="CP197" s="7" t="inlineStr"/>
      <c r="CQ197" s="7" t="inlineStr"/>
      <c r="CR197" s="7" t="inlineStr"/>
      <c r="CS197" s="7" t="inlineStr"/>
      <c r="CT197" s="7" t="inlineStr"/>
      <c r="CU197" s="7" t="inlineStr"/>
      <c r="CV197" s="7" t="inlineStr"/>
      <c r="CW197" s="7" t="inlineStr"/>
      <c r="CX197" s="7" t="inlineStr"/>
      <c r="CY197" s="7" t="inlineStr"/>
      <c r="CZ197" s="7" t="inlineStr"/>
      <c r="DA197" s="7" t="inlineStr"/>
      <c r="DB197" s="7" t="inlineStr"/>
      <c r="DC197" s="7">
        <f>DE197+DG197+DI197+DK197+DM197+DO197+DQ197+DS197+DU197+DW197+DY197+EA197+EC197</f>
        <v/>
      </c>
      <c r="DD197" s="7">
        <f>DF197+DH197+DJ197+DL197+DN197+DP197+DR197+DT197+DV197+DX197+DZ197+EB197+ED197</f>
        <v/>
      </c>
      <c r="DE197" s="7" t="inlineStr"/>
      <c r="DF197" s="7" t="inlineStr"/>
      <c r="DG197" s="7" t="inlineStr"/>
      <c r="DH197" s="7" t="inlineStr"/>
      <c r="DI197" s="7" t="inlineStr"/>
      <c r="DJ197" s="7" t="inlineStr"/>
      <c r="DK197" s="7" t="inlineStr"/>
      <c r="DL197" s="7" t="inlineStr"/>
      <c r="DM197" s="7" t="inlineStr"/>
      <c r="DN197" s="7" t="inlineStr"/>
      <c r="DO197" s="7" t="inlineStr"/>
      <c r="DP197" s="7" t="inlineStr"/>
      <c r="DQ197" s="7" t="inlineStr"/>
      <c r="DR197" s="7" t="inlineStr"/>
      <c r="DS197" s="7" t="inlineStr"/>
      <c r="DT197" s="7" t="inlineStr"/>
      <c r="DU197" s="7" t="inlineStr"/>
      <c r="DV197" s="7" t="inlineStr"/>
      <c r="DW197" s="7" t="inlineStr"/>
      <c r="DX197" s="7" t="inlineStr"/>
      <c r="DY197" s="7" t="inlineStr"/>
      <c r="DZ197" s="7" t="inlineStr"/>
      <c r="EA197" s="7" t="inlineStr"/>
      <c r="EB197" s="7" t="inlineStr"/>
      <c r="EC197" s="7" t="inlineStr"/>
      <c r="ED197" s="7" t="inlineStr"/>
      <c r="EE197" s="7">
        <f>E197+AU197+BK197+BU197+DC197</f>
        <v/>
      </c>
      <c r="EF197" s="7">
        <f>F197+AV197+BL197+BV197+DD197</f>
        <v/>
      </c>
    </row>
    <row r="198" hidden="1" outlineLevel="1">
      <c r="A198" s="5" t="n">
        <v>98</v>
      </c>
      <c r="B198" s="6" t="inlineStr">
        <is>
          <t>Oltinkul Farm XK</t>
        </is>
      </c>
      <c r="C198" s="6" t="inlineStr">
        <is>
          <t>Андижан</t>
        </is>
      </c>
      <c r="D198" s="6" t="inlineStr">
        <is>
          <t>Андижан 2</t>
        </is>
      </c>
      <c r="E198" s="7">
        <f>G198+I198+K198+M198+O198+Q198+S198+U198+W198+Y198+AA198+AC198+AE198+AG198+AI198+AK198+AM198+AO198+AQ198+AS198</f>
        <v/>
      </c>
      <c r="F198" s="7">
        <f>H198+J198+L198+N198+P198+R198+T198+V198+X198+Z198+AB198+AD198+AF198+AH198+AJ198+AL198+AN198+AP198+AR198+AT198</f>
        <v/>
      </c>
      <c r="G198" s="7" t="n">
        <v>5</v>
      </c>
      <c r="H198" s="7" t="n">
        <v>709043</v>
      </c>
      <c r="I198" s="7" t="inlineStr"/>
      <c r="J198" s="7" t="inlineStr"/>
      <c r="K198" s="7" t="inlineStr"/>
      <c r="L198" s="7" t="inlineStr"/>
      <c r="M198" s="7" t="inlineStr"/>
      <c r="N198" s="7" t="inlineStr"/>
      <c r="O198" s="7" t="inlineStr"/>
      <c r="P198" s="7" t="inlineStr"/>
      <c r="Q198" s="7" t="n">
        <v>13</v>
      </c>
      <c r="R198" s="7" t="n">
        <v>2390206</v>
      </c>
      <c r="S198" s="7" t="inlineStr"/>
      <c r="T198" s="7" t="inlineStr"/>
      <c r="U198" s="7" t="inlineStr"/>
      <c r="V198" s="7" t="inlineStr"/>
      <c r="W198" s="7" t="inlineStr"/>
      <c r="X198" s="7" t="inlineStr"/>
      <c r="Y198" s="7" t="inlineStr"/>
      <c r="Z198" s="7" t="inlineStr"/>
      <c r="AA198" s="7" t="inlineStr"/>
      <c r="AB198" s="7" t="inlineStr"/>
      <c r="AC198" s="7" t="inlineStr"/>
      <c r="AD198" s="7" t="inlineStr"/>
      <c r="AE198" s="7" t="inlineStr"/>
      <c r="AF198" s="7" t="inlineStr"/>
      <c r="AG198" s="7" t="inlineStr"/>
      <c r="AH198" s="7" t="inlineStr"/>
      <c r="AI198" s="7" t="inlineStr"/>
      <c r="AJ198" s="7" t="inlineStr"/>
      <c r="AK198" s="7" t="inlineStr"/>
      <c r="AL198" s="7" t="inlineStr"/>
      <c r="AM198" s="7" t="inlineStr"/>
      <c r="AN198" s="7" t="inlineStr"/>
      <c r="AO198" s="7" t="inlineStr"/>
      <c r="AP198" s="7" t="inlineStr"/>
      <c r="AQ198" s="7" t="inlineStr"/>
      <c r="AR198" s="7" t="inlineStr"/>
      <c r="AS198" s="7" t="inlineStr"/>
      <c r="AT198" s="7" t="inlineStr"/>
      <c r="AU198" s="7">
        <f>AW198+AY198+BA198+BC198+BE198+BG198+BI198</f>
        <v/>
      </c>
      <c r="AV198" s="7">
        <f>AX198+AZ198+BB198+BD198+BF198+BH198+BJ198</f>
        <v/>
      </c>
      <c r="AW198" s="7" t="inlineStr"/>
      <c r="AX198" s="7" t="inlineStr"/>
      <c r="AY198" s="7" t="inlineStr"/>
      <c r="AZ198" s="7" t="inlineStr"/>
      <c r="BA198" s="7" t="inlineStr"/>
      <c r="BB198" s="7" t="inlineStr"/>
      <c r="BC198" s="7" t="inlineStr"/>
      <c r="BD198" s="7" t="inlineStr"/>
      <c r="BE198" s="7" t="inlineStr"/>
      <c r="BF198" s="7" t="inlineStr"/>
      <c r="BG198" s="7" t="inlineStr"/>
      <c r="BH198" s="7" t="inlineStr"/>
      <c r="BI198" s="7" t="inlineStr"/>
      <c r="BJ198" s="7" t="inlineStr"/>
      <c r="BK198" s="7">
        <f>BM198+BO198+BQ198+BS198</f>
        <v/>
      </c>
      <c r="BL198" s="7">
        <f>BN198+BP198+BR198+BT198</f>
        <v/>
      </c>
      <c r="BM198" s="7" t="inlineStr"/>
      <c r="BN198" s="7" t="inlineStr"/>
      <c r="BO198" s="7" t="inlineStr"/>
      <c r="BP198" s="7" t="inlineStr"/>
      <c r="BQ198" s="7" t="inlineStr"/>
      <c r="BR198" s="7" t="inlineStr"/>
      <c r="BS198" s="7" t="inlineStr"/>
      <c r="BT198" s="7" t="inlineStr"/>
      <c r="BU198" s="7">
        <f>BW198+BY198+CA198+CC198+CE198+CG198+CI198+CK198+CM198+CO198+CQ198+CS198+CU198+CW198+CY198+DA198</f>
        <v/>
      </c>
      <c r="BV198" s="7">
        <f>BX198+BZ198+CB198+CD198+CF198+CH198+CJ198+CL198+CN198+CP198+CR198+CT198+CV198+CX198+CZ198+DB198</f>
        <v/>
      </c>
      <c r="BW198" s="7" t="inlineStr"/>
      <c r="BX198" s="7" t="inlineStr"/>
      <c r="BY198" s="7" t="inlineStr"/>
      <c r="BZ198" s="7" t="inlineStr"/>
      <c r="CA198" s="7" t="inlineStr"/>
      <c r="CB198" s="7" t="inlineStr"/>
      <c r="CC198" s="7" t="inlineStr"/>
      <c r="CD198" s="7" t="inlineStr"/>
      <c r="CE198" s="7" t="inlineStr"/>
      <c r="CF198" s="7" t="inlineStr"/>
      <c r="CG198" s="7" t="inlineStr"/>
      <c r="CH198" s="7" t="inlineStr"/>
      <c r="CI198" s="7" t="inlineStr"/>
      <c r="CJ198" s="7" t="inlineStr"/>
      <c r="CK198" s="7" t="inlineStr"/>
      <c r="CL198" s="7" t="inlineStr"/>
      <c r="CM198" s="7" t="inlineStr"/>
      <c r="CN198" s="7" t="inlineStr"/>
      <c r="CO198" s="7" t="inlineStr"/>
      <c r="CP198" s="7" t="inlineStr"/>
      <c r="CQ198" s="7" t="inlineStr"/>
      <c r="CR198" s="7" t="inlineStr"/>
      <c r="CS198" s="7" t="inlineStr"/>
      <c r="CT198" s="7" t="inlineStr"/>
      <c r="CU198" s="7" t="inlineStr"/>
      <c r="CV198" s="7" t="inlineStr"/>
      <c r="CW198" s="7" t="inlineStr"/>
      <c r="CX198" s="7" t="inlineStr"/>
      <c r="CY198" s="7" t="inlineStr"/>
      <c r="CZ198" s="7" t="inlineStr"/>
      <c r="DA198" s="7" t="inlineStr"/>
      <c r="DB198" s="7" t="inlineStr"/>
      <c r="DC198" s="7">
        <f>DE198+DG198+DI198+DK198+DM198+DO198+DQ198+DS198+DU198+DW198+DY198+EA198+EC198</f>
        <v/>
      </c>
      <c r="DD198" s="7">
        <f>DF198+DH198+DJ198+DL198+DN198+DP198+DR198+DT198+DV198+DX198+DZ198+EB198+ED198</f>
        <v/>
      </c>
      <c r="DE198" s="7" t="inlineStr"/>
      <c r="DF198" s="7" t="inlineStr"/>
      <c r="DG198" s="7" t="inlineStr"/>
      <c r="DH198" s="7" t="inlineStr"/>
      <c r="DI198" s="7" t="inlineStr"/>
      <c r="DJ198" s="7" t="inlineStr"/>
      <c r="DK198" s="7" t="inlineStr"/>
      <c r="DL198" s="7" t="inlineStr"/>
      <c r="DM198" s="7" t="inlineStr"/>
      <c r="DN198" s="7" t="inlineStr"/>
      <c r="DO198" s="7" t="inlineStr"/>
      <c r="DP198" s="7" t="inlineStr"/>
      <c r="DQ198" s="7" t="inlineStr"/>
      <c r="DR198" s="7" t="inlineStr"/>
      <c r="DS198" s="7" t="n">
        <v>4</v>
      </c>
      <c r="DT198" s="7" t="n">
        <v>854836</v>
      </c>
      <c r="DU198" s="7" t="inlineStr"/>
      <c r="DV198" s="7" t="inlineStr"/>
      <c r="DW198" s="7" t="inlineStr"/>
      <c r="DX198" s="7" t="inlineStr"/>
      <c r="DY198" s="7" t="inlineStr"/>
      <c r="DZ198" s="7" t="inlineStr"/>
      <c r="EA198" s="7" t="inlineStr"/>
      <c r="EB198" s="7" t="inlineStr"/>
      <c r="EC198" s="7" t="inlineStr"/>
      <c r="ED198" s="7" t="inlineStr"/>
      <c r="EE198" s="7">
        <f>E198+AU198+BK198+BU198+DC198</f>
        <v/>
      </c>
      <c r="EF198" s="7">
        <f>F198+AV198+BL198+BV198+DD198</f>
        <v/>
      </c>
    </row>
    <row r="199" hidden="1" outlineLevel="1">
      <c r="A199" s="5" t="n">
        <v>99</v>
      </c>
      <c r="B199" s="6" t="inlineStr">
        <is>
          <t>Omad XD</t>
        </is>
      </c>
      <c r="C199" s="6" t="inlineStr">
        <is>
          <t>Андижан</t>
        </is>
      </c>
      <c r="D199" s="6" t="inlineStr">
        <is>
          <t>Андижан 1</t>
        </is>
      </c>
      <c r="E199" s="7">
        <f>G199+I199+K199+M199+O199+Q199+S199+U199+W199+Y199+AA199+AC199+AE199+AG199+AI199+AK199+AM199+AO199+AQ199+AS199</f>
        <v/>
      </c>
      <c r="F199" s="7">
        <f>H199+J199+L199+N199+P199+R199+T199+V199+X199+Z199+AB199+AD199+AF199+AH199+AJ199+AL199+AN199+AP199+AR199+AT199</f>
        <v/>
      </c>
      <c r="G199" s="7" t="inlineStr"/>
      <c r="H199" s="7" t="inlineStr"/>
      <c r="I199" s="7" t="inlineStr"/>
      <c r="J199" s="7" t="inlineStr"/>
      <c r="K199" s="7" t="inlineStr"/>
      <c r="L199" s="7" t="inlineStr"/>
      <c r="M199" s="7" t="inlineStr"/>
      <c r="N199" s="7" t="inlineStr"/>
      <c r="O199" s="7" t="inlineStr"/>
      <c r="P199" s="7" t="inlineStr"/>
      <c r="Q199" s="7" t="n">
        <v>2</v>
      </c>
      <c r="R199" s="7" t="n">
        <v>548316</v>
      </c>
      <c r="S199" s="7" t="inlineStr"/>
      <c r="T199" s="7" t="inlineStr"/>
      <c r="U199" s="7" t="inlineStr"/>
      <c r="V199" s="7" t="inlineStr"/>
      <c r="W199" s="7" t="inlineStr"/>
      <c r="X199" s="7" t="inlineStr"/>
      <c r="Y199" s="7" t="inlineStr"/>
      <c r="Z199" s="7" t="inlineStr"/>
      <c r="AA199" s="7" t="inlineStr"/>
      <c r="AB199" s="7" t="inlineStr"/>
      <c r="AC199" s="7" t="inlineStr"/>
      <c r="AD199" s="7" t="inlineStr"/>
      <c r="AE199" s="7" t="inlineStr"/>
      <c r="AF199" s="7" t="inlineStr"/>
      <c r="AG199" s="7" t="inlineStr"/>
      <c r="AH199" s="7" t="inlineStr"/>
      <c r="AI199" s="7" t="inlineStr"/>
      <c r="AJ199" s="7" t="inlineStr"/>
      <c r="AK199" s="7" t="inlineStr"/>
      <c r="AL199" s="7" t="inlineStr"/>
      <c r="AM199" s="7" t="inlineStr"/>
      <c r="AN199" s="7" t="inlineStr"/>
      <c r="AO199" s="7" t="inlineStr"/>
      <c r="AP199" s="7" t="inlineStr"/>
      <c r="AQ199" s="7" t="inlineStr"/>
      <c r="AR199" s="7" t="inlineStr"/>
      <c r="AS199" s="7" t="inlineStr"/>
      <c r="AT199" s="7" t="inlineStr"/>
      <c r="AU199" s="7">
        <f>AW199+AY199+BA199+BC199+BE199+BG199+BI199</f>
        <v/>
      </c>
      <c r="AV199" s="7">
        <f>AX199+AZ199+BB199+BD199+BF199+BH199+BJ199</f>
        <v/>
      </c>
      <c r="AW199" s="7" t="inlineStr"/>
      <c r="AX199" s="7" t="inlineStr"/>
      <c r="AY199" s="7" t="inlineStr"/>
      <c r="AZ199" s="7" t="inlineStr"/>
      <c r="BA199" s="7" t="inlineStr"/>
      <c r="BB199" s="7" t="inlineStr"/>
      <c r="BC199" s="7" t="inlineStr"/>
      <c r="BD199" s="7" t="inlineStr"/>
      <c r="BE199" s="7" t="inlineStr"/>
      <c r="BF199" s="7" t="inlineStr"/>
      <c r="BG199" s="7" t="inlineStr"/>
      <c r="BH199" s="7" t="inlineStr"/>
      <c r="BI199" s="7" t="inlineStr"/>
      <c r="BJ199" s="7" t="inlineStr"/>
      <c r="BK199" s="7">
        <f>BM199+BO199+BQ199+BS199</f>
        <v/>
      </c>
      <c r="BL199" s="7">
        <f>BN199+BP199+BR199+BT199</f>
        <v/>
      </c>
      <c r="BM199" s="7" t="inlineStr"/>
      <c r="BN199" s="7" t="inlineStr"/>
      <c r="BO199" s="7" t="inlineStr"/>
      <c r="BP199" s="7" t="inlineStr"/>
      <c r="BQ199" s="7" t="inlineStr"/>
      <c r="BR199" s="7" t="inlineStr"/>
      <c r="BS199" s="7" t="inlineStr"/>
      <c r="BT199" s="7" t="inlineStr"/>
      <c r="BU199" s="7">
        <f>BW199+BY199+CA199+CC199+CE199+CG199+CI199+CK199+CM199+CO199+CQ199+CS199+CU199+CW199+CY199+DA199</f>
        <v/>
      </c>
      <c r="BV199" s="7">
        <f>BX199+BZ199+CB199+CD199+CF199+CH199+CJ199+CL199+CN199+CP199+CR199+CT199+CV199+CX199+CZ199+DB199</f>
        <v/>
      </c>
      <c r="BW199" s="7" t="inlineStr"/>
      <c r="BX199" s="7" t="inlineStr"/>
      <c r="BY199" s="7" t="inlineStr"/>
      <c r="BZ199" s="7" t="inlineStr"/>
      <c r="CA199" s="7" t="inlineStr"/>
      <c r="CB199" s="7" t="inlineStr"/>
      <c r="CC199" s="7" t="inlineStr"/>
      <c r="CD199" s="7" t="inlineStr"/>
      <c r="CE199" s="7" t="inlineStr"/>
      <c r="CF199" s="7" t="inlineStr"/>
      <c r="CG199" s="7" t="inlineStr"/>
      <c r="CH199" s="7" t="inlineStr"/>
      <c r="CI199" s="7" t="inlineStr"/>
      <c r="CJ199" s="7" t="inlineStr"/>
      <c r="CK199" s="7" t="inlineStr"/>
      <c r="CL199" s="7" t="inlineStr"/>
      <c r="CM199" s="7" t="inlineStr"/>
      <c r="CN199" s="7" t="inlineStr"/>
      <c r="CO199" s="7" t="inlineStr"/>
      <c r="CP199" s="7" t="inlineStr"/>
      <c r="CQ199" s="7" t="inlineStr"/>
      <c r="CR199" s="7" t="inlineStr"/>
      <c r="CS199" s="7" t="inlineStr"/>
      <c r="CT199" s="7" t="inlineStr"/>
      <c r="CU199" s="7" t="inlineStr"/>
      <c r="CV199" s="7" t="inlineStr"/>
      <c r="CW199" s="7" t="inlineStr"/>
      <c r="CX199" s="7" t="inlineStr"/>
      <c r="CY199" s="7" t="inlineStr"/>
      <c r="CZ199" s="7" t="inlineStr"/>
      <c r="DA199" s="7" t="inlineStr"/>
      <c r="DB199" s="7" t="inlineStr"/>
      <c r="DC199" s="7">
        <f>DE199+DG199+DI199+DK199+DM199+DO199+DQ199+DS199+DU199+DW199+DY199+EA199+EC199</f>
        <v/>
      </c>
      <c r="DD199" s="7">
        <f>DF199+DH199+DJ199+DL199+DN199+DP199+DR199+DT199+DV199+DX199+DZ199+EB199+ED199</f>
        <v/>
      </c>
      <c r="DE199" s="7" t="inlineStr"/>
      <c r="DF199" s="7" t="inlineStr"/>
      <c r="DG199" s="7" t="inlineStr"/>
      <c r="DH199" s="7" t="inlineStr"/>
      <c r="DI199" s="7" t="inlineStr"/>
      <c r="DJ199" s="7" t="inlineStr"/>
      <c r="DK199" s="7" t="inlineStr"/>
      <c r="DL199" s="7" t="inlineStr"/>
      <c r="DM199" s="7" t="inlineStr"/>
      <c r="DN199" s="7" t="inlineStr"/>
      <c r="DO199" s="7" t="inlineStr"/>
      <c r="DP199" s="7" t="inlineStr"/>
      <c r="DQ199" s="7" t="inlineStr"/>
      <c r="DR199" s="7" t="inlineStr"/>
      <c r="DS199" s="7" t="inlineStr"/>
      <c r="DT199" s="7" t="inlineStr"/>
      <c r="DU199" s="7" t="inlineStr"/>
      <c r="DV199" s="7" t="inlineStr"/>
      <c r="DW199" s="7" t="inlineStr"/>
      <c r="DX199" s="7" t="inlineStr"/>
      <c r="DY199" s="7" t="inlineStr"/>
      <c r="DZ199" s="7" t="inlineStr"/>
      <c r="EA199" s="7" t="inlineStr"/>
      <c r="EB199" s="7" t="inlineStr"/>
      <c r="EC199" s="7" t="inlineStr"/>
      <c r="ED199" s="7" t="inlineStr"/>
      <c r="EE199" s="7">
        <f>E199+AU199+BK199+BU199+DC199</f>
        <v/>
      </c>
      <c r="EF199" s="7">
        <f>F199+AV199+BL199+BV199+DD199</f>
        <v/>
      </c>
    </row>
    <row r="200" hidden="1" outlineLevel="1">
      <c r="A200" s="5" t="n">
        <v>100</v>
      </c>
      <c r="B200" s="6" t="inlineStr">
        <is>
          <t>Omad-Farm 2022 MChJ</t>
        </is>
      </c>
      <c r="C200" s="6" t="inlineStr">
        <is>
          <t>Андижан</t>
        </is>
      </c>
      <c r="D200" s="6" t="inlineStr">
        <is>
          <t>Андижан 1</t>
        </is>
      </c>
      <c r="E200" s="7">
        <f>G200+I200+K200+M200+O200+Q200+S200+U200+W200+Y200+AA200+AC200+AE200+AG200+AI200+AK200+AM200+AO200+AQ200+AS200</f>
        <v/>
      </c>
      <c r="F200" s="7">
        <f>H200+J200+L200+N200+P200+R200+T200+V200+X200+Z200+AB200+AD200+AF200+AH200+AJ200+AL200+AN200+AP200+AR200+AT200</f>
        <v/>
      </c>
      <c r="G200" s="7" t="inlineStr"/>
      <c r="H200" s="7" t="inlineStr"/>
      <c r="I200" s="7" t="inlineStr"/>
      <c r="J200" s="7" t="inlineStr"/>
      <c r="K200" s="7" t="inlineStr"/>
      <c r="L200" s="7" t="inlineStr"/>
      <c r="M200" s="7" t="inlineStr"/>
      <c r="N200" s="7" t="inlineStr"/>
      <c r="O200" s="7" t="inlineStr"/>
      <c r="P200" s="7" t="inlineStr"/>
      <c r="Q200" s="7" t="inlineStr"/>
      <c r="R200" s="7" t="inlineStr"/>
      <c r="S200" s="7" t="inlineStr"/>
      <c r="T200" s="7" t="inlineStr"/>
      <c r="U200" s="7" t="inlineStr"/>
      <c r="V200" s="7" t="inlineStr"/>
      <c r="W200" s="7" t="inlineStr"/>
      <c r="X200" s="7" t="inlineStr"/>
      <c r="Y200" s="7" t="inlineStr"/>
      <c r="Z200" s="7" t="inlineStr"/>
      <c r="AA200" s="7" t="inlineStr"/>
      <c r="AB200" s="7" t="inlineStr"/>
      <c r="AC200" s="7" t="inlineStr"/>
      <c r="AD200" s="7" t="inlineStr"/>
      <c r="AE200" s="7" t="inlineStr"/>
      <c r="AF200" s="7" t="inlineStr"/>
      <c r="AG200" s="7" t="inlineStr"/>
      <c r="AH200" s="7" t="inlineStr"/>
      <c r="AI200" s="7" t="inlineStr"/>
      <c r="AJ200" s="7" t="inlineStr"/>
      <c r="AK200" s="7" t="inlineStr"/>
      <c r="AL200" s="7" t="inlineStr"/>
      <c r="AM200" s="7" t="inlineStr"/>
      <c r="AN200" s="7" t="inlineStr"/>
      <c r="AO200" s="7" t="inlineStr"/>
      <c r="AP200" s="7" t="inlineStr"/>
      <c r="AQ200" s="7" t="inlineStr"/>
      <c r="AR200" s="7" t="inlineStr"/>
      <c r="AS200" s="7" t="inlineStr"/>
      <c r="AT200" s="7" t="inlineStr"/>
      <c r="AU200" s="7">
        <f>AW200+AY200+BA200+BC200+BE200+BG200+BI200</f>
        <v/>
      </c>
      <c r="AV200" s="7">
        <f>AX200+AZ200+BB200+BD200+BF200+BH200+BJ200</f>
        <v/>
      </c>
      <c r="AW200" s="7" t="inlineStr"/>
      <c r="AX200" s="7" t="inlineStr"/>
      <c r="AY200" s="7" t="inlineStr"/>
      <c r="AZ200" s="7" t="inlineStr"/>
      <c r="BA200" s="7" t="inlineStr"/>
      <c r="BB200" s="7" t="inlineStr"/>
      <c r="BC200" s="7" t="inlineStr"/>
      <c r="BD200" s="7" t="inlineStr"/>
      <c r="BE200" s="7" t="inlineStr"/>
      <c r="BF200" s="7" t="inlineStr"/>
      <c r="BG200" s="7" t="n">
        <v>60</v>
      </c>
      <c r="BH200" s="7" t="n">
        <v>3934200</v>
      </c>
      <c r="BI200" s="7" t="inlineStr"/>
      <c r="BJ200" s="7" t="inlineStr"/>
      <c r="BK200" s="7">
        <f>BM200+BO200+BQ200+BS200</f>
        <v/>
      </c>
      <c r="BL200" s="7">
        <f>BN200+BP200+BR200+BT200</f>
        <v/>
      </c>
      <c r="BM200" s="7" t="n">
        <v>10</v>
      </c>
      <c r="BN200" s="7" t="n">
        <v>4980270</v>
      </c>
      <c r="BO200" s="7" t="inlineStr"/>
      <c r="BP200" s="7" t="inlineStr"/>
      <c r="BQ200" s="7" t="inlineStr"/>
      <c r="BR200" s="7" t="inlineStr"/>
      <c r="BS200" s="7" t="inlineStr"/>
      <c r="BT200" s="7" t="inlineStr"/>
      <c r="BU200" s="7">
        <f>BW200+BY200+CA200+CC200+CE200+CG200+CI200+CK200+CM200+CO200+CQ200+CS200+CU200+CW200+CY200+DA200</f>
        <v/>
      </c>
      <c r="BV200" s="7">
        <f>BX200+BZ200+CB200+CD200+CF200+CH200+CJ200+CL200+CN200+CP200+CR200+CT200+CV200+CX200+CZ200+DB200</f>
        <v/>
      </c>
      <c r="BW200" s="7" t="inlineStr"/>
      <c r="BX200" s="7" t="inlineStr"/>
      <c r="BY200" s="7" t="inlineStr"/>
      <c r="BZ200" s="7" t="inlineStr"/>
      <c r="CA200" s="7" t="inlineStr"/>
      <c r="CB200" s="7" t="inlineStr"/>
      <c r="CC200" s="7" t="inlineStr"/>
      <c r="CD200" s="7" t="inlineStr"/>
      <c r="CE200" s="7" t="inlineStr"/>
      <c r="CF200" s="7" t="inlineStr"/>
      <c r="CG200" s="7" t="inlineStr"/>
      <c r="CH200" s="7" t="inlineStr"/>
      <c r="CI200" s="7" t="inlineStr"/>
      <c r="CJ200" s="7" t="inlineStr"/>
      <c r="CK200" s="7" t="inlineStr"/>
      <c r="CL200" s="7" t="inlineStr"/>
      <c r="CM200" s="7" t="inlineStr"/>
      <c r="CN200" s="7" t="inlineStr"/>
      <c r="CO200" s="7" t="inlineStr"/>
      <c r="CP200" s="7" t="inlineStr"/>
      <c r="CQ200" s="7" t="inlineStr"/>
      <c r="CR200" s="7" t="inlineStr"/>
      <c r="CS200" s="7" t="inlineStr"/>
      <c r="CT200" s="7" t="inlineStr"/>
      <c r="CU200" s="7" t="inlineStr"/>
      <c r="CV200" s="7" t="inlineStr"/>
      <c r="CW200" s="7" t="inlineStr"/>
      <c r="CX200" s="7" t="inlineStr"/>
      <c r="CY200" s="7" t="inlineStr"/>
      <c r="CZ200" s="7" t="inlineStr"/>
      <c r="DA200" s="7" t="inlineStr"/>
      <c r="DB200" s="7" t="inlineStr"/>
      <c r="DC200" s="7">
        <f>DE200+DG200+DI200+DK200+DM200+DO200+DQ200+DS200+DU200+DW200+DY200+EA200+EC200</f>
        <v/>
      </c>
      <c r="DD200" s="7">
        <f>DF200+DH200+DJ200+DL200+DN200+DP200+DR200+DT200+DV200+DX200+DZ200+EB200+ED200</f>
        <v/>
      </c>
      <c r="DE200" s="7" t="inlineStr"/>
      <c r="DF200" s="7" t="inlineStr"/>
      <c r="DG200" s="7" t="inlineStr"/>
      <c r="DH200" s="7" t="inlineStr"/>
      <c r="DI200" s="7" t="inlineStr"/>
      <c r="DJ200" s="7" t="inlineStr"/>
      <c r="DK200" s="7" t="inlineStr"/>
      <c r="DL200" s="7" t="inlineStr"/>
      <c r="DM200" s="7" t="inlineStr"/>
      <c r="DN200" s="7" t="inlineStr"/>
      <c r="DO200" s="7" t="inlineStr"/>
      <c r="DP200" s="7" t="inlineStr"/>
      <c r="DQ200" s="7" t="inlineStr"/>
      <c r="DR200" s="7" t="inlineStr"/>
      <c r="DS200" s="7" t="inlineStr"/>
      <c r="DT200" s="7" t="inlineStr"/>
      <c r="DU200" s="7" t="inlineStr"/>
      <c r="DV200" s="7" t="inlineStr"/>
      <c r="DW200" s="7" t="inlineStr"/>
      <c r="DX200" s="7" t="inlineStr"/>
      <c r="DY200" s="7" t="inlineStr"/>
      <c r="DZ200" s="7" t="inlineStr"/>
      <c r="EA200" s="7" t="inlineStr"/>
      <c r="EB200" s="7" t="inlineStr"/>
      <c r="EC200" s="7" t="inlineStr"/>
      <c r="ED200" s="7" t="inlineStr"/>
      <c r="EE200" s="7">
        <f>E200+AU200+BK200+BU200+DC200</f>
        <v/>
      </c>
      <c r="EF200" s="7">
        <f>F200+AV200+BL200+BV200+DD200</f>
        <v/>
      </c>
    </row>
    <row r="201" hidden="1" outlineLevel="1">
      <c r="A201" s="5" t="n">
        <v>101</v>
      </c>
      <c r="B201" s="6" t="inlineStr">
        <is>
          <t>Ominabegim Gold Pharm MChJ</t>
        </is>
      </c>
      <c r="C201" s="6" t="inlineStr">
        <is>
          <t>Андижан</t>
        </is>
      </c>
      <c r="D201" s="6" t="inlineStr">
        <is>
          <t>Андижан 1</t>
        </is>
      </c>
      <c r="E201" s="7">
        <f>G201+I201+K201+M201+O201+Q201+S201+U201+W201+Y201+AA201+AC201+AE201+AG201+AI201+AK201+AM201+AO201+AQ201+AS201</f>
        <v/>
      </c>
      <c r="F201" s="7">
        <f>H201+J201+L201+N201+P201+R201+T201+V201+X201+Z201+AB201+AD201+AF201+AH201+AJ201+AL201+AN201+AP201+AR201+AT201</f>
        <v/>
      </c>
      <c r="G201" s="7" t="n">
        <v>10</v>
      </c>
      <c r="H201" s="7" t="n">
        <v>3287110</v>
      </c>
      <c r="I201" s="7" t="inlineStr"/>
      <c r="J201" s="7" t="inlineStr"/>
      <c r="K201" s="7" t="inlineStr"/>
      <c r="L201" s="7" t="inlineStr"/>
      <c r="M201" s="7" t="inlineStr"/>
      <c r="N201" s="7" t="inlineStr"/>
      <c r="O201" s="7" t="inlineStr"/>
      <c r="P201" s="7" t="inlineStr"/>
      <c r="Q201" s="7" t="n">
        <v>100</v>
      </c>
      <c r="R201" s="7" t="n">
        <v>49991300</v>
      </c>
      <c r="S201" s="7" t="inlineStr"/>
      <c r="T201" s="7" t="inlineStr"/>
      <c r="U201" s="7" t="inlineStr"/>
      <c r="V201" s="7" t="inlineStr"/>
      <c r="W201" s="7" t="inlineStr"/>
      <c r="X201" s="7" t="inlineStr"/>
      <c r="Y201" s="7" t="inlineStr"/>
      <c r="Z201" s="7" t="inlineStr"/>
      <c r="AA201" s="7" t="inlineStr"/>
      <c r="AB201" s="7" t="inlineStr"/>
      <c r="AC201" s="7" t="inlineStr"/>
      <c r="AD201" s="7" t="inlineStr"/>
      <c r="AE201" s="7" t="inlineStr"/>
      <c r="AF201" s="7" t="inlineStr"/>
      <c r="AG201" s="7" t="inlineStr"/>
      <c r="AH201" s="7" t="inlineStr"/>
      <c r="AI201" s="7" t="inlineStr"/>
      <c r="AJ201" s="7" t="inlineStr"/>
      <c r="AK201" s="7" t="inlineStr"/>
      <c r="AL201" s="7" t="inlineStr"/>
      <c r="AM201" s="7" t="inlineStr"/>
      <c r="AN201" s="7" t="inlineStr"/>
      <c r="AO201" s="7" t="inlineStr"/>
      <c r="AP201" s="7" t="inlineStr"/>
      <c r="AQ201" s="7" t="inlineStr"/>
      <c r="AR201" s="7" t="inlineStr"/>
      <c r="AS201" s="7" t="inlineStr"/>
      <c r="AT201" s="7" t="inlineStr"/>
      <c r="AU201" s="7">
        <f>AW201+AY201+BA201+BC201+BE201+BG201+BI201</f>
        <v/>
      </c>
      <c r="AV201" s="7">
        <f>AX201+AZ201+BB201+BD201+BF201+BH201+BJ201</f>
        <v/>
      </c>
      <c r="AW201" s="7" t="n">
        <v>2</v>
      </c>
      <c r="AX201" s="7" t="n">
        <v>782962</v>
      </c>
      <c r="AY201" s="7" t="n">
        <v>2</v>
      </c>
      <c r="AZ201" s="7" t="n">
        <v>865502</v>
      </c>
      <c r="BA201" s="7" t="inlineStr"/>
      <c r="BB201" s="7" t="inlineStr"/>
      <c r="BC201" s="7" t="inlineStr"/>
      <c r="BD201" s="7" t="inlineStr"/>
      <c r="BE201" s="7" t="inlineStr"/>
      <c r="BF201" s="7" t="inlineStr"/>
      <c r="BG201" s="7" t="inlineStr"/>
      <c r="BH201" s="7" t="inlineStr"/>
      <c r="BI201" s="7" t="inlineStr"/>
      <c r="BJ201" s="7" t="inlineStr"/>
      <c r="BK201" s="7">
        <f>BM201+BO201+BQ201+BS201</f>
        <v/>
      </c>
      <c r="BL201" s="7">
        <f>BN201+BP201+BR201+BT201</f>
        <v/>
      </c>
      <c r="BM201" s="7" t="inlineStr"/>
      <c r="BN201" s="7" t="inlineStr"/>
      <c r="BO201" s="7" t="inlineStr"/>
      <c r="BP201" s="7" t="inlineStr"/>
      <c r="BQ201" s="7" t="inlineStr"/>
      <c r="BR201" s="7" t="inlineStr"/>
      <c r="BS201" s="7" t="inlineStr"/>
      <c r="BT201" s="7" t="inlineStr"/>
      <c r="BU201" s="7">
        <f>BW201+BY201+CA201+CC201+CE201+CG201+CI201+CK201+CM201+CO201+CQ201+CS201+CU201+CW201+CY201+DA201</f>
        <v/>
      </c>
      <c r="BV201" s="7">
        <f>BX201+BZ201+CB201+CD201+CF201+CH201+CJ201+CL201+CN201+CP201+CR201+CT201+CV201+CX201+CZ201+DB201</f>
        <v/>
      </c>
      <c r="BW201" s="7" t="inlineStr"/>
      <c r="BX201" s="7" t="inlineStr"/>
      <c r="BY201" s="7" t="inlineStr"/>
      <c r="BZ201" s="7" t="inlineStr"/>
      <c r="CA201" s="7" t="inlineStr"/>
      <c r="CB201" s="7" t="inlineStr"/>
      <c r="CC201" s="7" t="inlineStr"/>
      <c r="CD201" s="7" t="inlineStr"/>
      <c r="CE201" s="7" t="n">
        <v>4</v>
      </c>
      <c r="CF201" s="7" t="n">
        <v>1951848</v>
      </c>
      <c r="CG201" s="7" t="inlineStr"/>
      <c r="CH201" s="7" t="inlineStr"/>
      <c r="CI201" s="7" t="inlineStr"/>
      <c r="CJ201" s="7" t="inlineStr"/>
      <c r="CK201" s="7" t="inlineStr"/>
      <c r="CL201" s="7" t="inlineStr"/>
      <c r="CM201" s="7" t="inlineStr"/>
      <c r="CN201" s="7" t="inlineStr"/>
      <c r="CO201" s="7" t="inlineStr"/>
      <c r="CP201" s="7" t="inlineStr"/>
      <c r="CQ201" s="7" t="inlineStr"/>
      <c r="CR201" s="7" t="inlineStr"/>
      <c r="CS201" s="7" t="inlineStr"/>
      <c r="CT201" s="7" t="inlineStr"/>
      <c r="CU201" s="7" t="inlineStr"/>
      <c r="CV201" s="7" t="inlineStr"/>
      <c r="CW201" s="7" t="inlineStr"/>
      <c r="CX201" s="7" t="inlineStr"/>
      <c r="CY201" s="7" t="inlineStr"/>
      <c r="CZ201" s="7" t="inlineStr"/>
      <c r="DA201" s="7" t="inlineStr"/>
      <c r="DB201" s="7" t="inlineStr"/>
      <c r="DC201" s="7">
        <f>DE201+DG201+DI201+DK201+DM201+DO201+DQ201+DS201+DU201+DW201+DY201+EA201+EC201</f>
        <v/>
      </c>
      <c r="DD201" s="7">
        <f>DF201+DH201+DJ201+DL201+DN201+DP201+DR201+DT201+DV201+DX201+DZ201+EB201+ED201</f>
        <v/>
      </c>
      <c r="DE201" s="7" t="inlineStr"/>
      <c r="DF201" s="7" t="inlineStr"/>
      <c r="DG201" s="7" t="inlineStr"/>
      <c r="DH201" s="7" t="inlineStr"/>
      <c r="DI201" s="7" t="inlineStr"/>
      <c r="DJ201" s="7" t="inlineStr"/>
      <c r="DK201" s="7" t="inlineStr"/>
      <c r="DL201" s="7" t="inlineStr"/>
      <c r="DM201" s="7" t="n">
        <v>300</v>
      </c>
      <c r="DN201" s="7" t="n">
        <v>37544200</v>
      </c>
      <c r="DO201" s="7" t="inlineStr"/>
      <c r="DP201" s="7" t="inlineStr"/>
      <c r="DQ201" s="7" t="inlineStr"/>
      <c r="DR201" s="7" t="inlineStr"/>
      <c r="DS201" s="7" t="inlineStr"/>
      <c r="DT201" s="7" t="inlineStr"/>
      <c r="DU201" s="7" t="inlineStr"/>
      <c r="DV201" s="7" t="inlineStr"/>
      <c r="DW201" s="7" t="inlineStr"/>
      <c r="DX201" s="7" t="inlineStr"/>
      <c r="DY201" s="7" t="inlineStr"/>
      <c r="DZ201" s="7" t="inlineStr"/>
      <c r="EA201" s="7" t="inlineStr"/>
      <c r="EB201" s="7" t="inlineStr"/>
      <c r="EC201" s="7" t="inlineStr"/>
      <c r="ED201" s="7" t="inlineStr"/>
      <c r="EE201" s="7">
        <f>E201+AU201+BK201+BU201+DC201</f>
        <v/>
      </c>
      <c r="EF201" s="7">
        <f>F201+AV201+BL201+BV201+DD201</f>
        <v/>
      </c>
    </row>
    <row r="202" hidden="1" outlineLevel="1">
      <c r="A202" s="5" t="n">
        <v>102</v>
      </c>
      <c r="B202" s="6" t="inlineStr">
        <is>
          <t>Oq Qush MCHJ</t>
        </is>
      </c>
      <c r="C202" s="6" t="inlineStr">
        <is>
          <t>Андижан</t>
        </is>
      </c>
      <c r="D202" s="6" t="inlineStr">
        <is>
          <t>Андижан 2</t>
        </is>
      </c>
      <c r="E202" s="7">
        <f>G202+I202+K202+M202+O202+Q202+S202+U202+W202+Y202+AA202+AC202+AE202+AG202+AI202+AK202+AM202+AO202+AQ202+AS202</f>
        <v/>
      </c>
      <c r="F202" s="7">
        <f>H202+J202+L202+N202+P202+R202+T202+V202+X202+Z202+AB202+AD202+AF202+AH202+AJ202+AL202+AN202+AP202+AR202+AT202</f>
        <v/>
      </c>
      <c r="G202" s="7" t="n">
        <v>10</v>
      </c>
      <c r="H202" s="7" t="n">
        <v>2132815</v>
      </c>
      <c r="I202" s="7" t="inlineStr"/>
      <c r="J202" s="7" t="inlineStr"/>
      <c r="K202" s="7" t="inlineStr"/>
      <c r="L202" s="7" t="inlineStr"/>
      <c r="M202" s="7" t="n">
        <v>35</v>
      </c>
      <c r="N202" s="7" t="n">
        <v>2661175</v>
      </c>
      <c r="O202" s="7" t="inlineStr"/>
      <c r="P202" s="7" t="inlineStr"/>
      <c r="Q202" s="7" t="n">
        <v>100</v>
      </c>
      <c r="R202" s="7" t="n">
        <v>39534885</v>
      </c>
      <c r="S202" s="7" t="inlineStr"/>
      <c r="T202" s="7" t="inlineStr"/>
      <c r="U202" s="7" t="inlineStr"/>
      <c r="V202" s="7" t="inlineStr"/>
      <c r="W202" s="7" t="n">
        <v>6</v>
      </c>
      <c r="X202" s="7" t="n">
        <v>2870034</v>
      </c>
      <c r="Y202" s="7" t="inlineStr"/>
      <c r="Z202" s="7" t="inlineStr"/>
      <c r="AA202" s="7" t="inlineStr"/>
      <c r="AB202" s="7" t="inlineStr"/>
      <c r="AC202" s="7" t="n">
        <v>5</v>
      </c>
      <c r="AD202" s="7" t="n">
        <v>511080</v>
      </c>
      <c r="AE202" s="7" t="inlineStr"/>
      <c r="AF202" s="7" t="inlineStr"/>
      <c r="AG202" s="7" t="n">
        <v>5</v>
      </c>
      <c r="AH202" s="7" t="n">
        <v>1874470</v>
      </c>
      <c r="AI202" s="7" t="n">
        <v>5</v>
      </c>
      <c r="AJ202" s="7" t="n">
        <v>2248495</v>
      </c>
      <c r="AK202" s="7" t="inlineStr"/>
      <c r="AL202" s="7" t="inlineStr"/>
      <c r="AM202" s="7" t="inlineStr"/>
      <c r="AN202" s="7" t="inlineStr"/>
      <c r="AO202" s="7" t="inlineStr"/>
      <c r="AP202" s="7" t="inlineStr"/>
      <c r="AQ202" s="7" t="inlineStr"/>
      <c r="AR202" s="7" t="inlineStr"/>
      <c r="AS202" s="7" t="inlineStr"/>
      <c r="AT202" s="7" t="inlineStr"/>
      <c r="AU202" s="7">
        <f>AW202+AY202+BA202+BC202+BE202+BG202+BI202</f>
        <v/>
      </c>
      <c r="AV202" s="7">
        <f>AX202+AZ202+BB202+BD202+BF202+BH202+BJ202</f>
        <v/>
      </c>
      <c r="AW202" s="7" t="inlineStr"/>
      <c r="AX202" s="7" t="inlineStr"/>
      <c r="AY202" s="7" t="inlineStr"/>
      <c r="AZ202" s="7" t="inlineStr"/>
      <c r="BA202" s="7" t="inlineStr"/>
      <c r="BB202" s="7" t="inlineStr"/>
      <c r="BC202" s="7" t="inlineStr"/>
      <c r="BD202" s="7" t="inlineStr"/>
      <c r="BE202" s="7" t="inlineStr"/>
      <c r="BF202" s="7" t="inlineStr"/>
      <c r="BG202" s="7" t="inlineStr"/>
      <c r="BH202" s="7" t="inlineStr"/>
      <c r="BI202" s="7" t="inlineStr"/>
      <c r="BJ202" s="7" t="inlineStr"/>
      <c r="BK202" s="7">
        <f>BM202+BO202+BQ202+BS202</f>
        <v/>
      </c>
      <c r="BL202" s="7">
        <f>BN202+BP202+BR202+BT202</f>
        <v/>
      </c>
      <c r="BM202" s="7" t="inlineStr"/>
      <c r="BN202" s="7" t="inlineStr"/>
      <c r="BO202" s="7" t="inlineStr"/>
      <c r="BP202" s="7" t="inlineStr"/>
      <c r="BQ202" s="7" t="inlineStr"/>
      <c r="BR202" s="7" t="inlineStr"/>
      <c r="BS202" s="7" t="inlineStr"/>
      <c r="BT202" s="7" t="inlineStr"/>
      <c r="BU202" s="7">
        <f>BW202+BY202+CA202+CC202+CE202+CG202+CI202+CK202+CM202+CO202+CQ202+CS202+CU202+CW202+CY202+DA202</f>
        <v/>
      </c>
      <c r="BV202" s="7">
        <f>BX202+BZ202+CB202+CD202+CF202+CH202+CJ202+CL202+CN202+CP202+CR202+CT202+CV202+CX202+CZ202+DB202</f>
        <v/>
      </c>
      <c r="BW202" s="7" t="inlineStr"/>
      <c r="BX202" s="7" t="inlineStr"/>
      <c r="BY202" s="7" t="inlineStr"/>
      <c r="BZ202" s="7" t="inlineStr"/>
      <c r="CA202" s="7" t="inlineStr"/>
      <c r="CB202" s="7" t="inlineStr"/>
      <c r="CC202" s="7" t="inlineStr"/>
      <c r="CD202" s="7" t="inlineStr"/>
      <c r="CE202" s="7" t="inlineStr"/>
      <c r="CF202" s="7" t="inlineStr"/>
      <c r="CG202" s="7" t="inlineStr"/>
      <c r="CH202" s="7" t="inlineStr"/>
      <c r="CI202" s="7" t="inlineStr"/>
      <c r="CJ202" s="7" t="inlineStr"/>
      <c r="CK202" s="7" t="inlineStr"/>
      <c r="CL202" s="7" t="inlineStr"/>
      <c r="CM202" s="7" t="inlineStr"/>
      <c r="CN202" s="7" t="inlineStr"/>
      <c r="CO202" s="7" t="inlineStr"/>
      <c r="CP202" s="7" t="inlineStr"/>
      <c r="CQ202" s="7" t="inlineStr"/>
      <c r="CR202" s="7" t="inlineStr"/>
      <c r="CS202" s="7" t="inlineStr"/>
      <c r="CT202" s="7" t="inlineStr"/>
      <c r="CU202" s="7" t="inlineStr"/>
      <c r="CV202" s="7" t="inlineStr"/>
      <c r="CW202" s="7" t="inlineStr"/>
      <c r="CX202" s="7" t="inlineStr"/>
      <c r="CY202" s="7" t="inlineStr"/>
      <c r="CZ202" s="7" t="inlineStr"/>
      <c r="DA202" s="7" t="inlineStr"/>
      <c r="DB202" s="7" t="inlineStr"/>
      <c r="DC202" s="7">
        <f>DE202+DG202+DI202+DK202+DM202+DO202+DQ202+DS202+DU202+DW202+DY202+EA202+EC202</f>
        <v/>
      </c>
      <c r="DD202" s="7">
        <f>DF202+DH202+DJ202+DL202+DN202+DP202+DR202+DT202+DV202+DX202+DZ202+EB202+ED202</f>
        <v/>
      </c>
      <c r="DE202" s="7" t="inlineStr"/>
      <c r="DF202" s="7" t="inlineStr"/>
      <c r="DG202" s="7" t="inlineStr"/>
      <c r="DH202" s="7" t="inlineStr"/>
      <c r="DI202" s="7" t="inlineStr"/>
      <c r="DJ202" s="7" t="inlineStr"/>
      <c r="DK202" s="7" t="inlineStr"/>
      <c r="DL202" s="7" t="inlineStr"/>
      <c r="DM202" s="7" t="inlineStr"/>
      <c r="DN202" s="7" t="inlineStr"/>
      <c r="DO202" s="7" t="inlineStr"/>
      <c r="DP202" s="7" t="inlineStr"/>
      <c r="DQ202" s="7" t="n">
        <v>3</v>
      </c>
      <c r="DR202" s="7" t="n">
        <v>124305</v>
      </c>
      <c r="DS202" s="7" t="inlineStr"/>
      <c r="DT202" s="7" t="inlineStr"/>
      <c r="DU202" s="7" t="inlineStr"/>
      <c r="DV202" s="7" t="inlineStr"/>
      <c r="DW202" s="7" t="inlineStr"/>
      <c r="DX202" s="7" t="inlineStr"/>
      <c r="DY202" s="7" t="inlineStr"/>
      <c r="DZ202" s="7" t="inlineStr"/>
      <c r="EA202" s="7" t="inlineStr"/>
      <c r="EB202" s="7" t="inlineStr"/>
      <c r="EC202" s="7" t="inlineStr"/>
      <c r="ED202" s="7" t="inlineStr"/>
      <c r="EE202" s="7">
        <f>E202+AU202+BK202+BU202+DC202</f>
        <v/>
      </c>
      <c r="EF202" s="7">
        <f>F202+AV202+BL202+BV202+DD202</f>
        <v/>
      </c>
    </row>
    <row r="203" hidden="1" outlineLevel="1">
      <c r="A203" s="5" t="n">
        <v>103</v>
      </c>
      <c r="B203" s="6" t="inlineStr">
        <is>
          <t>Oyatullo-88 MCHJ</t>
        </is>
      </c>
      <c r="C203" s="6" t="inlineStr">
        <is>
          <t>Андижан</t>
        </is>
      </c>
      <c r="D203" s="6" t="inlineStr">
        <is>
          <t>Андижан 1</t>
        </is>
      </c>
      <c r="E203" s="7">
        <f>G203+I203+K203+M203+O203+Q203+S203+U203+W203+Y203+AA203+AC203+AE203+AG203+AI203+AK203+AM203+AO203+AQ203+AS203</f>
        <v/>
      </c>
      <c r="F203" s="7">
        <f>H203+J203+L203+N203+P203+R203+T203+V203+X203+Z203+AB203+AD203+AF203+AH203+AJ203+AL203+AN203+AP203+AR203+AT203</f>
        <v/>
      </c>
      <c r="G203" s="7" t="inlineStr"/>
      <c r="H203" s="7" t="inlineStr"/>
      <c r="I203" s="7" t="inlineStr"/>
      <c r="J203" s="7" t="inlineStr"/>
      <c r="K203" s="7" t="inlineStr"/>
      <c r="L203" s="7" t="inlineStr"/>
      <c r="M203" s="7" t="inlineStr"/>
      <c r="N203" s="7" t="inlineStr"/>
      <c r="O203" s="7" t="inlineStr"/>
      <c r="P203" s="7" t="inlineStr"/>
      <c r="Q203" s="7" t="inlineStr"/>
      <c r="R203" s="7" t="inlineStr"/>
      <c r="S203" s="7" t="inlineStr"/>
      <c r="T203" s="7" t="inlineStr"/>
      <c r="U203" s="7" t="inlineStr"/>
      <c r="V203" s="7" t="inlineStr"/>
      <c r="W203" s="7" t="n">
        <v>1</v>
      </c>
      <c r="X203" s="7" t="n">
        <v>312527</v>
      </c>
      <c r="Y203" s="7" t="inlineStr"/>
      <c r="Z203" s="7" t="inlineStr"/>
      <c r="AA203" s="7" t="inlineStr"/>
      <c r="AB203" s="7" t="inlineStr"/>
      <c r="AC203" s="7" t="n">
        <v>2</v>
      </c>
      <c r="AD203" s="7" t="n">
        <v>518846</v>
      </c>
      <c r="AE203" s="7" t="inlineStr"/>
      <c r="AF203" s="7" t="inlineStr"/>
      <c r="AG203" s="7" t="inlineStr"/>
      <c r="AH203" s="7" t="inlineStr"/>
      <c r="AI203" s="7" t="inlineStr"/>
      <c r="AJ203" s="7" t="inlineStr"/>
      <c r="AK203" s="7" t="inlineStr"/>
      <c r="AL203" s="7" t="inlineStr"/>
      <c r="AM203" s="7" t="inlineStr"/>
      <c r="AN203" s="7" t="inlineStr"/>
      <c r="AO203" s="7" t="inlineStr"/>
      <c r="AP203" s="7" t="inlineStr"/>
      <c r="AQ203" s="7" t="inlineStr"/>
      <c r="AR203" s="7" t="inlineStr"/>
      <c r="AS203" s="7" t="inlineStr"/>
      <c r="AT203" s="7" t="inlineStr"/>
      <c r="AU203" s="7">
        <f>AW203+AY203+BA203+BC203+BE203+BG203+BI203</f>
        <v/>
      </c>
      <c r="AV203" s="7">
        <f>AX203+AZ203+BB203+BD203+BF203+BH203+BJ203</f>
        <v/>
      </c>
      <c r="AW203" s="7" t="inlineStr"/>
      <c r="AX203" s="7" t="inlineStr"/>
      <c r="AY203" s="7" t="inlineStr"/>
      <c r="AZ203" s="7" t="inlineStr"/>
      <c r="BA203" s="7" t="inlineStr"/>
      <c r="BB203" s="7" t="inlineStr"/>
      <c r="BC203" s="7" t="inlineStr"/>
      <c r="BD203" s="7" t="inlineStr"/>
      <c r="BE203" s="7" t="inlineStr"/>
      <c r="BF203" s="7" t="inlineStr"/>
      <c r="BG203" s="7" t="inlineStr"/>
      <c r="BH203" s="7" t="inlineStr"/>
      <c r="BI203" s="7" t="inlineStr"/>
      <c r="BJ203" s="7" t="inlineStr"/>
      <c r="BK203" s="7">
        <f>BM203+BO203+BQ203+BS203</f>
        <v/>
      </c>
      <c r="BL203" s="7">
        <f>BN203+BP203+BR203+BT203</f>
        <v/>
      </c>
      <c r="BM203" s="7" t="inlineStr"/>
      <c r="BN203" s="7" t="inlineStr"/>
      <c r="BO203" s="7" t="inlineStr"/>
      <c r="BP203" s="7" t="inlineStr"/>
      <c r="BQ203" s="7" t="inlineStr"/>
      <c r="BR203" s="7" t="inlineStr"/>
      <c r="BS203" s="7" t="inlineStr"/>
      <c r="BT203" s="7" t="inlineStr"/>
      <c r="BU203" s="7">
        <f>BW203+BY203+CA203+CC203+CE203+CG203+CI203+CK203+CM203+CO203+CQ203+CS203+CU203+CW203+CY203+DA203</f>
        <v/>
      </c>
      <c r="BV203" s="7">
        <f>BX203+BZ203+CB203+CD203+CF203+CH203+CJ203+CL203+CN203+CP203+CR203+CT203+CV203+CX203+CZ203+DB203</f>
        <v/>
      </c>
      <c r="BW203" s="7" t="inlineStr"/>
      <c r="BX203" s="7" t="inlineStr"/>
      <c r="BY203" s="7" t="inlineStr"/>
      <c r="BZ203" s="7" t="inlineStr"/>
      <c r="CA203" s="7" t="inlineStr"/>
      <c r="CB203" s="7" t="inlineStr"/>
      <c r="CC203" s="7" t="inlineStr"/>
      <c r="CD203" s="7" t="inlineStr"/>
      <c r="CE203" s="7" t="inlineStr"/>
      <c r="CF203" s="7" t="inlineStr"/>
      <c r="CG203" s="7" t="inlineStr"/>
      <c r="CH203" s="7" t="inlineStr"/>
      <c r="CI203" s="7" t="inlineStr"/>
      <c r="CJ203" s="7" t="inlineStr"/>
      <c r="CK203" s="7" t="inlineStr"/>
      <c r="CL203" s="7" t="inlineStr"/>
      <c r="CM203" s="7" t="inlineStr"/>
      <c r="CN203" s="7" t="inlineStr"/>
      <c r="CO203" s="7" t="inlineStr"/>
      <c r="CP203" s="7" t="inlineStr"/>
      <c r="CQ203" s="7" t="inlineStr"/>
      <c r="CR203" s="7" t="inlineStr"/>
      <c r="CS203" s="7" t="inlineStr"/>
      <c r="CT203" s="7" t="inlineStr"/>
      <c r="CU203" s="7" t="inlineStr"/>
      <c r="CV203" s="7" t="inlineStr"/>
      <c r="CW203" s="7" t="inlineStr"/>
      <c r="CX203" s="7" t="inlineStr"/>
      <c r="CY203" s="7" t="inlineStr"/>
      <c r="CZ203" s="7" t="inlineStr"/>
      <c r="DA203" s="7" t="inlineStr"/>
      <c r="DB203" s="7" t="inlineStr"/>
      <c r="DC203" s="7">
        <f>DE203+DG203+DI203+DK203+DM203+DO203+DQ203+DS203+DU203+DW203+DY203+EA203+EC203</f>
        <v/>
      </c>
      <c r="DD203" s="7">
        <f>DF203+DH203+DJ203+DL203+DN203+DP203+DR203+DT203+DV203+DX203+DZ203+EB203+ED203</f>
        <v/>
      </c>
      <c r="DE203" s="7" t="inlineStr"/>
      <c r="DF203" s="7" t="inlineStr"/>
      <c r="DG203" s="7" t="inlineStr"/>
      <c r="DH203" s="7" t="inlineStr"/>
      <c r="DI203" s="7" t="inlineStr"/>
      <c r="DJ203" s="7" t="inlineStr"/>
      <c r="DK203" s="7" t="inlineStr"/>
      <c r="DL203" s="7" t="inlineStr"/>
      <c r="DM203" s="7" t="inlineStr"/>
      <c r="DN203" s="7" t="inlineStr"/>
      <c r="DO203" s="7" t="inlineStr"/>
      <c r="DP203" s="7" t="inlineStr"/>
      <c r="DQ203" s="7" t="inlineStr"/>
      <c r="DR203" s="7" t="inlineStr"/>
      <c r="DS203" s="7" t="n">
        <v>1</v>
      </c>
      <c r="DT203" s="7" t="n">
        <v>417274</v>
      </c>
      <c r="DU203" s="7" t="inlineStr"/>
      <c r="DV203" s="7" t="inlineStr"/>
      <c r="DW203" s="7" t="inlineStr"/>
      <c r="DX203" s="7" t="inlineStr"/>
      <c r="DY203" s="7" t="inlineStr"/>
      <c r="DZ203" s="7" t="inlineStr"/>
      <c r="EA203" s="7" t="inlineStr"/>
      <c r="EB203" s="7" t="inlineStr"/>
      <c r="EC203" s="7" t="inlineStr"/>
      <c r="ED203" s="7" t="inlineStr"/>
      <c r="EE203" s="7">
        <f>E203+AU203+BK203+BU203+DC203</f>
        <v/>
      </c>
      <c r="EF203" s="7">
        <f>F203+AV203+BL203+BV203+DD203</f>
        <v/>
      </c>
    </row>
    <row r="204" hidden="1" outlineLevel="1">
      <c r="A204" s="5" t="n">
        <v>104</v>
      </c>
      <c r="B204" s="6" t="inlineStr">
        <is>
          <t>Oybek Pharm Med MChJ</t>
        </is>
      </c>
      <c r="C204" s="6" t="inlineStr">
        <is>
          <t>Андижан</t>
        </is>
      </c>
      <c r="D204" s="6" t="inlineStr">
        <is>
          <t>Андижан 1</t>
        </is>
      </c>
      <c r="E204" s="7">
        <f>G204+I204+K204+M204+O204+Q204+S204+U204+W204+Y204+AA204+AC204+AE204+AG204+AI204+AK204+AM204+AO204+AQ204+AS204</f>
        <v/>
      </c>
      <c r="F204" s="7">
        <f>H204+J204+L204+N204+P204+R204+T204+V204+X204+Z204+AB204+AD204+AF204+AH204+AJ204+AL204+AN204+AP204+AR204+AT204</f>
        <v/>
      </c>
      <c r="G204" s="7" t="n">
        <v>10</v>
      </c>
      <c r="H204" s="7" t="n">
        <v>4599100</v>
      </c>
      <c r="I204" s="7" t="inlineStr"/>
      <c r="J204" s="7" t="inlineStr"/>
      <c r="K204" s="7" t="inlineStr"/>
      <c r="L204" s="7" t="inlineStr"/>
      <c r="M204" s="7" t="n">
        <v>30</v>
      </c>
      <c r="N204" s="7" t="n">
        <v>4374690</v>
      </c>
      <c r="O204" s="7" t="inlineStr"/>
      <c r="P204" s="7" t="inlineStr"/>
      <c r="Q204" s="7" t="n">
        <v>100</v>
      </c>
      <c r="R204" s="7" t="n">
        <v>2280900</v>
      </c>
      <c r="S204" s="7" t="inlineStr"/>
      <c r="T204" s="7" t="inlineStr"/>
      <c r="U204" s="7" t="inlineStr"/>
      <c r="V204" s="7" t="inlineStr"/>
      <c r="W204" s="7" t="n">
        <v>7</v>
      </c>
      <c r="X204" s="7" t="n">
        <v>2033528</v>
      </c>
      <c r="Y204" s="7" t="inlineStr"/>
      <c r="Z204" s="7" t="inlineStr"/>
      <c r="AA204" s="7" t="inlineStr"/>
      <c r="AB204" s="7" t="inlineStr"/>
      <c r="AC204" s="7" t="n">
        <v>10</v>
      </c>
      <c r="AD204" s="7" t="n">
        <v>4599410</v>
      </c>
      <c r="AE204" s="7" t="n">
        <v>5</v>
      </c>
      <c r="AF204" s="7" t="n">
        <v>948560</v>
      </c>
      <c r="AG204" s="7" t="inlineStr"/>
      <c r="AH204" s="7" t="inlineStr"/>
      <c r="AI204" s="7" t="inlineStr"/>
      <c r="AJ204" s="7" t="inlineStr"/>
      <c r="AK204" s="7" t="inlineStr"/>
      <c r="AL204" s="7" t="inlineStr"/>
      <c r="AM204" s="7" t="inlineStr"/>
      <c r="AN204" s="7" t="inlineStr"/>
      <c r="AO204" s="7" t="inlineStr"/>
      <c r="AP204" s="7" t="inlineStr"/>
      <c r="AQ204" s="7" t="inlineStr"/>
      <c r="AR204" s="7" t="inlineStr"/>
      <c r="AS204" s="7" t="inlineStr"/>
      <c r="AT204" s="7" t="inlineStr"/>
      <c r="AU204" s="7">
        <f>AW204+AY204+BA204+BC204+BE204+BG204+BI204</f>
        <v/>
      </c>
      <c r="AV204" s="7">
        <f>AX204+AZ204+BB204+BD204+BF204+BH204+BJ204</f>
        <v/>
      </c>
      <c r="AW204" s="7" t="inlineStr"/>
      <c r="AX204" s="7" t="inlineStr"/>
      <c r="AY204" s="7" t="inlineStr"/>
      <c r="AZ204" s="7" t="inlineStr"/>
      <c r="BA204" s="7" t="inlineStr"/>
      <c r="BB204" s="7" t="inlineStr"/>
      <c r="BC204" s="7" t="inlineStr"/>
      <c r="BD204" s="7" t="inlineStr"/>
      <c r="BE204" s="7" t="inlineStr"/>
      <c r="BF204" s="7" t="inlineStr"/>
      <c r="BG204" s="7" t="inlineStr"/>
      <c r="BH204" s="7" t="inlineStr"/>
      <c r="BI204" s="7" t="inlineStr"/>
      <c r="BJ204" s="7" t="inlineStr"/>
      <c r="BK204" s="7">
        <f>BM204+BO204+BQ204+BS204</f>
        <v/>
      </c>
      <c r="BL204" s="7">
        <f>BN204+BP204+BR204+BT204</f>
        <v/>
      </c>
      <c r="BM204" s="7" t="inlineStr"/>
      <c r="BN204" s="7" t="inlineStr"/>
      <c r="BO204" s="7" t="inlineStr"/>
      <c r="BP204" s="7" t="inlineStr"/>
      <c r="BQ204" s="7" t="inlineStr"/>
      <c r="BR204" s="7" t="inlineStr"/>
      <c r="BS204" s="7" t="inlineStr"/>
      <c r="BT204" s="7" t="inlineStr"/>
      <c r="BU204" s="7">
        <f>BW204+BY204+CA204+CC204+CE204+CG204+CI204+CK204+CM204+CO204+CQ204+CS204+CU204+CW204+CY204+DA204</f>
        <v/>
      </c>
      <c r="BV204" s="7">
        <f>BX204+BZ204+CB204+CD204+CF204+CH204+CJ204+CL204+CN204+CP204+CR204+CT204+CV204+CX204+CZ204+DB204</f>
        <v/>
      </c>
      <c r="BW204" s="7" t="inlineStr"/>
      <c r="BX204" s="7" t="inlineStr"/>
      <c r="BY204" s="7" t="inlineStr"/>
      <c r="BZ204" s="7" t="inlineStr"/>
      <c r="CA204" s="7" t="inlineStr"/>
      <c r="CB204" s="7" t="inlineStr"/>
      <c r="CC204" s="7" t="inlineStr"/>
      <c r="CD204" s="7" t="inlineStr"/>
      <c r="CE204" s="7" t="inlineStr"/>
      <c r="CF204" s="7" t="inlineStr"/>
      <c r="CG204" s="7" t="inlineStr"/>
      <c r="CH204" s="7" t="inlineStr"/>
      <c r="CI204" s="7" t="inlineStr"/>
      <c r="CJ204" s="7" t="inlineStr"/>
      <c r="CK204" s="7" t="inlineStr"/>
      <c r="CL204" s="7" t="inlineStr"/>
      <c r="CM204" s="7" t="inlineStr"/>
      <c r="CN204" s="7" t="inlineStr"/>
      <c r="CO204" s="7" t="inlineStr"/>
      <c r="CP204" s="7" t="inlineStr"/>
      <c r="CQ204" s="7" t="inlineStr"/>
      <c r="CR204" s="7" t="inlineStr"/>
      <c r="CS204" s="7" t="inlineStr"/>
      <c r="CT204" s="7" t="inlineStr"/>
      <c r="CU204" s="7" t="inlineStr"/>
      <c r="CV204" s="7" t="inlineStr"/>
      <c r="CW204" s="7" t="inlineStr"/>
      <c r="CX204" s="7" t="inlineStr"/>
      <c r="CY204" s="7" t="inlineStr"/>
      <c r="CZ204" s="7" t="inlineStr"/>
      <c r="DA204" s="7" t="inlineStr"/>
      <c r="DB204" s="7" t="inlineStr"/>
      <c r="DC204" s="7">
        <f>DE204+DG204+DI204+DK204+DM204+DO204+DQ204+DS204+DU204+DW204+DY204+EA204+EC204</f>
        <v/>
      </c>
      <c r="DD204" s="7">
        <f>DF204+DH204+DJ204+DL204+DN204+DP204+DR204+DT204+DV204+DX204+DZ204+EB204+ED204</f>
        <v/>
      </c>
      <c r="DE204" s="7" t="inlineStr"/>
      <c r="DF204" s="7" t="inlineStr"/>
      <c r="DG204" s="7" t="inlineStr"/>
      <c r="DH204" s="7" t="inlineStr"/>
      <c r="DI204" s="7" t="inlineStr"/>
      <c r="DJ204" s="7" t="inlineStr"/>
      <c r="DK204" s="7" t="inlineStr"/>
      <c r="DL204" s="7" t="inlineStr"/>
      <c r="DM204" s="7" t="inlineStr"/>
      <c r="DN204" s="7" t="inlineStr"/>
      <c r="DO204" s="7" t="inlineStr"/>
      <c r="DP204" s="7" t="inlineStr"/>
      <c r="DQ204" s="7" t="inlineStr"/>
      <c r="DR204" s="7" t="inlineStr"/>
      <c r="DS204" s="7" t="inlineStr"/>
      <c r="DT204" s="7" t="inlineStr"/>
      <c r="DU204" s="7" t="inlineStr"/>
      <c r="DV204" s="7" t="inlineStr"/>
      <c r="DW204" s="7" t="inlineStr"/>
      <c r="DX204" s="7" t="inlineStr"/>
      <c r="DY204" s="7" t="inlineStr"/>
      <c r="DZ204" s="7" t="inlineStr"/>
      <c r="EA204" s="7" t="inlineStr"/>
      <c r="EB204" s="7" t="inlineStr"/>
      <c r="EC204" s="7" t="inlineStr"/>
      <c r="ED204" s="7" t="inlineStr"/>
      <c r="EE204" s="7">
        <f>E204+AU204+BK204+BU204+DC204</f>
        <v/>
      </c>
      <c r="EF204" s="7">
        <f>F204+AV204+BL204+BV204+DD204</f>
        <v/>
      </c>
    </row>
    <row r="205" hidden="1" outlineLevel="1">
      <c r="A205" s="5" t="n">
        <v>105</v>
      </c>
      <c r="B205" s="6" t="inlineStr">
        <is>
          <t>Oyisha-Solixa Farm Medical MCHJ</t>
        </is>
      </c>
      <c r="C205" s="6" t="inlineStr">
        <is>
          <t>Андижан</t>
        </is>
      </c>
      <c r="D205" s="6" t="inlineStr">
        <is>
          <t>Андижан 2</t>
        </is>
      </c>
      <c r="E205" s="7">
        <f>G205+I205+K205+M205+O205+Q205+S205+U205+W205+Y205+AA205+AC205+AE205+AG205+AI205+AK205+AM205+AO205+AQ205+AS205</f>
        <v/>
      </c>
      <c r="F205" s="7">
        <f>H205+J205+L205+N205+P205+R205+T205+V205+X205+Z205+AB205+AD205+AF205+AH205+AJ205+AL205+AN205+AP205+AR205+AT205</f>
        <v/>
      </c>
      <c r="G205" s="7" t="inlineStr"/>
      <c r="H205" s="7" t="inlineStr"/>
      <c r="I205" s="7" t="inlineStr"/>
      <c r="J205" s="7" t="inlineStr"/>
      <c r="K205" s="7" t="inlineStr"/>
      <c r="L205" s="7" t="inlineStr"/>
      <c r="M205" s="7" t="inlineStr"/>
      <c r="N205" s="7" t="inlineStr"/>
      <c r="O205" s="7" t="inlineStr"/>
      <c r="P205" s="7" t="inlineStr"/>
      <c r="Q205" s="7" t="n">
        <v>5</v>
      </c>
      <c r="R205" s="7" t="n">
        <v>1545050</v>
      </c>
      <c r="S205" s="7" t="inlineStr"/>
      <c r="T205" s="7" t="inlineStr"/>
      <c r="U205" s="7" t="inlineStr"/>
      <c r="V205" s="7" t="inlineStr"/>
      <c r="W205" s="7" t="n">
        <v>5</v>
      </c>
      <c r="X205" s="7" t="n">
        <v>2181240</v>
      </c>
      <c r="Y205" s="7" t="inlineStr"/>
      <c r="Z205" s="7" t="inlineStr"/>
      <c r="AA205" s="7" t="inlineStr"/>
      <c r="AB205" s="7" t="inlineStr"/>
      <c r="AC205" s="7" t="inlineStr"/>
      <c r="AD205" s="7" t="inlineStr"/>
      <c r="AE205" s="7" t="inlineStr"/>
      <c r="AF205" s="7" t="inlineStr"/>
      <c r="AG205" s="7" t="n">
        <v>10</v>
      </c>
      <c r="AH205" s="7" t="n">
        <v>2543450</v>
      </c>
      <c r="AI205" s="7" t="inlineStr"/>
      <c r="AJ205" s="7" t="inlineStr"/>
      <c r="AK205" s="7" t="inlineStr"/>
      <c r="AL205" s="7" t="inlineStr"/>
      <c r="AM205" s="7" t="inlineStr"/>
      <c r="AN205" s="7" t="inlineStr"/>
      <c r="AO205" s="7" t="inlineStr"/>
      <c r="AP205" s="7" t="inlineStr"/>
      <c r="AQ205" s="7" t="inlineStr"/>
      <c r="AR205" s="7" t="inlineStr"/>
      <c r="AS205" s="7" t="inlineStr"/>
      <c r="AT205" s="7" t="inlineStr"/>
      <c r="AU205" s="7">
        <f>AW205+AY205+BA205+BC205+BE205+BG205+BI205</f>
        <v/>
      </c>
      <c r="AV205" s="7">
        <f>AX205+AZ205+BB205+BD205+BF205+BH205+BJ205</f>
        <v/>
      </c>
      <c r="AW205" s="7" t="inlineStr"/>
      <c r="AX205" s="7" t="inlineStr"/>
      <c r="AY205" s="7" t="inlineStr"/>
      <c r="AZ205" s="7" t="inlineStr"/>
      <c r="BA205" s="7" t="inlineStr"/>
      <c r="BB205" s="7" t="inlineStr"/>
      <c r="BC205" s="7" t="inlineStr"/>
      <c r="BD205" s="7" t="inlineStr"/>
      <c r="BE205" s="7" t="inlineStr"/>
      <c r="BF205" s="7" t="inlineStr"/>
      <c r="BG205" s="7" t="inlineStr"/>
      <c r="BH205" s="7" t="inlineStr"/>
      <c r="BI205" s="7" t="inlineStr"/>
      <c r="BJ205" s="7" t="inlineStr"/>
      <c r="BK205" s="7">
        <f>BM205+BO205+BQ205+BS205</f>
        <v/>
      </c>
      <c r="BL205" s="7">
        <f>BN205+BP205+BR205+BT205</f>
        <v/>
      </c>
      <c r="BM205" s="7" t="n">
        <v>10</v>
      </c>
      <c r="BN205" s="7" t="n">
        <v>1102840</v>
      </c>
      <c r="BO205" s="7" t="inlineStr"/>
      <c r="BP205" s="7" t="inlineStr"/>
      <c r="BQ205" s="7" t="inlineStr"/>
      <c r="BR205" s="7" t="inlineStr"/>
      <c r="BS205" s="7" t="inlineStr"/>
      <c r="BT205" s="7" t="inlineStr"/>
      <c r="BU205" s="7">
        <f>BW205+BY205+CA205+CC205+CE205+CG205+CI205+CK205+CM205+CO205+CQ205+CS205+CU205+CW205+CY205+DA205</f>
        <v/>
      </c>
      <c r="BV205" s="7">
        <f>BX205+BZ205+CB205+CD205+CF205+CH205+CJ205+CL205+CN205+CP205+CR205+CT205+CV205+CX205+CZ205+DB205</f>
        <v/>
      </c>
      <c r="BW205" s="7" t="inlineStr"/>
      <c r="BX205" s="7" t="inlineStr"/>
      <c r="BY205" s="7" t="inlineStr"/>
      <c r="BZ205" s="7" t="inlineStr"/>
      <c r="CA205" s="7" t="inlineStr"/>
      <c r="CB205" s="7" t="inlineStr"/>
      <c r="CC205" s="7" t="inlineStr"/>
      <c r="CD205" s="7" t="inlineStr"/>
      <c r="CE205" s="7" t="inlineStr"/>
      <c r="CF205" s="7" t="inlineStr"/>
      <c r="CG205" s="7" t="inlineStr"/>
      <c r="CH205" s="7" t="inlineStr"/>
      <c r="CI205" s="7" t="inlineStr"/>
      <c r="CJ205" s="7" t="inlineStr"/>
      <c r="CK205" s="7" t="inlineStr"/>
      <c r="CL205" s="7" t="inlineStr"/>
      <c r="CM205" s="7" t="inlineStr"/>
      <c r="CN205" s="7" t="inlineStr"/>
      <c r="CO205" s="7" t="inlineStr"/>
      <c r="CP205" s="7" t="inlineStr"/>
      <c r="CQ205" s="7" t="inlineStr"/>
      <c r="CR205" s="7" t="inlineStr"/>
      <c r="CS205" s="7" t="inlineStr"/>
      <c r="CT205" s="7" t="inlineStr"/>
      <c r="CU205" s="7" t="inlineStr"/>
      <c r="CV205" s="7" t="inlineStr"/>
      <c r="CW205" s="7" t="inlineStr"/>
      <c r="CX205" s="7" t="inlineStr"/>
      <c r="CY205" s="7" t="inlineStr"/>
      <c r="CZ205" s="7" t="inlineStr"/>
      <c r="DA205" s="7" t="inlineStr"/>
      <c r="DB205" s="7" t="inlineStr"/>
      <c r="DC205" s="7">
        <f>DE205+DG205+DI205+DK205+DM205+DO205+DQ205+DS205+DU205+DW205+DY205+EA205+EC205</f>
        <v/>
      </c>
      <c r="DD205" s="7">
        <f>DF205+DH205+DJ205+DL205+DN205+DP205+DR205+DT205+DV205+DX205+DZ205+EB205+ED205</f>
        <v/>
      </c>
      <c r="DE205" s="7" t="inlineStr"/>
      <c r="DF205" s="7" t="inlineStr"/>
      <c r="DG205" s="7" t="inlineStr"/>
      <c r="DH205" s="7" t="inlineStr"/>
      <c r="DI205" s="7" t="inlineStr"/>
      <c r="DJ205" s="7" t="inlineStr"/>
      <c r="DK205" s="7" t="inlineStr"/>
      <c r="DL205" s="7" t="inlineStr"/>
      <c r="DM205" s="7" t="inlineStr"/>
      <c r="DN205" s="7" t="inlineStr"/>
      <c r="DO205" s="7" t="inlineStr"/>
      <c r="DP205" s="7" t="inlineStr"/>
      <c r="DQ205" s="7" t="inlineStr"/>
      <c r="DR205" s="7" t="inlineStr"/>
      <c r="DS205" s="7" t="inlineStr"/>
      <c r="DT205" s="7" t="inlineStr"/>
      <c r="DU205" s="7" t="inlineStr"/>
      <c r="DV205" s="7" t="inlineStr"/>
      <c r="DW205" s="7" t="inlineStr"/>
      <c r="DX205" s="7" t="inlineStr"/>
      <c r="DY205" s="7" t="inlineStr"/>
      <c r="DZ205" s="7" t="inlineStr"/>
      <c r="EA205" s="7" t="inlineStr"/>
      <c r="EB205" s="7" t="inlineStr"/>
      <c r="EC205" s="7" t="inlineStr"/>
      <c r="ED205" s="7" t="inlineStr"/>
      <c r="EE205" s="7">
        <f>E205+AU205+BK205+BU205+DC205</f>
        <v/>
      </c>
      <c r="EF205" s="7">
        <f>F205+AV205+BL205+BV205+DD205</f>
        <v/>
      </c>
    </row>
    <row r="206" hidden="1" outlineLevel="1">
      <c r="A206" s="5" t="n">
        <v>106</v>
      </c>
      <c r="B206" s="6" t="inlineStr">
        <is>
          <t>Polvon Med-Farm MChJ</t>
        </is>
      </c>
      <c r="C206" s="6" t="inlineStr">
        <is>
          <t>Андижан</t>
        </is>
      </c>
      <c r="D206" s="6" t="inlineStr">
        <is>
          <t>Андижан 1</t>
        </is>
      </c>
      <c r="E206" s="7">
        <f>G206+I206+K206+M206+O206+Q206+S206+U206+W206+Y206+AA206+AC206+AE206+AG206+AI206+AK206+AM206+AO206+AQ206+AS206</f>
        <v/>
      </c>
      <c r="F206" s="7">
        <f>H206+J206+L206+N206+P206+R206+T206+V206+X206+Z206+AB206+AD206+AF206+AH206+AJ206+AL206+AN206+AP206+AR206+AT206</f>
        <v/>
      </c>
      <c r="G206" s="7" t="inlineStr"/>
      <c r="H206" s="7" t="inlineStr"/>
      <c r="I206" s="7" t="inlineStr"/>
      <c r="J206" s="7" t="inlineStr"/>
      <c r="K206" s="7" t="inlineStr"/>
      <c r="L206" s="7" t="inlineStr"/>
      <c r="M206" s="7" t="inlineStr"/>
      <c r="N206" s="7" t="inlineStr"/>
      <c r="O206" s="7" t="inlineStr"/>
      <c r="P206" s="7" t="inlineStr"/>
      <c r="Q206" s="7" t="inlineStr"/>
      <c r="R206" s="7" t="inlineStr"/>
      <c r="S206" s="7" t="inlineStr"/>
      <c r="T206" s="7" t="inlineStr"/>
      <c r="U206" s="7" t="inlineStr"/>
      <c r="V206" s="7" t="inlineStr"/>
      <c r="W206" s="7" t="inlineStr"/>
      <c r="X206" s="7" t="inlineStr"/>
      <c r="Y206" s="7" t="inlineStr"/>
      <c r="Z206" s="7" t="inlineStr"/>
      <c r="AA206" s="7" t="inlineStr"/>
      <c r="AB206" s="7" t="inlineStr"/>
      <c r="AC206" s="7" t="inlineStr"/>
      <c r="AD206" s="7" t="inlineStr"/>
      <c r="AE206" s="7" t="inlineStr"/>
      <c r="AF206" s="7" t="inlineStr"/>
      <c r="AG206" s="7" t="inlineStr"/>
      <c r="AH206" s="7" t="inlineStr"/>
      <c r="AI206" s="7" t="inlineStr"/>
      <c r="AJ206" s="7" t="inlineStr"/>
      <c r="AK206" s="7" t="inlineStr"/>
      <c r="AL206" s="7" t="inlineStr"/>
      <c r="AM206" s="7" t="inlineStr"/>
      <c r="AN206" s="7" t="inlineStr"/>
      <c r="AO206" s="7" t="inlineStr"/>
      <c r="AP206" s="7" t="inlineStr"/>
      <c r="AQ206" s="7" t="inlineStr"/>
      <c r="AR206" s="7" t="inlineStr"/>
      <c r="AS206" s="7" t="inlineStr"/>
      <c r="AT206" s="7" t="inlineStr"/>
      <c r="AU206" s="7">
        <f>AW206+AY206+BA206+BC206+BE206+BG206+BI206</f>
        <v/>
      </c>
      <c r="AV206" s="7">
        <f>AX206+AZ206+BB206+BD206+BF206+BH206+BJ206</f>
        <v/>
      </c>
      <c r="AW206" s="7" t="inlineStr"/>
      <c r="AX206" s="7" t="inlineStr"/>
      <c r="AY206" s="7" t="n">
        <v>2</v>
      </c>
      <c r="AZ206" s="7" t="n">
        <v>344300</v>
      </c>
      <c r="BA206" s="7" t="inlineStr"/>
      <c r="BB206" s="7" t="inlineStr"/>
      <c r="BC206" s="7" t="inlineStr"/>
      <c r="BD206" s="7" t="inlineStr"/>
      <c r="BE206" s="7" t="inlineStr"/>
      <c r="BF206" s="7" t="inlineStr"/>
      <c r="BG206" s="7" t="n">
        <v>10</v>
      </c>
      <c r="BH206" s="7" t="n">
        <v>2304400</v>
      </c>
      <c r="BI206" s="7" t="inlineStr"/>
      <c r="BJ206" s="7" t="inlineStr"/>
      <c r="BK206" s="7">
        <f>BM206+BO206+BQ206+BS206</f>
        <v/>
      </c>
      <c r="BL206" s="7">
        <f>BN206+BP206+BR206+BT206</f>
        <v/>
      </c>
      <c r="BM206" s="7" t="inlineStr"/>
      <c r="BN206" s="7" t="inlineStr"/>
      <c r="BO206" s="7" t="inlineStr"/>
      <c r="BP206" s="7" t="inlineStr"/>
      <c r="BQ206" s="7" t="inlineStr"/>
      <c r="BR206" s="7" t="inlineStr"/>
      <c r="BS206" s="7" t="inlineStr"/>
      <c r="BT206" s="7" t="inlineStr"/>
      <c r="BU206" s="7">
        <f>BW206+BY206+CA206+CC206+CE206+CG206+CI206+CK206+CM206+CO206+CQ206+CS206+CU206+CW206+CY206+DA206</f>
        <v/>
      </c>
      <c r="BV206" s="7">
        <f>BX206+BZ206+CB206+CD206+CF206+CH206+CJ206+CL206+CN206+CP206+CR206+CT206+CV206+CX206+CZ206+DB206</f>
        <v/>
      </c>
      <c r="BW206" s="7" t="inlineStr"/>
      <c r="BX206" s="7" t="inlineStr"/>
      <c r="BY206" s="7" t="inlineStr"/>
      <c r="BZ206" s="7" t="inlineStr"/>
      <c r="CA206" s="7" t="inlineStr"/>
      <c r="CB206" s="7" t="inlineStr"/>
      <c r="CC206" s="7" t="inlineStr"/>
      <c r="CD206" s="7" t="inlineStr"/>
      <c r="CE206" s="7" t="inlineStr"/>
      <c r="CF206" s="7" t="inlineStr"/>
      <c r="CG206" s="7" t="inlineStr"/>
      <c r="CH206" s="7" t="inlineStr"/>
      <c r="CI206" s="7" t="inlineStr"/>
      <c r="CJ206" s="7" t="inlineStr"/>
      <c r="CK206" s="7" t="inlineStr"/>
      <c r="CL206" s="7" t="inlineStr"/>
      <c r="CM206" s="7" t="inlineStr"/>
      <c r="CN206" s="7" t="inlineStr"/>
      <c r="CO206" s="7" t="inlineStr"/>
      <c r="CP206" s="7" t="inlineStr"/>
      <c r="CQ206" s="7" t="inlineStr"/>
      <c r="CR206" s="7" t="inlineStr"/>
      <c r="CS206" s="7" t="inlineStr"/>
      <c r="CT206" s="7" t="inlineStr"/>
      <c r="CU206" s="7" t="inlineStr"/>
      <c r="CV206" s="7" t="inlineStr"/>
      <c r="CW206" s="7" t="inlineStr"/>
      <c r="CX206" s="7" t="inlineStr"/>
      <c r="CY206" s="7" t="inlineStr"/>
      <c r="CZ206" s="7" t="inlineStr"/>
      <c r="DA206" s="7" t="inlineStr"/>
      <c r="DB206" s="7" t="inlineStr"/>
      <c r="DC206" s="7">
        <f>DE206+DG206+DI206+DK206+DM206+DO206+DQ206+DS206+DU206+DW206+DY206+EA206+EC206</f>
        <v/>
      </c>
      <c r="DD206" s="7">
        <f>DF206+DH206+DJ206+DL206+DN206+DP206+DR206+DT206+DV206+DX206+DZ206+EB206+ED206</f>
        <v/>
      </c>
      <c r="DE206" s="7" t="inlineStr"/>
      <c r="DF206" s="7" t="inlineStr"/>
      <c r="DG206" s="7" t="inlineStr"/>
      <c r="DH206" s="7" t="inlineStr"/>
      <c r="DI206" s="7" t="inlineStr"/>
      <c r="DJ206" s="7" t="inlineStr"/>
      <c r="DK206" s="7" t="inlineStr"/>
      <c r="DL206" s="7" t="inlineStr"/>
      <c r="DM206" s="7" t="inlineStr"/>
      <c r="DN206" s="7" t="inlineStr"/>
      <c r="DO206" s="7" t="inlineStr"/>
      <c r="DP206" s="7" t="inlineStr"/>
      <c r="DQ206" s="7" t="inlineStr"/>
      <c r="DR206" s="7" t="inlineStr"/>
      <c r="DS206" s="7" t="inlineStr"/>
      <c r="DT206" s="7" t="inlineStr"/>
      <c r="DU206" s="7" t="inlineStr"/>
      <c r="DV206" s="7" t="inlineStr"/>
      <c r="DW206" s="7" t="inlineStr"/>
      <c r="DX206" s="7" t="inlineStr"/>
      <c r="DY206" s="7" t="inlineStr"/>
      <c r="DZ206" s="7" t="inlineStr"/>
      <c r="EA206" s="7" t="inlineStr"/>
      <c r="EB206" s="7" t="inlineStr"/>
      <c r="EC206" s="7" t="inlineStr"/>
      <c r="ED206" s="7" t="inlineStr"/>
      <c r="EE206" s="7">
        <f>E206+AU206+BK206+BU206+DC206</f>
        <v/>
      </c>
      <c r="EF206" s="7">
        <f>F206+AV206+BL206+BV206+DD206</f>
        <v/>
      </c>
    </row>
    <row r="207" hidden="1" outlineLevel="1">
      <c r="A207" s="5" t="n">
        <v>107</v>
      </c>
      <c r="B207" s="6" t="inlineStr">
        <is>
          <t>Pristige Pharm Servis MCHJ</t>
        </is>
      </c>
      <c r="C207" s="6" t="inlineStr">
        <is>
          <t>Андижан</t>
        </is>
      </c>
      <c r="D207" s="6" t="inlineStr">
        <is>
          <t>Андижан 2</t>
        </is>
      </c>
      <c r="E207" s="7">
        <f>G207+I207+K207+M207+O207+Q207+S207+U207+W207+Y207+AA207+AC207+AE207+AG207+AI207+AK207+AM207+AO207+AQ207+AS207</f>
        <v/>
      </c>
      <c r="F207" s="7">
        <f>H207+J207+L207+N207+P207+R207+T207+V207+X207+Z207+AB207+AD207+AF207+AH207+AJ207+AL207+AN207+AP207+AR207+AT207</f>
        <v/>
      </c>
      <c r="G207" s="7" t="inlineStr"/>
      <c r="H207" s="7" t="inlineStr"/>
      <c r="I207" s="7" t="inlineStr"/>
      <c r="J207" s="7" t="inlineStr"/>
      <c r="K207" s="7" t="inlineStr"/>
      <c r="L207" s="7" t="inlineStr"/>
      <c r="M207" s="7" t="inlineStr"/>
      <c r="N207" s="7" t="inlineStr"/>
      <c r="O207" s="7" t="inlineStr"/>
      <c r="P207" s="7" t="inlineStr"/>
      <c r="Q207" s="7" t="inlineStr"/>
      <c r="R207" s="7" t="inlineStr"/>
      <c r="S207" s="7" t="inlineStr"/>
      <c r="T207" s="7" t="inlineStr"/>
      <c r="U207" s="7" t="inlineStr"/>
      <c r="V207" s="7" t="inlineStr"/>
      <c r="W207" s="7" t="inlineStr"/>
      <c r="X207" s="7" t="inlineStr"/>
      <c r="Y207" s="7" t="inlineStr"/>
      <c r="Z207" s="7" t="inlineStr"/>
      <c r="AA207" s="7" t="inlineStr"/>
      <c r="AB207" s="7" t="inlineStr"/>
      <c r="AC207" s="7" t="inlineStr"/>
      <c r="AD207" s="7" t="inlineStr"/>
      <c r="AE207" s="7" t="inlineStr"/>
      <c r="AF207" s="7" t="inlineStr"/>
      <c r="AG207" s="7" t="inlineStr"/>
      <c r="AH207" s="7" t="inlineStr"/>
      <c r="AI207" s="7" t="inlineStr"/>
      <c r="AJ207" s="7" t="inlineStr"/>
      <c r="AK207" s="7" t="inlineStr"/>
      <c r="AL207" s="7" t="inlineStr"/>
      <c r="AM207" s="7" t="inlineStr"/>
      <c r="AN207" s="7" t="inlineStr"/>
      <c r="AO207" s="7" t="inlineStr"/>
      <c r="AP207" s="7" t="inlineStr"/>
      <c r="AQ207" s="7" t="inlineStr"/>
      <c r="AR207" s="7" t="inlineStr"/>
      <c r="AS207" s="7" t="inlineStr"/>
      <c r="AT207" s="7" t="inlineStr"/>
      <c r="AU207" s="7">
        <f>AW207+AY207+BA207+BC207+BE207+BG207+BI207</f>
        <v/>
      </c>
      <c r="AV207" s="7">
        <f>AX207+AZ207+BB207+BD207+BF207+BH207+BJ207</f>
        <v/>
      </c>
      <c r="AW207" s="7" t="inlineStr"/>
      <c r="AX207" s="7" t="inlineStr"/>
      <c r="AY207" s="7" t="inlineStr"/>
      <c r="AZ207" s="7" t="inlineStr"/>
      <c r="BA207" s="7" t="inlineStr"/>
      <c r="BB207" s="7" t="inlineStr"/>
      <c r="BC207" s="7" t="inlineStr"/>
      <c r="BD207" s="7" t="inlineStr"/>
      <c r="BE207" s="7" t="inlineStr"/>
      <c r="BF207" s="7" t="inlineStr"/>
      <c r="BG207" s="7" t="inlineStr"/>
      <c r="BH207" s="7" t="inlineStr"/>
      <c r="BI207" s="7" t="inlineStr"/>
      <c r="BJ207" s="7" t="inlineStr"/>
      <c r="BK207" s="7">
        <f>BM207+BO207+BQ207+BS207</f>
        <v/>
      </c>
      <c r="BL207" s="7">
        <f>BN207+BP207+BR207+BT207</f>
        <v/>
      </c>
      <c r="BM207" s="7" t="inlineStr"/>
      <c r="BN207" s="7" t="inlineStr"/>
      <c r="BO207" s="7" t="inlineStr"/>
      <c r="BP207" s="7" t="inlineStr"/>
      <c r="BQ207" s="7" t="inlineStr"/>
      <c r="BR207" s="7" t="inlineStr"/>
      <c r="BS207" s="7" t="inlineStr"/>
      <c r="BT207" s="7" t="inlineStr"/>
      <c r="BU207" s="7">
        <f>BW207+BY207+CA207+CC207+CE207+CG207+CI207+CK207+CM207+CO207+CQ207+CS207+CU207+CW207+CY207+DA207</f>
        <v/>
      </c>
      <c r="BV207" s="7">
        <f>BX207+BZ207+CB207+CD207+CF207+CH207+CJ207+CL207+CN207+CP207+CR207+CT207+CV207+CX207+CZ207+DB207</f>
        <v/>
      </c>
      <c r="BW207" s="7" t="inlineStr"/>
      <c r="BX207" s="7" t="inlineStr"/>
      <c r="BY207" s="7" t="inlineStr"/>
      <c r="BZ207" s="7" t="inlineStr"/>
      <c r="CA207" s="7" t="inlineStr"/>
      <c r="CB207" s="7" t="inlineStr"/>
      <c r="CC207" s="7" t="inlineStr"/>
      <c r="CD207" s="7" t="inlineStr"/>
      <c r="CE207" s="7" t="inlineStr"/>
      <c r="CF207" s="7" t="inlineStr"/>
      <c r="CG207" s="7" t="inlineStr"/>
      <c r="CH207" s="7" t="inlineStr"/>
      <c r="CI207" s="7" t="inlineStr"/>
      <c r="CJ207" s="7" t="inlineStr"/>
      <c r="CK207" s="7" t="inlineStr"/>
      <c r="CL207" s="7" t="inlineStr"/>
      <c r="CM207" s="7" t="inlineStr"/>
      <c r="CN207" s="7" t="inlineStr"/>
      <c r="CO207" s="7" t="inlineStr"/>
      <c r="CP207" s="7" t="inlineStr"/>
      <c r="CQ207" s="7" t="inlineStr"/>
      <c r="CR207" s="7" t="inlineStr"/>
      <c r="CS207" s="7" t="inlineStr"/>
      <c r="CT207" s="7" t="inlineStr"/>
      <c r="CU207" s="7" t="inlineStr"/>
      <c r="CV207" s="7" t="inlineStr"/>
      <c r="CW207" s="7" t="inlineStr"/>
      <c r="CX207" s="7" t="inlineStr"/>
      <c r="CY207" s="7" t="inlineStr"/>
      <c r="CZ207" s="7" t="inlineStr"/>
      <c r="DA207" s="7" t="inlineStr"/>
      <c r="DB207" s="7" t="inlineStr"/>
      <c r="DC207" s="7">
        <f>DE207+DG207+DI207+DK207+DM207+DO207+DQ207+DS207+DU207+DW207+DY207+EA207+EC207</f>
        <v/>
      </c>
      <c r="DD207" s="7">
        <f>DF207+DH207+DJ207+DL207+DN207+DP207+DR207+DT207+DV207+DX207+DZ207+EB207+ED207</f>
        <v/>
      </c>
      <c r="DE207" s="7" t="inlineStr"/>
      <c r="DF207" s="7" t="inlineStr"/>
      <c r="DG207" s="7" t="inlineStr"/>
      <c r="DH207" s="7" t="inlineStr"/>
      <c r="DI207" s="7" t="inlineStr"/>
      <c r="DJ207" s="7" t="inlineStr"/>
      <c r="DK207" s="7" t="inlineStr"/>
      <c r="DL207" s="7" t="inlineStr"/>
      <c r="DM207" s="7" t="inlineStr"/>
      <c r="DN207" s="7" t="inlineStr"/>
      <c r="DO207" s="7" t="inlineStr"/>
      <c r="DP207" s="7" t="inlineStr"/>
      <c r="DQ207" s="7" t="n">
        <v>10</v>
      </c>
      <c r="DR207" s="7" t="n">
        <v>1922150</v>
      </c>
      <c r="DS207" s="7" t="inlineStr"/>
      <c r="DT207" s="7" t="inlineStr"/>
      <c r="DU207" s="7" t="inlineStr"/>
      <c r="DV207" s="7" t="inlineStr"/>
      <c r="DW207" s="7" t="inlineStr"/>
      <c r="DX207" s="7" t="inlineStr"/>
      <c r="DY207" s="7" t="inlineStr"/>
      <c r="DZ207" s="7" t="inlineStr"/>
      <c r="EA207" s="7" t="inlineStr"/>
      <c r="EB207" s="7" t="inlineStr"/>
      <c r="EC207" s="7" t="inlineStr"/>
      <c r="ED207" s="7" t="inlineStr"/>
      <c r="EE207" s="7">
        <f>E207+AU207+BK207+BU207+DC207</f>
        <v/>
      </c>
      <c r="EF207" s="7">
        <f>F207+AV207+BL207+BV207+DD207</f>
        <v/>
      </c>
    </row>
    <row r="208" hidden="1" outlineLevel="1">
      <c r="A208" s="5" t="n">
        <v>108</v>
      </c>
      <c r="B208" s="6" t="inlineStr">
        <is>
          <t>Qodir MCHJ</t>
        </is>
      </c>
      <c r="C208" s="6" t="inlineStr">
        <is>
          <t>Андижан</t>
        </is>
      </c>
      <c r="D208" s="6" t="inlineStr">
        <is>
          <t>Андижан 2</t>
        </is>
      </c>
      <c r="E208" s="7">
        <f>G208+I208+K208+M208+O208+Q208+S208+U208+W208+Y208+AA208+AC208+AE208+AG208+AI208+AK208+AM208+AO208+AQ208+AS208</f>
        <v/>
      </c>
      <c r="F208" s="7">
        <f>H208+J208+L208+N208+P208+R208+T208+V208+X208+Z208+AB208+AD208+AF208+AH208+AJ208+AL208+AN208+AP208+AR208+AT208</f>
        <v/>
      </c>
      <c r="G208" s="7" t="inlineStr"/>
      <c r="H208" s="7" t="inlineStr"/>
      <c r="I208" s="7" t="inlineStr"/>
      <c r="J208" s="7" t="inlineStr"/>
      <c r="K208" s="7" t="inlineStr"/>
      <c r="L208" s="7" t="inlineStr"/>
      <c r="M208" s="7" t="n">
        <v>10</v>
      </c>
      <c r="N208" s="7" t="n">
        <v>184880</v>
      </c>
      <c r="O208" s="7" t="inlineStr"/>
      <c r="P208" s="7" t="inlineStr"/>
      <c r="Q208" s="7" t="inlineStr"/>
      <c r="R208" s="7" t="inlineStr"/>
      <c r="S208" s="7" t="inlineStr"/>
      <c r="T208" s="7" t="inlineStr"/>
      <c r="U208" s="7" t="inlineStr"/>
      <c r="V208" s="7" t="inlineStr"/>
      <c r="W208" s="7" t="inlineStr"/>
      <c r="X208" s="7" t="inlineStr"/>
      <c r="Y208" s="7" t="inlineStr"/>
      <c r="Z208" s="7" t="inlineStr"/>
      <c r="AA208" s="7" t="inlineStr"/>
      <c r="AB208" s="7" t="inlineStr"/>
      <c r="AC208" s="7" t="inlineStr"/>
      <c r="AD208" s="7" t="inlineStr"/>
      <c r="AE208" s="7" t="inlineStr"/>
      <c r="AF208" s="7" t="inlineStr"/>
      <c r="AG208" s="7" t="inlineStr"/>
      <c r="AH208" s="7" t="inlineStr"/>
      <c r="AI208" s="7" t="inlineStr"/>
      <c r="AJ208" s="7" t="inlineStr"/>
      <c r="AK208" s="7" t="inlineStr"/>
      <c r="AL208" s="7" t="inlineStr"/>
      <c r="AM208" s="7" t="inlineStr"/>
      <c r="AN208" s="7" t="inlineStr"/>
      <c r="AO208" s="7" t="inlineStr"/>
      <c r="AP208" s="7" t="inlineStr"/>
      <c r="AQ208" s="7" t="inlineStr"/>
      <c r="AR208" s="7" t="inlineStr"/>
      <c r="AS208" s="7" t="inlineStr"/>
      <c r="AT208" s="7" t="inlineStr"/>
      <c r="AU208" s="7">
        <f>AW208+AY208+BA208+BC208+BE208+BG208+BI208</f>
        <v/>
      </c>
      <c r="AV208" s="7">
        <f>AX208+AZ208+BB208+BD208+BF208+BH208+BJ208</f>
        <v/>
      </c>
      <c r="AW208" s="7" t="inlineStr"/>
      <c r="AX208" s="7" t="inlineStr"/>
      <c r="AY208" s="7" t="inlineStr"/>
      <c r="AZ208" s="7" t="inlineStr"/>
      <c r="BA208" s="7" t="inlineStr"/>
      <c r="BB208" s="7" t="inlineStr"/>
      <c r="BC208" s="7" t="inlineStr"/>
      <c r="BD208" s="7" t="inlineStr"/>
      <c r="BE208" s="7" t="inlineStr"/>
      <c r="BF208" s="7" t="inlineStr"/>
      <c r="BG208" s="7" t="inlineStr"/>
      <c r="BH208" s="7" t="inlineStr"/>
      <c r="BI208" s="7" t="inlineStr"/>
      <c r="BJ208" s="7" t="inlineStr"/>
      <c r="BK208" s="7">
        <f>BM208+BO208+BQ208+BS208</f>
        <v/>
      </c>
      <c r="BL208" s="7">
        <f>BN208+BP208+BR208+BT208</f>
        <v/>
      </c>
      <c r="BM208" s="7" t="inlineStr"/>
      <c r="BN208" s="7" t="inlineStr"/>
      <c r="BO208" s="7" t="inlineStr"/>
      <c r="BP208" s="7" t="inlineStr"/>
      <c r="BQ208" s="7" t="inlineStr"/>
      <c r="BR208" s="7" t="inlineStr"/>
      <c r="BS208" s="7" t="inlineStr"/>
      <c r="BT208" s="7" t="inlineStr"/>
      <c r="BU208" s="7">
        <f>BW208+BY208+CA208+CC208+CE208+CG208+CI208+CK208+CM208+CO208+CQ208+CS208+CU208+CW208+CY208+DA208</f>
        <v/>
      </c>
      <c r="BV208" s="7">
        <f>BX208+BZ208+CB208+CD208+CF208+CH208+CJ208+CL208+CN208+CP208+CR208+CT208+CV208+CX208+CZ208+DB208</f>
        <v/>
      </c>
      <c r="BW208" s="7" t="inlineStr"/>
      <c r="BX208" s="7" t="inlineStr"/>
      <c r="BY208" s="7" t="inlineStr"/>
      <c r="BZ208" s="7" t="inlineStr"/>
      <c r="CA208" s="7" t="inlineStr"/>
      <c r="CB208" s="7" t="inlineStr"/>
      <c r="CC208" s="7" t="inlineStr"/>
      <c r="CD208" s="7" t="inlineStr"/>
      <c r="CE208" s="7" t="inlineStr"/>
      <c r="CF208" s="7" t="inlineStr"/>
      <c r="CG208" s="7" t="inlineStr"/>
      <c r="CH208" s="7" t="inlineStr"/>
      <c r="CI208" s="7" t="inlineStr"/>
      <c r="CJ208" s="7" t="inlineStr"/>
      <c r="CK208" s="7" t="inlineStr"/>
      <c r="CL208" s="7" t="inlineStr"/>
      <c r="CM208" s="7" t="inlineStr"/>
      <c r="CN208" s="7" t="inlineStr"/>
      <c r="CO208" s="7" t="inlineStr"/>
      <c r="CP208" s="7" t="inlineStr"/>
      <c r="CQ208" s="7" t="inlineStr"/>
      <c r="CR208" s="7" t="inlineStr"/>
      <c r="CS208" s="7" t="inlineStr"/>
      <c r="CT208" s="7" t="inlineStr"/>
      <c r="CU208" s="7" t="inlineStr"/>
      <c r="CV208" s="7" t="inlineStr"/>
      <c r="CW208" s="7" t="inlineStr"/>
      <c r="CX208" s="7" t="inlineStr"/>
      <c r="CY208" s="7" t="inlineStr"/>
      <c r="CZ208" s="7" t="inlineStr"/>
      <c r="DA208" s="7" t="inlineStr"/>
      <c r="DB208" s="7" t="inlineStr"/>
      <c r="DC208" s="7">
        <f>DE208+DG208+DI208+DK208+DM208+DO208+DQ208+DS208+DU208+DW208+DY208+EA208+EC208</f>
        <v/>
      </c>
      <c r="DD208" s="7">
        <f>DF208+DH208+DJ208+DL208+DN208+DP208+DR208+DT208+DV208+DX208+DZ208+EB208+ED208</f>
        <v/>
      </c>
      <c r="DE208" s="7" t="inlineStr"/>
      <c r="DF208" s="7" t="inlineStr"/>
      <c r="DG208" s="7" t="inlineStr"/>
      <c r="DH208" s="7" t="inlineStr"/>
      <c r="DI208" s="7" t="inlineStr"/>
      <c r="DJ208" s="7" t="inlineStr"/>
      <c r="DK208" s="7" t="inlineStr"/>
      <c r="DL208" s="7" t="inlineStr"/>
      <c r="DM208" s="7" t="inlineStr"/>
      <c r="DN208" s="7" t="inlineStr"/>
      <c r="DO208" s="7" t="inlineStr"/>
      <c r="DP208" s="7" t="inlineStr"/>
      <c r="DQ208" s="7" t="inlineStr"/>
      <c r="DR208" s="7" t="inlineStr"/>
      <c r="DS208" s="7" t="inlineStr"/>
      <c r="DT208" s="7" t="inlineStr"/>
      <c r="DU208" s="7" t="inlineStr"/>
      <c r="DV208" s="7" t="inlineStr"/>
      <c r="DW208" s="7" t="inlineStr"/>
      <c r="DX208" s="7" t="inlineStr"/>
      <c r="DY208" s="7" t="inlineStr"/>
      <c r="DZ208" s="7" t="inlineStr"/>
      <c r="EA208" s="7" t="inlineStr"/>
      <c r="EB208" s="7" t="inlineStr"/>
      <c r="EC208" s="7" t="inlineStr"/>
      <c r="ED208" s="7" t="inlineStr"/>
      <c r="EE208" s="7">
        <f>E208+AU208+BK208+BU208+DC208</f>
        <v/>
      </c>
      <c r="EF208" s="7">
        <f>F208+AV208+BL208+BV208+DD208</f>
        <v/>
      </c>
    </row>
    <row r="209" hidden="1" outlineLevel="1">
      <c r="A209" s="5" t="n">
        <v>109</v>
      </c>
      <c r="B209" s="6" t="inlineStr">
        <is>
          <t>RAXMON MED FARM MChJ</t>
        </is>
      </c>
      <c r="C209" s="6" t="inlineStr">
        <is>
          <t>Андижан</t>
        </is>
      </c>
      <c r="D209" s="6" t="inlineStr">
        <is>
          <t>Андижан 1</t>
        </is>
      </c>
      <c r="E209" s="7">
        <f>G209+I209+K209+M209+O209+Q209+S209+U209+W209+Y209+AA209+AC209+AE209+AG209+AI209+AK209+AM209+AO209+AQ209+AS209</f>
        <v/>
      </c>
      <c r="F209" s="7">
        <f>H209+J209+L209+N209+P209+R209+T209+V209+X209+Z209+AB209+AD209+AF209+AH209+AJ209+AL209+AN209+AP209+AR209+AT209</f>
        <v/>
      </c>
      <c r="G209" s="7" t="inlineStr"/>
      <c r="H209" s="7" t="inlineStr"/>
      <c r="I209" s="7" t="n">
        <v>5</v>
      </c>
      <c r="J209" s="7" t="n">
        <v>140865</v>
      </c>
      <c r="K209" s="7" t="n">
        <v>5</v>
      </c>
      <c r="L209" s="7" t="n">
        <v>1925410</v>
      </c>
      <c r="M209" s="7" t="inlineStr"/>
      <c r="N209" s="7" t="inlineStr"/>
      <c r="O209" s="7" t="inlineStr"/>
      <c r="P209" s="7" t="inlineStr"/>
      <c r="Q209" s="7" t="inlineStr"/>
      <c r="R209" s="7" t="inlineStr"/>
      <c r="S209" s="7" t="inlineStr"/>
      <c r="T209" s="7" t="inlineStr"/>
      <c r="U209" s="7" t="inlineStr"/>
      <c r="V209" s="7" t="inlineStr"/>
      <c r="W209" s="7" t="inlineStr"/>
      <c r="X209" s="7" t="inlineStr"/>
      <c r="Y209" s="7" t="inlineStr"/>
      <c r="Z209" s="7" t="inlineStr"/>
      <c r="AA209" s="7" t="inlineStr"/>
      <c r="AB209" s="7" t="inlineStr"/>
      <c r="AC209" s="7" t="inlineStr"/>
      <c r="AD209" s="7" t="inlineStr"/>
      <c r="AE209" s="7" t="inlineStr"/>
      <c r="AF209" s="7" t="inlineStr"/>
      <c r="AG209" s="7" t="inlineStr"/>
      <c r="AH209" s="7" t="inlineStr"/>
      <c r="AI209" s="7" t="inlineStr"/>
      <c r="AJ209" s="7" t="inlineStr"/>
      <c r="AK209" s="7" t="inlineStr"/>
      <c r="AL209" s="7" t="inlineStr"/>
      <c r="AM209" s="7" t="inlineStr"/>
      <c r="AN209" s="7" t="inlineStr"/>
      <c r="AO209" s="7" t="inlineStr"/>
      <c r="AP209" s="7" t="inlineStr"/>
      <c r="AQ209" s="7" t="inlineStr"/>
      <c r="AR209" s="7" t="inlineStr"/>
      <c r="AS209" s="7" t="inlineStr"/>
      <c r="AT209" s="7" t="inlineStr"/>
      <c r="AU209" s="7">
        <f>AW209+AY209+BA209+BC209+BE209+BG209+BI209</f>
        <v/>
      </c>
      <c r="AV209" s="7">
        <f>AX209+AZ209+BB209+BD209+BF209+BH209+BJ209</f>
        <v/>
      </c>
      <c r="AW209" s="7" t="inlineStr"/>
      <c r="AX209" s="7" t="inlineStr"/>
      <c r="AY209" s="7" t="inlineStr"/>
      <c r="AZ209" s="7" t="inlineStr"/>
      <c r="BA209" s="7" t="inlineStr"/>
      <c r="BB209" s="7" t="inlineStr"/>
      <c r="BC209" s="7" t="inlineStr"/>
      <c r="BD209" s="7" t="inlineStr"/>
      <c r="BE209" s="7" t="inlineStr"/>
      <c r="BF209" s="7" t="inlineStr"/>
      <c r="BG209" s="7" t="inlineStr"/>
      <c r="BH209" s="7" t="inlineStr"/>
      <c r="BI209" s="7" t="inlineStr"/>
      <c r="BJ209" s="7" t="inlineStr"/>
      <c r="BK209" s="7">
        <f>BM209+BO209+BQ209+BS209</f>
        <v/>
      </c>
      <c r="BL209" s="7">
        <f>BN209+BP209+BR209+BT209</f>
        <v/>
      </c>
      <c r="BM209" s="7" t="inlineStr"/>
      <c r="BN209" s="7" t="inlineStr"/>
      <c r="BO209" s="7" t="inlineStr"/>
      <c r="BP209" s="7" t="inlineStr"/>
      <c r="BQ209" s="7" t="inlineStr"/>
      <c r="BR209" s="7" t="inlineStr"/>
      <c r="BS209" s="7" t="inlineStr"/>
      <c r="BT209" s="7" t="inlineStr"/>
      <c r="BU209" s="7">
        <f>BW209+BY209+CA209+CC209+CE209+CG209+CI209+CK209+CM209+CO209+CQ209+CS209+CU209+CW209+CY209+DA209</f>
        <v/>
      </c>
      <c r="BV209" s="7">
        <f>BX209+BZ209+CB209+CD209+CF209+CH209+CJ209+CL209+CN209+CP209+CR209+CT209+CV209+CX209+CZ209+DB209</f>
        <v/>
      </c>
      <c r="BW209" s="7" t="inlineStr"/>
      <c r="BX209" s="7" t="inlineStr"/>
      <c r="BY209" s="7" t="inlineStr"/>
      <c r="BZ209" s="7" t="inlineStr"/>
      <c r="CA209" s="7" t="inlineStr"/>
      <c r="CB209" s="7" t="inlineStr"/>
      <c r="CC209" s="7" t="inlineStr"/>
      <c r="CD209" s="7" t="inlineStr"/>
      <c r="CE209" s="7" t="inlineStr"/>
      <c r="CF209" s="7" t="inlineStr"/>
      <c r="CG209" s="7" t="inlineStr"/>
      <c r="CH209" s="7" t="inlineStr"/>
      <c r="CI209" s="7" t="inlineStr"/>
      <c r="CJ209" s="7" t="inlineStr"/>
      <c r="CK209" s="7" t="inlineStr"/>
      <c r="CL209" s="7" t="inlineStr"/>
      <c r="CM209" s="7" t="inlineStr"/>
      <c r="CN209" s="7" t="inlineStr"/>
      <c r="CO209" s="7" t="inlineStr"/>
      <c r="CP209" s="7" t="inlineStr"/>
      <c r="CQ209" s="7" t="inlineStr"/>
      <c r="CR209" s="7" t="inlineStr"/>
      <c r="CS209" s="7" t="inlineStr"/>
      <c r="CT209" s="7" t="inlineStr"/>
      <c r="CU209" s="7" t="inlineStr"/>
      <c r="CV209" s="7" t="inlineStr"/>
      <c r="CW209" s="7" t="inlineStr"/>
      <c r="CX209" s="7" t="inlineStr"/>
      <c r="CY209" s="7" t="inlineStr"/>
      <c r="CZ209" s="7" t="inlineStr"/>
      <c r="DA209" s="7" t="inlineStr"/>
      <c r="DB209" s="7" t="inlineStr"/>
      <c r="DC209" s="7">
        <f>DE209+DG209+DI209+DK209+DM209+DO209+DQ209+DS209+DU209+DW209+DY209+EA209+EC209</f>
        <v/>
      </c>
      <c r="DD209" s="7">
        <f>DF209+DH209+DJ209+DL209+DN209+DP209+DR209+DT209+DV209+DX209+DZ209+EB209+ED209</f>
        <v/>
      </c>
      <c r="DE209" s="7" t="inlineStr"/>
      <c r="DF209" s="7" t="inlineStr"/>
      <c r="DG209" s="7" t="inlineStr"/>
      <c r="DH209" s="7" t="inlineStr"/>
      <c r="DI209" s="7" t="inlineStr"/>
      <c r="DJ209" s="7" t="inlineStr"/>
      <c r="DK209" s="7" t="inlineStr"/>
      <c r="DL209" s="7" t="inlineStr"/>
      <c r="DM209" s="7" t="inlineStr"/>
      <c r="DN209" s="7" t="inlineStr"/>
      <c r="DO209" s="7" t="inlineStr"/>
      <c r="DP209" s="7" t="inlineStr"/>
      <c r="DQ209" s="7" t="inlineStr"/>
      <c r="DR209" s="7" t="inlineStr"/>
      <c r="DS209" s="7" t="inlineStr"/>
      <c r="DT209" s="7" t="inlineStr"/>
      <c r="DU209" s="7" t="inlineStr"/>
      <c r="DV209" s="7" t="inlineStr"/>
      <c r="DW209" s="7" t="inlineStr"/>
      <c r="DX209" s="7" t="inlineStr"/>
      <c r="DY209" s="7" t="inlineStr"/>
      <c r="DZ209" s="7" t="inlineStr"/>
      <c r="EA209" s="7" t="inlineStr"/>
      <c r="EB209" s="7" t="inlineStr"/>
      <c r="EC209" s="7" t="inlineStr"/>
      <c r="ED209" s="7" t="inlineStr"/>
      <c r="EE209" s="7">
        <f>E209+AU209+BK209+BU209+DC209</f>
        <v/>
      </c>
      <c r="EF209" s="7">
        <f>F209+AV209+BL209+BV209+DD209</f>
        <v/>
      </c>
    </row>
    <row r="210" hidden="1" outlineLevel="1">
      <c r="A210" s="5" t="n">
        <v>110</v>
      </c>
      <c r="B210" s="6" t="inlineStr">
        <is>
          <t>RETSEPTOR FARM MCHJ</t>
        </is>
      </c>
      <c r="C210" s="6" t="inlineStr">
        <is>
          <t>Андижан</t>
        </is>
      </c>
      <c r="D210" s="6" t="inlineStr">
        <is>
          <t>Андижан 1</t>
        </is>
      </c>
      <c r="E210" s="7">
        <f>G210+I210+K210+M210+O210+Q210+S210+U210+W210+Y210+AA210+AC210+AE210+AG210+AI210+AK210+AM210+AO210+AQ210+AS210</f>
        <v/>
      </c>
      <c r="F210" s="7">
        <f>H210+J210+L210+N210+P210+R210+T210+V210+X210+Z210+AB210+AD210+AF210+AH210+AJ210+AL210+AN210+AP210+AR210+AT210</f>
        <v/>
      </c>
      <c r="G210" s="7" t="inlineStr"/>
      <c r="H210" s="7" t="inlineStr"/>
      <c r="I210" s="7" t="inlineStr"/>
      <c r="J210" s="7" t="inlineStr"/>
      <c r="K210" s="7" t="inlineStr"/>
      <c r="L210" s="7" t="inlineStr"/>
      <c r="M210" s="7" t="inlineStr"/>
      <c r="N210" s="7" t="inlineStr"/>
      <c r="O210" s="7" t="inlineStr"/>
      <c r="P210" s="7" t="inlineStr"/>
      <c r="Q210" s="7" t="n">
        <v>50</v>
      </c>
      <c r="R210" s="7" t="n">
        <v>7552050</v>
      </c>
      <c r="S210" s="7" t="inlineStr"/>
      <c r="T210" s="7" t="inlineStr"/>
      <c r="U210" s="7" t="inlineStr"/>
      <c r="V210" s="7" t="inlineStr"/>
      <c r="W210" s="7" t="n">
        <v>15</v>
      </c>
      <c r="X210" s="7" t="n">
        <v>3407190</v>
      </c>
      <c r="Y210" s="7" t="inlineStr"/>
      <c r="Z210" s="7" t="inlineStr"/>
      <c r="AA210" s="7" t="inlineStr"/>
      <c r="AB210" s="7" t="inlineStr"/>
      <c r="AC210" s="7" t="n">
        <v>20</v>
      </c>
      <c r="AD210" s="7" t="n">
        <v>8681880</v>
      </c>
      <c r="AE210" s="7" t="inlineStr"/>
      <c r="AF210" s="7" t="inlineStr"/>
      <c r="AG210" s="7" t="inlineStr"/>
      <c r="AH210" s="7" t="inlineStr"/>
      <c r="AI210" s="7" t="n">
        <v>10</v>
      </c>
      <c r="AJ210" s="7" t="n">
        <v>410840</v>
      </c>
      <c r="AK210" s="7" t="inlineStr"/>
      <c r="AL210" s="7" t="inlineStr"/>
      <c r="AM210" s="7" t="inlineStr"/>
      <c r="AN210" s="7" t="inlineStr"/>
      <c r="AO210" s="7" t="inlineStr"/>
      <c r="AP210" s="7" t="inlineStr"/>
      <c r="AQ210" s="7" t="inlineStr"/>
      <c r="AR210" s="7" t="inlineStr"/>
      <c r="AS210" s="7" t="inlineStr"/>
      <c r="AT210" s="7" t="inlineStr"/>
      <c r="AU210" s="7">
        <f>AW210+AY210+BA210+BC210+BE210+BG210+BI210</f>
        <v/>
      </c>
      <c r="AV210" s="7">
        <f>AX210+AZ210+BB210+BD210+BF210+BH210+BJ210</f>
        <v/>
      </c>
      <c r="AW210" s="7" t="inlineStr"/>
      <c r="AX210" s="7" t="inlineStr"/>
      <c r="AY210" s="7" t="inlineStr"/>
      <c r="AZ210" s="7" t="inlineStr"/>
      <c r="BA210" s="7" t="inlineStr"/>
      <c r="BB210" s="7" t="inlineStr"/>
      <c r="BC210" s="7" t="inlineStr"/>
      <c r="BD210" s="7" t="inlineStr"/>
      <c r="BE210" s="7" t="inlineStr"/>
      <c r="BF210" s="7" t="inlineStr"/>
      <c r="BG210" s="7" t="inlineStr"/>
      <c r="BH210" s="7" t="inlineStr"/>
      <c r="BI210" s="7" t="inlineStr"/>
      <c r="BJ210" s="7" t="inlineStr"/>
      <c r="BK210" s="7">
        <f>BM210+BO210+BQ210+BS210</f>
        <v/>
      </c>
      <c r="BL210" s="7">
        <f>BN210+BP210+BR210+BT210</f>
        <v/>
      </c>
      <c r="BM210" s="7" t="inlineStr"/>
      <c r="BN210" s="7" t="inlineStr"/>
      <c r="BO210" s="7" t="inlineStr"/>
      <c r="BP210" s="7" t="inlineStr"/>
      <c r="BQ210" s="7" t="inlineStr"/>
      <c r="BR210" s="7" t="inlineStr"/>
      <c r="BS210" s="7" t="inlineStr"/>
      <c r="BT210" s="7" t="inlineStr"/>
      <c r="BU210" s="7">
        <f>BW210+BY210+CA210+CC210+CE210+CG210+CI210+CK210+CM210+CO210+CQ210+CS210+CU210+CW210+CY210+DA210</f>
        <v/>
      </c>
      <c r="BV210" s="7">
        <f>BX210+BZ210+CB210+CD210+CF210+CH210+CJ210+CL210+CN210+CP210+CR210+CT210+CV210+CX210+CZ210+DB210</f>
        <v/>
      </c>
      <c r="BW210" s="7" t="inlineStr"/>
      <c r="BX210" s="7" t="inlineStr"/>
      <c r="BY210" s="7" t="inlineStr"/>
      <c r="BZ210" s="7" t="inlineStr"/>
      <c r="CA210" s="7" t="inlineStr"/>
      <c r="CB210" s="7" t="inlineStr"/>
      <c r="CC210" s="7" t="inlineStr"/>
      <c r="CD210" s="7" t="inlineStr"/>
      <c r="CE210" s="7" t="inlineStr"/>
      <c r="CF210" s="7" t="inlineStr"/>
      <c r="CG210" s="7" t="inlineStr"/>
      <c r="CH210" s="7" t="inlineStr"/>
      <c r="CI210" s="7" t="inlineStr"/>
      <c r="CJ210" s="7" t="inlineStr"/>
      <c r="CK210" s="7" t="inlineStr"/>
      <c r="CL210" s="7" t="inlineStr"/>
      <c r="CM210" s="7" t="inlineStr"/>
      <c r="CN210" s="7" t="inlineStr"/>
      <c r="CO210" s="7" t="inlineStr"/>
      <c r="CP210" s="7" t="inlineStr"/>
      <c r="CQ210" s="7" t="inlineStr"/>
      <c r="CR210" s="7" t="inlineStr"/>
      <c r="CS210" s="7" t="inlineStr"/>
      <c r="CT210" s="7" t="inlineStr"/>
      <c r="CU210" s="7" t="inlineStr"/>
      <c r="CV210" s="7" t="inlineStr"/>
      <c r="CW210" s="7" t="inlineStr"/>
      <c r="CX210" s="7" t="inlineStr"/>
      <c r="CY210" s="7" t="inlineStr"/>
      <c r="CZ210" s="7" t="inlineStr"/>
      <c r="DA210" s="7" t="inlineStr"/>
      <c r="DB210" s="7" t="inlineStr"/>
      <c r="DC210" s="7">
        <f>DE210+DG210+DI210+DK210+DM210+DO210+DQ210+DS210+DU210+DW210+DY210+EA210+EC210</f>
        <v/>
      </c>
      <c r="DD210" s="7">
        <f>DF210+DH210+DJ210+DL210+DN210+DP210+DR210+DT210+DV210+DX210+DZ210+EB210+ED210</f>
        <v/>
      </c>
      <c r="DE210" s="7" t="inlineStr"/>
      <c r="DF210" s="7" t="inlineStr"/>
      <c r="DG210" s="7" t="inlineStr"/>
      <c r="DH210" s="7" t="inlineStr"/>
      <c r="DI210" s="7" t="inlineStr"/>
      <c r="DJ210" s="7" t="inlineStr"/>
      <c r="DK210" s="7" t="inlineStr"/>
      <c r="DL210" s="7" t="inlineStr"/>
      <c r="DM210" s="7" t="inlineStr"/>
      <c r="DN210" s="7" t="inlineStr"/>
      <c r="DO210" s="7" t="inlineStr"/>
      <c r="DP210" s="7" t="inlineStr"/>
      <c r="DQ210" s="7" t="inlineStr"/>
      <c r="DR210" s="7" t="inlineStr"/>
      <c r="DS210" s="7" t="inlineStr"/>
      <c r="DT210" s="7" t="inlineStr"/>
      <c r="DU210" s="7" t="inlineStr"/>
      <c r="DV210" s="7" t="inlineStr"/>
      <c r="DW210" s="7" t="inlineStr"/>
      <c r="DX210" s="7" t="inlineStr"/>
      <c r="DY210" s="7" t="n">
        <v>5</v>
      </c>
      <c r="DZ210" s="7" t="n">
        <v>45050</v>
      </c>
      <c r="EA210" s="7" t="inlineStr"/>
      <c r="EB210" s="7" t="inlineStr"/>
      <c r="EC210" s="7" t="inlineStr"/>
      <c r="ED210" s="7" t="inlineStr"/>
      <c r="EE210" s="7">
        <f>E210+AU210+BK210+BU210+DC210</f>
        <v/>
      </c>
      <c r="EF210" s="7">
        <f>F210+AV210+BL210+BV210+DD210</f>
        <v/>
      </c>
    </row>
    <row r="211" hidden="1" outlineLevel="1">
      <c r="A211" s="5" t="n">
        <v>111</v>
      </c>
      <c r="B211" s="6" t="inlineStr">
        <is>
          <t>Rayyona med Pharma MCHJ</t>
        </is>
      </c>
      <c r="C211" s="6" t="inlineStr">
        <is>
          <t>Андижан</t>
        </is>
      </c>
      <c r="D211" s="6" t="inlineStr">
        <is>
          <t>Андижан 2</t>
        </is>
      </c>
      <c r="E211" s="7">
        <f>G211+I211+K211+M211+O211+Q211+S211+U211+W211+Y211+AA211+AC211+AE211+AG211+AI211+AK211+AM211+AO211+AQ211+AS211</f>
        <v/>
      </c>
      <c r="F211" s="7">
        <f>H211+J211+L211+N211+P211+R211+T211+V211+X211+Z211+AB211+AD211+AF211+AH211+AJ211+AL211+AN211+AP211+AR211+AT211</f>
        <v/>
      </c>
      <c r="G211" s="7" t="inlineStr"/>
      <c r="H211" s="7" t="inlineStr"/>
      <c r="I211" s="7" t="n">
        <v>2</v>
      </c>
      <c r="J211" s="7" t="n">
        <v>391102</v>
      </c>
      <c r="K211" s="7" t="inlineStr"/>
      <c r="L211" s="7" t="inlineStr"/>
      <c r="M211" s="7" t="inlineStr"/>
      <c r="N211" s="7" t="inlineStr"/>
      <c r="O211" s="7" t="inlineStr"/>
      <c r="P211" s="7" t="inlineStr"/>
      <c r="Q211" s="7" t="inlineStr"/>
      <c r="R211" s="7" t="inlineStr"/>
      <c r="S211" s="7" t="inlineStr"/>
      <c r="T211" s="7" t="inlineStr"/>
      <c r="U211" s="7" t="inlineStr"/>
      <c r="V211" s="7" t="inlineStr"/>
      <c r="W211" s="7" t="n">
        <v>2</v>
      </c>
      <c r="X211" s="7" t="n">
        <v>459542</v>
      </c>
      <c r="Y211" s="7" t="inlineStr"/>
      <c r="Z211" s="7" t="inlineStr"/>
      <c r="AA211" s="7" t="inlineStr"/>
      <c r="AB211" s="7" t="inlineStr"/>
      <c r="AC211" s="7" t="n">
        <v>3</v>
      </c>
      <c r="AD211" s="7" t="n">
        <v>1317879</v>
      </c>
      <c r="AE211" s="7" t="n">
        <v>2</v>
      </c>
      <c r="AF211" s="7" t="n">
        <v>858628</v>
      </c>
      <c r="AG211" s="7" t="inlineStr"/>
      <c r="AH211" s="7" t="inlineStr"/>
      <c r="AI211" s="7" t="inlineStr"/>
      <c r="AJ211" s="7" t="inlineStr"/>
      <c r="AK211" s="7" t="inlineStr"/>
      <c r="AL211" s="7" t="inlineStr"/>
      <c r="AM211" s="7" t="inlineStr"/>
      <c r="AN211" s="7" t="inlineStr"/>
      <c r="AO211" s="7" t="inlineStr"/>
      <c r="AP211" s="7" t="inlineStr"/>
      <c r="AQ211" s="7" t="inlineStr"/>
      <c r="AR211" s="7" t="inlineStr"/>
      <c r="AS211" s="7" t="inlineStr"/>
      <c r="AT211" s="7" t="inlineStr"/>
      <c r="AU211" s="7">
        <f>AW211+AY211+BA211+BC211+BE211+BG211+BI211</f>
        <v/>
      </c>
      <c r="AV211" s="7">
        <f>AX211+AZ211+BB211+BD211+BF211+BH211+BJ211</f>
        <v/>
      </c>
      <c r="AW211" s="7" t="inlineStr"/>
      <c r="AX211" s="7" t="inlineStr"/>
      <c r="AY211" s="7" t="inlineStr"/>
      <c r="AZ211" s="7" t="inlineStr"/>
      <c r="BA211" s="7" t="inlineStr"/>
      <c r="BB211" s="7" t="inlineStr"/>
      <c r="BC211" s="7" t="inlineStr"/>
      <c r="BD211" s="7" t="inlineStr"/>
      <c r="BE211" s="7" t="inlineStr"/>
      <c r="BF211" s="7" t="inlineStr"/>
      <c r="BG211" s="7" t="inlineStr"/>
      <c r="BH211" s="7" t="inlineStr"/>
      <c r="BI211" s="7" t="inlineStr"/>
      <c r="BJ211" s="7" t="inlineStr"/>
      <c r="BK211" s="7">
        <f>BM211+BO211+BQ211+BS211</f>
        <v/>
      </c>
      <c r="BL211" s="7">
        <f>BN211+BP211+BR211+BT211</f>
        <v/>
      </c>
      <c r="BM211" s="7" t="inlineStr"/>
      <c r="BN211" s="7" t="inlineStr"/>
      <c r="BO211" s="7" t="inlineStr"/>
      <c r="BP211" s="7" t="inlineStr"/>
      <c r="BQ211" s="7" t="inlineStr"/>
      <c r="BR211" s="7" t="inlineStr"/>
      <c r="BS211" s="7" t="inlineStr"/>
      <c r="BT211" s="7" t="inlineStr"/>
      <c r="BU211" s="7">
        <f>BW211+BY211+CA211+CC211+CE211+CG211+CI211+CK211+CM211+CO211+CQ211+CS211+CU211+CW211+CY211+DA211</f>
        <v/>
      </c>
      <c r="BV211" s="7">
        <f>BX211+BZ211+CB211+CD211+CF211+CH211+CJ211+CL211+CN211+CP211+CR211+CT211+CV211+CX211+CZ211+DB211</f>
        <v/>
      </c>
      <c r="BW211" s="7" t="inlineStr"/>
      <c r="BX211" s="7" t="inlineStr"/>
      <c r="BY211" s="7" t="inlineStr"/>
      <c r="BZ211" s="7" t="inlineStr"/>
      <c r="CA211" s="7" t="inlineStr"/>
      <c r="CB211" s="7" t="inlineStr"/>
      <c r="CC211" s="7" t="inlineStr"/>
      <c r="CD211" s="7" t="inlineStr"/>
      <c r="CE211" s="7" t="n">
        <v>1</v>
      </c>
      <c r="CF211" s="7" t="n">
        <v>16727</v>
      </c>
      <c r="CG211" s="7" t="inlineStr"/>
      <c r="CH211" s="7" t="inlineStr"/>
      <c r="CI211" s="7" t="inlineStr"/>
      <c r="CJ211" s="7" t="inlineStr"/>
      <c r="CK211" s="7" t="inlineStr"/>
      <c r="CL211" s="7" t="inlineStr"/>
      <c r="CM211" s="7" t="inlineStr"/>
      <c r="CN211" s="7" t="inlineStr"/>
      <c r="CO211" s="7" t="inlineStr"/>
      <c r="CP211" s="7" t="inlineStr"/>
      <c r="CQ211" s="7" t="inlineStr"/>
      <c r="CR211" s="7" t="inlineStr"/>
      <c r="CS211" s="7" t="inlineStr"/>
      <c r="CT211" s="7" t="inlineStr"/>
      <c r="CU211" s="7" t="inlineStr"/>
      <c r="CV211" s="7" t="inlineStr"/>
      <c r="CW211" s="7" t="inlineStr"/>
      <c r="CX211" s="7" t="inlineStr"/>
      <c r="CY211" s="7" t="inlineStr"/>
      <c r="CZ211" s="7" t="inlineStr"/>
      <c r="DA211" s="7" t="inlineStr"/>
      <c r="DB211" s="7" t="inlineStr"/>
      <c r="DC211" s="7">
        <f>DE211+DG211+DI211+DK211+DM211+DO211+DQ211+DS211+DU211+DW211+DY211+EA211+EC211</f>
        <v/>
      </c>
      <c r="DD211" s="7">
        <f>DF211+DH211+DJ211+DL211+DN211+DP211+DR211+DT211+DV211+DX211+DZ211+EB211+ED211</f>
        <v/>
      </c>
      <c r="DE211" s="7" t="inlineStr"/>
      <c r="DF211" s="7" t="inlineStr"/>
      <c r="DG211" s="7" t="inlineStr"/>
      <c r="DH211" s="7" t="inlineStr"/>
      <c r="DI211" s="7" t="inlineStr"/>
      <c r="DJ211" s="7" t="inlineStr"/>
      <c r="DK211" s="7" t="inlineStr"/>
      <c r="DL211" s="7" t="inlineStr"/>
      <c r="DM211" s="7" t="inlineStr"/>
      <c r="DN211" s="7" t="inlineStr"/>
      <c r="DO211" s="7" t="inlineStr"/>
      <c r="DP211" s="7" t="inlineStr"/>
      <c r="DQ211" s="7" t="n">
        <v>4</v>
      </c>
      <c r="DR211" s="7" t="n">
        <v>1349222</v>
      </c>
      <c r="DS211" s="7" t="n">
        <v>6</v>
      </c>
      <c r="DT211" s="7" t="n">
        <v>2865336</v>
      </c>
      <c r="DU211" s="7" t="inlineStr"/>
      <c r="DV211" s="7" t="inlineStr"/>
      <c r="DW211" s="7" t="n">
        <v>2</v>
      </c>
      <c r="DX211" s="7" t="n">
        <v>191800</v>
      </c>
      <c r="DY211" s="7" t="inlineStr"/>
      <c r="DZ211" s="7" t="inlineStr"/>
      <c r="EA211" s="7" t="inlineStr"/>
      <c r="EB211" s="7" t="inlineStr"/>
      <c r="EC211" s="7" t="inlineStr"/>
      <c r="ED211" s="7" t="inlineStr"/>
      <c r="EE211" s="7">
        <f>E211+AU211+BK211+BU211+DC211</f>
        <v/>
      </c>
      <c r="EF211" s="7">
        <f>F211+AV211+BL211+BV211+DD211</f>
        <v/>
      </c>
    </row>
    <row r="212" hidden="1" outlineLevel="1">
      <c r="A212" s="5" t="n">
        <v>112</v>
      </c>
      <c r="B212" s="6" t="inlineStr">
        <is>
          <t>Retsept Farm Med MCHJ</t>
        </is>
      </c>
      <c r="C212" s="6" t="inlineStr">
        <is>
          <t>Андижан</t>
        </is>
      </c>
      <c r="D212" s="6" t="inlineStr">
        <is>
          <t>Андижан 2</t>
        </is>
      </c>
      <c r="E212" s="7">
        <f>G212+I212+K212+M212+O212+Q212+S212+U212+W212+Y212+AA212+AC212+AE212+AG212+AI212+AK212+AM212+AO212+AQ212+AS212</f>
        <v/>
      </c>
      <c r="F212" s="7">
        <f>H212+J212+L212+N212+P212+R212+T212+V212+X212+Z212+AB212+AD212+AF212+AH212+AJ212+AL212+AN212+AP212+AR212+AT212</f>
        <v/>
      </c>
      <c r="G212" s="7" t="inlineStr"/>
      <c r="H212" s="7" t="inlineStr"/>
      <c r="I212" s="7" t="inlineStr"/>
      <c r="J212" s="7" t="inlineStr"/>
      <c r="K212" s="7" t="inlineStr"/>
      <c r="L212" s="7" t="inlineStr"/>
      <c r="M212" s="7" t="n">
        <v>2</v>
      </c>
      <c r="N212" s="7" t="n">
        <v>538414</v>
      </c>
      <c r="O212" s="7" t="inlineStr"/>
      <c r="P212" s="7" t="inlineStr"/>
      <c r="Q212" s="7" t="n">
        <v>5</v>
      </c>
      <c r="R212" s="7" t="n">
        <v>29800</v>
      </c>
      <c r="S212" s="7" t="inlineStr"/>
      <c r="T212" s="7" t="inlineStr"/>
      <c r="U212" s="7" t="inlineStr"/>
      <c r="V212" s="7" t="inlineStr"/>
      <c r="W212" s="7" t="inlineStr"/>
      <c r="X212" s="7" t="inlineStr"/>
      <c r="Y212" s="7" t="inlineStr"/>
      <c r="Z212" s="7" t="inlineStr"/>
      <c r="AA212" s="7" t="inlineStr"/>
      <c r="AB212" s="7" t="inlineStr"/>
      <c r="AC212" s="7" t="inlineStr"/>
      <c r="AD212" s="7" t="inlineStr"/>
      <c r="AE212" s="7" t="inlineStr"/>
      <c r="AF212" s="7" t="inlineStr"/>
      <c r="AG212" s="7" t="inlineStr"/>
      <c r="AH212" s="7" t="inlineStr"/>
      <c r="AI212" s="7" t="inlineStr"/>
      <c r="AJ212" s="7" t="inlineStr"/>
      <c r="AK212" s="7" t="inlineStr"/>
      <c r="AL212" s="7" t="inlineStr"/>
      <c r="AM212" s="7" t="inlineStr"/>
      <c r="AN212" s="7" t="inlineStr"/>
      <c r="AO212" s="7" t="inlineStr"/>
      <c r="AP212" s="7" t="inlineStr"/>
      <c r="AQ212" s="7" t="inlineStr"/>
      <c r="AR212" s="7" t="inlineStr"/>
      <c r="AS212" s="7" t="inlineStr"/>
      <c r="AT212" s="7" t="inlineStr"/>
      <c r="AU212" s="7">
        <f>AW212+AY212+BA212+BC212+BE212+BG212+BI212</f>
        <v/>
      </c>
      <c r="AV212" s="7">
        <f>AX212+AZ212+BB212+BD212+BF212+BH212+BJ212</f>
        <v/>
      </c>
      <c r="AW212" s="7" t="inlineStr"/>
      <c r="AX212" s="7" t="inlineStr"/>
      <c r="AY212" s="7" t="inlineStr"/>
      <c r="AZ212" s="7" t="inlineStr"/>
      <c r="BA212" s="7" t="inlineStr"/>
      <c r="BB212" s="7" t="inlineStr"/>
      <c r="BC212" s="7" t="inlineStr"/>
      <c r="BD212" s="7" t="inlineStr"/>
      <c r="BE212" s="7" t="inlineStr"/>
      <c r="BF212" s="7" t="inlineStr"/>
      <c r="BG212" s="7" t="inlineStr"/>
      <c r="BH212" s="7" t="inlineStr"/>
      <c r="BI212" s="7" t="inlineStr"/>
      <c r="BJ212" s="7" t="inlineStr"/>
      <c r="BK212" s="7">
        <f>BM212+BO212+BQ212+BS212</f>
        <v/>
      </c>
      <c r="BL212" s="7">
        <f>BN212+BP212+BR212+BT212</f>
        <v/>
      </c>
      <c r="BM212" s="7" t="inlineStr"/>
      <c r="BN212" s="7" t="inlineStr"/>
      <c r="BO212" s="7" t="inlineStr"/>
      <c r="BP212" s="7" t="inlineStr"/>
      <c r="BQ212" s="7" t="inlineStr"/>
      <c r="BR212" s="7" t="inlineStr"/>
      <c r="BS212" s="7" t="inlineStr"/>
      <c r="BT212" s="7" t="inlineStr"/>
      <c r="BU212" s="7">
        <f>BW212+BY212+CA212+CC212+CE212+CG212+CI212+CK212+CM212+CO212+CQ212+CS212+CU212+CW212+CY212+DA212</f>
        <v/>
      </c>
      <c r="BV212" s="7">
        <f>BX212+BZ212+CB212+CD212+CF212+CH212+CJ212+CL212+CN212+CP212+CR212+CT212+CV212+CX212+CZ212+DB212</f>
        <v/>
      </c>
      <c r="BW212" s="7" t="inlineStr"/>
      <c r="BX212" s="7" t="inlineStr"/>
      <c r="BY212" s="7" t="inlineStr"/>
      <c r="BZ212" s="7" t="inlineStr"/>
      <c r="CA212" s="7" t="inlineStr"/>
      <c r="CB212" s="7" t="inlineStr"/>
      <c r="CC212" s="7" t="inlineStr"/>
      <c r="CD212" s="7" t="inlineStr"/>
      <c r="CE212" s="7" t="inlineStr"/>
      <c r="CF212" s="7" t="inlineStr"/>
      <c r="CG212" s="7" t="inlineStr"/>
      <c r="CH212" s="7" t="inlineStr"/>
      <c r="CI212" s="7" t="inlineStr"/>
      <c r="CJ212" s="7" t="inlineStr"/>
      <c r="CK212" s="7" t="inlineStr"/>
      <c r="CL212" s="7" t="inlineStr"/>
      <c r="CM212" s="7" t="inlineStr"/>
      <c r="CN212" s="7" t="inlineStr"/>
      <c r="CO212" s="7" t="inlineStr"/>
      <c r="CP212" s="7" t="inlineStr"/>
      <c r="CQ212" s="7" t="inlineStr"/>
      <c r="CR212" s="7" t="inlineStr"/>
      <c r="CS212" s="7" t="inlineStr"/>
      <c r="CT212" s="7" t="inlineStr"/>
      <c r="CU212" s="7" t="inlineStr"/>
      <c r="CV212" s="7" t="inlineStr"/>
      <c r="CW212" s="7" t="inlineStr"/>
      <c r="CX212" s="7" t="inlineStr"/>
      <c r="CY212" s="7" t="inlineStr"/>
      <c r="CZ212" s="7" t="inlineStr"/>
      <c r="DA212" s="7" t="inlineStr"/>
      <c r="DB212" s="7" t="inlineStr"/>
      <c r="DC212" s="7">
        <f>DE212+DG212+DI212+DK212+DM212+DO212+DQ212+DS212+DU212+DW212+DY212+EA212+EC212</f>
        <v/>
      </c>
      <c r="DD212" s="7">
        <f>DF212+DH212+DJ212+DL212+DN212+DP212+DR212+DT212+DV212+DX212+DZ212+EB212+ED212</f>
        <v/>
      </c>
      <c r="DE212" s="7" t="inlineStr"/>
      <c r="DF212" s="7" t="inlineStr"/>
      <c r="DG212" s="7" t="inlineStr"/>
      <c r="DH212" s="7" t="inlineStr"/>
      <c r="DI212" s="7" t="inlineStr"/>
      <c r="DJ212" s="7" t="inlineStr"/>
      <c r="DK212" s="7" t="inlineStr"/>
      <c r="DL212" s="7" t="inlineStr"/>
      <c r="DM212" s="7" t="inlineStr"/>
      <c r="DN212" s="7" t="inlineStr"/>
      <c r="DO212" s="7" t="inlineStr"/>
      <c r="DP212" s="7" t="inlineStr"/>
      <c r="DQ212" s="7" t="inlineStr"/>
      <c r="DR212" s="7" t="inlineStr"/>
      <c r="DS212" s="7" t="n">
        <v>4</v>
      </c>
      <c r="DT212" s="7" t="n">
        <v>372584</v>
      </c>
      <c r="DU212" s="7" t="n">
        <v>2</v>
      </c>
      <c r="DV212" s="7" t="n">
        <v>941472</v>
      </c>
      <c r="DW212" s="7" t="n">
        <v>2</v>
      </c>
      <c r="DX212" s="7" t="n">
        <v>718974</v>
      </c>
      <c r="DY212" s="7" t="inlineStr"/>
      <c r="DZ212" s="7" t="inlineStr"/>
      <c r="EA212" s="7" t="inlineStr"/>
      <c r="EB212" s="7" t="inlineStr"/>
      <c r="EC212" s="7" t="inlineStr"/>
      <c r="ED212" s="7" t="inlineStr"/>
      <c r="EE212" s="7">
        <f>E212+AU212+BK212+BU212+DC212</f>
        <v/>
      </c>
      <c r="EF212" s="7">
        <f>F212+AV212+BL212+BV212+DD212</f>
        <v/>
      </c>
    </row>
    <row r="213" hidden="1" outlineLevel="1">
      <c r="A213" s="5" t="n">
        <v>113</v>
      </c>
      <c r="B213" s="6" t="inlineStr">
        <is>
          <t>Rizo Aziz Farm MChJ</t>
        </is>
      </c>
      <c r="C213" s="6" t="inlineStr">
        <is>
          <t>Андижан</t>
        </is>
      </c>
      <c r="D213" s="6" t="inlineStr">
        <is>
          <t>Андижан 1</t>
        </is>
      </c>
      <c r="E213" s="7">
        <f>G213+I213+K213+M213+O213+Q213+S213+U213+W213+Y213+AA213+AC213+AE213+AG213+AI213+AK213+AM213+AO213+AQ213+AS213</f>
        <v/>
      </c>
      <c r="F213" s="7">
        <f>H213+J213+L213+N213+P213+R213+T213+V213+X213+Z213+AB213+AD213+AF213+AH213+AJ213+AL213+AN213+AP213+AR213+AT213</f>
        <v/>
      </c>
      <c r="G213" s="7" t="n">
        <v>4</v>
      </c>
      <c r="H213" s="7" t="n">
        <v>1393352</v>
      </c>
      <c r="I213" s="7" t="inlineStr"/>
      <c r="J213" s="7" t="inlineStr"/>
      <c r="K213" s="7" t="inlineStr"/>
      <c r="L213" s="7" t="inlineStr"/>
      <c r="M213" s="7" t="inlineStr"/>
      <c r="N213" s="7" t="inlineStr"/>
      <c r="O213" s="7" t="inlineStr"/>
      <c r="P213" s="7" t="inlineStr"/>
      <c r="Q213" s="7" t="inlineStr"/>
      <c r="R213" s="7" t="inlineStr"/>
      <c r="S213" s="7" t="inlineStr"/>
      <c r="T213" s="7" t="inlineStr"/>
      <c r="U213" s="7" t="inlineStr"/>
      <c r="V213" s="7" t="inlineStr"/>
      <c r="W213" s="7" t="inlineStr"/>
      <c r="X213" s="7" t="inlineStr"/>
      <c r="Y213" s="7" t="inlineStr"/>
      <c r="Z213" s="7" t="inlineStr"/>
      <c r="AA213" s="7" t="inlineStr"/>
      <c r="AB213" s="7" t="inlineStr"/>
      <c r="AC213" s="7" t="inlineStr"/>
      <c r="AD213" s="7" t="inlineStr"/>
      <c r="AE213" s="7" t="inlineStr"/>
      <c r="AF213" s="7" t="inlineStr"/>
      <c r="AG213" s="7" t="inlineStr"/>
      <c r="AH213" s="7" t="inlineStr"/>
      <c r="AI213" s="7" t="inlineStr"/>
      <c r="AJ213" s="7" t="inlineStr"/>
      <c r="AK213" s="7" t="inlineStr"/>
      <c r="AL213" s="7" t="inlineStr"/>
      <c r="AM213" s="7" t="inlineStr"/>
      <c r="AN213" s="7" t="inlineStr"/>
      <c r="AO213" s="7" t="inlineStr"/>
      <c r="AP213" s="7" t="inlineStr"/>
      <c r="AQ213" s="7" t="inlineStr"/>
      <c r="AR213" s="7" t="inlineStr"/>
      <c r="AS213" s="7" t="inlineStr"/>
      <c r="AT213" s="7" t="inlineStr"/>
      <c r="AU213" s="7">
        <f>AW213+AY213+BA213+BC213+BE213+BG213+BI213</f>
        <v/>
      </c>
      <c r="AV213" s="7">
        <f>AX213+AZ213+BB213+BD213+BF213+BH213+BJ213</f>
        <v/>
      </c>
      <c r="AW213" s="7" t="inlineStr"/>
      <c r="AX213" s="7" t="inlineStr"/>
      <c r="AY213" s="7" t="inlineStr"/>
      <c r="AZ213" s="7" t="inlineStr"/>
      <c r="BA213" s="7" t="inlineStr"/>
      <c r="BB213" s="7" t="inlineStr"/>
      <c r="BC213" s="7" t="inlineStr"/>
      <c r="BD213" s="7" t="inlineStr"/>
      <c r="BE213" s="7" t="inlineStr"/>
      <c r="BF213" s="7" t="inlineStr"/>
      <c r="BG213" s="7" t="inlineStr"/>
      <c r="BH213" s="7" t="inlineStr"/>
      <c r="BI213" s="7" t="inlineStr"/>
      <c r="BJ213" s="7" t="inlineStr"/>
      <c r="BK213" s="7">
        <f>BM213+BO213+BQ213+BS213</f>
        <v/>
      </c>
      <c r="BL213" s="7">
        <f>BN213+BP213+BR213+BT213</f>
        <v/>
      </c>
      <c r="BM213" s="7" t="inlineStr"/>
      <c r="BN213" s="7" t="inlineStr"/>
      <c r="BO213" s="7" t="inlineStr"/>
      <c r="BP213" s="7" t="inlineStr"/>
      <c r="BQ213" s="7" t="inlineStr"/>
      <c r="BR213" s="7" t="inlineStr"/>
      <c r="BS213" s="7" t="inlineStr"/>
      <c r="BT213" s="7" t="inlineStr"/>
      <c r="BU213" s="7">
        <f>BW213+BY213+CA213+CC213+CE213+CG213+CI213+CK213+CM213+CO213+CQ213+CS213+CU213+CW213+CY213+DA213</f>
        <v/>
      </c>
      <c r="BV213" s="7">
        <f>BX213+BZ213+CB213+CD213+CF213+CH213+CJ213+CL213+CN213+CP213+CR213+CT213+CV213+CX213+CZ213+DB213</f>
        <v/>
      </c>
      <c r="BW213" s="7" t="inlineStr"/>
      <c r="BX213" s="7" t="inlineStr"/>
      <c r="BY213" s="7" t="inlineStr"/>
      <c r="BZ213" s="7" t="inlineStr"/>
      <c r="CA213" s="7" t="inlineStr"/>
      <c r="CB213" s="7" t="inlineStr"/>
      <c r="CC213" s="7" t="inlineStr"/>
      <c r="CD213" s="7" t="inlineStr"/>
      <c r="CE213" s="7" t="inlineStr"/>
      <c r="CF213" s="7" t="inlineStr"/>
      <c r="CG213" s="7" t="inlineStr"/>
      <c r="CH213" s="7" t="inlineStr"/>
      <c r="CI213" s="7" t="inlineStr"/>
      <c r="CJ213" s="7" t="inlineStr"/>
      <c r="CK213" s="7" t="inlineStr"/>
      <c r="CL213" s="7" t="inlineStr"/>
      <c r="CM213" s="7" t="inlineStr"/>
      <c r="CN213" s="7" t="inlineStr"/>
      <c r="CO213" s="7" t="inlineStr"/>
      <c r="CP213" s="7" t="inlineStr"/>
      <c r="CQ213" s="7" t="inlineStr"/>
      <c r="CR213" s="7" t="inlineStr"/>
      <c r="CS213" s="7" t="inlineStr"/>
      <c r="CT213" s="7" t="inlineStr"/>
      <c r="CU213" s="7" t="inlineStr"/>
      <c r="CV213" s="7" t="inlineStr"/>
      <c r="CW213" s="7" t="inlineStr"/>
      <c r="CX213" s="7" t="inlineStr"/>
      <c r="CY213" s="7" t="inlineStr"/>
      <c r="CZ213" s="7" t="inlineStr"/>
      <c r="DA213" s="7" t="inlineStr"/>
      <c r="DB213" s="7" t="inlineStr"/>
      <c r="DC213" s="7">
        <f>DE213+DG213+DI213+DK213+DM213+DO213+DQ213+DS213+DU213+DW213+DY213+EA213+EC213</f>
        <v/>
      </c>
      <c r="DD213" s="7">
        <f>DF213+DH213+DJ213+DL213+DN213+DP213+DR213+DT213+DV213+DX213+DZ213+EB213+ED213</f>
        <v/>
      </c>
      <c r="DE213" s="7" t="inlineStr"/>
      <c r="DF213" s="7" t="inlineStr"/>
      <c r="DG213" s="7" t="inlineStr"/>
      <c r="DH213" s="7" t="inlineStr"/>
      <c r="DI213" s="7" t="inlineStr"/>
      <c r="DJ213" s="7" t="inlineStr"/>
      <c r="DK213" s="7" t="inlineStr"/>
      <c r="DL213" s="7" t="inlineStr"/>
      <c r="DM213" s="7" t="inlineStr"/>
      <c r="DN213" s="7" t="inlineStr"/>
      <c r="DO213" s="7" t="inlineStr"/>
      <c r="DP213" s="7" t="inlineStr"/>
      <c r="DQ213" s="7" t="inlineStr"/>
      <c r="DR213" s="7" t="inlineStr"/>
      <c r="DS213" s="7" t="inlineStr"/>
      <c r="DT213" s="7" t="inlineStr"/>
      <c r="DU213" s="7" t="inlineStr"/>
      <c r="DV213" s="7" t="inlineStr"/>
      <c r="DW213" s="7" t="inlineStr"/>
      <c r="DX213" s="7" t="inlineStr"/>
      <c r="DY213" s="7" t="inlineStr"/>
      <c r="DZ213" s="7" t="inlineStr"/>
      <c r="EA213" s="7" t="inlineStr"/>
      <c r="EB213" s="7" t="inlineStr"/>
      <c r="EC213" s="7" t="inlineStr"/>
      <c r="ED213" s="7" t="inlineStr"/>
      <c r="EE213" s="7">
        <f>E213+AU213+BK213+BU213+DC213</f>
        <v/>
      </c>
      <c r="EF213" s="7">
        <f>F213+AV213+BL213+BV213+DD213</f>
        <v/>
      </c>
    </row>
    <row r="214" hidden="1" outlineLevel="1">
      <c r="A214" s="5" t="n">
        <v>114</v>
      </c>
      <c r="B214" s="6" t="inlineStr">
        <is>
          <t>Robiya Farm-Med MCHJ</t>
        </is>
      </c>
      <c r="C214" s="6" t="inlineStr">
        <is>
          <t>Андижан</t>
        </is>
      </c>
      <c r="D214" s="6" t="inlineStr">
        <is>
          <t>Андижан 1</t>
        </is>
      </c>
      <c r="E214" s="7">
        <f>G214+I214+K214+M214+O214+Q214+S214+U214+W214+Y214+AA214+AC214+AE214+AG214+AI214+AK214+AM214+AO214+AQ214+AS214</f>
        <v/>
      </c>
      <c r="F214" s="7">
        <f>H214+J214+L214+N214+P214+R214+T214+V214+X214+Z214+AB214+AD214+AF214+AH214+AJ214+AL214+AN214+AP214+AR214+AT214</f>
        <v/>
      </c>
      <c r="G214" s="7" t="inlineStr"/>
      <c r="H214" s="7" t="inlineStr"/>
      <c r="I214" s="7" t="inlineStr"/>
      <c r="J214" s="7" t="inlineStr"/>
      <c r="K214" s="7" t="inlineStr"/>
      <c r="L214" s="7" t="inlineStr"/>
      <c r="M214" s="7" t="inlineStr"/>
      <c r="N214" s="7" t="inlineStr"/>
      <c r="O214" s="7" t="inlineStr"/>
      <c r="P214" s="7" t="inlineStr"/>
      <c r="Q214" s="7" t="inlineStr"/>
      <c r="R214" s="7" t="inlineStr"/>
      <c r="S214" s="7" t="inlineStr"/>
      <c r="T214" s="7" t="inlineStr"/>
      <c r="U214" s="7" t="inlineStr"/>
      <c r="V214" s="7" t="inlineStr"/>
      <c r="W214" s="7" t="inlineStr"/>
      <c r="X214" s="7" t="inlineStr"/>
      <c r="Y214" s="7" t="inlineStr"/>
      <c r="Z214" s="7" t="inlineStr"/>
      <c r="AA214" s="7" t="inlineStr"/>
      <c r="AB214" s="7" t="inlineStr"/>
      <c r="AC214" s="7" t="inlineStr"/>
      <c r="AD214" s="7" t="inlineStr"/>
      <c r="AE214" s="7" t="n">
        <v>10</v>
      </c>
      <c r="AF214" s="7" t="n">
        <v>1848580</v>
      </c>
      <c r="AG214" s="7" t="inlineStr"/>
      <c r="AH214" s="7" t="inlineStr"/>
      <c r="AI214" s="7" t="inlineStr"/>
      <c r="AJ214" s="7" t="inlineStr"/>
      <c r="AK214" s="7" t="inlineStr"/>
      <c r="AL214" s="7" t="inlineStr"/>
      <c r="AM214" s="7" t="inlineStr"/>
      <c r="AN214" s="7" t="inlineStr"/>
      <c r="AO214" s="7" t="inlineStr"/>
      <c r="AP214" s="7" t="inlineStr"/>
      <c r="AQ214" s="7" t="inlineStr"/>
      <c r="AR214" s="7" t="inlineStr"/>
      <c r="AS214" s="7" t="inlineStr"/>
      <c r="AT214" s="7" t="inlineStr"/>
      <c r="AU214" s="7">
        <f>AW214+AY214+BA214+BC214+BE214+BG214+BI214</f>
        <v/>
      </c>
      <c r="AV214" s="7">
        <f>AX214+AZ214+BB214+BD214+BF214+BH214+BJ214</f>
        <v/>
      </c>
      <c r="AW214" s="7" t="inlineStr"/>
      <c r="AX214" s="7" t="inlineStr"/>
      <c r="AY214" s="7" t="inlineStr"/>
      <c r="AZ214" s="7" t="inlineStr"/>
      <c r="BA214" s="7" t="inlineStr"/>
      <c r="BB214" s="7" t="inlineStr"/>
      <c r="BC214" s="7" t="inlineStr"/>
      <c r="BD214" s="7" t="inlineStr"/>
      <c r="BE214" s="7" t="inlineStr"/>
      <c r="BF214" s="7" t="inlineStr"/>
      <c r="BG214" s="7" t="inlineStr"/>
      <c r="BH214" s="7" t="inlineStr"/>
      <c r="BI214" s="7" t="inlineStr"/>
      <c r="BJ214" s="7" t="inlineStr"/>
      <c r="BK214" s="7">
        <f>BM214+BO214+BQ214+BS214</f>
        <v/>
      </c>
      <c r="BL214" s="7">
        <f>BN214+BP214+BR214+BT214</f>
        <v/>
      </c>
      <c r="BM214" s="7" t="inlineStr"/>
      <c r="BN214" s="7" t="inlineStr"/>
      <c r="BO214" s="7" t="inlineStr"/>
      <c r="BP214" s="7" t="inlineStr"/>
      <c r="BQ214" s="7" t="inlineStr"/>
      <c r="BR214" s="7" t="inlineStr"/>
      <c r="BS214" s="7" t="inlineStr"/>
      <c r="BT214" s="7" t="inlineStr"/>
      <c r="BU214" s="7">
        <f>BW214+BY214+CA214+CC214+CE214+CG214+CI214+CK214+CM214+CO214+CQ214+CS214+CU214+CW214+CY214+DA214</f>
        <v/>
      </c>
      <c r="BV214" s="7">
        <f>BX214+BZ214+CB214+CD214+CF214+CH214+CJ214+CL214+CN214+CP214+CR214+CT214+CV214+CX214+CZ214+DB214</f>
        <v/>
      </c>
      <c r="BW214" s="7" t="inlineStr"/>
      <c r="BX214" s="7" t="inlineStr"/>
      <c r="BY214" s="7" t="inlineStr"/>
      <c r="BZ214" s="7" t="inlineStr"/>
      <c r="CA214" s="7" t="inlineStr"/>
      <c r="CB214" s="7" t="inlineStr"/>
      <c r="CC214" s="7" t="inlineStr"/>
      <c r="CD214" s="7" t="inlineStr"/>
      <c r="CE214" s="7" t="inlineStr"/>
      <c r="CF214" s="7" t="inlineStr"/>
      <c r="CG214" s="7" t="inlineStr"/>
      <c r="CH214" s="7" t="inlineStr"/>
      <c r="CI214" s="7" t="inlineStr"/>
      <c r="CJ214" s="7" t="inlineStr"/>
      <c r="CK214" s="7" t="inlineStr"/>
      <c r="CL214" s="7" t="inlineStr"/>
      <c r="CM214" s="7" t="inlineStr"/>
      <c r="CN214" s="7" t="inlineStr"/>
      <c r="CO214" s="7" t="inlineStr"/>
      <c r="CP214" s="7" t="inlineStr"/>
      <c r="CQ214" s="7" t="inlineStr"/>
      <c r="CR214" s="7" t="inlineStr"/>
      <c r="CS214" s="7" t="inlineStr"/>
      <c r="CT214" s="7" t="inlineStr"/>
      <c r="CU214" s="7" t="inlineStr"/>
      <c r="CV214" s="7" t="inlineStr"/>
      <c r="CW214" s="7" t="inlineStr"/>
      <c r="CX214" s="7" t="inlineStr"/>
      <c r="CY214" s="7" t="inlineStr"/>
      <c r="CZ214" s="7" t="inlineStr"/>
      <c r="DA214" s="7" t="inlineStr"/>
      <c r="DB214" s="7" t="inlineStr"/>
      <c r="DC214" s="7">
        <f>DE214+DG214+DI214+DK214+DM214+DO214+DQ214+DS214+DU214+DW214+DY214+EA214+EC214</f>
        <v/>
      </c>
      <c r="DD214" s="7">
        <f>DF214+DH214+DJ214+DL214+DN214+DP214+DR214+DT214+DV214+DX214+DZ214+EB214+ED214</f>
        <v/>
      </c>
      <c r="DE214" s="7" t="inlineStr"/>
      <c r="DF214" s="7" t="inlineStr"/>
      <c r="DG214" s="7" t="inlineStr"/>
      <c r="DH214" s="7" t="inlineStr"/>
      <c r="DI214" s="7" t="inlineStr"/>
      <c r="DJ214" s="7" t="inlineStr"/>
      <c r="DK214" s="7" t="inlineStr"/>
      <c r="DL214" s="7" t="inlineStr"/>
      <c r="DM214" s="7" t="inlineStr"/>
      <c r="DN214" s="7" t="inlineStr"/>
      <c r="DO214" s="7" t="inlineStr"/>
      <c r="DP214" s="7" t="inlineStr"/>
      <c r="DQ214" s="7" t="inlineStr"/>
      <c r="DR214" s="7" t="inlineStr"/>
      <c r="DS214" s="7" t="inlineStr"/>
      <c r="DT214" s="7" t="inlineStr"/>
      <c r="DU214" s="7" t="inlineStr"/>
      <c r="DV214" s="7" t="inlineStr"/>
      <c r="DW214" s="7" t="inlineStr"/>
      <c r="DX214" s="7" t="inlineStr"/>
      <c r="DY214" s="7" t="inlineStr"/>
      <c r="DZ214" s="7" t="inlineStr"/>
      <c r="EA214" s="7" t="inlineStr"/>
      <c r="EB214" s="7" t="inlineStr"/>
      <c r="EC214" s="7" t="inlineStr"/>
      <c r="ED214" s="7" t="inlineStr"/>
      <c r="EE214" s="7">
        <f>E214+AU214+BK214+BU214+DC214</f>
        <v/>
      </c>
      <c r="EF214" s="7">
        <f>F214+AV214+BL214+BV214+DD214</f>
        <v/>
      </c>
    </row>
    <row r="215" hidden="1" outlineLevel="1">
      <c r="A215" s="5" t="n">
        <v>115</v>
      </c>
      <c r="B215" s="6" t="inlineStr">
        <is>
          <t>SARVAR GRAND LYUKS MChJ</t>
        </is>
      </c>
      <c r="C215" s="6" t="inlineStr">
        <is>
          <t>Андижан</t>
        </is>
      </c>
      <c r="D215" s="6" t="inlineStr">
        <is>
          <t>Андижан 1</t>
        </is>
      </c>
      <c r="E215" s="7">
        <f>G215+I215+K215+M215+O215+Q215+S215+U215+W215+Y215+AA215+AC215+AE215+AG215+AI215+AK215+AM215+AO215+AQ215+AS215</f>
        <v/>
      </c>
      <c r="F215" s="7">
        <f>H215+J215+L215+N215+P215+R215+T215+V215+X215+Z215+AB215+AD215+AF215+AH215+AJ215+AL215+AN215+AP215+AR215+AT215</f>
        <v/>
      </c>
      <c r="G215" s="7" t="n">
        <v>10</v>
      </c>
      <c r="H215" s="7" t="n">
        <v>1793395</v>
      </c>
      <c r="I215" s="7" t="inlineStr"/>
      <c r="J215" s="7" t="inlineStr"/>
      <c r="K215" s="7" t="inlineStr"/>
      <c r="L215" s="7" t="inlineStr"/>
      <c r="M215" s="7" t="inlineStr"/>
      <c r="N215" s="7" t="inlineStr"/>
      <c r="O215" s="7" t="n">
        <v>5</v>
      </c>
      <c r="P215" s="7" t="n">
        <v>1770105</v>
      </c>
      <c r="Q215" s="7" t="n">
        <v>10</v>
      </c>
      <c r="R215" s="7" t="n">
        <v>4797540</v>
      </c>
      <c r="S215" s="7" t="inlineStr"/>
      <c r="T215" s="7" t="inlineStr"/>
      <c r="U215" s="7" t="inlineStr"/>
      <c r="V215" s="7" t="inlineStr"/>
      <c r="W215" s="7" t="inlineStr"/>
      <c r="X215" s="7" t="inlineStr"/>
      <c r="Y215" s="7" t="n">
        <v>39</v>
      </c>
      <c r="Z215" s="7" t="n">
        <v>14462175</v>
      </c>
      <c r="AA215" s="7" t="inlineStr"/>
      <c r="AB215" s="7" t="inlineStr"/>
      <c r="AC215" s="7" t="inlineStr"/>
      <c r="AD215" s="7" t="inlineStr"/>
      <c r="AE215" s="7" t="inlineStr"/>
      <c r="AF215" s="7" t="inlineStr"/>
      <c r="AG215" s="7" t="inlineStr"/>
      <c r="AH215" s="7" t="inlineStr"/>
      <c r="AI215" s="7" t="inlineStr"/>
      <c r="AJ215" s="7" t="inlineStr"/>
      <c r="AK215" s="7" t="n">
        <v>11</v>
      </c>
      <c r="AL215" s="7" t="n">
        <v>786555</v>
      </c>
      <c r="AM215" s="7" t="inlineStr"/>
      <c r="AN215" s="7" t="inlineStr"/>
      <c r="AO215" s="7" t="inlineStr"/>
      <c r="AP215" s="7" t="inlineStr"/>
      <c r="AQ215" s="7" t="inlineStr"/>
      <c r="AR215" s="7" t="inlineStr"/>
      <c r="AS215" s="7" t="inlineStr"/>
      <c r="AT215" s="7" t="inlineStr"/>
      <c r="AU215" s="7">
        <f>AW215+AY215+BA215+BC215+BE215+BG215+BI215</f>
        <v/>
      </c>
      <c r="AV215" s="7">
        <f>AX215+AZ215+BB215+BD215+BF215+BH215+BJ215</f>
        <v/>
      </c>
      <c r="AW215" s="7" t="inlineStr"/>
      <c r="AX215" s="7" t="inlineStr"/>
      <c r="AY215" s="7" t="inlineStr"/>
      <c r="AZ215" s="7" t="inlineStr"/>
      <c r="BA215" s="7" t="inlineStr"/>
      <c r="BB215" s="7" t="inlineStr"/>
      <c r="BC215" s="7" t="inlineStr"/>
      <c r="BD215" s="7" t="inlineStr"/>
      <c r="BE215" s="7" t="inlineStr"/>
      <c r="BF215" s="7" t="inlineStr"/>
      <c r="BG215" s="7" t="inlineStr"/>
      <c r="BH215" s="7" t="inlineStr"/>
      <c r="BI215" s="7" t="inlineStr"/>
      <c r="BJ215" s="7" t="inlineStr"/>
      <c r="BK215" s="7">
        <f>BM215+BO215+BQ215+BS215</f>
        <v/>
      </c>
      <c r="BL215" s="7">
        <f>BN215+BP215+BR215+BT215</f>
        <v/>
      </c>
      <c r="BM215" s="7" t="inlineStr"/>
      <c r="BN215" s="7" t="inlineStr"/>
      <c r="BO215" s="7" t="inlineStr"/>
      <c r="BP215" s="7" t="inlineStr"/>
      <c r="BQ215" s="7" t="inlineStr"/>
      <c r="BR215" s="7" t="inlineStr"/>
      <c r="BS215" s="7" t="inlineStr"/>
      <c r="BT215" s="7" t="inlineStr"/>
      <c r="BU215" s="7">
        <f>BW215+BY215+CA215+CC215+CE215+CG215+CI215+CK215+CM215+CO215+CQ215+CS215+CU215+CW215+CY215+DA215</f>
        <v/>
      </c>
      <c r="BV215" s="7">
        <f>BX215+BZ215+CB215+CD215+CF215+CH215+CJ215+CL215+CN215+CP215+CR215+CT215+CV215+CX215+CZ215+DB215</f>
        <v/>
      </c>
      <c r="BW215" s="7" t="inlineStr"/>
      <c r="BX215" s="7" t="inlineStr"/>
      <c r="BY215" s="7" t="inlineStr"/>
      <c r="BZ215" s="7" t="inlineStr"/>
      <c r="CA215" s="7" t="inlineStr"/>
      <c r="CB215" s="7" t="inlineStr"/>
      <c r="CC215" s="7" t="inlineStr"/>
      <c r="CD215" s="7" t="inlineStr"/>
      <c r="CE215" s="7" t="inlineStr"/>
      <c r="CF215" s="7" t="inlineStr"/>
      <c r="CG215" s="7" t="inlineStr"/>
      <c r="CH215" s="7" t="inlineStr"/>
      <c r="CI215" s="7" t="inlineStr"/>
      <c r="CJ215" s="7" t="inlineStr"/>
      <c r="CK215" s="7" t="inlineStr"/>
      <c r="CL215" s="7" t="inlineStr"/>
      <c r="CM215" s="7" t="inlineStr"/>
      <c r="CN215" s="7" t="inlineStr"/>
      <c r="CO215" s="7" t="inlineStr"/>
      <c r="CP215" s="7" t="inlineStr"/>
      <c r="CQ215" s="7" t="inlineStr"/>
      <c r="CR215" s="7" t="inlineStr"/>
      <c r="CS215" s="7" t="inlineStr"/>
      <c r="CT215" s="7" t="inlineStr"/>
      <c r="CU215" s="7" t="inlineStr"/>
      <c r="CV215" s="7" t="inlineStr"/>
      <c r="CW215" s="7" t="inlineStr"/>
      <c r="CX215" s="7" t="inlineStr"/>
      <c r="CY215" s="7" t="inlineStr"/>
      <c r="CZ215" s="7" t="inlineStr"/>
      <c r="DA215" s="7" t="inlineStr"/>
      <c r="DB215" s="7" t="inlineStr"/>
      <c r="DC215" s="7">
        <f>DE215+DG215+DI215+DK215+DM215+DO215+DQ215+DS215+DU215+DW215+DY215+EA215+EC215</f>
        <v/>
      </c>
      <c r="DD215" s="7">
        <f>DF215+DH215+DJ215+DL215+DN215+DP215+DR215+DT215+DV215+DX215+DZ215+EB215+ED215</f>
        <v/>
      </c>
      <c r="DE215" s="7" t="inlineStr"/>
      <c r="DF215" s="7" t="inlineStr"/>
      <c r="DG215" s="7" t="inlineStr"/>
      <c r="DH215" s="7" t="inlineStr"/>
      <c r="DI215" s="7" t="inlineStr"/>
      <c r="DJ215" s="7" t="inlineStr"/>
      <c r="DK215" s="7" t="inlineStr"/>
      <c r="DL215" s="7" t="inlineStr"/>
      <c r="DM215" s="7" t="inlineStr"/>
      <c r="DN215" s="7" t="inlineStr"/>
      <c r="DO215" s="7" t="inlineStr"/>
      <c r="DP215" s="7" t="inlineStr"/>
      <c r="DQ215" s="7" t="inlineStr"/>
      <c r="DR215" s="7" t="inlineStr"/>
      <c r="DS215" s="7" t="inlineStr"/>
      <c r="DT215" s="7" t="inlineStr"/>
      <c r="DU215" s="7" t="inlineStr"/>
      <c r="DV215" s="7" t="inlineStr"/>
      <c r="DW215" s="7" t="inlineStr"/>
      <c r="DX215" s="7" t="inlineStr"/>
      <c r="DY215" s="7" t="n">
        <v>5</v>
      </c>
      <c r="DZ215" s="7" t="n">
        <v>1783710</v>
      </c>
      <c r="EA215" s="7" t="n">
        <v>2</v>
      </c>
      <c r="EB215" s="7" t="n">
        <v>818694</v>
      </c>
      <c r="EC215" s="7" t="inlineStr"/>
      <c r="ED215" s="7" t="inlineStr"/>
      <c r="EE215" s="7">
        <f>E215+AU215+BK215+BU215+DC215</f>
        <v/>
      </c>
      <c r="EF215" s="7">
        <f>F215+AV215+BL215+BV215+DD215</f>
        <v/>
      </c>
    </row>
    <row r="216" hidden="1" outlineLevel="1">
      <c r="A216" s="5" t="n">
        <v>116</v>
      </c>
      <c r="B216" s="6" t="inlineStr">
        <is>
          <t>Sabur Farm Star OK</t>
        </is>
      </c>
      <c r="C216" s="6" t="inlineStr">
        <is>
          <t>Андижан</t>
        </is>
      </c>
      <c r="D216" s="6" t="inlineStr">
        <is>
          <t>Андижан 1</t>
        </is>
      </c>
      <c r="E216" s="7">
        <f>G216+I216+K216+M216+O216+Q216+S216+U216+W216+Y216+AA216+AC216+AE216+AG216+AI216+AK216+AM216+AO216+AQ216+AS216</f>
        <v/>
      </c>
      <c r="F216" s="7">
        <f>H216+J216+L216+N216+P216+R216+T216+V216+X216+Z216+AB216+AD216+AF216+AH216+AJ216+AL216+AN216+AP216+AR216+AT216</f>
        <v/>
      </c>
      <c r="G216" s="7" t="n">
        <v>2</v>
      </c>
      <c r="H216" s="7" t="n">
        <v>264644</v>
      </c>
      <c r="I216" s="7" t="inlineStr"/>
      <c r="J216" s="7" t="inlineStr"/>
      <c r="K216" s="7" t="inlineStr"/>
      <c r="L216" s="7" t="inlineStr"/>
      <c r="M216" s="7" t="inlineStr"/>
      <c r="N216" s="7" t="inlineStr"/>
      <c r="O216" s="7" t="inlineStr"/>
      <c r="P216" s="7" t="inlineStr"/>
      <c r="Q216" s="7" t="inlineStr"/>
      <c r="R216" s="7" t="inlineStr"/>
      <c r="S216" s="7" t="inlineStr"/>
      <c r="T216" s="7" t="inlineStr"/>
      <c r="U216" s="7" t="inlineStr"/>
      <c r="V216" s="7" t="inlineStr"/>
      <c r="W216" s="7" t="inlineStr"/>
      <c r="X216" s="7" t="inlineStr"/>
      <c r="Y216" s="7" t="inlineStr"/>
      <c r="Z216" s="7" t="inlineStr"/>
      <c r="AA216" s="7" t="inlineStr"/>
      <c r="AB216" s="7" t="inlineStr"/>
      <c r="AC216" s="7" t="n">
        <v>10</v>
      </c>
      <c r="AD216" s="7" t="n">
        <v>381610</v>
      </c>
      <c r="AE216" s="7" t="inlineStr"/>
      <c r="AF216" s="7" t="inlineStr"/>
      <c r="AG216" s="7" t="n">
        <v>10</v>
      </c>
      <c r="AH216" s="7" t="n">
        <v>1657760</v>
      </c>
      <c r="AI216" s="7" t="n">
        <v>10</v>
      </c>
      <c r="AJ216" s="7" t="n">
        <v>1084060</v>
      </c>
      <c r="AK216" s="7" t="inlineStr"/>
      <c r="AL216" s="7" t="inlineStr"/>
      <c r="AM216" s="7" t="inlineStr"/>
      <c r="AN216" s="7" t="inlineStr"/>
      <c r="AO216" s="7" t="inlineStr"/>
      <c r="AP216" s="7" t="inlineStr"/>
      <c r="AQ216" s="7" t="inlineStr"/>
      <c r="AR216" s="7" t="inlineStr"/>
      <c r="AS216" s="7" t="inlineStr"/>
      <c r="AT216" s="7" t="inlineStr"/>
      <c r="AU216" s="7">
        <f>AW216+AY216+BA216+BC216+BE216+BG216+BI216</f>
        <v/>
      </c>
      <c r="AV216" s="7">
        <f>AX216+AZ216+BB216+BD216+BF216+BH216+BJ216</f>
        <v/>
      </c>
      <c r="AW216" s="7" t="inlineStr"/>
      <c r="AX216" s="7" t="inlineStr"/>
      <c r="AY216" s="7" t="inlineStr"/>
      <c r="AZ216" s="7" t="inlineStr"/>
      <c r="BA216" s="7" t="inlineStr"/>
      <c r="BB216" s="7" t="inlineStr"/>
      <c r="BC216" s="7" t="inlineStr"/>
      <c r="BD216" s="7" t="inlineStr"/>
      <c r="BE216" s="7" t="inlineStr"/>
      <c r="BF216" s="7" t="inlineStr"/>
      <c r="BG216" s="7" t="inlineStr"/>
      <c r="BH216" s="7" t="inlineStr"/>
      <c r="BI216" s="7" t="inlineStr"/>
      <c r="BJ216" s="7" t="inlineStr"/>
      <c r="BK216" s="7">
        <f>BM216+BO216+BQ216+BS216</f>
        <v/>
      </c>
      <c r="BL216" s="7">
        <f>BN216+BP216+BR216+BT216</f>
        <v/>
      </c>
      <c r="BM216" s="7" t="inlineStr"/>
      <c r="BN216" s="7" t="inlineStr"/>
      <c r="BO216" s="7" t="inlineStr"/>
      <c r="BP216" s="7" t="inlineStr"/>
      <c r="BQ216" s="7" t="inlineStr"/>
      <c r="BR216" s="7" t="inlineStr"/>
      <c r="BS216" s="7" t="inlineStr"/>
      <c r="BT216" s="7" t="inlineStr"/>
      <c r="BU216" s="7">
        <f>BW216+BY216+CA216+CC216+CE216+CG216+CI216+CK216+CM216+CO216+CQ216+CS216+CU216+CW216+CY216+DA216</f>
        <v/>
      </c>
      <c r="BV216" s="7">
        <f>BX216+BZ216+CB216+CD216+CF216+CH216+CJ216+CL216+CN216+CP216+CR216+CT216+CV216+CX216+CZ216+DB216</f>
        <v/>
      </c>
      <c r="BW216" s="7" t="inlineStr"/>
      <c r="BX216" s="7" t="inlineStr"/>
      <c r="BY216" s="7" t="inlineStr"/>
      <c r="BZ216" s="7" t="inlineStr"/>
      <c r="CA216" s="7" t="inlineStr"/>
      <c r="CB216" s="7" t="inlineStr"/>
      <c r="CC216" s="7" t="inlineStr"/>
      <c r="CD216" s="7" t="inlineStr"/>
      <c r="CE216" s="7" t="inlineStr"/>
      <c r="CF216" s="7" t="inlineStr"/>
      <c r="CG216" s="7" t="inlineStr"/>
      <c r="CH216" s="7" t="inlineStr"/>
      <c r="CI216" s="7" t="inlineStr"/>
      <c r="CJ216" s="7" t="inlineStr"/>
      <c r="CK216" s="7" t="inlineStr"/>
      <c r="CL216" s="7" t="inlineStr"/>
      <c r="CM216" s="7" t="inlineStr"/>
      <c r="CN216" s="7" t="inlineStr"/>
      <c r="CO216" s="7" t="inlineStr"/>
      <c r="CP216" s="7" t="inlineStr"/>
      <c r="CQ216" s="7" t="inlineStr"/>
      <c r="CR216" s="7" t="inlineStr"/>
      <c r="CS216" s="7" t="inlineStr"/>
      <c r="CT216" s="7" t="inlineStr"/>
      <c r="CU216" s="7" t="inlineStr"/>
      <c r="CV216" s="7" t="inlineStr"/>
      <c r="CW216" s="7" t="inlineStr"/>
      <c r="CX216" s="7" t="inlineStr"/>
      <c r="CY216" s="7" t="inlineStr"/>
      <c r="CZ216" s="7" t="inlineStr"/>
      <c r="DA216" s="7" t="inlineStr"/>
      <c r="DB216" s="7" t="inlineStr"/>
      <c r="DC216" s="7">
        <f>DE216+DG216+DI216+DK216+DM216+DO216+DQ216+DS216+DU216+DW216+DY216+EA216+EC216</f>
        <v/>
      </c>
      <c r="DD216" s="7">
        <f>DF216+DH216+DJ216+DL216+DN216+DP216+DR216+DT216+DV216+DX216+DZ216+EB216+ED216</f>
        <v/>
      </c>
      <c r="DE216" s="7" t="inlineStr"/>
      <c r="DF216" s="7" t="inlineStr"/>
      <c r="DG216" s="7" t="inlineStr"/>
      <c r="DH216" s="7" t="inlineStr"/>
      <c r="DI216" s="7" t="inlineStr"/>
      <c r="DJ216" s="7" t="inlineStr"/>
      <c r="DK216" s="7" t="inlineStr"/>
      <c r="DL216" s="7" t="inlineStr"/>
      <c r="DM216" s="7" t="inlineStr"/>
      <c r="DN216" s="7" t="inlineStr"/>
      <c r="DO216" s="7" t="inlineStr"/>
      <c r="DP216" s="7" t="inlineStr"/>
      <c r="DQ216" s="7" t="inlineStr"/>
      <c r="DR216" s="7" t="inlineStr"/>
      <c r="DS216" s="7" t="inlineStr"/>
      <c r="DT216" s="7" t="inlineStr"/>
      <c r="DU216" s="7" t="inlineStr"/>
      <c r="DV216" s="7" t="inlineStr"/>
      <c r="DW216" s="7" t="inlineStr"/>
      <c r="DX216" s="7" t="inlineStr"/>
      <c r="DY216" s="7" t="n">
        <v>1</v>
      </c>
      <c r="DZ216" s="7" t="n">
        <v>424203</v>
      </c>
      <c r="EA216" s="7" t="n">
        <v>1</v>
      </c>
      <c r="EB216" s="7" t="n">
        <v>387612</v>
      </c>
      <c r="EC216" s="7" t="inlineStr"/>
      <c r="ED216" s="7" t="inlineStr"/>
      <c r="EE216" s="7">
        <f>E216+AU216+BK216+BU216+DC216</f>
        <v/>
      </c>
      <c r="EF216" s="7">
        <f>F216+AV216+BL216+BV216+DD216</f>
        <v/>
      </c>
    </row>
    <row r="217" hidden="1" outlineLevel="1">
      <c r="A217" s="5" t="n">
        <v>117</v>
      </c>
      <c r="B217" s="6" t="inlineStr">
        <is>
          <t>Safo Farm MCHJ</t>
        </is>
      </c>
      <c r="C217" s="6" t="inlineStr">
        <is>
          <t>Андижан</t>
        </is>
      </c>
      <c r="D217" s="6" t="inlineStr">
        <is>
          <t>Андижан 1</t>
        </is>
      </c>
      <c r="E217" s="7">
        <f>G217+I217+K217+M217+O217+Q217+S217+U217+W217+Y217+AA217+AC217+AE217+AG217+AI217+AK217+AM217+AO217+AQ217+AS217</f>
        <v/>
      </c>
      <c r="F217" s="7">
        <f>H217+J217+L217+N217+P217+R217+T217+V217+X217+Z217+AB217+AD217+AF217+AH217+AJ217+AL217+AN217+AP217+AR217+AT217</f>
        <v/>
      </c>
      <c r="G217" s="7" t="inlineStr"/>
      <c r="H217" s="7" t="inlineStr"/>
      <c r="I217" s="7" t="inlineStr"/>
      <c r="J217" s="7" t="inlineStr"/>
      <c r="K217" s="7" t="inlineStr"/>
      <c r="L217" s="7" t="inlineStr"/>
      <c r="M217" s="7" t="inlineStr"/>
      <c r="N217" s="7" t="inlineStr"/>
      <c r="O217" s="7" t="inlineStr"/>
      <c r="P217" s="7" t="inlineStr"/>
      <c r="Q217" s="7" t="inlineStr"/>
      <c r="R217" s="7" t="inlineStr"/>
      <c r="S217" s="7" t="inlineStr"/>
      <c r="T217" s="7" t="inlineStr"/>
      <c r="U217" s="7" t="inlineStr"/>
      <c r="V217" s="7" t="inlineStr"/>
      <c r="W217" s="7" t="inlineStr"/>
      <c r="X217" s="7" t="inlineStr"/>
      <c r="Y217" s="7" t="inlineStr"/>
      <c r="Z217" s="7" t="inlineStr"/>
      <c r="AA217" s="7" t="n">
        <v>2</v>
      </c>
      <c r="AB217" s="7" t="n">
        <v>178630</v>
      </c>
      <c r="AC217" s="7" t="inlineStr"/>
      <c r="AD217" s="7" t="inlineStr"/>
      <c r="AE217" s="7" t="inlineStr"/>
      <c r="AF217" s="7" t="inlineStr"/>
      <c r="AG217" s="7" t="inlineStr"/>
      <c r="AH217" s="7" t="inlineStr"/>
      <c r="AI217" s="7" t="inlineStr"/>
      <c r="AJ217" s="7" t="inlineStr"/>
      <c r="AK217" s="7" t="inlineStr"/>
      <c r="AL217" s="7" t="inlineStr"/>
      <c r="AM217" s="7" t="inlineStr"/>
      <c r="AN217" s="7" t="inlineStr"/>
      <c r="AO217" s="7" t="inlineStr"/>
      <c r="AP217" s="7" t="inlineStr"/>
      <c r="AQ217" s="7" t="inlineStr"/>
      <c r="AR217" s="7" t="inlineStr"/>
      <c r="AS217" s="7" t="inlineStr"/>
      <c r="AT217" s="7" t="inlineStr"/>
      <c r="AU217" s="7">
        <f>AW217+AY217+BA217+BC217+BE217+BG217+BI217</f>
        <v/>
      </c>
      <c r="AV217" s="7">
        <f>AX217+AZ217+BB217+BD217+BF217+BH217+BJ217</f>
        <v/>
      </c>
      <c r="AW217" s="7" t="inlineStr"/>
      <c r="AX217" s="7" t="inlineStr"/>
      <c r="AY217" s="7" t="inlineStr"/>
      <c r="AZ217" s="7" t="inlineStr"/>
      <c r="BA217" s="7" t="inlineStr"/>
      <c r="BB217" s="7" t="inlineStr"/>
      <c r="BC217" s="7" t="inlineStr"/>
      <c r="BD217" s="7" t="inlineStr"/>
      <c r="BE217" s="7" t="inlineStr"/>
      <c r="BF217" s="7" t="inlineStr"/>
      <c r="BG217" s="7" t="inlineStr"/>
      <c r="BH217" s="7" t="inlineStr"/>
      <c r="BI217" s="7" t="inlineStr"/>
      <c r="BJ217" s="7" t="inlineStr"/>
      <c r="BK217" s="7">
        <f>BM217+BO217+BQ217+BS217</f>
        <v/>
      </c>
      <c r="BL217" s="7">
        <f>BN217+BP217+BR217+BT217</f>
        <v/>
      </c>
      <c r="BM217" s="7" t="inlineStr"/>
      <c r="BN217" s="7" t="inlineStr"/>
      <c r="BO217" s="7" t="inlineStr"/>
      <c r="BP217" s="7" t="inlineStr"/>
      <c r="BQ217" s="7" t="inlineStr"/>
      <c r="BR217" s="7" t="inlineStr"/>
      <c r="BS217" s="7" t="inlineStr"/>
      <c r="BT217" s="7" t="inlineStr"/>
      <c r="BU217" s="7">
        <f>BW217+BY217+CA217+CC217+CE217+CG217+CI217+CK217+CM217+CO217+CQ217+CS217+CU217+CW217+CY217+DA217</f>
        <v/>
      </c>
      <c r="BV217" s="7">
        <f>BX217+BZ217+CB217+CD217+CF217+CH217+CJ217+CL217+CN217+CP217+CR217+CT217+CV217+CX217+CZ217+DB217</f>
        <v/>
      </c>
      <c r="BW217" s="7" t="inlineStr"/>
      <c r="BX217" s="7" t="inlineStr"/>
      <c r="BY217" s="7" t="inlineStr"/>
      <c r="BZ217" s="7" t="inlineStr"/>
      <c r="CA217" s="7" t="inlineStr"/>
      <c r="CB217" s="7" t="inlineStr"/>
      <c r="CC217" s="7" t="inlineStr"/>
      <c r="CD217" s="7" t="inlineStr"/>
      <c r="CE217" s="7" t="inlineStr"/>
      <c r="CF217" s="7" t="inlineStr"/>
      <c r="CG217" s="7" t="inlineStr"/>
      <c r="CH217" s="7" t="inlineStr"/>
      <c r="CI217" s="7" t="inlineStr"/>
      <c r="CJ217" s="7" t="inlineStr"/>
      <c r="CK217" s="7" t="inlineStr"/>
      <c r="CL217" s="7" t="inlineStr"/>
      <c r="CM217" s="7" t="inlineStr"/>
      <c r="CN217" s="7" t="inlineStr"/>
      <c r="CO217" s="7" t="inlineStr"/>
      <c r="CP217" s="7" t="inlineStr"/>
      <c r="CQ217" s="7" t="inlineStr"/>
      <c r="CR217" s="7" t="inlineStr"/>
      <c r="CS217" s="7" t="inlineStr"/>
      <c r="CT217" s="7" t="inlineStr"/>
      <c r="CU217" s="7" t="inlineStr"/>
      <c r="CV217" s="7" t="inlineStr"/>
      <c r="CW217" s="7" t="inlineStr"/>
      <c r="CX217" s="7" t="inlineStr"/>
      <c r="CY217" s="7" t="inlineStr"/>
      <c r="CZ217" s="7" t="inlineStr"/>
      <c r="DA217" s="7" t="inlineStr"/>
      <c r="DB217" s="7" t="inlineStr"/>
      <c r="DC217" s="7">
        <f>DE217+DG217+DI217+DK217+DM217+DO217+DQ217+DS217+DU217+DW217+DY217+EA217+EC217</f>
        <v/>
      </c>
      <c r="DD217" s="7">
        <f>DF217+DH217+DJ217+DL217+DN217+DP217+DR217+DT217+DV217+DX217+DZ217+EB217+ED217</f>
        <v/>
      </c>
      <c r="DE217" s="7" t="inlineStr"/>
      <c r="DF217" s="7" t="inlineStr"/>
      <c r="DG217" s="7" t="inlineStr"/>
      <c r="DH217" s="7" t="inlineStr"/>
      <c r="DI217" s="7" t="inlineStr"/>
      <c r="DJ217" s="7" t="inlineStr"/>
      <c r="DK217" s="7" t="inlineStr"/>
      <c r="DL217" s="7" t="inlineStr"/>
      <c r="DM217" s="7" t="inlineStr"/>
      <c r="DN217" s="7" t="inlineStr"/>
      <c r="DO217" s="7" t="inlineStr"/>
      <c r="DP217" s="7" t="inlineStr"/>
      <c r="DQ217" s="7" t="inlineStr"/>
      <c r="DR217" s="7" t="inlineStr"/>
      <c r="DS217" s="7" t="inlineStr"/>
      <c r="DT217" s="7" t="inlineStr"/>
      <c r="DU217" s="7" t="inlineStr"/>
      <c r="DV217" s="7" t="inlineStr"/>
      <c r="DW217" s="7" t="inlineStr"/>
      <c r="DX217" s="7" t="inlineStr"/>
      <c r="DY217" s="7" t="inlineStr"/>
      <c r="DZ217" s="7" t="inlineStr"/>
      <c r="EA217" s="7" t="inlineStr"/>
      <c r="EB217" s="7" t="inlineStr"/>
      <c r="EC217" s="7" t="inlineStr"/>
      <c r="ED217" s="7" t="inlineStr"/>
      <c r="EE217" s="7">
        <f>E217+AU217+BK217+BU217+DC217</f>
        <v/>
      </c>
      <c r="EF217" s="7">
        <f>F217+AV217+BL217+BV217+DD217</f>
        <v/>
      </c>
    </row>
    <row r="218" hidden="1" outlineLevel="1">
      <c r="A218" s="5" t="n">
        <v>118</v>
      </c>
      <c r="B218" s="6" t="inlineStr">
        <is>
          <t>Sano Med Servis XS</t>
        </is>
      </c>
      <c r="C218" s="6" t="inlineStr">
        <is>
          <t>Андижан</t>
        </is>
      </c>
      <c r="D218" s="6" t="inlineStr">
        <is>
          <t>Андижан 2</t>
        </is>
      </c>
      <c r="E218" s="7">
        <f>G218+I218+K218+M218+O218+Q218+S218+U218+W218+Y218+AA218+AC218+AE218+AG218+AI218+AK218+AM218+AO218+AQ218+AS218</f>
        <v/>
      </c>
      <c r="F218" s="7">
        <f>H218+J218+L218+N218+P218+R218+T218+V218+X218+Z218+AB218+AD218+AF218+AH218+AJ218+AL218+AN218+AP218+AR218+AT218</f>
        <v/>
      </c>
      <c r="G218" s="7" t="n">
        <v>2</v>
      </c>
      <c r="H218" s="7" t="n">
        <v>109534</v>
      </c>
      <c r="I218" s="7" t="inlineStr"/>
      <c r="J218" s="7" t="inlineStr"/>
      <c r="K218" s="7" t="inlineStr"/>
      <c r="L218" s="7" t="inlineStr"/>
      <c r="M218" s="7" t="inlineStr"/>
      <c r="N218" s="7" t="inlineStr"/>
      <c r="O218" s="7" t="inlineStr"/>
      <c r="P218" s="7" t="inlineStr"/>
      <c r="Q218" s="7" t="inlineStr"/>
      <c r="R218" s="7" t="inlineStr"/>
      <c r="S218" s="7" t="inlineStr"/>
      <c r="T218" s="7" t="inlineStr"/>
      <c r="U218" s="7" t="inlineStr"/>
      <c r="V218" s="7" t="inlineStr"/>
      <c r="W218" s="7" t="inlineStr"/>
      <c r="X218" s="7" t="inlineStr"/>
      <c r="Y218" s="7" t="inlineStr"/>
      <c r="Z218" s="7" t="inlineStr"/>
      <c r="AA218" s="7" t="inlineStr"/>
      <c r="AB218" s="7" t="inlineStr"/>
      <c r="AC218" s="7" t="inlineStr"/>
      <c r="AD218" s="7" t="inlineStr"/>
      <c r="AE218" s="7" t="n">
        <v>5</v>
      </c>
      <c r="AF218" s="7" t="n">
        <v>68305</v>
      </c>
      <c r="AG218" s="7" t="inlineStr"/>
      <c r="AH218" s="7" t="inlineStr"/>
      <c r="AI218" s="7" t="inlineStr"/>
      <c r="AJ218" s="7" t="inlineStr"/>
      <c r="AK218" s="7" t="inlineStr"/>
      <c r="AL218" s="7" t="inlineStr"/>
      <c r="AM218" s="7" t="inlineStr"/>
      <c r="AN218" s="7" t="inlineStr"/>
      <c r="AO218" s="7" t="inlineStr"/>
      <c r="AP218" s="7" t="inlineStr"/>
      <c r="AQ218" s="7" t="inlineStr"/>
      <c r="AR218" s="7" t="inlineStr"/>
      <c r="AS218" s="7" t="inlineStr"/>
      <c r="AT218" s="7" t="inlineStr"/>
      <c r="AU218" s="7">
        <f>AW218+AY218+BA218+BC218+BE218+BG218+BI218</f>
        <v/>
      </c>
      <c r="AV218" s="7">
        <f>AX218+AZ218+BB218+BD218+BF218+BH218+BJ218</f>
        <v/>
      </c>
      <c r="AW218" s="7" t="inlineStr"/>
      <c r="AX218" s="7" t="inlineStr"/>
      <c r="AY218" s="7" t="inlineStr"/>
      <c r="AZ218" s="7" t="inlineStr"/>
      <c r="BA218" s="7" t="inlineStr"/>
      <c r="BB218" s="7" t="inlineStr"/>
      <c r="BC218" s="7" t="inlineStr"/>
      <c r="BD218" s="7" t="inlineStr"/>
      <c r="BE218" s="7" t="inlineStr"/>
      <c r="BF218" s="7" t="inlineStr"/>
      <c r="BG218" s="7" t="inlineStr"/>
      <c r="BH218" s="7" t="inlineStr"/>
      <c r="BI218" s="7" t="inlineStr"/>
      <c r="BJ218" s="7" t="inlineStr"/>
      <c r="BK218" s="7">
        <f>BM218+BO218+BQ218+BS218</f>
        <v/>
      </c>
      <c r="BL218" s="7">
        <f>BN218+BP218+BR218+BT218</f>
        <v/>
      </c>
      <c r="BM218" s="7" t="inlineStr"/>
      <c r="BN218" s="7" t="inlineStr"/>
      <c r="BO218" s="7" t="inlineStr"/>
      <c r="BP218" s="7" t="inlineStr"/>
      <c r="BQ218" s="7" t="inlineStr"/>
      <c r="BR218" s="7" t="inlineStr"/>
      <c r="BS218" s="7" t="inlineStr"/>
      <c r="BT218" s="7" t="inlineStr"/>
      <c r="BU218" s="7">
        <f>BW218+BY218+CA218+CC218+CE218+CG218+CI218+CK218+CM218+CO218+CQ218+CS218+CU218+CW218+CY218+DA218</f>
        <v/>
      </c>
      <c r="BV218" s="7">
        <f>BX218+BZ218+CB218+CD218+CF218+CH218+CJ218+CL218+CN218+CP218+CR218+CT218+CV218+CX218+CZ218+DB218</f>
        <v/>
      </c>
      <c r="BW218" s="7" t="inlineStr"/>
      <c r="BX218" s="7" t="inlineStr"/>
      <c r="BY218" s="7" t="inlineStr"/>
      <c r="BZ218" s="7" t="inlineStr"/>
      <c r="CA218" s="7" t="inlineStr"/>
      <c r="CB218" s="7" t="inlineStr"/>
      <c r="CC218" s="7" t="inlineStr"/>
      <c r="CD218" s="7" t="inlineStr"/>
      <c r="CE218" s="7" t="inlineStr"/>
      <c r="CF218" s="7" t="inlineStr"/>
      <c r="CG218" s="7" t="inlineStr"/>
      <c r="CH218" s="7" t="inlineStr"/>
      <c r="CI218" s="7" t="inlineStr"/>
      <c r="CJ218" s="7" t="inlineStr"/>
      <c r="CK218" s="7" t="inlineStr"/>
      <c r="CL218" s="7" t="inlineStr"/>
      <c r="CM218" s="7" t="inlineStr"/>
      <c r="CN218" s="7" t="inlineStr"/>
      <c r="CO218" s="7" t="inlineStr"/>
      <c r="CP218" s="7" t="inlineStr"/>
      <c r="CQ218" s="7" t="inlineStr"/>
      <c r="CR218" s="7" t="inlineStr"/>
      <c r="CS218" s="7" t="inlineStr"/>
      <c r="CT218" s="7" t="inlineStr"/>
      <c r="CU218" s="7" t="inlineStr"/>
      <c r="CV218" s="7" t="inlineStr"/>
      <c r="CW218" s="7" t="inlineStr"/>
      <c r="CX218" s="7" t="inlineStr"/>
      <c r="CY218" s="7" t="inlineStr"/>
      <c r="CZ218" s="7" t="inlineStr"/>
      <c r="DA218" s="7" t="inlineStr"/>
      <c r="DB218" s="7" t="inlineStr"/>
      <c r="DC218" s="7">
        <f>DE218+DG218+DI218+DK218+DM218+DO218+DQ218+DS218+DU218+DW218+DY218+EA218+EC218</f>
        <v/>
      </c>
      <c r="DD218" s="7">
        <f>DF218+DH218+DJ218+DL218+DN218+DP218+DR218+DT218+DV218+DX218+DZ218+EB218+ED218</f>
        <v/>
      </c>
      <c r="DE218" s="7" t="inlineStr"/>
      <c r="DF218" s="7" t="inlineStr"/>
      <c r="DG218" s="7" t="inlineStr"/>
      <c r="DH218" s="7" t="inlineStr"/>
      <c r="DI218" s="7" t="inlineStr"/>
      <c r="DJ218" s="7" t="inlineStr"/>
      <c r="DK218" s="7" t="inlineStr"/>
      <c r="DL218" s="7" t="inlineStr"/>
      <c r="DM218" s="7" t="inlineStr"/>
      <c r="DN218" s="7" t="inlineStr"/>
      <c r="DO218" s="7" t="inlineStr"/>
      <c r="DP218" s="7" t="inlineStr"/>
      <c r="DQ218" s="7" t="inlineStr"/>
      <c r="DR218" s="7" t="inlineStr"/>
      <c r="DS218" s="7" t="inlineStr"/>
      <c r="DT218" s="7" t="inlineStr"/>
      <c r="DU218" s="7" t="inlineStr"/>
      <c r="DV218" s="7" t="inlineStr"/>
      <c r="DW218" s="7" t="inlineStr"/>
      <c r="DX218" s="7" t="inlineStr"/>
      <c r="DY218" s="7" t="inlineStr"/>
      <c r="DZ218" s="7" t="inlineStr"/>
      <c r="EA218" s="7" t="inlineStr"/>
      <c r="EB218" s="7" t="inlineStr"/>
      <c r="EC218" s="7" t="inlineStr"/>
      <c r="ED218" s="7" t="inlineStr"/>
      <c r="EE218" s="7">
        <f>E218+AU218+BK218+BU218+DC218</f>
        <v/>
      </c>
      <c r="EF218" s="7">
        <f>F218+AV218+BL218+BV218+DD218</f>
        <v/>
      </c>
    </row>
    <row r="219" hidden="1" outlineLevel="1">
      <c r="A219" s="5" t="n">
        <v>119</v>
      </c>
      <c r="B219" s="6" t="inlineStr">
        <is>
          <t>Sapfir Farm Servis MCHJ</t>
        </is>
      </c>
      <c r="C219" s="6" t="inlineStr">
        <is>
          <t>Андижан</t>
        </is>
      </c>
      <c r="D219" s="6" t="inlineStr">
        <is>
          <t>Андижан 1</t>
        </is>
      </c>
      <c r="E219" s="7">
        <f>G219+I219+K219+M219+O219+Q219+S219+U219+W219+Y219+AA219+AC219+AE219+AG219+AI219+AK219+AM219+AO219+AQ219+AS219</f>
        <v/>
      </c>
      <c r="F219" s="7">
        <f>H219+J219+L219+N219+P219+R219+T219+V219+X219+Z219+AB219+AD219+AF219+AH219+AJ219+AL219+AN219+AP219+AR219+AT219</f>
        <v/>
      </c>
      <c r="G219" s="7" t="n">
        <v>2</v>
      </c>
      <c r="H219" s="7" t="n">
        <v>809030</v>
      </c>
      <c r="I219" s="7" t="inlineStr"/>
      <c r="J219" s="7" t="inlineStr"/>
      <c r="K219" s="7" t="inlineStr"/>
      <c r="L219" s="7" t="inlineStr"/>
      <c r="M219" s="7" t="inlineStr"/>
      <c r="N219" s="7" t="inlineStr"/>
      <c r="O219" s="7" t="inlineStr"/>
      <c r="P219" s="7" t="inlineStr"/>
      <c r="Q219" s="7" t="inlineStr"/>
      <c r="R219" s="7" t="inlineStr"/>
      <c r="S219" s="7" t="inlineStr"/>
      <c r="T219" s="7" t="inlineStr"/>
      <c r="U219" s="7" t="inlineStr"/>
      <c r="V219" s="7" t="inlineStr"/>
      <c r="W219" s="7" t="n">
        <v>4</v>
      </c>
      <c r="X219" s="7" t="n">
        <v>746956</v>
      </c>
      <c r="Y219" s="7" t="inlineStr"/>
      <c r="Z219" s="7" t="inlineStr"/>
      <c r="AA219" s="7" t="inlineStr"/>
      <c r="AB219" s="7" t="inlineStr"/>
      <c r="AC219" s="7" t="n">
        <v>5</v>
      </c>
      <c r="AD219" s="7" t="n">
        <v>1704860</v>
      </c>
      <c r="AE219" s="7" t="n">
        <v>2</v>
      </c>
      <c r="AF219" s="7" t="n">
        <v>112570</v>
      </c>
      <c r="AG219" s="7" t="n">
        <v>5</v>
      </c>
      <c r="AH219" s="7" t="n">
        <v>2193775</v>
      </c>
      <c r="AI219" s="7" t="inlineStr"/>
      <c r="AJ219" s="7" t="inlineStr"/>
      <c r="AK219" s="7" t="inlineStr"/>
      <c r="AL219" s="7" t="inlineStr"/>
      <c r="AM219" s="7" t="inlineStr"/>
      <c r="AN219" s="7" t="inlineStr"/>
      <c r="AO219" s="7" t="inlineStr"/>
      <c r="AP219" s="7" t="inlineStr"/>
      <c r="AQ219" s="7" t="inlineStr"/>
      <c r="AR219" s="7" t="inlineStr"/>
      <c r="AS219" s="7" t="inlineStr"/>
      <c r="AT219" s="7" t="inlineStr"/>
      <c r="AU219" s="7">
        <f>AW219+AY219+BA219+BC219+BE219+BG219+BI219</f>
        <v/>
      </c>
      <c r="AV219" s="7">
        <f>AX219+AZ219+BB219+BD219+BF219+BH219+BJ219</f>
        <v/>
      </c>
      <c r="AW219" s="7" t="inlineStr"/>
      <c r="AX219" s="7" t="inlineStr"/>
      <c r="AY219" s="7" t="inlineStr"/>
      <c r="AZ219" s="7" t="inlineStr"/>
      <c r="BA219" s="7" t="inlineStr"/>
      <c r="BB219" s="7" t="inlineStr"/>
      <c r="BC219" s="7" t="inlineStr"/>
      <c r="BD219" s="7" t="inlineStr"/>
      <c r="BE219" s="7" t="inlineStr"/>
      <c r="BF219" s="7" t="inlineStr"/>
      <c r="BG219" s="7" t="inlineStr"/>
      <c r="BH219" s="7" t="inlineStr"/>
      <c r="BI219" s="7" t="inlineStr"/>
      <c r="BJ219" s="7" t="inlineStr"/>
      <c r="BK219" s="7">
        <f>BM219+BO219+BQ219+BS219</f>
        <v/>
      </c>
      <c r="BL219" s="7">
        <f>BN219+BP219+BR219+BT219</f>
        <v/>
      </c>
      <c r="BM219" s="7" t="inlineStr"/>
      <c r="BN219" s="7" t="inlineStr"/>
      <c r="BO219" s="7" t="inlineStr"/>
      <c r="BP219" s="7" t="inlineStr"/>
      <c r="BQ219" s="7" t="inlineStr"/>
      <c r="BR219" s="7" t="inlineStr"/>
      <c r="BS219" s="7" t="inlineStr"/>
      <c r="BT219" s="7" t="inlineStr"/>
      <c r="BU219" s="7">
        <f>BW219+BY219+CA219+CC219+CE219+CG219+CI219+CK219+CM219+CO219+CQ219+CS219+CU219+CW219+CY219+DA219</f>
        <v/>
      </c>
      <c r="BV219" s="7">
        <f>BX219+BZ219+CB219+CD219+CF219+CH219+CJ219+CL219+CN219+CP219+CR219+CT219+CV219+CX219+CZ219+DB219</f>
        <v/>
      </c>
      <c r="BW219" s="7" t="inlineStr"/>
      <c r="BX219" s="7" t="inlineStr"/>
      <c r="BY219" s="7" t="inlineStr"/>
      <c r="BZ219" s="7" t="inlineStr"/>
      <c r="CA219" s="7" t="inlineStr"/>
      <c r="CB219" s="7" t="inlineStr"/>
      <c r="CC219" s="7" t="inlineStr"/>
      <c r="CD219" s="7" t="inlineStr"/>
      <c r="CE219" s="7" t="inlineStr"/>
      <c r="CF219" s="7" t="inlineStr"/>
      <c r="CG219" s="7" t="inlineStr"/>
      <c r="CH219" s="7" t="inlineStr"/>
      <c r="CI219" s="7" t="inlineStr"/>
      <c r="CJ219" s="7" t="inlineStr"/>
      <c r="CK219" s="7" t="inlineStr"/>
      <c r="CL219" s="7" t="inlineStr"/>
      <c r="CM219" s="7" t="n">
        <v>1</v>
      </c>
      <c r="CN219" s="7" t="n">
        <v>122644</v>
      </c>
      <c r="CO219" s="7" t="inlineStr"/>
      <c r="CP219" s="7" t="inlineStr"/>
      <c r="CQ219" s="7" t="inlineStr"/>
      <c r="CR219" s="7" t="inlineStr"/>
      <c r="CS219" s="7" t="inlineStr"/>
      <c r="CT219" s="7" t="inlineStr"/>
      <c r="CU219" s="7" t="inlineStr"/>
      <c r="CV219" s="7" t="inlineStr"/>
      <c r="CW219" s="7" t="inlineStr"/>
      <c r="CX219" s="7" t="inlineStr"/>
      <c r="CY219" s="7" t="inlineStr"/>
      <c r="CZ219" s="7" t="inlineStr"/>
      <c r="DA219" s="7" t="inlineStr"/>
      <c r="DB219" s="7" t="inlineStr"/>
      <c r="DC219" s="7">
        <f>DE219+DG219+DI219+DK219+DM219+DO219+DQ219+DS219+DU219+DW219+DY219+EA219+EC219</f>
        <v/>
      </c>
      <c r="DD219" s="7">
        <f>DF219+DH219+DJ219+DL219+DN219+DP219+DR219+DT219+DV219+DX219+DZ219+EB219+ED219</f>
        <v/>
      </c>
      <c r="DE219" s="7" t="inlineStr"/>
      <c r="DF219" s="7" t="inlineStr"/>
      <c r="DG219" s="7" t="inlineStr"/>
      <c r="DH219" s="7" t="inlineStr"/>
      <c r="DI219" s="7" t="inlineStr"/>
      <c r="DJ219" s="7" t="inlineStr"/>
      <c r="DK219" s="7" t="inlineStr"/>
      <c r="DL219" s="7" t="inlineStr"/>
      <c r="DM219" s="7" t="inlineStr"/>
      <c r="DN219" s="7" t="inlineStr"/>
      <c r="DO219" s="7" t="inlineStr"/>
      <c r="DP219" s="7" t="inlineStr"/>
      <c r="DQ219" s="7" t="inlineStr"/>
      <c r="DR219" s="7" t="inlineStr"/>
      <c r="DS219" s="7" t="inlineStr"/>
      <c r="DT219" s="7" t="inlineStr"/>
      <c r="DU219" s="7" t="inlineStr"/>
      <c r="DV219" s="7" t="inlineStr"/>
      <c r="DW219" s="7" t="n">
        <v>2</v>
      </c>
      <c r="DX219" s="7" t="n">
        <v>862824</v>
      </c>
      <c r="DY219" s="7" t="inlineStr"/>
      <c r="DZ219" s="7" t="inlineStr"/>
      <c r="EA219" s="7" t="inlineStr"/>
      <c r="EB219" s="7" t="inlineStr"/>
      <c r="EC219" s="7" t="inlineStr"/>
      <c r="ED219" s="7" t="inlineStr"/>
      <c r="EE219" s="7">
        <f>E219+AU219+BK219+BU219+DC219</f>
        <v/>
      </c>
      <c r="EF219" s="7">
        <f>F219+AV219+BL219+BV219+DD219</f>
        <v/>
      </c>
    </row>
    <row r="220" hidden="1" outlineLevel="1">
      <c r="A220" s="5" t="n">
        <v>120</v>
      </c>
      <c r="B220" s="6" t="inlineStr">
        <is>
          <t>Sarvar Med Savdo MCHJ</t>
        </is>
      </c>
      <c r="C220" s="6" t="inlineStr">
        <is>
          <t>Андижан</t>
        </is>
      </c>
      <c r="D220" s="6" t="inlineStr">
        <is>
          <t>Андижан 1</t>
        </is>
      </c>
      <c r="E220" s="7">
        <f>G220+I220+K220+M220+O220+Q220+S220+U220+W220+Y220+AA220+AC220+AE220+AG220+AI220+AK220+AM220+AO220+AQ220+AS220</f>
        <v/>
      </c>
      <c r="F220" s="7">
        <f>H220+J220+L220+N220+P220+R220+T220+V220+X220+Z220+AB220+AD220+AF220+AH220+AJ220+AL220+AN220+AP220+AR220+AT220</f>
        <v/>
      </c>
      <c r="G220" s="7" t="n">
        <v>33</v>
      </c>
      <c r="H220" s="7" t="n">
        <v>6304750</v>
      </c>
      <c r="I220" s="7" t="n">
        <v>2</v>
      </c>
      <c r="J220" s="7" t="n">
        <v>948516</v>
      </c>
      <c r="K220" s="7" t="n">
        <v>2</v>
      </c>
      <c r="L220" s="7" t="n">
        <v>94234</v>
      </c>
      <c r="M220" s="7" t="n">
        <v>60</v>
      </c>
      <c r="N220" s="7" t="n">
        <v>14250780</v>
      </c>
      <c r="O220" s="7" t="inlineStr"/>
      <c r="P220" s="7" t="inlineStr"/>
      <c r="Q220" s="7" t="n">
        <v>312</v>
      </c>
      <c r="R220" s="7" t="n">
        <v>136714524</v>
      </c>
      <c r="S220" s="7" t="inlineStr"/>
      <c r="T220" s="7" t="inlineStr"/>
      <c r="U220" s="7" t="inlineStr"/>
      <c r="V220" s="7" t="inlineStr"/>
      <c r="W220" s="7" t="n">
        <v>1</v>
      </c>
      <c r="X220" s="7" t="n">
        <v>433520</v>
      </c>
      <c r="Y220" s="7" t="inlineStr"/>
      <c r="Z220" s="7" t="inlineStr"/>
      <c r="AA220" s="7" t="n">
        <v>10</v>
      </c>
      <c r="AB220" s="7" t="n">
        <v>2264572</v>
      </c>
      <c r="AC220" s="7" t="n">
        <v>2</v>
      </c>
      <c r="AD220" s="7" t="n">
        <v>785526</v>
      </c>
      <c r="AE220" s="7" t="inlineStr"/>
      <c r="AF220" s="7" t="inlineStr"/>
      <c r="AG220" s="7" t="inlineStr"/>
      <c r="AH220" s="7" t="inlineStr"/>
      <c r="AI220" s="7" t="inlineStr"/>
      <c r="AJ220" s="7" t="inlineStr"/>
      <c r="AK220" s="7" t="inlineStr"/>
      <c r="AL220" s="7" t="inlineStr"/>
      <c r="AM220" s="7" t="inlineStr"/>
      <c r="AN220" s="7" t="inlineStr"/>
      <c r="AO220" s="7" t="inlineStr"/>
      <c r="AP220" s="7" t="inlineStr"/>
      <c r="AQ220" s="7" t="inlineStr"/>
      <c r="AR220" s="7" t="inlineStr"/>
      <c r="AS220" s="7" t="inlineStr"/>
      <c r="AT220" s="7" t="inlineStr"/>
      <c r="AU220" s="7">
        <f>AW220+AY220+BA220+BC220+BE220+BG220+BI220</f>
        <v/>
      </c>
      <c r="AV220" s="7">
        <f>AX220+AZ220+BB220+BD220+BF220+BH220+BJ220</f>
        <v/>
      </c>
      <c r="AW220" s="7" t="inlineStr"/>
      <c r="AX220" s="7" t="inlineStr"/>
      <c r="AY220" s="7" t="inlineStr"/>
      <c r="AZ220" s="7" t="inlineStr"/>
      <c r="BA220" s="7" t="inlineStr"/>
      <c r="BB220" s="7" t="inlineStr"/>
      <c r="BC220" s="7" t="inlineStr"/>
      <c r="BD220" s="7" t="inlineStr"/>
      <c r="BE220" s="7" t="inlineStr"/>
      <c r="BF220" s="7" t="inlineStr"/>
      <c r="BG220" s="7" t="inlineStr"/>
      <c r="BH220" s="7" t="inlineStr"/>
      <c r="BI220" s="7" t="inlineStr"/>
      <c r="BJ220" s="7" t="inlineStr"/>
      <c r="BK220" s="7">
        <f>BM220+BO220+BQ220+BS220</f>
        <v/>
      </c>
      <c r="BL220" s="7">
        <f>BN220+BP220+BR220+BT220</f>
        <v/>
      </c>
      <c r="BM220" s="7" t="inlineStr"/>
      <c r="BN220" s="7" t="inlineStr"/>
      <c r="BO220" s="7" t="inlineStr"/>
      <c r="BP220" s="7" t="inlineStr"/>
      <c r="BQ220" s="7" t="inlineStr"/>
      <c r="BR220" s="7" t="inlineStr"/>
      <c r="BS220" s="7" t="inlineStr"/>
      <c r="BT220" s="7" t="inlineStr"/>
      <c r="BU220" s="7">
        <f>BW220+BY220+CA220+CC220+CE220+CG220+CI220+CK220+CM220+CO220+CQ220+CS220+CU220+CW220+CY220+DA220</f>
        <v/>
      </c>
      <c r="BV220" s="7">
        <f>BX220+BZ220+CB220+CD220+CF220+CH220+CJ220+CL220+CN220+CP220+CR220+CT220+CV220+CX220+CZ220+DB220</f>
        <v/>
      </c>
      <c r="BW220" s="7" t="inlineStr"/>
      <c r="BX220" s="7" t="inlineStr"/>
      <c r="BY220" s="7" t="inlineStr"/>
      <c r="BZ220" s="7" t="inlineStr"/>
      <c r="CA220" s="7" t="inlineStr"/>
      <c r="CB220" s="7" t="inlineStr"/>
      <c r="CC220" s="7" t="inlineStr"/>
      <c r="CD220" s="7" t="inlineStr"/>
      <c r="CE220" s="7" t="inlineStr"/>
      <c r="CF220" s="7" t="inlineStr"/>
      <c r="CG220" s="7" t="inlineStr"/>
      <c r="CH220" s="7" t="inlineStr"/>
      <c r="CI220" s="7" t="inlineStr"/>
      <c r="CJ220" s="7" t="inlineStr"/>
      <c r="CK220" s="7" t="inlineStr"/>
      <c r="CL220" s="7" t="inlineStr"/>
      <c r="CM220" s="7" t="inlineStr"/>
      <c r="CN220" s="7" t="inlineStr"/>
      <c r="CO220" s="7" t="inlineStr"/>
      <c r="CP220" s="7" t="inlineStr"/>
      <c r="CQ220" s="7" t="inlineStr"/>
      <c r="CR220" s="7" t="inlineStr"/>
      <c r="CS220" s="7" t="inlineStr"/>
      <c r="CT220" s="7" t="inlineStr"/>
      <c r="CU220" s="7" t="inlineStr"/>
      <c r="CV220" s="7" t="inlineStr"/>
      <c r="CW220" s="7" t="inlineStr"/>
      <c r="CX220" s="7" t="inlineStr"/>
      <c r="CY220" s="7" t="inlineStr"/>
      <c r="CZ220" s="7" t="inlineStr"/>
      <c r="DA220" s="7" t="inlineStr"/>
      <c r="DB220" s="7" t="inlineStr"/>
      <c r="DC220" s="7">
        <f>DE220+DG220+DI220+DK220+DM220+DO220+DQ220+DS220+DU220+DW220+DY220+EA220+EC220</f>
        <v/>
      </c>
      <c r="DD220" s="7">
        <f>DF220+DH220+DJ220+DL220+DN220+DP220+DR220+DT220+DV220+DX220+DZ220+EB220+ED220</f>
        <v/>
      </c>
      <c r="DE220" s="7" t="inlineStr"/>
      <c r="DF220" s="7" t="inlineStr"/>
      <c r="DG220" s="7" t="inlineStr"/>
      <c r="DH220" s="7" t="inlineStr"/>
      <c r="DI220" s="7" t="inlineStr"/>
      <c r="DJ220" s="7" t="inlineStr"/>
      <c r="DK220" s="7" t="inlineStr"/>
      <c r="DL220" s="7" t="inlineStr"/>
      <c r="DM220" s="7" t="inlineStr"/>
      <c r="DN220" s="7" t="inlineStr"/>
      <c r="DO220" s="7" t="inlineStr"/>
      <c r="DP220" s="7" t="inlineStr"/>
      <c r="DQ220" s="7" t="inlineStr"/>
      <c r="DR220" s="7" t="inlineStr"/>
      <c r="DS220" s="7" t="inlineStr"/>
      <c r="DT220" s="7" t="inlineStr"/>
      <c r="DU220" s="7" t="inlineStr"/>
      <c r="DV220" s="7" t="inlineStr"/>
      <c r="DW220" s="7" t="n">
        <v>2</v>
      </c>
      <c r="DX220" s="7" t="n">
        <v>283350</v>
      </c>
      <c r="DY220" s="7" t="inlineStr"/>
      <c r="DZ220" s="7" t="inlineStr"/>
      <c r="EA220" s="7" t="inlineStr"/>
      <c r="EB220" s="7" t="inlineStr"/>
      <c r="EC220" s="7" t="inlineStr"/>
      <c r="ED220" s="7" t="inlineStr"/>
      <c r="EE220" s="7">
        <f>E220+AU220+BK220+BU220+DC220</f>
        <v/>
      </c>
      <c r="EF220" s="7">
        <f>F220+AV220+BL220+BV220+DD220</f>
        <v/>
      </c>
    </row>
    <row r="221" hidden="1" outlineLevel="1">
      <c r="A221" s="5" t="n">
        <v>121</v>
      </c>
      <c r="B221" s="6" t="inlineStr">
        <is>
          <t>Saxovat Express Farm  MCHJ</t>
        </is>
      </c>
      <c r="C221" s="6" t="inlineStr">
        <is>
          <t>Андижан</t>
        </is>
      </c>
      <c r="D221" s="6" t="inlineStr">
        <is>
          <t>Андижан 2</t>
        </is>
      </c>
      <c r="E221" s="7">
        <f>G221+I221+K221+M221+O221+Q221+S221+U221+W221+Y221+AA221+AC221+AE221+AG221+AI221+AK221+AM221+AO221+AQ221+AS221</f>
        <v/>
      </c>
      <c r="F221" s="7">
        <f>H221+J221+L221+N221+P221+R221+T221+V221+X221+Z221+AB221+AD221+AF221+AH221+AJ221+AL221+AN221+AP221+AR221+AT221</f>
        <v/>
      </c>
      <c r="G221" s="7" t="inlineStr"/>
      <c r="H221" s="7" t="inlineStr"/>
      <c r="I221" s="7" t="inlineStr"/>
      <c r="J221" s="7" t="inlineStr"/>
      <c r="K221" s="7" t="inlineStr"/>
      <c r="L221" s="7" t="inlineStr"/>
      <c r="M221" s="7" t="inlineStr"/>
      <c r="N221" s="7" t="inlineStr"/>
      <c r="O221" s="7" t="inlineStr"/>
      <c r="P221" s="7" t="inlineStr"/>
      <c r="Q221" s="7" t="n">
        <v>5</v>
      </c>
      <c r="R221" s="7" t="n">
        <v>59575</v>
      </c>
      <c r="S221" s="7" t="inlineStr"/>
      <c r="T221" s="7" t="inlineStr"/>
      <c r="U221" s="7" t="inlineStr"/>
      <c r="V221" s="7" t="inlineStr"/>
      <c r="W221" s="7" t="inlineStr"/>
      <c r="X221" s="7" t="inlineStr"/>
      <c r="Y221" s="7" t="inlineStr"/>
      <c r="Z221" s="7" t="inlineStr"/>
      <c r="AA221" s="7" t="inlineStr"/>
      <c r="AB221" s="7" t="inlineStr"/>
      <c r="AC221" s="7" t="inlineStr"/>
      <c r="AD221" s="7" t="inlineStr"/>
      <c r="AE221" s="7" t="inlineStr"/>
      <c r="AF221" s="7" t="inlineStr"/>
      <c r="AG221" s="7" t="inlineStr"/>
      <c r="AH221" s="7" t="inlineStr"/>
      <c r="AI221" s="7" t="inlineStr"/>
      <c r="AJ221" s="7" t="inlineStr"/>
      <c r="AK221" s="7" t="inlineStr"/>
      <c r="AL221" s="7" t="inlineStr"/>
      <c r="AM221" s="7" t="inlineStr"/>
      <c r="AN221" s="7" t="inlineStr"/>
      <c r="AO221" s="7" t="inlineStr"/>
      <c r="AP221" s="7" t="inlineStr"/>
      <c r="AQ221" s="7" t="inlineStr"/>
      <c r="AR221" s="7" t="inlineStr"/>
      <c r="AS221" s="7" t="inlineStr"/>
      <c r="AT221" s="7" t="inlineStr"/>
      <c r="AU221" s="7">
        <f>AW221+AY221+BA221+BC221+BE221+BG221+BI221</f>
        <v/>
      </c>
      <c r="AV221" s="7">
        <f>AX221+AZ221+BB221+BD221+BF221+BH221+BJ221</f>
        <v/>
      </c>
      <c r="AW221" s="7" t="inlineStr"/>
      <c r="AX221" s="7" t="inlineStr"/>
      <c r="AY221" s="7" t="inlineStr"/>
      <c r="AZ221" s="7" t="inlineStr"/>
      <c r="BA221" s="7" t="inlineStr"/>
      <c r="BB221" s="7" t="inlineStr"/>
      <c r="BC221" s="7" t="inlineStr"/>
      <c r="BD221" s="7" t="inlineStr"/>
      <c r="BE221" s="7" t="inlineStr"/>
      <c r="BF221" s="7" t="inlineStr"/>
      <c r="BG221" s="7" t="inlineStr"/>
      <c r="BH221" s="7" t="inlineStr"/>
      <c r="BI221" s="7" t="inlineStr"/>
      <c r="BJ221" s="7" t="inlineStr"/>
      <c r="BK221" s="7">
        <f>BM221+BO221+BQ221+BS221</f>
        <v/>
      </c>
      <c r="BL221" s="7">
        <f>BN221+BP221+BR221+BT221</f>
        <v/>
      </c>
      <c r="BM221" s="7" t="inlineStr"/>
      <c r="BN221" s="7" t="inlineStr"/>
      <c r="BO221" s="7" t="inlineStr"/>
      <c r="BP221" s="7" t="inlineStr"/>
      <c r="BQ221" s="7" t="inlineStr"/>
      <c r="BR221" s="7" t="inlineStr"/>
      <c r="BS221" s="7" t="inlineStr"/>
      <c r="BT221" s="7" t="inlineStr"/>
      <c r="BU221" s="7">
        <f>BW221+BY221+CA221+CC221+CE221+CG221+CI221+CK221+CM221+CO221+CQ221+CS221+CU221+CW221+CY221+DA221</f>
        <v/>
      </c>
      <c r="BV221" s="7">
        <f>BX221+BZ221+CB221+CD221+CF221+CH221+CJ221+CL221+CN221+CP221+CR221+CT221+CV221+CX221+CZ221+DB221</f>
        <v/>
      </c>
      <c r="BW221" s="7" t="inlineStr"/>
      <c r="BX221" s="7" t="inlineStr"/>
      <c r="BY221" s="7" t="inlineStr"/>
      <c r="BZ221" s="7" t="inlineStr"/>
      <c r="CA221" s="7" t="inlineStr"/>
      <c r="CB221" s="7" t="inlineStr"/>
      <c r="CC221" s="7" t="inlineStr"/>
      <c r="CD221" s="7" t="inlineStr"/>
      <c r="CE221" s="7" t="inlineStr"/>
      <c r="CF221" s="7" t="inlineStr"/>
      <c r="CG221" s="7" t="inlineStr"/>
      <c r="CH221" s="7" t="inlineStr"/>
      <c r="CI221" s="7" t="inlineStr"/>
      <c r="CJ221" s="7" t="inlineStr"/>
      <c r="CK221" s="7" t="inlineStr"/>
      <c r="CL221" s="7" t="inlineStr"/>
      <c r="CM221" s="7" t="inlineStr"/>
      <c r="CN221" s="7" t="inlineStr"/>
      <c r="CO221" s="7" t="inlineStr"/>
      <c r="CP221" s="7" t="inlineStr"/>
      <c r="CQ221" s="7" t="inlineStr"/>
      <c r="CR221" s="7" t="inlineStr"/>
      <c r="CS221" s="7" t="inlineStr"/>
      <c r="CT221" s="7" t="inlineStr"/>
      <c r="CU221" s="7" t="inlineStr"/>
      <c r="CV221" s="7" t="inlineStr"/>
      <c r="CW221" s="7" t="inlineStr"/>
      <c r="CX221" s="7" t="inlineStr"/>
      <c r="CY221" s="7" t="inlineStr"/>
      <c r="CZ221" s="7" t="inlineStr"/>
      <c r="DA221" s="7" t="inlineStr"/>
      <c r="DB221" s="7" t="inlineStr"/>
      <c r="DC221" s="7">
        <f>DE221+DG221+DI221+DK221+DM221+DO221+DQ221+DS221+DU221+DW221+DY221+EA221+EC221</f>
        <v/>
      </c>
      <c r="DD221" s="7">
        <f>DF221+DH221+DJ221+DL221+DN221+DP221+DR221+DT221+DV221+DX221+DZ221+EB221+ED221</f>
        <v/>
      </c>
      <c r="DE221" s="7" t="inlineStr"/>
      <c r="DF221" s="7" t="inlineStr"/>
      <c r="DG221" s="7" t="inlineStr"/>
      <c r="DH221" s="7" t="inlineStr"/>
      <c r="DI221" s="7" t="inlineStr"/>
      <c r="DJ221" s="7" t="inlineStr"/>
      <c r="DK221" s="7" t="inlineStr"/>
      <c r="DL221" s="7" t="inlineStr"/>
      <c r="DM221" s="7" t="inlineStr"/>
      <c r="DN221" s="7" t="inlineStr"/>
      <c r="DO221" s="7" t="inlineStr"/>
      <c r="DP221" s="7" t="inlineStr"/>
      <c r="DQ221" s="7" t="inlineStr"/>
      <c r="DR221" s="7" t="inlineStr"/>
      <c r="DS221" s="7" t="n">
        <v>10</v>
      </c>
      <c r="DT221" s="7" t="n">
        <v>4815740</v>
      </c>
      <c r="DU221" s="7" t="inlineStr"/>
      <c r="DV221" s="7" t="inlineStr"/>
      <c r="DW221" s="7" t="inlineStr"/>
      <c r="DX221" s="7" t="inlineStr"/>
      <c r="DY221" s="7" t="inlineStr"/>
      <c r="DZ221" s="7" t="inlineStr"/>
      <c r="EA221" s="7" t="inlineStr"/>
      <c r="EB221" s="7" t="inlineStr"/>
      <c r="EC221" s="7" t="inlineStr"/>
      <c r="ED221" s="7" t="inlineStr"/>
      <c r="EE221" s="7">
        <f>E221+AU221+BK221+BU221+DC221</f>
        <v/>
      </c>
      <c r="EF221" s="7">
        <f>F221+AV221+BL221+BV221+DD221</f>
        <v/>
      </c>
    </row>
    <row r="222" hidden="1" outlineLevel="1">
      <c r="A222" s="5" t="n">
        <v>122</v>
      </c>
      <c r="B222" s="6" t="inlineStr">
        <is>
          <t>Saxovat Farm Savdo MCHJ</t>
        </is>
      </c>
      <c r="C222" s="6" t="inlineStr">
        <is>
          <t>Андижан</t>
        </is>
      </c>
      <c r="D222" s="6" t="inlineStr">
        <is>
          <t>Андижан 1</t>
        </is>
      </c>
      <c r="E222" s="7">
        <f>G222+I222+K222+M222+O222+Q222+S222+U222+W222+Y222+AA222+AC222+AE222+AG222+AI222+AK222+AM222+AO222+AQ222+AS222</f>
        <v/>
      </c>
      <c r="F222" s="7">
        <f>H222+J222+L222+N222+P222+R222+T222+V222+X222+Z222+AB222+AD222+AF222+AH222+AJ222+AL222+AN222+AP222+AR222+AT222</f>
        <v/>
      </c>
      <c r="G222" s="7" t="n">
        <v>10</v>
      </c>
      <c r="H222" s="7" t="n">
        <v>3061700</v>
      </c>
      <c r="I222" s="7" t="inlineStr"/>
      <c r="J222" s="7" t="inlineStr"/>
      <c r="K222" s="7" t="inlineStr"/>
      <c r="L222" s="7" t="inlineStr"/>
      <c r="M222" s="7" t="n">
        <v>30</v>
      </c>
      <c r="N222" s="7" t="n">
        <v>10734120</v>
      </c>
      <c r="O222" s="7" t="inlineStr"/>
      <c r="P222" s="7" t="inlineStr"/>
      <c r="Q222" s="7" t="n">
        <v>100</v>
      </c>
      <c r="R222" s="7" t="n">
        <v>25825200</v>
      </c>
      <c r="S222" s="7" t="inlineStr"/>
      <c r="T222" s="7" t="inlineStr"/>
      <c r="U222" s="7" t="inlineStr"/>
      <c r="V222" s="7" t="inlineStr"/>
      <c r="W222" s="7" t="inlineStr"/>
      <c r="X222" s="7" t="inlineStr"/>
      <c r="Y222" s="7" t="inlineStr"/>
      <c r="Z222" s="7" t="inlineStr"/>
      <c r="AA222" s="7" t="inlineStr"/>
      <c r="AB222" s="7" t="inlineStr"/>
      <c r="AC222" s="7" t="inlineStr"/>
      <c r="AD222" s="7" t="inlineStr"/>
      <c r="AE222" s="7" t="inlineStr"/>
      <c r="AF222" s="7" t="inlineStr"/>
      <c r="AG222" s="7" t="inlineStr"/>
      <c r="AH222" s="7" t="inlineStr"/>
      <c r="AI222" s="7" t="inlineStr"/>
      <c r="AJ222" s="7" t="inlineStr"/>
      <c r="AK222" s="7" t="inlineStr"/>
      <c r="AL222" s="7" t="inlineStr"/>
      <c r="AM222" s="7" t="inlineStr"/>
      <c r="AN222" s="7" t="inlineStr"/>
      <c r="AO222" s="7" t="inlineStr"/>
      <c r="AP222" s="7" t="inlineStr"/>
      <c r="AQ222" s="7" t="inlineStr"/>
      <c r="AR222" s="7" t="inlineStr"/>
      <c r="AS222" s="7" t="inlineStr"/>
      <c r="AT222" s="7" t="inlineStr"/>
      <c r="AU222" s="7">
        <f>AW222+AY222+BA222+BC222+BE222+BG222+BI222</f>
        <v/>
      </c>
      <c r="AV222" s="7">
        <f>AX222+AZ222+BB222+BD222+BF222+BH222+BJ222</f>
        <v/>
      </c>
      <c r="AW222" s="7" t="inlineStr"/>
      <c r="AX222" s="7" t="inlineStr"/>
      <c r="AY222" s="7" t="inlineStr"/>
      <c r="AZ222" s="7" t="inlineStr"/>
      <c r="BA222" s="7" t="inlineStr"/>
      <c r="BB222" s="7" t="inlineStr"/>
      <c r="BC222" s="7" t="inlineStr"/>
      <c r="BD222" s="7" t="inlineStr"/>
      <c r="BE222" s="7" t="inlineStr"/>
      <c r="BF222" s="7" t="inlineStr"/>
      <c r="BG222" s="7" t="inlineStr"/>
      <c r="BH222" s="7" t="inlineStr"/>
      <c r="BI222" s="7" t="inlineStr"/>
      <c r="BJ222" s="7" t="inlineStr"/>
      <c r="BK222" s="7">
        <f>BM222+BO222+BQ222+BS222</f>
        <v/>
      </c>
      <c r="BL222" s="7">
        <f>BN222+BP222+BR222+BT222</f>
        <v/>
      </c>
      <c r="BM222" s="7" t="inlineStr"/>
      <c r="BN222" s="7" t="inlineStr"/>
      <c r="BO222" s="7" t="inlineStr"/>
      <c r="BP222" s="7" t="inlineStr"/>
      <c r="BQ222" s="7" t="inlineStr"/>
      <c r="BR222" s="7" t="inlineStr"/>
      <c r="BS222" s="7" t="inlineStr"/>
      <c r="BT222" s="7" t="inlineStr"/>
      <c r="BU222" s="7">
        <f>BW222+BY222+CA222+CC222+CE222+CG222+CI222+CK222+CM222+CO222+CQ222+CS222+CU222+CW222+CY222+DA222</f>
        <v/>
      </c>
      <c r="BV222" s="7">
        <f>BX222+BZ222+CB222+CD222+CF222+CH222+CJ222+CL222+CN222+CP222+CR222+CT222+CV222+CX222+CZ222+DB222</f>
        <v/>
      </c>
      <c r="BW222" s="7" t="inlineStr"/>
      <c r="BX222" s="7" t="inlineStr"/>
      <c r="BY222" s="7" t="inlineStr"/>
      <c r="BZ222" s="7" t="inlineStr"/>
      <c r="CA222" s="7" t="inlineStr"/>
      <c r="CB222" s="7" t="inlineStr"/>
      <c r="CC222" s="7" t="inlineStr"/>
      <c r="CD222" s="7" t="inlineStr"/>
      <c r="CE222" s="7" t="inlineStr"/>
      <c r="CF222" s="7" t="inlineStr"/>
      <c r="CG222" s="7" t="inlineStr"/>
      <c r="CH222" s="7" t="inlineStr"/>
      <c r="CI222" s="7" t="inlineStr"/>
      <c r="CJ222" s="7" t="inlineStr"/>
      <c r="CK222" s="7" t="inlineStr"/>
      <c r="CL222" s="7" t="inlineStr"/>
      <c r="CM222" s="7" t="inlineStr"/>
      <c r="CN222" s="7" t="inlineStr"/>
      <c r="CO222" s="7" t="inlineStr"/>
      <c r="CP222" s="7" t="inlineStr"/>
      <c r="CQ222" s="7" t="inlineStr"/>
      <c r="CR222" s="7" t="inlineStr"/>
      <c r="CS222" s="7" t="inlineStr"/>
      <c r="CT222" s="7" t="inlineStr"/>
      <c r="CU222" s="7" t="inlineStr"/>
      <c r="CV222" s="7" t="inlineStr"/>
      <c r="CW222" s="7" t="inlineStr"/>
      <c r="CX222" s="7" t="inlineStr"/>
      <c r="CY222" s="7" t="inlineStr"/>
      <c r="CZ222" s="7" t="inlineStr"/>
      <c r="DA222" s="7" t="inlineStr"/>
      <c r="DB222" s="7" t="inlineStr"/>
      <c r="DC222" s="7">
        <f>DE222+DG222+DI222+DK222+DM222+DO222+DQ222+DS222+DU222+DW222+DY222+EA222+EC222</f>
        <v/>
      </c>
      <c r="DD222" s="7">
        <f>DF222+DH222+DJ222+DL222+DN222+DP222+DR222+DT222+DV222+DX222+DZ222+EB222+ED222</f>
        <v/>
      </c>
      <c r="DE222" s="7" t="inlineStr"/>
      <c r="DF222" s="7" t="inlineStr"/>
      <c r="DG222" s="7" t="inlineStr"/>
      <c r="DH222" s="7" t="inlineStr"/>
      <c r="DI222" s="7" t="inlineStr"/>
      <c r="DJ222" s="7" t="inlineStr"/>
      <c r="DK222" s="7" t="inlineStr"/>
      <c r="DL222" s="7" t="inlineStr"/>
      <c r="DM222" s="7" t="inlineStr"/>
      <c r="DN222" s="7" t="inlineStr"/>
      <c r="DO222" s="7" t="inlineStr"/>
      <c r="DP222" s="7" t="inlineStr"/>
      <c r="DQ222" s="7" t="inlineStr"/>
      <c r="DR222" s="7" t="inlineStr"/>
      <c r="DS222" s="7" t="inlineStr"/>
      <c r="DT222" s="7" t="inlineStr"/>
      <c r="DU222" s="7" t="inlineStr"/>
      <c r="DV222" s="7" t="inlineStr"/>
      <c r="DW222" s="7" t="inlineStr"/>
      <c r="DX222" s="7" t="inlineStr"/>
      <c r="DY222" s="7" t="inlineStr"/>
      <c r="DZ222" s="7" t="inlineStr"/>
      <c r="EA222" s="7" t="inlineStr"/>
      <c r="EB222" s="7" t="inlineStr"/>
      <c r="EC222" s="7" t="inlineStr"/>
      <c r="ED222" s="7" t="inlineStr"/>
      <c r="EE222" s="7">
        <f>E222+AU222+BK222+BU222+DC222</f>
        <v/>
      </c>
      <c r="EF222" s="7">
        <f>F222+AV222+BL222+BV222+DD222</f>
        <v/>
      </c>
    </row>
    <row r="223" hidden="1" outlineLevel="1">
      <c r="A223" s="5" t="n">
        <v>123</v>
      </c>
      <c r="B223" s="6" t="inlineStr">
        <is>
          <t>Shaxlo Odina XK</t>
        </is>
      </c>
      <c r="C223" s="6" t="inlineStr">
        <is>
          <t>Андижан</t>
        </is>
      </c>
      <c r="D223" s="6" t="inlineStr">
        <is>
          <t>Андижан 1</t>
        </is>
      </c>
      <c r="E223" s="7">
        <f>G223+I223+K223+M223+O223+Q223+S223+U223+W223+Y223+AA223+AC223+AE223+AG223+AI223+AK223+AM223+AO223+AQ223+AS223</f>
        <v/>
      </c>
      <c r="F223" s="7">
        <f>H223+J223+L223+N223+P223+R223+T223+V223+X223+Z223+AB223+AD223+AF223+AH223+AJ223+AL223+AN223+AP223+AR223+AT223</f>
        <v/>
      </c>
      <c r="G223" s="7" t="n">
        <v>4</v>
      </c>
      <c r="H223" s="7" t="n">
        <v>1730648</v>
      </c>
      <c r="I223" s="7" t="n">
        <v>10</v>
      </c>
      <c r="J223" s="7" t="n">
        <v>1652940</v>
      </c>
      <c r="K223" s="7" t="inlineStr"/>
      <c r="L223" s="7" t="inlineStr"/>
      <c r="M223" s="7" t="inlineStr"/>
      <c r="N223" s="7" t="inlineStr"/>
      <c r="O223" s="7" t="inlineStr"/>
      <c r="P223" s="7" t="inlineStr"/>
      <c r="Q223" s="7" t="n">
        <v>10</v>
      </c>
      <c r="R223" s="7" t="n">
        <v>875505</v>
      </c>
      <c r="S223" s="7" t="inlineStr"/>
      <c r="T223" s="7" t="inlineStr"/>
      <c r="U223" s="7" t="inlineStr"/>
      <c r="V223" s="7" t="inlineStr"/>
      <c r="W223" s="7" t="inlineStr"/>
      <c r="X223" s="7" t="inlineStr"/>
      <c r="Y223" s="7" t="inlineStr"/>
      <c r="Z223" s="7" t="inlineStr"/>
      <c r="AA223" s="7" t="inlineStr"/>
      <c r="AB223" s="7" t="inlineStr"/>
      <c r="AC223" s="7" t="inlineStr"/>
      <c r="AD223" s="7" t="inlineStr"/>
      <c r="AE223" s="7" t="inlineStr"/>
      <c r="AF223" s="7" t="inlineStr"/>
      <c r="AG223" s="7" t="inlineStr"/>
      <c r="AH223" s="7" t="inlineStr"/>
      <c r="AI223" s="7" t="inlineStr"/>
      <c r="AJ223" s="7" t="inlineStr"/>
      <c r="AK223" s="7" t="inlineStr"/>
      <c r="AL223" s="7" t="inlineStr"/>
      <c r="AM223" s="7" t="inlineStr"/>
      <c r="AN223" s="7" t="inlineStr"/>
      <c r="AO223" s="7" t="inlineStr"/>
      <c r="AP223" s="7" t="inlineStr"/>
      <c r="AQ223" s="7" t="inlineStr"/>
      <c r="AR223" s="7" t="inlineStr"/>
      <c r="AS223" s="7" t="inlineStr"/>
      <c r="AT223" s="7" t="inlineStr"/>
      <c r="AU223" s="7">
        <f>AW223+AY223+BA223+BC223+BE223+BG223+BI223</f>
        <v/>
      </c>
      <c r="AV223" s="7">
        <f>AX223+AZ223+BB223+BD223+BF223+BH223+BJ223</f>
        <v/>
      </c>
      <c r="AW223" s="7" t="inlineStr"/>
      <c r="AX223" s="7" t="inlineStr"/>
      <c r="AY223" s="7" t="inlineStr"/>
      <c r="AZ223" s="7" t="inlineStr"/>
      <c r="BA223" s="7" t="inlineStr"/>
      <c r="BB223" s="7" t="inlineStr"/>
      <c r="BC223" s="7" t="inlineStr"/>
      <c r="BD223" s="7" t="inlineStr"/>
      <c r="BE223" s="7" t="inlineStr"/>
      <c r="BF223" s="7" t="inlineStr"/>
      <c r="BG223" s="7" t="inlineStr"/>
      <c r="BH223" s="7" t="inlineStr"/>
      <c r="BI223" s="7" t="inlineStr"/>
      <c r="BJ223" s="7" t="inlineStr"/>
      <c r="BK223" s="7">
        <f>BM223+BO223+BQ223+BS223</f>
        <v/>
      </c>
      <c r="BL223" s="7">
        <f>BN223+BP223+BR223+BT223</f>
        <v/>
      </c>
      <c r="BM223" s="7" t="inlineStr"/>
      <c r="BN223" s="7" t="inlineStr"/>
      <c r="BO223" s="7" t="inlineStr"/>
      <c r="BP223" s="7" t="inlineStr"/>
      <c r="BQ223" s="7" t="inlineStr"/>
      <c r="BR223" s="7" t="inlineStr"/>
      <c r="BS223" s="7" t="inlineStr"/>
      <c r="BT223" s="7" t="inlineStr"/>
      <c r="BU223" s="7">
        <f>BW223+BY223+CA223+CC223+CE223+CG223+CI223+CK223+CM223+CO223+CQ223+CS223+CU223+CW223+CY223+DA223</f>
        <v/>
      </c>
      <c r="BV223" s="7">
        <f>BX223+BZ223+CB223+CD223+CF223+CH223+CJ223+CL223+CN223+CP223+CR223+CT223+CV223+CX223+CZ223+DB223</f>
        <v/>
      </c>
      <c r="BW223" s="7" t="inlineStr"/>
      <c r="BX223" s="7" t="inlineStr"/>
      <c r="BY223" s="7" t="inlineStr"/>
      <c r="BZ223" s="7" t="inlineStr"/>
      <c r="CA223" s="7" t="inlineStr"/>
      <c r="CB223" s="7" t="inlineStr"/>
      <c r="CC223" s="7" t="inlineStr"/>
      <c r="CD223" s="7" t="inlineStr"/>
      <c r="CE223" s="7" t="inlineStr"/>
      <c r="CF223" s="7" t="inlineStr"/>
      <c r="CG223" s="7" t="inlineStr"/>
      <c r="CH223" s="7" t="inlineStr"/>
      <c r="CI223" s="7" t="inlineStr"/>
      <c r="CJ223" s="7" t="inlineStr"/>
      <c r="CK223" s="7" t="inlineStr"/>
      <c r="CL223" s="7" t="inlineStr"/>
      <c r="CM223" s="7" t="inlineStr"/>
      <c r="CN223" s="7" t="inlineStr"/>
      <c r="CO223" s="7" t="inlineStr"/>
      <c r="CP223" s="7" t="inlineStr"/>
      <c r="CQ223" s="7" t="inlineStr"/>
      <c r="CR223" s="7" t="inlineStr"/>
      <c r="CS223" s="7" t="inlineStr"/>
      <c r="CT223" s="7" t="inlineStr"/>
      <c r="CU223" s="7" t="inlineStr"/>
      <c r="CV223" s="7" t="inlineStr"/>
      <c r="CW223" s="7" t="inlineStr"/>
      <c r="CX223" s="7" t="inlineStr"/>
      <c r="CY223" s="7" t="inlineStr"/>
      <c r="CZ223" s="7" t="inlineStr"/>
      <c r="DA223" s="7" t="inlineStr"/>
      <c r="DB223" s="7" t="inlineStr"/>
      <c r="DC223" s="7">
        <f>DE223+DG223+DI223+DK223+DM223+DO223+DQ223+DS223+DU223+DW223+DY223+EA223+EC223</f>
        <v/>
      </c>
      <c r="DD223" s="7">
        <f>DF223+DH223+DJ223+DL223+DN223+DP223+DR223+DT223+DV223+DX223+DZ223+EB223+ED223</f>
        <v/>
      </c>
      <c r="DE223" s="7" t="inlineStr"/>
      <c r="DF223" s="7" t="inlineStr"/>
      <c r="DG223" s="7" t="inlineStr"/>
      <c r="DH223" s="7" t="inlineStr"/>
      <c r="DI223" s="7" t="inlineStr"/>
      <c r="DJ223" s="7" t="inlineStr"/>
      <c r="DK223" s="7" t="inlineStr"/>
      <c r="DL223" s="7" t="inlineStr"/>
      <c r="DM223" s="7" t="inlineStr"/>
      <c r="DN223" s="7" t="inlineStr"/>
      <c r="DO223" s="7" t="inlineStr"/>
      <c r="DP223" s="7" t="inlineStr"/>
      <c r="DQ223" s="7" t="n">
        <v>10</v>
      </c>
      <c r="DR223" s="7" t="n">
        <v>2726355</v>
      </c>
      <c r="DS223" s="7" t="inlineStr"/>
      <c r="DT223" s="7" t="inlineStr"/>
      <c r="DU223" s="7" t="inlineStr"/>
      <c r="DV223" s="7" t="inlineStr"/>
      <c r="DW223" s="7" t="inlineStr"/>
      <c r="DX223" s="7" t="inlineStr"/>
      <c r="DY223" s="7" t="inlineStr"/>
      <c r="DZ223" s="7" t="inlineStr"/>
      <c r="EA223" s="7" t="inlineStr"/>
      <c r="EB223" s="7" t="inlineStr"/>
      <c r="EC223" s="7" t="inlineStr"/>
      <c r="ED223" s="7" t="inlineStr"/>
      <c r="EE223" s="7">
        <f>E223+AU223+BK223+BU223+DC223</f>
        <v/>
      </c>
      <c r="EF223" s="7">
        <f>F223+AV223+BL223+BV223+DD223</f>
        <v/>
      </c>
    </row>
    <row r="224" hidden="1" outlineLevel="1">
      <c r="A224" s="5" t="n">
        <v>124</v>
      </c>
      <c r="B224" s="6" t="inlineStr">
        <is>
          <t>Shaxrixon Dori-Darmon Servis</t>
        </is>
      </c>
      <c r="C224" s="6" t="inlineStr">
        <is>
          <t>Андижан</t>
        </is>
      </c>
      <c r="D224" s="6" t="inlineStr">
        <is>
          <t>Андижан 2</t>
        </is>
      </c>
      <c r="E224" s="7">
        <f>G224+I224+K224+M224+O224+Q224+S224+U224+W224+Y224+AA224+AC224+AE224+AG224+AI224+AK224+AM224+AO224+AQ224+AS224</f>
        <v/>
      </c>
      <c r="F224" s="7">
        <f>H224+J224+L224+N224+P224+R224+T224+V224+X224+Z224+AB224+AD224+AF224+AH224+AJ224+AL224+AN224+AP224+AR224+AT224</f>
        <v/>
      </c>
      <c r="G224" s="7" t="inlineStr"/>
      <c r="H224" s="7" t="inlineStr"/>
      <c r="I224" s="7" t="inlineStr"/>
      <c r="J224" s="7" t="inlineStr"/>
      <c r="K224" s="7" t="inlineStr"/>
      <c r="L224" s="7" t="inlineStr"/>
      <c r="M224" s="7" t="inlineStr"/>
      <c r="N224" s="7" t="inlineStr"/>
      <c r="O224" s="7" t="inlineStr"/>
      <c r="P224" s="7" t="inlineStr"/>
      <c r="Q224" s="7" t="inlineStr"/>
      <c r="R224" s="7" t="inlineStr"/>
      <c r="S224" s="7" t="inlineStr"/>
      <c r="T224" s="7" t="inlineStr"/>
      <c r="U224" s="7" t="inlineStr"/>
      <c r="V224" s="7" t="inlineStr"/>
      <c r="W224" s="7" t="inlineStr"/>
      <c r="X224" s="7" t="inlineStr"/>
      <c r="Y224" s="7" t="inlineStr"/>
      <c r="Z224" s="7" t="inlineStr"/>
      <c r="AA224" s="7" t="inlineStr"/>
      <c r="AB224" s="7" t="inlineStr"/>
      <c r="AC224" s="7" t="inlineStr"/>
      <c r="AD224" s="7" t="inlineStr"/>
      <c r="AE224" s="7" t="inlineStr"/>
      <c r="AF224" s="7" t="inlineStr"/>
      <c r="AG224" s="7" t="inlineStr"/>
      <c r="AH224" s="7" t="inlineStr"/>
      <c r="AI224" s="7" t="inlineStr"/>
      <c r="AJ224" s="7" t="inlineStr"/>
      <c r="AK224" s="7" t="inlineStr"/>
      <c r="AL224" s="7" t="inlineStr"/>
      <c r="AM224" s="7" t="inlineStr"/>
      <c r="AN224" s="7" t="inlineStr"/>
      <c r="AO224" s="7" t="inlineStr"/>
      <c r="AP224" s="7" t="inlineStr"/>
      <c r="AQ224" s="7" t="inlineStr"/>
      <c r="AR224" s="7" t="inlineStr"/>
      <c r="AS224" s="7" t="inlineStr"/>
      <c r="AT224" s="7" t="inlineStr"/>
      <c r="AU224" s="7">
        <f>AW224+AY224+BA224+BC224+BE224+BG224+BI224</f>
        <v/>
      </c>
      <c r="AV224" s="7">
        <f>AX224+AZ224+BB224+BD224+BF224+BH224+BJ224</f>
        <v/>
      </c>
      <c r="AW224" s="7" t="n">
        <v>2</v>
      </c>
      <c r="AX224" s="7" t="n">
        <v>202480</v>
      </c>
      <c r="AY224" s="7" t="n">
        <v>2</v>
      </c>
      <c r="AZ224" s="7" t="n">
        <v>188250</v>
      </c>
      <c r="BA224" s="7" t="inlineStr"/>
      <c r="BB224" s="7" t="inlineStr"/>
      <c r="BC224" s="7" t="inlineStr"/>
      <c r="BD224" s="7" t="inlineStr"/>
      <c r="BE224" s="7" t="n">
        <v>5</v>
      </c>
      <c r="BF224" s="7" t="n">
        <v>769645</v>
      </c>
      <c r="BG224" s="7" t="n">
        <v>10</v>
      </c>
      <c r="BH224" s="7" t="n">
        <v>4043200</v>
      </c>
      <c r="BI224" s="7" t="inlineStr"/>
      <c r="BJ224" s="7" t="inlineStr"/>
      <c r="BK224" s="7">
        <f>BM224+BO224+BQ224+BS224</f>
        <v/>
      </c>
      <c r="BL224" s="7">
        <f>BN224+BP224+BR224+BT224</f>
        <v/>
      </c>
      <c r="BM224" s="7" t="n">
        <v>2</v>
      </c>
      <c r="BN224" s="7" t="n">
        <v>769132</v>
      </c>
      <c r="BO224" s="7" t="inlineStr"/>
      <c r="BP224" s="7" t="inlineStr"/>
      <c r="BQ224" s="7" t="inlineStr"/>
      <c r="BR224" s="7" t="inlineStr"/>
      <c r="BS224" s="7" t="inlineStr"/>
      <c r="BT224" s="7" t="inlineStr"/>
      <c r="BU224" s="7">
        <f>BW224+BY224+CA224+CC224+CE224+CG224+CI224+CK224+CM224+CO224+CQ224+CS224+CU224+CW224+CY224+DA224</f>
        <v/>
      </c>
      <c r="BV224" s="7">
        <f>BX224+BZ224+CB224+CD224+CF224+CH224+CJ224+CL224+CN224+CP224+CR224+CT224+CV224+CX224+CZ224+DB224</f>
        <v/>
      </c>
      <c r="BW224" s="7" t="inlineStr"/>
      <c r="BX224" s="7" t="inlineStr"/>
      <c r="BY224" s="7" t="inlineStr"/>
      <c r="BZ224" s="7" t="inlineStr"/>
      <c r="CA224" s="7" t="inlineStr"/>
      <c r="CB224" s="7" t="inlineStr"/>
      <c r="CC224" s="7" t="inlineStr"/>
      <c r="CD224" s="7" t="inlineStr"/>
      <c r="CE224" s="7" t="inlineStr"/>
      <c r="CF224" s="7" t="inlineStr"/>
      <c r="CG224" s="7" t="inlineStr"/>
      <c r="CH224" s="7" t="inlineStr"/>
      <c r="CI224" s="7" t="inlineStr"/>
      <c r="CJ224" s="7" t="inlineStr"/>
      <c r="CK224" s="7" t="inlineStr"/>
      <c r="CL224" s="7" t="inlineStr"/>
      <c r="CM224" s="7" t="n">
        <v>15</v>
      </c>
      <c r="CN224" s="7" t="n">
        <v>4259770</v>
      </c>
      <c r="CO224" s="7" t="inlineStr"/>
      <c r="CP224" s="7" t="inlineStr"/>
      <c r="CQ224" s="7" t="inlineStr"/>
      <c r="CR224" s="7" t="inlineStr"/>
      <c r="CS224" s="7" t="inlineStr"/>
      <c r="CT224" s="7" t="inlineStr"/>
      <c r="CU224" s="7" t="inlineStr"/>
      <c r="CV224" s="7" t="inlineStr"/>
      <c r="CW224" s="7" t="inlineStr"/>
      <c r="CX224" s="7" t="inlineStr"/>
      <c r="CY224" s="7" t="inlineStr"/>
      <c r="CZ224" s="7" t="inlineStr"/>
      <c r="DA224" s="7" t="inlineStr"/>
      <c r="DB224" s="7" t="inlineStr"/>
      <c r="DC224" s="7">
        <f>DE224+DG224+DI224+DK224+DM224+DO224+DQ224+DS224+DU224+DW224+DY224+EA224+EC224</f>
        <v/>
      </c>
      <c r="DD224" s="7">
        <f>DF224+DH224+DJ224+DL224+DN224+DP224+DR224+DT224+DV224+DX224+DZ224+EB224+ED224</f>
        <v/>
      </c>
      <c r="DE224" s="7" t="inlineStr"/>
      <c r="DF224" s="7" t="inlineStr"/>
      <c r="DG224" s="7" t="inlineStr"/>
      <c r="DH224" s="7" t="inlineStr"/>
      <c r="DI224" s="7" t="inlineStr"/>
      <c r="DJ224" s="7" t="inlineStr"/>
      <c r="DK224" s="7" t="inlineStr"/>
      <c r="DL224" s="7" t="inlineStr"/>
      <c r="DM224" s="7" t="inlineStr"/>
      <c r="DN224" s="7" t="inlineStr"/>
      <c r="DO224" s="7" t="inlineStr"/>
      <c r="DP224" s="7" t="inlineStr"/>
      <c r="DQ224" s="7" t="n">
        <v>5</v>
      </c>
      <c r="DR224" s="7" t="n">
        <v>1794460</v>
      </c>
      <c r="DS224" s="7" t="inlineStr"/>
      <c r="DT224" s="7" t="inlineStr"/>
      <c r="DU224" s="7" t="inlineStr"/>
      <c r="DV224" s="7" t="inlineStr"/>
      <c r="DW224" s="7" t="inlineStr"/>
      <c r="DX224" s="7" t="inlineStr"/>
      <c r="DY224" s="7" t="inlineStr"/>
      <c r="DZ224" s="7" t="inlineStr"/>
      <c r="EA224" s="7" t="inlineStr"/>
      <c r="EB224" s="7" t="inlineStr"/>
      <c r="EC224" s="7" t="inlineStr"/>
      <c r="ED224" s="7" t="inlineStr"/>
      <c r="EE224" s="7">
        <f>E224+AU224+BK224+BU224+DC224</f>
        <v/>
      </c>
      <c r="EF224" s="7">
        <f>F224+AV224+BL224+BV224+DD224</f>
        <v/>
      </c>
    </row>
    <row r="225" hidden="1" outlineLevel="1">
      <c r="A225" s="5" t="n">
        <v>125</v>
      </c>
      <c r="B225" s="6" t="inlineStr">
        <is>
          <t>Shaxrixon Medikal Farm MCHJ</t>
        </is>
      </c>
      <c r="C225" s="6" t="inlineStr">
        <is>
          <t>Андижан</t>
        </is>
      </c>
      <c r="D225" s="6" t="inlineStr">
        <is>
          <t>Андижан 2</t>
        </is>
      </c>
      <c r="E225" s="7">
        <f>G225+I225+K225+M225+O225+Q225+S225+U225+W225+Y225+AA225+AC225+AE225+AG225+AI225+AK225+AM225+AO225+AQ225+AS225</f>
        <v/>
      </c>
      <c r="F225" s="7">
        <f>H225+J225+L225+N225+P225+R225+T225+V225+X225+Z225+AB225+AD225+AF225+AH225+AJ225+AL225+AN225+AP225+AR225+AT225</f>
        <v/>
      </c>
      <c r="G225" s="7" t="inlineStr"/>
      <c r="H225" s="7" t="inlineStr"/>
      <c r="I225" s="7" t="inlineStr"/>
      <c r="J225" s="7" t="inlineStr"/>
      <c r="K225" s="7" t="inlineStr"/>
      <c r="L225" s="7" t="inlineStr"/>
      <c r="M225" s="7" t="inlineStr"/>
      <c r="N225" s="7" t="inlineStr"/>
      <c r="O225" s="7" t="inlineStr"/>
      <c r="P225" s="7" t="inlineStr"/>
      <c r="Q225" s="7" t="inlineStr"/>
      <c r="R225" s="7" t="inlineStr"/>
      <c r="S225" s="7" t="inlineStr"/>
      <c r="T225" s="7" t="inlineStr"/>
      <c r="U225" s="7" t="inlineStr"/>
      <c r="V225" s="7" t="inlineStr"/>
      <c r="W225" s="7" t="inlineStr"/>
      <c r="X225" s="7" t="inlineStr"/>
      <c r="Y225" s="7" t="inlineStr"/>
      <c r="Z225" s="7" t="inlineStr"/>
      <c r="AA225" s="7" t="inlineStr"/>
      <c r="AB225" s="7" t="inlineStr"/>
      <c r="AC225" s="7" t="inlineStr"/>
      <c r="AD225" s="7" t="inlineStr"/>
      <c r="AE225" s="7" t="inlineStr"/>
      <c r="AF225" s="7" t="inlineStr"/>
      <c r="AG225" s="7" t="inlineStr"/>
      <c r="AH225" s="7" t="inlineStr"/>
      <c r="AI225" s="7" t="inlineStr"/>
      <c r="AJ225" s="7" t="inlineStr"/>
      <c r="AK225" s="7" t="inlineStr"/>
      <c r="AL225" s="7" t="inlineStr"/>
      <c r="AM225" s="7" t="inlineStr"/>
      <c r="AN225" s="7" t="inlineStr"/>
      <c r="AO225" s="7" t="inlineStr"/>
      <c r="AP225" s="7" t="inlineStr"/>
      <c r="AQ225" s="7" t="inlineStr"/>
      <c r="AR225" s="7" t="inlineStr"/>
      <c r="AS225" s="7" t="inlineStr"/>
      <c r="AT225" s="7" t="inlineStr"/>
      <c r="AU225" s="7">
        <f>AW225+AY225+BA225+BC225+BE225+BG225+BI225</f>
        <v/>
      </c>
      <c r="AV225" s="7">
        <f>AX225+AZ225+BB225+BD225+BF225+BH225+BJ225</f>
        <v/>
      </c>
      <c r="AW225" s="7" t="inlineStr"/>
      <c r="AX225" s="7" t="inlineStr"/>
      <c r="AY225" s="7" t="inlineStr"/>
      <c r="AZ225" s="7" t="inlineStr"/>
      <c r="BA225" s="7" t="inlineStr"/>
      <c r="BB225" s="7" t="inlineStr"/>
      <c r="BC225" s="7" t="inlineStr"/>
      <c r="BD225" s="7" t="inlineStr"/>
      <c r="BE225" s="7" t="inlineStr"/>
      <c r="BF225" s="7" t="inlineStr"/>
      <c r="BG225" s="7" t="inlineStr"/>
      <c r="BH225" s="7" t="inlineStr"/>
      <c r="BI225" s="7" t="inlineStr"/>
      <c r="BJ225" s="7" t="inlineStr"/>
      <c r="BK225" s="7">
        <f>BM225+BO225+BQ225+BS225</f>
        <v/>
      </c>
      <c r="BL225" s="7">
        <f>BN225+BP225+BR225+BT225</f>
        <v/>
      </c>
      <c r="BM225" s="7" t="inlineStr"/>
      <c r="BN225" s="7" t="inlineStr"/>
      <c r="BO225" s="7" t="inlineStr"/>
      <c r="BP225" s="7" t="inlineStr"/>
      <c r="BQ225" s="7" t="inlineStr"/>
      <c r="BR225" s="7" t="inlineStr"/>
      <c r="BS225" s="7" t="inlineStr"/>
      <c r="BT225" s="7" t="inlineStr"/>
      <c r="BU225" s="7">
        <f>BW225+BY225+CA225+CC225+CE225+CG225+CI225+CK225+CM225+CO225+CQ225+CS225+CU225+CW225+CY225+DA225</f>
        <v/>
      </c>
      <c r="BV225" s="7">
        <f>BX225+BZ225+CB225+CD225+CF225+CH225+CJ225+CL225+CN225+CP225+CR225+CT225+CV225+CX225+CZ225+DB225</f>
        <v/>
      </c>
      <c r="BW225" s="7" t="inlineStr"/>
      <c r="BX225" s="7" t="inlineStr"/>
      <c r="BY225" s="7" t="inlineStr"/>
      <c r="BZ225" s="7" t="inlineStr"/>
      <c r="CA225" s="7" t="inlineStr"/>
      <c r="CB225" s="7" t="inlineStr"/>
      <c r="CC225" s="7" t="inlineStr"/>
      <c r="CD225" s="7" t="inlineStr"/>
      <c r="CE225" s="7" t="inlineStr"/>
      <c r="CF225" s="7" t="inlineStr"/>
      <c r="CG225" s="7" t="inlineStr"/>
      <c r="CH225" s="7" t="inlineStr"/>
      <c r="CI225" s="7" t="inlineStr"/>
      <c r="CJ225" s="7" t="inlineStr"/>
      <c r="CK225" s="7" t="inlineStr"/>
      <c r="CL225" s="7" t="inlineStr"/>
      <c r="CM225" s="7" t="inlineStr"/>
      <c r="CN225" s="7" t="inlineStr"/>
      <c r="CO225" s="7" t="inlineStr"/>
      <c r="CP225" s="7" t="inlineStr"/>
      <c r="CQ225" s="7" t="inlineStr"/>
      <c r="CR225" s="7" t="inlineStr"/>
      <c r="CS225" s="7" t="inlineStr"/>
      <c r="CT225" s="7" t="inlineStr"/>
      <c r="CU225" s="7" t="inlineStr"/>
      <c r="CV225" s="7" t="inlineStr"/>
      <c r="CW225" s="7" t="inlineStr"/>
      <c r="CX225" s="7" t="inlineStr"/>
      <c r="CY225" s="7" t="inlineStr"/>
      <c r="CZ225" s="7" t="inlineStr"/>
      <c r="DA225" s="7" t="inlineStr"/>
      <c r="DB225" s="7" t="inlineStr"/>
      <c r="DC225" s="7">
        <f>DE225+DG225+DI225+DK225+DM225+DO225+DQ225+DS225+DU225+DW225+DY225+EA225+EC225</f>
        <v/>
      </c>
      <c r="DD225" s="7">
        <f>DF225+DH225+DJ225+DL225+DN225+DP225+DR225+DT225+DV225+DX225+DZ225+EB225+ED225</f>
        <v/>
      </c>
      <c r="DE225" s="7" t="inlineStr"/>
      <c r="DF225" s="7" t="inlineStr"/>
      <c r="DG225" s="7" t="inlineStr"/>
      <c r="DH225" s="7" t="inlineStr"/>
      <c r="DI225" s="7" t="inlineStr"/>
      <c r="DJ225" s="7" t="inlineStr"/>
      <c r="DK225" s="7" t="inlineStr"/>
      <c r="DL225" s="7" t="inlineStr"/>
      <c r="DM225" s="7" t="inlineStr"/>
      <c r="DN225" s="7" t="inlineStr"/>
      <c r="DO225" s="7" t="n">
        <v>4</v>
      </c>
      <c r="DP225" s="7" t="n">
        <v>1756236</v>
      </c>
      <c r="DQ225" s="7" t="n">
        <v>5</v>
      </c>
      <c r="DR225" s="7" t="n">
        <v>723635</v>
      </c>
      <c r="DS225" s="7" t="inlineStr"/>
      <c r="DT225" s="7" t="inlineStr"/>
      <c r="DU225" s="7" t="inlineStr"/>
      <c r="DV225" s="7" t="inlineStr"/>
      <c r="DW225" s="7" t="inlineStr"/>
      <c r="DX225" s="7" t="inlineStr"/>
      <c r="DY225" s="7" t="inlineStr"/>
      <c r="DZ225" s="7" t="inlineStr"/>
      <c r="EA225" s="7" t="inlineStr"/>
      <c r="EB225" s="7" t="inlineStr"/>
      <c r="EC225" s="7" t="inlineStr"/>
      <c r="ED225" s="7" t="inlineStr"/>
      <c r="EE225" s="7">
        <f>E225+AU225+BK225+BU225+DC225</f>
        <v/>
      </c>
      <c r="EF225" s="7">
        <f>F225+AV225+BL225+BV225+DD225</f>
        <v/>
      </c>
    </row>
    <row r="226" hidden="1" outlineLevel="1">
      <c r="A226" s="5" t="n">
        <v>126</v>
      </c>
      <c r="B226" s="6" t="inlineStr">
        <is>
          <t>Sherzodbek Farm Shifo Mchj</t>
        </is>
      </c>
      <c r="C226" s="6" t="inlineStr">
        <is>
          <t>Андижан</t>
        </is>
      </c>
      <c r="D226" s="6" t="inlineStr">
        <is>
          <t>Андижан 2</t>
        </is>
      </c>
      <c r="E226" s="7">
        <f>G226+I226+K226+M226+O226+Q226+S226+U226+W226+Y226+AA226+AC226+AE226+AG226+AI226+AK226+AM226+AO226+AQ226+AS226</f>
        <v/>
      </c>
      <c r="F226" s="7">
        <f>H226+J226+L226+N226+P226+R226+T226+V226+X226+Z226+AB226+AD226+AF226+AH226+AJ226+AL226+AN226+AP226+AR226+AT226</f>
        <v/>
      </c>
      <c r="G226" s="7" t="n">
        <v>8</v>
      </c>
      <c r="H226" s="7" t="n">
        <v>2053761</v>
      </c>
      <c r="I226" s="7" t="n">
        <v>2</v>
      </c>
      <c r="J226" s="7" t="n">
        <v>920860</v>
      </c>
      <c r="K226" s="7" t="n">
        <v>2</v>
      </c>
      <c r="L226" s="7" t="n">
        <v>502332</v>
      </c>
      <c r="M226" s="7" t="n">
        <v>21</v>
      </c>
      <c r="N226" s="7" t="n">
        <v>6213596</v>
      </c>
      <c r="O226" s="7" t="inlineStr"/>
      <c r="P226" s="7" t="inlineStr"/>
      <c r="Q226" s="7" t="n">
        <v>77</v>
      </c>
      <c r="R226" s="7" t="n">
        <v>19667997</v>
      </c>
      <c r="S226" s="7" t="inlineStr"/>
      <c r="T226" s="7" t="inlineStr"/>
      <c r="U226" s="7" t="inlineStr"/>
      <c r="V226" s="7" t="inlineStr"/>
      <c r="W226" s="7" t="inlineStr"/>
      <c r="X226" s="7" t="inlineStr"/>
      <c r="Y226" s="7" t="inlineStr"/>
      <c r="Z226" s="7" t="inlineStr"/>
      <c r="AA226" s="7" t="inlineStr"/>
      <c r="AB226" s="7" t="inlineStr"/>
      <c r="AC226" s="7" t="n">
        <v>5</v>
      </c>
      <c r="AD226" s="7" t="n">
        <v>570430</v>
      </c>
      <c r="AE226" s="7" t="inlineStr"/>
      <c r="AF226" s="7" t="inlineStr"/>
      <c r="AG226" s="7" t="inlineStr"/>
      <c r="AH226" s="7" t="inlineStr"/>
      <c r="AI226" s="7" t="inlineStr"/>
      <c r="AJ226" s="7" t="inlineStr"/>
      <c r="AK226" s="7" t="inlineStr"/>
      <c r="AL226" s="7" t="inlineStr"/>
      <c r="AM226" s="7" t="inlineStr"/>
      <c r="AN226" s="7" t="inlineStr"/>
      <c r="AO226" s="7" t="inlineStr"/>
      <c r="AP226" s="7" t="inlineStr"/>
      <c r="AQ226" s="7" t="n">
        <v>30</v>
      </c>
      <c r="AR226" s="7" t="n">
        <v>14718150</v>
      </c>
      <c r="AS226" s="7" t="inlineStr"/>
      <c r="AT226" s="7" t="inlineStr"/>
      <c r="AU226" s="7">
        <f>AW226+AY226+BA226+BC226+BE226+BG226+BI226</f>
        <v/>
      </c>
      <c r="AV226" s="7">
        <f>AX226+AZ226+BB226+BD226+BF226+BH226+BJ226</f>
        <v/>
      </c>
      <c r="AW226" s="7" t="inlineStr"/>
      <c r="AX226" s="7" t="inlineStr"/>
      <c r="AY226" s="7" t="n">
        <v>3</v>
      </c>
      <c r="AZ226" s="7" t="n">
        <v>277497</v>
      </c>
      <c r="BA226" s="7" t="inlineStr"/>
      <c r="BB226" s="7" t="inlineStr"/>
      <c r="BC226" s="7" t="inlineStr"/>
      <c r="BD226" s="7" t="inlineStr"/>
      <c r="BE226" s="7" t="inlineStr"/>
      <c r="BF226" s="7" t="inlineStr"/>
      <c r="BG226" s="7" t="inlineStr"/>
      <c r="BH226" s="7" t="inlineStr"/>
      <c r="BI226" s="7" t="inlineStr"/>
      <c r="BJ226" s="7" t="inlineStr"/>
      <c r="BK226" s="7">
        <f>BM226+BO226+BQ226+BS226</f>
        <v/>
      </c>
      <c r="BL226" s="7">
        <f>BN226+BP226+BR226+BT226</f>
        <v/>
      </c>
      <c r="BM226" s="7" t="n">
        <v>2</v>
      </c>
      <c r="BN226" s="7" t="n">
        <v>18294</v>
      </c>
      <c r="BO226" s="7" t="inlineStr"/>
      <c r="BP226" s="7" t="inlineStr"/>
      <c r="BQ226" s="7" t="inlineStr"/>
      <c r="BR226" s="7" t="inlineStr"/>
      <c r="BS226" s="7" t="inlineStr"/>
      <c r="BT226" s="7" t="inlineStr"/>
      <c r="BU226" s="7">
        <f>BW226+BY226+CA226+CC226+CE226+CG226+CI226+CK226+CM226+CO226+CQ226+CS226+CU226+CW226+CY226+DA226</f>
        <v/>
      </c>
      <c r="BV226" s="7">
        <f>BX226+BZ226+CB226+CD226+CF226+CH226+CJ226+CL226+CN226+CP226+CR226+CT226+CV226+CX226+CZ226+DB226</f>
        <v/>
      </c>
      <c r="BW226" s="7" t="inlineStr"/>
      <c r="BX226" s="7" t="inlineStr"/>
      <c r="BY226" s="7" t="inlineStr"/>
      <c r="BZ226" s="7" t="inlineStr"/>
      <c r="CA226" s="7" t="inlineStr"/>
      <c r="CB226" s="7" t="inlineStr"/>
      <c r="CC226" s="7" t="inlineStr"/>
      <c r="CD226" s="7" t="inlineStr"/>
      <c r="CE226" s="7" t="inlineStr"/>
      <c r="CF226" s="7" t="inlineStr"/>
      <c r="CG226" s="7" t="inlineStr"/>
      <c r="CH226" s="7" t="inlineStr"/>
      <c r="CI226" s="7" t="inlineStr"/>
      <c r="CJ226" s="7" t="inlineStr"/>
      <c r="CK226" s="7" t="inlineStr"/>
      <c r="CL226" s="7" t="inlineStr"/>
      <c r="CM226" s="7" t="n">
        <v>7</v>
      </c>
      <c r="CN226" s="7" t="n">
        <v>1287651</v>
      </c>
      <c r="CO226" s="7" t="inlineStr"/>
      <c r="CP226" s="7" t="inlineStr"/>
      <c r="CQ226" s="7" t="inlineStr"/>
      <c r="CR226" s="7" t="inlineStr"/>
      <c r="CS226" s="7" t="inlineStr"/>
      <c r="CT226" s="7" t="inlineStr"/>
      <c r="CU226" s="7" t="inlineStr"/>
      <c r="CV226" s="7" t="inlineStr"/>
      <c r="CW226" s="7" t="inlineStr"/>
      <c r="CX226" s="7" t="inlineStr"/>
      <c r="CY226" s="7" t="inlineStr"/>
      <c r="CZ226" s="7" t="inlineStr"/>
      <c r="DA226" s="7" t="inlineStr"/>
      <c r="DB226" s="7" t="inlineStr"/>
      <c r="DC226" s="7">
        <f>DE226+DG226+DI226+DK226+DM226+DO226+DQ226+DS226+DU226+DW226+DY226+EA226+EC226</f>
        <v/>
      </c>
      <c r="DD226" s="7">
        <f>DF226+DH226+DJ226+DL226+DN226+DP226+DR226+DT226+DV226+DX226+DZ226+EB226+ED226</f>
        <v/>
      </c>
      <c r="DE226" s="7" t="inlineStr"/>
      <c r="DF226" s="7" t="inlineStr"/>
      <c r="DG226" s="7" t="inlineStr"/>
      <c r="DH226" s="7" t="inlineStr"/>
      <c r="DI226" s="7" t="inlineStr"/>
      <c r="DJ226" s="7" t="inlineStr"/>
      <c r="DK226" s="7" t="inlineStr"/>
      <c r="DL226" s="7" t="inlineStr"/>
      <c r="DM226" s="7" t="inlineStr"/>
      <c r="DN226" s="7" t="inlineStr"/>
      <c r="DO226" s="7" t="inlineStr"/>
      <c r="DP226" s="7" t="inlineStr"/>
      <c r="DQ226" s="7" t="inlineStr"/>
      <c r="DR226" s="7" t="inlineStr"/>
      <c r="DS226" s="7" t="n">
        <v>3</v>
      </c>
      <c r="DT226" s="7" t="n">
        <v>22332</v>
      </c>
      <c r="DU226" s="7" t="n">
        <v>2</v>
      </c>
      <c r="DV226" s="7" t="n">
        <v>352078</v>
      </c>
      <c r="DW226" s="7" t="inlineStr"/>
      <c r="DX226" s="7" t="inlineStr"/>
      <c r="DY226" s="7" t="inlineStr"/>
      <c r="DZ226" s="7" t="inlineStr"/>
      <c r="EA226" s="7" t="inlineStr"/>
      <c r="EB226" s="7" t="inlineStr"/>
      <c r="EC226" s="7" t="inlineStr"/>
      <c r="ED226" s="7" t="inlineStr"/>
      <c r="EE226" s="7">
        <f>E226+AU226+BK226+BU226+DC226</f>
        <v/>
      </c>
      <c r="EF226" s="7">
        <f>F226+AV226+BL226+BV226+DD226</f>
        <v/>
      </c>
    </row>
    <row r="227" hidden="1" outlineLevel="1">
      <c r="A227" s="5" t="n">
        <v>127</v>
      </c>
      <c r="B227" s="6" t="inlineStr">
        <is>
          <t>Shifo MCHJ 2</t>
        </is>
      </c>
      <c r="C227" s="6" t="inlineStr">
        <is>
          <t>Андижан</t>
        </is>
      </c>
      <c r="D227" s="6" t="inlineStr">
        <is>
          <t>Андижан 1</t>
        </is>
      </c>
      <c r="E227" s="7">
        <f>G227+I227+K227+M227+O227+Q227+S227+U227+W227+Y227+AA227+AC227+AE227+AG227+AI227+AK227+AM227+AO227+AQ227+AS227</f>
        <v/>
      </c>
      <c r="F227" s="7">
        <f>H227+J227+L227+N227+P227+R227+T227+V227+X227+Z227+AB227+AD227+AF227+AH227+AJ227+AL227+AN227+AP227+AR227+AT227</f>
        <v/>
      </c>
      <c r="G227" s="7" t="n">
        <v>1</v>
      </c>
      <c r="H227" s="7" t="n">
        <v>370400</v>
      </c>
      <c r="I227" s="7" t="inlineStr"/>
      <c r="J227" s="7" t="inlineStr"/>
      <c r="K227" s="7" t="inlineStr"/>
      <c r="L227" s="7" t="inlineStr"/>
      <c r="M227" s="7" t="n">
        <v>5</v>
      </c>
      <c r="N227" s="7" t="n">
        <v>565160</v>
      </c>
      <c r="O227" s="7" t="inlineStr"/>
      <c r="P227" s="7" t="inlineStr"/>
      <c r="Q227" s="7" t="inlineStr"/>
      <c r="R227" s="7" t="inlineStr"/>
      <c r="S227" s="7" t="inlineStr"/>
      <c r="T227" s="7" t="inlineStr"/>
      <c r="U227" s="7" t="inlineStr"/>
      <c r="V227" s="7" t="inlineStr"/>
      <c r="W227" s="7" t="inlineStr"/>
      <c r="X227" s="7" t="inlineStr"/>
      <c r="Y227" s="7" t="inlineStr"/>
      <c r="Z227" s="7" t="inlineStr"/>
      <c r="AA227" s="7" t="inlineStr"/>
      <c r="AB227" s="7" t="inlineStr"/>
      <c r="AC227" s="7" t="inlineStr"/>
      <c r="AD227" s="7" t="inlineStr"/>
      <c r="AE227" s="7" t="inlineStr"/>
      <c r="AF227" s="7" t="inlineStr"/>
      <c r="AG227" s="7" t="inlineStr"/>
      <c r="AH227" s="7" t="inlineStr"/>
      <c r="AI227" s="7" t="inlineStr"/>
      <c r="AJ227" s="7" t="inlineStr"/>
      <c r="AK227" s="7" t="inlineStr"/>
      <c r="AL227" s="7" t="inlineStr"/>
      <c r="AM227" s="7" t="inlineStr"/>
      <c r="AN227" s="7" t="inlineStr"/>
      <c r="AO227" s="7" t="inlineStr"/>
      <c r="AP227" s="7" t="inlineStr"/>
      <c r="AQ227" s="7" t="inlineStr"/>
      <c r="AR227" s="7" t="inlineStr"/>
      <c r="AS227" s="7" t="inlineStr"/>
      <c r="AT227" s="7" t="inlineStr"/>
      <c r="AU227" s="7">
        <f>AW227+AY227+BA227+BC227+BE227+BG227+BI227</f>
        <v/>
      </c>
      <c r="AV227" s="7">
        <f>AX227+AZ227+BB227+BD227+BF227+BH227+BJ227</f>
        <v/>
      </c>
      <c r="AW227" s="7" t="inlineStr"/>
      <c r="AX227" s="7" t="inlineStr"/>
      <c r="AY227" s="7" t="inlineStr"/>
      <c r="AZ227" s="7" t="inlineStr"/>
      <c r="BA227" s="7" t="inlineStr"/>
      <c r="BB227" s="7" t="inlineStr"/>
      <c r="BC227" s="7" t="inlineStr"/>
      <c r="BD227" s="7" t="inlineStr"/>
      <c r="BE227" s="7" t="inlineStr"/>
      <c r="BF227" s="7" t="inlineStr"/>
      <c r="BG227" s="7" t="inlineStr"/>
      <c r="BH227" s="7" t="inlineStr"/>
      <c r="BI227" s="7" t="inlineStr"/>
      <c r="BJ227" s="7" t="inlineStr"/>
      <c r="BK227" s="7">
        <f>BM227+BO227+BQ227+BS227</f>
        <v/>
      </c>
      <c r="BL227" s="7">
        <f>BN227+BP227+BR227+BT227</f>
        <v/>
      </c>
      <c r="BM227" s="7" t="inlineStr"/>
      <c r="BN227" s="7" t="inlineStr"/>
      <c r="BO227" s="7" t="inlineStr"/>
      <c r="BP227" s="7" t="inlineStr"/>
      <c r="BQ227" s="7" t="inlineStr"/>
      <c r="BR227" s="7" t="inlineStr"/>
      <c r="BS227" s="7" t="inlineStr"/>
      <c r="BT227" s="7" t="inlineStr"/>
      <c r="BU227" s="7">
        <f>BW227+BY227+CA227+CC227+CE227+CG227+CI227+CK227+CM227+CO227+CQ227+CS227+CU227+CW227+CY227+DA227</f>
        <v/>
      </c>
      <c r="BV227" s="7">
        <f>BX227+BZ227+CB227+CD227+CF227+CH227+CJ227+CL227+CN227+CP227+CR227+CT227+CV227+CX227+CZ227+DB227</f>
        <v/>
      </c>
      <c r="BW227" s="7" t="inlineStr"/>
      <c r="BX227" s="7" t="inlineStr"/>
      <c r="BY227" s="7" t="inlineStr"/>
      <c r="BZ227" s="7" t="inlineStr"/>
      <c r="CA227" s="7" t="inlineStr"/>
      <c r="CB227" s="7" t="inlineStr"/>
      <c r="CC227" s="7" t="inlineStr"/>
      <c r="CD227" s="7" t="inlineStr"/>
      <c r="CE227" s="7" t="inlineStr"/>
      <c r="CF227" s="7" t="inlineStr"/>
      <c r="CG227" s="7" t="inlineStr"/>
      <c r="CH227" s="7" t="inlineStr"/>
      <c r="CI227" s="7" t="inlineStr"/>
      <c r="CJ227" s="7" t="inlineStr"/>
      <c r="CK227" s="7" t="inlineStr"/>
      <c r="CL227" s="7" t="inlineStr"/>
      <c r="CM227" s="7" t="inlineStr"/>
      <c r="CN227" s="7" t="inlineStr"/>
      <c r="CO227" s="7" t="inlineStr"/>
      <c r="CP227" s="7" t="inlineStr"/>
      <c r="CQ227" s="7" t="inlineStr"/>
      <c r="CR227" s="7" t="inlineStr"/>
      <c r="CS227" s="7" t="inlineStr"/>
      <c r="CT227" s="7" t="inlineStr"/>
      <c r="CU227" s="7" t="inlineStr"/>
      <c r="CV227" s="7" t="inlineStr"/>
      <c r="CW227" s="7" t="inlineStr"/>
      <c r="CX227" s="7" t="inlineStr"/>
      <c r="CY227" s="7" t="inlineStr"/>
      <c r="CZ227" s="7" t="inlineStr"/>
      <c r="DA227" s="7" t="inlineStr"/>
      <c r="DB227" s="7" t="inlineStr"/>
      <c r="DC227" s="7">
        <f>DE227+DG227+DI227+DK227+DM227+DO227+DQ227+DS227+DU227+DW227+DY227+EA227+EC227</f>
        <v/>
      </c>
      <c r="DD227" s="7">
        <f>DF227+DH227+DJ227+DL227+DN227+DP227+DR227+DT227+DV227+DX227+DZ227+EB227+ED227</f>
        <v/>
      </c>
      <c r="DE227" s="7" t="inlineStr"/>
      <c r="DF227" s="7" t="inlineStr"/>
      <c r="DG227" s="7" t="inlineStr"/>
      <c r="DH227" s="7" t="inlineStr"/>
      <c r="DI227" s="7" t="inlineStr"/>
      <c r="DJ227" s="7" t="inlineStr"/>
      <c r="DK227" s="7" t="inlineStr"/>
      <c r="DL227" s="7" t="inlineStr"/>
      <c r="DM227" s="7" t="inlineStr"/>
      <c r="DN227" s="7" t="inlineStr"/>
      <c r="DO227" s="7" t="inlineStr"/>
      <c r="DP227" s="7" t="inlineStr"/>
      <c r="DQ227" s="7" t="inlineStr"/>
      <c r="DR227" s="7" t="inlineStr"/>
      <c r="DS227" s="7" t="n">
        <v>2</v>
      </c>
      <c r="DT227" s="7" t="n">
        <v>605808</v>
      </c>
      <c r="DU227" s="7" t="inlineStr"/>
      <c r="DV227" s="7" t="inlineStr"/>
      <c r="DW227" s="7" t="inlineStr"/>
      <c r="DX227" s="7" t="inlineStr"/>
      <c r="DY227" s="7" t="inlineStr"/>
      <c r="DZ227" s="7" t="inlineStr"/>
      <c r="EA227" s="7" t="inlineStr"/>
      <c r="EB227" s="7" t="inlineStr"/>
      <c r="EC227" s="7" t="inlineStr"/>
      <c r="ED227" s="7" t="inlineStr"/>
      <c r="EE227" s="7">
        <f>E227+AU227+BK227+BU227+DC227</f>
        <v/>
      </c>
      <c r="EF227" s="7">
        <f>F227+AV227+BL227+BV227+DD227</f>
        <v/>
      </c>
    </row>
    <row r="228" hidden="1" outlineLevel="1">
      <c r="A228" s="5" t="n">
        <v>128</v>
      </c>
      <c r="B228" s="6" t="inlineStr">
        <is>
          <t>Shifo XD</t>
        </is>
      </c>
      <c r="C228" s="6" t="inlineStr">
        <is>
          <t>Андижан</t>
        </is>
      </c>
      <c r="D228" s="6" t="inlineStr">
        <is>
          <t>Андижан 2</t>
        </is>
      </c>
      <c r="E228" s="7">
        <f>G228+I228+K228+M228+O228+Q228+S228+U228+W228+Y228+AA228+AC228+AE228+AG228+AI228+AK228+AM228+AO228+AQ228+AS228</f>
        <v/>
      </c>
      <c r="F228" s="7">
        <f>H228+J228+L228+N228+P228+R228+T228+V228+X228+Z228+AB228+AD228+AF228+AH228+AJ228+AL228+AN228+AP228+AR228+AT228</f>
        <v/>
      </c>
      <c r="G228" s="7" t="inlineStr"/>
      <c r="H228" s="7" t="inlineStr"/>
      <c r="I228" s="7" t="inlineStr"/>
      <c r="J228" s="7" t="inlineStr"/>
      <c r="K228" s="7" t="inlineStr"/>
      <c r="L228" s="7" t="inlineStr"/>
      <c r="M228" s="7" t="n">
        <v>14</v>
      </c>
      <c r="N228" s="7" t="n">
        <v>2516150</v>
      </c>
      <c r="O228" s="7" t="inlineStr"/>
      <c r="P228" s="7" t="inlineStr"/>
      <c r="Q228" s="7" t="inlineStr"/>
      <c r="R228" s="7" t="inlineStr"/>
      <c r="S228" s="7" t="inlineStr"/>
      <c r="T228" s="7" t="inlineStr"/>
      <c r="U228" s="7" t="inlineStr"/>
      <c r="V228" s="7" t="inlineStr"/>
      <c r="W228" s="7" t="inlineStr"/>
      <c r="X228" s="7" t="inlineStr"/>
      <c r="Y228" s="7" t="inlineStr"/>
      <c r="Z228" s="7" t="inlineStr"/>
      <c r="AA228" s="7" t="inlineStr"/>
      <c r="AB228" s="7" t="inlineStr"/>
      <c r="AC228" s="7" t="inlineStr"/>
      <c r="AD228" s="7" t="inlineStr"/>
      <c r="AE228" s="7" t="inlineStr"/>
      <c r="AF228" s="7" t="inlineStr"/>
      <c r="AG228" s="7" t="inlineStr"/>
      <c r="AH228" s="7" t="inlineStr"/>
      <c r="AI228" s="7" t="inlineStr"/>
      <c r="AJ228" s="7" t="inlineStr"/>
      <c r="AK228" s="7" t="inlineStr"/>
      <c r="AL228" s="7" t="inlineStr"/>
      <c r="AM228" s="7" t="inlineStr"/>
      <c r="AN228" s="7" t="inlineStr"/>
      <c r="AO228" s="7" t="inlineStr"/>
      <c r="AP228" s="7" t="inlineStr"/>
      <c r="AQ228" s="7" t="inlineStr"/>
      <c r="AR228" s="7" t="inlineStr"/>
      <c r="AS228" s="7" t="inlineStr"/>
      <c r="AT228" s="7" t="inlineStr"/>
      <c r="AU228" s="7">
        <f>AW228+AY228+BA228+BC228+BE228+BG228+BI228</f>
        <v/>
      </c>
      <c r="AV228" s="7">
        <f>AX228+AZ228+BB228+BD228+BF228+BH228+BJ228</f>
        <v/>
      </c>
      <c r="AW228" s="7" t="inlineStr"/>
      <c r="AX228" s="7" t="inlineStr"/>
      <c r="AY228" s="7" t="inlineStr"/>
      <c r="AZ228" s="7" t="inlineStr"/>
      <c r="BA228" s="7" t="inlineStr"/>
      <c r="BB228" s="7" t="inlineStr"/>
      <c r="BC228" s="7" t="inlineStr"/>
      <c r="BD228" s="7" t="inlineStr"/>
      <c r="BE228" s="7" t="inlineStr"/>
      <c r="BF228" s="7" t="inlineStr"/>
      <c r="BG228" s="7" t="inlineStr"/>
      <c r="BH228" s="7" t="inlineStr"/>
      <c r="BI228" s="7" t="inlineStr"/>
      <c r="BJ228" s="7" t="inlineStr"/>
      <c r="BK228" s="7">
        <f>BM228+BO228+BQ228+BS228</f>
        <v/>
      </c>
      <c r="BL228" s="7">
        <f>BN228+BP228+BR228+BT228</f>
        <v/>
      </c>
      <c r="BM228" s="7" t="inlineStr"/>
      <c r="BN228" s="7" t="inlineStr"/>
      <c r="BO228" s="7" t="inlineStr"/>
      <c r="BP228" s="7" t="inlineStr"/>
      <c r="BQ228" s="7" t="inlineStr"/>
      <c r="BR228" s="7" t="inlineStr"/>
      <c r="BS228" s="7" t="inlineStr"/>
      <c r="BT228" s="7" t="inlineStr"/>
      <c r="BU228" s="7">
        <f>BW228+BY228+CA228+CC228+CE228+CG228+CI228+CK228+CM228+CO228+CQ228+CS228+CU228+CW228+CY228+DA228</f>
        <v/>
      </c>
      <c r="BV228" s="7">
        <f>BX228+BZ228+CB228+CD228+CF228+CH228+CJ228+CL228+CN228+CP228+CR228+CT228+CV228+CX228+CZ228+DB228</f>
        <v/>
      </c>
      <c r="BW228" s="7" t="inlineStr"/>
      <c r="BX228" s="7" t="inlineStr"/>
      <c r="BY228" s="7" t="inlineStr"/>
      <c r="BZ228" s="7" t="inlineStr"/>
      <c r="CA228" s="7" t="inlineStr"/>
      <c r="CB228" s="7" t="inlineStr"/>
      <c r="CC228" s="7" t="inlineStr"/>
      <c r="CD228" s="7" t="inlineStr"/>
      <c r="CE228" s="7" t="inlineStr"/>
      <c r="CF228" s="7" t="inlineStr"/>
      <c r="CG228" s="7" t="inlineStr"/>
      <c r="CH228" s="7" t="inlineStr"/>
      <c r="CI228" s="7" t="inlineStr"/>
      <c r="CJ228" s="7" t="inlineStr"/>
      <c r="CK228" s="7" t="inlineStr"/>
      <c r="CL228" s="7" t="inlineStr"/>
      <c r="CM228" s="7" t="inlineStr"/>
      <c r="CN228" s="7" t="inlineStr"/>
      <c r="CO228" s="7" t="inlineStr"/>
      <c r="CP228" s="7" t="inlineStr"/>
      <c r="CQ228" s="7" t="inlineStr"/>
      <c r="CR228" s="7" t="inlineStr"/>
      <c r="CS228" s="7" t="inlineStr"/>
      <c r="CT228" s="7" t="inlineStr"/>
      <c r="CU228" s="7" t="inlineStr"/>
      <c r="CV228" s="7" t="inlineStr"/>
      <c r="CW228" s="7" t="inlineStr"/>
      <c r="CX228" s="7" t="inlineStr"/>
      <c r="CY228" s="7" t="inlineStr"/>
      <c r="CZ228" s="7" t="inlineStr"/>
      <c r="DA228" s="7" t="inlineStr"/>
      <c r="DB228" s="7" t="inlineStr"/>
      <c r="DC228" s="7">
        <f>DE228+DG228+DI228+DK228+DM228+DO228+DQ228+DS228+DU228+DW228+DY228+EA228+EC228</f>
        <v/>
      </c>
      <c r="DD228" s="7">
        <f>DF228+DH228+DJ228+DL228+DN228+DP228+DR228+DT228+DV228+DX228+DZ228+EB228+ED228</f>
        <v/>
      </c>
      <c r="DE228" s="7" t="inlineStr"/>
      <c r="DF228" s="7" t="inlineStr"/>
      <c r="DG228" s="7" t="inlineStr"/>
      <c r="DH228" s="7" t="inlineStr"/>
      <c r="DI228" s="7" t="inlineStr"/>
      <c r="DJ228" s="7" t="inlineStr"/>
      <c r="DK228" s="7" t="inlineStr"/>
      <c r="DL228" s="7" t="inlineStr"/>
      <c r="DM228" s="7" t="inlineStr"/>
      <c r="DN228" s="7" t="inlineStr"/>
      <c r="DO228" s="7" t="inlineStr"/>
      <c r="DP228" s="7" t="inlineStr"/>
      <c r="DQ228" s="7" t="inlineStr"/>
      <c r="DR228" s="7" t="inlineStr"/>
      <c r="DS228" s="7" t="inlineStr"/>
      <c r="DT228" s="7" t="inlineStr"/>
      <c r="DU228" s="7" t="inlineStr"/>
      <c r="DV228" s="7" t="inlineStr"/>
      <c r="DW228" s="7" t="inlineStr"/>
      <c r="DX228" s="7" t="inlineStr"/>
      <c r="DY228" s="7" t="inlineStr"/>
      <c r="DZ228" s="7" t="inlineStr"/>
      <c r="EA228" s="7" t="inlineStr"/>
      <c r="EB228" s="7" t="inlineStr"/>
      <c r="EC228" s="7" t="inlineStr"/>
      <c r="ED228" s="7" t="inlineStr"/>
      <c r="EE228" s="7">
        <f>E228+AU228+BK228+BU228+DC228</f>
        <v/>
      </c>
      <c r="EF228" s="7">
        <f>F228+AV228+BL228+BV228+DD228</f>
        <v/>
      </c>
    </row>
    <row r="229" hidden="1" outlineLevel="1">
      <c r="A229" s="5" t="n">
        <v>129</v>
      </c>
      <c r="B229" s="6" t="inlineStr">
        <is>
          <t>Shoxmirzo Farm MCHJ</t>
        </is>
      </c>
      <c r="C229" s="6" t="inlineStr">
        <is>
          <t>Андижан</t>
        </is>
      </c>
      <c r="D229" s="6" t="inlineStr">
        <is>
          <t>Андижан 1</t>
        </is>
      </c>
      <c r="E229" s="7">
        <f>G229+I229+K229+M229+O229+Q229+S229+U229+W229+Y229+AA229+AC229+AE229+AG229+AI229+AK229+AM229+AO229+AQ229+AS229</f>
        <v/>
      </c>
      <c r="F229" s="7">
        <f>H229+J229+L229+N229+P229+R229+T229+V229+X229+Z229+AB229+AD229+AF229+AH229+AJ229+AL229+AN229+AP229+AR229+AT229</f>
        <v/>
      </c>
      <c r="G229" s="7" t="inlineStr"/>
      <c r="H229" s="7" t="inlineStr"/>
      <c r="I229" s="7" t="inlineStr"/>
      <c r="J229" s="7" t="inlineStr"/>
      <c r="K229" s="7" t="inlineStr"/>
      <c r="L229" s="7" t="inlineStr"/>
      <c r="M229" s="7" t="inlineStr"/>
      <c r="N229" s="7" t="inlineStr"/>
      <c r="O229" s="7" t="inlineStr"/>
      <c r="P229" s="7" t="inlineStr"/>
      <c r="Q229" s="7" t="inlineStr"/>
      <c r="R229" s="7" t="inlineStr"/>
      <c r="S229" s="7" t="inlineStr"/>
      <c r="T229" s="7" t="inlineStr"/>
      <c r="U229" s="7" t="inlineStr"/>
      <c r="V229" s="7" t="inlineStr"/>
      <c r="W229" s="7" t="inlineStr"/>
      <c r="X229" s="7" t="inlineStr"/>
      <c r="Y229" s="7" t="inlineStr"/>
      <c r="Z229" s="7" t="inlineStr"/>
      <c r="AA229" s="7" t="inlineStr"/>
      <c r="AB229" s="7" t="inlineStr"/>
      <c r="AC229" s="7" t="inlineStr"/>
      <c r="AD229" s="7" t="inlineStr"/>
      <c r="AE229" s="7" t="inlineStr"/>
      <c r="AF229" s="7" t="inlineStr"/>
      <c r="AG229" s="7" t="inlineStr"/>
      <c r="AH229" s="7" t="inlineStr"/>
      <c r="AI229" s="7" t="inlineStr"/>
      <c r="AJ229" s="7" t="inlineStr"/>
      <c r="AK229" s="7" t="inlineStr"/>
      <c r="AL229" s="7" t="inlineStr"/>
      <c r="AM229" s="7" t="inlineStr"/>
      <c r="AN229" s="7" t="inlineStr"/>
      <c r="AO229" s="7" t="inlineStr"/>
      <c r="AP229" s="7" t="inlineStr"/>
      <c r="AQ229" s="7" t="inlineStr"/>
      <c r="AR229" s="7" t="inlineStr"/>
      <c r="AS229" s="7" t="inlineStr"/>
      <c r="AT229" s="7" t="inlineStr"/>
      <c r="AU229" s="7">
        <f>AW229+AY229+BA229+BC229+BE229+BG229+BI229</f>
        <v/>
      </c>
      <c r="AV229" s="7">
        <f>AX229+AZ229+BB229+BD229+BF229+BH229+BJ229</f>
        <v/>
      </c>
      <c r="AW229" s="7" t="inlineStr"/>
      <c r="AX229" s="7" t="inlineStr"/>
      <c r="AY229" s="7" t="inlineStr"/>
      <c r="AZ229" s="7" t="inlineStr"/>
      <c r="BA229" s="7" t="inlineStr"/>
      <c r="BB229" s="7" t="inlineStr"/>
      <c r="BC229" s="7" t="inlineStr"/>
      <c r="BD229" s="7" t="inlineStr"/>
      <c r="BE229" s="7" t="inlineStr"/>
      <c r="BF229" s="7" t="inlineStr"/>
      <c r="BG229" s="7" t="inlineStr"/>
      <c r="BH229" s="7" t="inlineStr"/>
      <c r="BI229" s="7" t="inlineStr"/>
      <c r="BJ229" s="7" t="inlineStr"/>
      <c r="BK229" s="7">
        <f>BM229+BO229+BQ229+BS229</f>
        <v/>
      </c>
      <c r="BL229" s="7">
        <f>BN229+BP229+BR229+BT229</f>
        <v/>
      </c>
      <c r="BM229" s="7" t="inlineStr"/>
      <c r="BN229" s="7" t="inlineStr"/>
      <c r="BO229" s="7" t="inlineStr"/>
      <c r="BP229" s="7" t="inlineStr"/>
      <c r="BQ229" s="7" t="inlineStr"/>
      <c r="BR229" s="7" t="inlineStr"/>
      <c r="BS229" s="7" t="inlineStr"/>
      <c r="BT229" s="7" t="inlineStr"/>
      <c r="BU229" s="7">
        <f>BW229+BY229+CA229+CC229+CE229+CG229+CI229+CK229+CM229+CO229+CQ229+CS229+CU229+CW229+CY229+DA229</f>
        <v/>
      </c>
      <c r="BV229" s="7">
        <f>BX229+BZ229+CB229+CD229+CF229+CH229+CJ229+CL229+CN229+CP229+CR229+CT229+CV229+CX229+CZ229+DB229</f>
        <v/>
      </c>
      <c r="BW229" s="7" t="inlineStr"/>
      <c r="BX229" s="7" t="inlineStr"/>
      <c r="BY229" s="7" t="inlineStr"/>
      <c r="BZ229" s="7" t="inlineStr"/>
      <c r="CA229" s="7" t="inlineStr"/>
      <c r="CB229" s="7" t="inlineStr"/>
      <c r="CC229" s="7" t="inlineStr"/>
      <c r="CD229" s="7" t="inlineStr"/>
      <c r="CE229" s="7" t="inlineStr"/>
      <c r="CF229" s="7" t="inlineStr"/>
      <c r="CG229" s="7" t="inlineStr"/>
      <c r="CH229" s="7" t="inlineStr"/>
      <c r="CI229" s="7" t="inlineStr"/>
      <c r="CJ229" s="7" t="inlineStr"/>
      <c r="CK229" s="7" t="inlineStr"/>
      <c r="CL229" s="7" t="inlineStr"/>
      <c r="CM229" s="7" t="inlineStr"/>
      <c r="CN229" s="7" t="inlineStr"/>
      <c r="CO229" s="7" t="inlineStr"/>
      <c r="CP229" s="7" t="inlineStr"/>
      <c r="CQ229" s="7" t="inlineStr"/>
      <c r="CR229" s="7" t="inlineStr"/>
      <c r="CS229" s="7" t="inlineStr"/>
      <c r="CT229" s="7" t="inlineStr"/>
      <c r="CU229" s="7" t="inlineStr"/>
      <c r="CV229" s="7" t="inlineStr"/>
      <c r="CW229" s="7" t="inlineStr"/>
      <c r="CX229" s="7" t="inlineStr"/>
      <c r="CY229" s="7" t="inlineStr"/>
      <c r="CZ229" s="7" t="inlineStr"/>
      <c r="DA229" s="7" t="inlineStr"/>
      <c r="DB229" s="7" t="inlineStr"/>
      <c r="DC229" s="7">
        <f>DE229+DG229+DI229+DK229+DM229+DO229+DQ229+DS229+DU229+DW229+DY229+EA229+EC229</f>
        <v/>
      </c>
      <c r="DD229" s="7">
        <f>DF229+DH229+DJ229+DL229+DN229+DP229+DR229+DT229+DV229+DX229+DZ229+EB229+ED229</f>
        <v/>
      </c>
      <c r="DE229" s="7" t="inlineStr"/>
      <c r="DF229" s="7" t="inlineStr"/>
      <c r="DG229" s="7" t="inlineStr"/>
      <c r="DH229" s="7" t="inlineStr"/>
      <c r="DI229" s="7" t="inlineStr"/>
      <c r="DJ229" s="7" t="inlineStr"/>
      <c r="DK229" s="7" t="inlineStr"/>
      <c r="DL229" s="7" t="inlineStr"/>
      <c r="DM229" s="7" t="inlineStr"/>
      <c r="DN229" s="7" t="inlineStr"/>
      <c r="DO229" s="7" t="inlineStr"/>
      <c r="DP229" s="7" t="inlineStr"/>
      <c r="DQ229" s="7" t="inlineStr"/>
      <c r="DR229" s="7" t="inlineStr"/>
      <c r="DS229" s="7" t="n">
        <v>10</v>
      </c>
      <c r="DT229" s="7" t="n">
        <v>1341160</v>
      </c>
      <c r="DU229" s="7" t="inlineStr"/>
      <c r="DV229" s="7" t="inlineStr"/>
      <c r="DW229" s="7" t="inlineStr"/>
      <c r="DX229" s="7" t="inlineStr"/>
      <c r="DY229" s="7" t="inlineStr"/>
      <c r="DZ229" s="7" t="inlineStr"/>
      <c r="EA229" s="7" t="inlineStr"/>
      <c r="EB229" s="7" t="inlineStr"/>
      <c r="EC229" s="7" t="inlineStr"/>
      <c r="ED229" s="7" t="inlineStr"/>
      <c r="EE229" s="7">
        <f>E229+AU229+BK229+BU229+DC229</f>
        <v/>
      </c>
      <c r="EF229" s="7">
        <f>F229+AV229+BL229+BV229+DD229</f>
        <v/>
      </c>
    </row>
    <row r="230" hidden="1" outlineLevel="1">
      <c r="A230" s="5" t="n">
        <v>130</v>
      </c>
      <c r="B230" s="6" t="inlineStr">
        <is>
          <t>Sixat Shifo Inter</t>
        </is>
      </c>
      <c r="C230" s="6" t="inlineStr">
        <is>
          <t>Андижан</t>
        </is>
      </c>
      <c r="D230" s="6" t="inlineStr">
        <is>
          <t>Андижан 2</t>
        </is>
      </c>
      <c r="E230" s="7">
        <f>G230+I230+K230+M230+O230+Q230+S230+U230+W230+Y230+AA230+AC230+AE230+AG230+AI230+AK230+AM230+AO230+AQ230+AS230</f>
        <v/>
      </c>
      <c r="F230" s="7">
        <f>H230+J230+L230+N230+P230+R230+T230+V230+X230+Z230+AB230+AD230+AF230+AH230+AJ230+AL230+AN230+AP230+AR230+AT230</f>
        <v/>
      </c>
      <c r="G230" s="7" t="n">
        <v>6</v>
      </c>
      <c r="H230" s="7" t="n">
        <v>298442</v>
      </c>
      <c r="I230" s="7" t="inlineStr"/>
      <c r="J230" s="7" t="inlineStr"/>
      <c r="K230" s="7" t="inlineStr"/>
      <c r="L230" s="7" t="inlineStr"/>
      <c r="M230" s="7" t="inlineStr"/>
      <c r="N230" s="7" t="inlineStr"/>
      <c r="O230" s="7" t="inlineStr"/>
      <c r="P230" s="7" t="inlineStr"/>
      <c r="Q230" s="7" t="inlineStr"/>
      <c r="R230" s="7" t="inlineStr"/>
      <c r="S230" s="7" t="inlineStr"/>
      <c r="T230" s="7" t="inlineStr"/>
      <c r="U230" s="7" t="inlineStr"/>
      <c r="V230" s="7" t="inlineStr"/>
      <c r="W230" s="7" t="inlineStr"/>
      <c r="X230" s="7" t="inlineStr"/>
      <c r="Y230" s="7" t="inlineStr"/>
      <c r="Z230" s="7" t="inlineStr"/>
      <c r="AA230" s="7" t="inlineStr"/>
      <c r="AB230" s="7" t="inlineStr"/>
      <c r="AC230" s="7" t="n">
        <v>1</v>
      </c>
      <c r="AD230" s="7" t="n">
        <v>220940</v>
      </c>
      <c r="AE230" s="7" t="inlineStr"/>
      <c r="AF230" s="7" t="inlineStr"/>
      <c r="AG230" s="7" t="n">
        <v>1</v>
      </c>
      <c r="AH230" s="7" t="n">
        <v>204169</v>
      </c>
      <c r="AI230" s="7" t="inlineStr"/>
      <c r="AJ230" s="7" t="inlineStr"/>
      <c r="AK230" s="7" t="inlineStr"/>
      <c r="AL230" s="7" t="inlineStr"/>
      <c r="AM230" s="7" t="inlineStr"/>
      <c r="AN230" s="7" t="inlineStr"/>
      <c r="AO230" s="7" t="inlineStr"/>
      <c r="AP230" s="7" t="inlineStr"/>
      <c r="AQ230" s="7" t="inlineStr"/>
      <c r="AR230" s="7" t="inlineStr"/>
      <c r="AS230" s="7" t="inlineStr"/>
      <c r="AT230" s="7" t="inlineStr"/>
      <c r="AU230" s="7">
        <f>AW230+AY230+BA230+BC230+BE230+BG230+BI230</f>
        <v/>
      </c>
      <c r="AV230" s="7">
        <f>AX230+AZ230+BB230+BD230+BF230+BH230+BJ230</f>
        <v/>
      </c>
      <c r="AW230" s="7" t="inlineStr"/>
      <c r="AX230" s="7" t="inlineStr"/>
      <c r="AY230" s="7" t="inlineStr"/>
      <c r="AZ230" s="7" t="inlineStr"/>
      <c r="BA230" s="7" t="inlineStr"/>
      <c r="BB230" s="7" t="inlineStr"/>
      <c r="BC230" s="7" t="inlineStr"/>
      <c r="BD230" s="7" t="inlineStr"/>
      <c r="BE230" s="7" t="inlineStr"/>
      <c r="BF230" s="7" t="inlineStr"/>
      <c r="BG230" s="7" t="inlineStr"/>
      <c r="BH230" s="7" t="inlineStr"/>
      <c r="BI230" s="7" t="inlineStr"/>
      <c r="BJ230" s="7" t="inlineStr"/>
      <c r="BK230" s="7">
        <f>BM230+BO230+BQ230+BS230</f>
        <v/>
      </c>
      <c r="BL230" s="7">
        <f>BN230+BP230+BR230+BT230</f>
        <v/>
      </c>
      <c r="BM230" s="7" t="inlineStr"/>
      <c r="BN230" s="7" t="inlineStr"/>
      <c r="BO230" s="7" t="inlineStr"/>
      <c r="BP230" s="7" t="inlineStr"/>
      <c r="BQ230" s="7" t="inlineStr"/>
      <c r="BR230" s="7" t="inlineStr"/>
      <c r="BS230" s="7" t="inlineStr"/>
      <c r="BT230" s="7" t="inlineStr"/>
      <c r="BU230" s="7">
        <f>BW230+BY230+CA230+CC230+CE230+CG230+CI230+CK230+CM230+CO230+CQ230+CS230+CU230+CW230+CY230+DA230</f>
        <v/>
      </c>
      <c r="BV230" s="7">
        <f>BX230+BZ230+CB230+CD230+CF230+CH230+CJ230+CL230+CN230+CP230+CR230+CT230+CV230+CX230+CZ230+DB230</f>
        <v/>
      </c>
      <c r="BW230" s="7" t="inlineStr"/>
      <c r="BX230" s="7" t="inlineStr"/>
      <c r="BY230" s="7" t="inlineStr"/>
      <c r="BZ230" s="7" t="inlineStr"/>
      <c r="CA230" s="7" t="inlineStr"/>
      <c r="CB230" s="7" t="inlineStr"/>
      <c r="CC230" s="7" t="inlineStr"/>
      <c r="CD230" s="7" t="inlineStr"/>
      <c r="CE230" s="7" t="inlineStr"/>
      <c r="CF230" s="7" t="inlineStr"/>
      <c r="CG230" s="7" t="inlineStr"/>
      <c r="CH230" s="7" t="inlineStr"/>
      <c r="CI230" s="7" t="inlineStr"/>
      <c r="CJ230" s="7" t="inlineStr"/>
      <c r="CK230" s="7" t="inlineStr"/>
      <c r="CL230" s="7" t="inlineStr"/>
      <c r="CM230" s="7" t="n">
        <v>3</v>
      </c>
      <c r="CN230" s="7" t="n">
        <v>708588</v>
      </c>
      <c r="CO230" s="7" t="inlineStr"/>
      <c r="CP230" s="7" t="inlineStr"/>
      <c r="CQ230" s="7" t="inlineStr"/>
      <c r="CR230" s="7" t="inlineStr"/>
      <c r="CS230" s="7" t="inlineStr"/>
      <c r="CT230" s="7" t="inlineStr"/>
      <c r="CU230" s="7" t="inlineStr"/>
      <c r="CV230" s="7" t="inlineStr"/>
      <c r="CW230" s="7" t="inlineStr"/>
      <c r="CX230" s="7" t="inlineStr"/>
      <c r="CY230" s="7" t="inlineStr"/>
      <c r="CZ230" s="7" t="inlineStr"/>
      <c r="DA230" s="7" t="inlineStr"/>
      <c r="DB230" s="7" t="inlineStr"/>
      <c r="DC230" s="7">
        <f>DE230+DG230+DI230+DK230+DM230+DO230+DQ230+DS230+DU230+DW230+DY230+EA230+EC230</f>
        <v/>
      </c>
      <c r="DD230" s="7">
        <f>DF230+DH230+DJ230+DL230+DN230+DP230+DR230+DT230+DV230+DX230+DZ230+EB230+ED230</f>
        <v/>
      </c>
      <c r="DE230" s="7" t="inlineStr"/>
      <c r="DF230" s="7" t="inlineStr"/>
      <c r="DG230" s="7" t="inlineStr"/>
      <c r="DH230" s="7" t="inlineStr"/>
      <c r="DI230" s="7" t="inlineStr"/>
      <c r="DJ230" s="7" t="inlineStr"/>
      <c r="DK230" s="7" t="inlineStr"/>
      <c r="DL230" s="7" t="inlineStr"/>
      <c r="DM230" s="7" t="inlineStr"/>
      <c r="DN230" s="7" t="inlineStr"/>
      <c r="DO230" s="7" t="n">
        <v>1</v>
      </c>
      <c r="DP230" s="7" t="n">
        <v>65254</v>
      </c>
      <c r="DQ230" s="7" t="inlineStr"/>
      <c r="DR230" s="7" t="inlineStr"/>
      <c r="DS230" s="7" t="inlineStr"/>
      <c r="DT230" s="7" t="inlineStr"/>
      <c r="DU230" s="7" t="inlineStr"/>
      <c r="DV230" s="7" t="inlineStr"/>
      <c r="DW230" s="7" t="n">
        <v>5</v>
      </c>
      <c r="DX230" s="7" t="n">
        <v>1620955</v>
      </c>
      <c r="DY230" s="7" t="inlineStr"/>
      <c r="DZ230" s="7" t="inlineStr"/>
      <c r="EA230" s="7" t="inlineStr"/>
      <c r="EB230" s="7" t="inlineStr"/>
      <c r="EC230" s="7" t="inlineStr"/>
      <c r="ED230" s="7" t="inlineStr"/>
      <c r="EE230" s="7">
        <f>E230+AU230+BK230+BU230+DC230</f>
        <v/>
      </c>
      <c r="EF230" s="7">
        <f>F230+AV230+BL230+BV230+DD230</f>
        <v/>
      </c>
    </row>
    <row r="231" hidden="1" outlineLevel="1">
      <c r="A231" s="5" t="n">
        <v>131</v>
      </c>
      <c r="B231" s="6" t="inlineStr">
        <is>
          <t>Smart Cardio Pharm MCHJ</t>
        </is>
      </c>
      <c r="C231" s="6" t="inlineStr">
        <is>
          <t>Андижан</t>
        </is>
      </c>
      <c r="D231" s="6" t="inlineStr">
        <is>
          <t>Андижан 2</t>
        </is>
      </c>
      <c r="E231" s="7">
        <f>G231+I231+K231+M231+O231+Q231+S231+U231+W231+Y231+AA231+AC231+AE231+AG231+AI231+AK231+AM231+AO231+AQ231+AS231</f>
        <v/>
      </c>
      <c r="F231" s="7">
        <f>H231+J231+L231+N231+P231+R231+T231+V231+X231+Z231+AB231+AD231+AF231+AH231+AJ231+AL231+AN231+AP231+AR231+AT231</f>
        <v/>
      </c>
      <c r="G231" s="7" t="inlineStr"/>
      <c r="H231" s="7" t="inlineStr"/>
      <c r="I231" s="7" t="inlineStr"/>
      <c r="J231" s="7" t="inlineStr"/>
      <c r="K231" s="7" t="inlineStr"/>
      <c r="L231" s="7" t="inlineStr"/>
      <c r="M231" s="7" t="inlineStr"/>
      <c r="N231" s="7" t="inlineStr"/>
      <c r="O231" s="7" t="inlineStr"/>
      <c r="P231" s="7" t="inlineStr"/>
      <c r="Q231" s="7" t="inlineStr"/>
      <c r="R231" s="7" t="inlineStr"/>
      <c r="S231" s="7" t="inlineStr"/>
      <c r="T231" s="7" t="inlineStr"/>
      <c r="U231" s="7" t="inlineStr"/>
      <c r="V231" s="7" t="inlineStr"/>
      <c r="W231" s="7" t="inlineStr"/>
      <c r="X231" s="7" t="inlineStr"/>
      <c r="Y231" s="7" t="inlineStr"/>
      <c r="Z231" s="7" t="inlineStr"/>
      <c r="AA231" s="7" t="inlineStr"/>
      <c r="AB231" s="7" t="inlineStr"/>
      <c r="AC231" s="7" t="inlineStr"/>
      <c r="AD231" s="7" t="inlineStr"/>
      <c r="AE231" s="7" t="inlineStr"/>
      <c r="AF231" s="7" t="inlineStr"/>
      <c r="AG231" s="7" t="inlineStr"/>
      <c r="AH231" s="7" t="inlineStr"/>
      <c r="AI231" s="7" t="inlineStr"/>
      <c r="AJ231" s="7" t="inlineStr"/>
      <c r="AK231" s="7" t="inlineStr"/>
      <c r="AL231" s="7" t="inlineStr"/>
      <c r="AM231" s="7" t="inlineStr"/>
      <c r="AN231" s="7" t="inlineStr"/>
      <c r="AO231" s="7" t="inlineStr"/>
      <c r="AP231" s="7" t="inlineStr"/>
      <c r="AQ231" s="7" t="inlineStr"/>
      <c r="AR231" s="7" t="inlineStr"/>
      <c r="AS231" s="7" t="inlineStr"/>
      <c r="AT231" s="7" t="inlineStr"/>
      <c r="AU231" s="7">
        <f>AW231+AY231+BA231+BC231+BE231+BG231+BI231</f>
        <v/>
      </c>
      <c r="AV231" s="7">
        <f>AX231+AZ231+BB231+BD231+BF231+BH231+BJ231</f>
        <v/>
      </c>
      <c r="AW231" s="7" t="inlineStr"/>
      <c r="AX231" s="7" t="inlineStr"/>
      <c r="AY231" s="7" t="inlineStr"/>
      <c r="AZ231" s="7" t="inlineStr"/>
      <c r="BA231" s="7" t="inlineStr"/>
      <c r="BB231" s="7" t="inlineStr"/>
      <c r="BC231" s="7" t="inlineStr"/>
      <c r="BD231" s="7" t="inlineStr"/>
      <c r="BE231" s="7" t="inlineStr"/>
      <c r="BF231" s="7" t="inlineStr"/>
      <c r="BG231" s="7" t="inlineStr"/>
      <c r="BH231" s="7" t="inlineStr"/>
      <c r="BI231" s="7" t="inlineStr"/>
      <c r="BJ231" s="7" t="inlineStr"/>
      <c r="BK231" s="7">
        <f>BM231+BO231+BQ231+BS231</f>
        <v/>
      </c>
      <c r="BL231" s="7">
        <f>BN231+BP231+BR231+BT231</f>
        <v/>
      </c>
      <c r="BM231" s="7" t="inlineStr"/>
      <c r="BN231" s="7" t="inlineStr"/>
      <c r="BO231" s="7" t="inlineStr"/>
      <c r="BP231" s="7" t="inlineStr"/>
      <c r="BQ231" s="7" t="inlineStr"/>
      <c r="BR231" s="7" t="inlineStr"/>
      <c r="BS231" s="7" t="inlineStr"/>
      <c r="BT231" s="7" t="inlineStr"/>
      <c r="BU231" s="7">
        <f>BW231+BY231+CA231+CC231+CE231+CG231+CI231+CK231+CM231+CO231+CQ231+CS231+CU231+CW231+CY231+DA231</f>
        <v/>
      </c>
      <c r="BV231" s="7">
        <f>BX231+BZ231+CB231+CD231+CF231+CH231+CJ231+CL231+CN231+CP231+CR231+CT231+CV231+CX231+CZ231+DB231</f>
        <v/>
      </c>
      <c r="BW231" s="7" t="inlineStr"/>
      <c r="BX231" s="7" t="inlineStr"/>
      <c r="BY231" s="7" t="inlineStr"/>
      <c r="BZ231" s="7" t="inlineStr"/>
      <c r="CA231" s="7" t="inlineStr"/>
      <c r="CB231" s="7" t="inlineStr"/>
      <c r="CC231" s="7" t="inlineStr"/>
      <c r="CD231" s="7" t="inlineStr"/>
      <c r="CE231" s="7" t="inlineStr"/>
      <c r="CF231" s="7" t="inlineStr"/>
      <c r="CG231" s="7" t="inlineStr"/>
      <c r="CH231" s="7" t="inlineStr"/>
      <c r="CI231" s="7" t="inlineStr"/>
      <c r="CJ231" s="7" t="inlineStr"/>
      <c r="CK231" s="7" t="inlineStr"/>
      <c r="CL231" s="7" t="inlineStr"/>
      <c r="CM231" s="7" t="inlineStr"/>
      <c r="CN231" s="7" t="inlineStr"/>
      <c r="CO231" s="7" t="inlineStr"/>
      <c r="CP231" s="7" t="inlineStr"/>
      <c r="CQ231" s="7" t="inlineStr"/>
      <c r="CR231" s="7" t="inlineStr"/>
      <c r="CS231" s="7" t="inlineStr"/>
      <c r="CT231" s="7" t="inlineStr"/>
      <c r="CU231" s="7" t="inlineStr"/>
      <c r="CV231" s="7" t="inlineStr"/>
      <c r="CW231" s="7" t="inlineStr"/>
      <c r="CX231" s="7" t="inlineStr"/>
      <c r="CY231" s="7" t="inlineStr"/>
      <c r="CZ231" s="7" t="inlineStr"/>
      <c r="DA231" s="7" t="inlineStr"/>
      <c r="DB231" s="7" t="inlineStr"/>
      <c r="DC231" s="7">
        <f>DE231+DG231+DI231+DK231+DM231+DO231+DQ231+DS231+DU231+DW231+DY231+EA231+EC231</f>
        <v/>
      </c>
      <c r="DD231" s="7">
        <f>DF231+DH231+DJ231+DL231+DN231+DP231+DR231+DT231+DV231+DX231+DZ231+EB231+ED231</f>
        <v/>
      </c>
      <c r="DE231" s="7" t="inlineStr"/>
      <c r="DF231" s="7" t="inlineStr"/>
      <c r="DG231" s="7" t="inlineStr"/>
      <c r="DH231" s="7" t="inlineStr"/>
      <c r="DI231" s="7" t="inlineStr"/>
      <c r="DJ231" s="7" t="inlineStr"/>
      <c r="DK231" s="7" t="inlineStr"/>
      <c r="DL231" s="7" t="inlineStr"/>
      <c r="DM231" s="7" t="inlineStr"/>
      <c r="DN231" s="7" t="inlineStr"/>
      <c r="DO231" s="7" t="inlineStr"/>
      <c r="DP231" s="7" t="inlineStr"/>
      <c r="DQ231" s="7" t="n">
        <v>1</v>
      </c>
      <c r="DR231" s="7" t="n">
        <v>299075</v>
      </c>
      <c r="DS231" s="7" t="inlineStr"/>
      <c r="DT231" s="7" t="inlineStr"/>
      <c r="DU231" s="7" t="inlineStr"/>
      <c r="DV231" s="7" t="inlineStr"/>
      <c r="DW231" s="7" t="n">
        <v>5</v>
      </c>
      <c r="DX231" s="7" t="n">
        <v>1659850</v>
      </c>
      <c r="DY231" s="7" t="inlineStr"/>
      <c r="DZ231" s="7" t="inlineStr"/>
      <c r="EA231" s="7" t="inlineStr"/>
      <c r="EB231" s="7" t="inlineStr"/>
      <c r="EC231" s="7" t="inlineStr"/>
      <c r="ED231" s="7" t="inlineStr"/>
      <c r="EE231" s="7">
        <f>E231+AU231+BK231+BU231+DC231</f>
        <v/>
      </c>
      <c r="EF231" s="7">
        <f>F231+AV231+BL231+BV231+DD231</f>
        <v/>
      </c>
    </row>
    <row r="232" hidden="1" outlineLevel="1">
      <c r="A232" s="5" t="n">
        <v>132</v>
      </c>
      <c r="B232" s="6" t="inlineStr">
        <is>
          <t>Tabiat Malxam Farm MCHJ</t>
        </is>
      </c>
      <c r="C232" s="6" t="inlineStr">
        <is>
          <t>Андижан</t>
        </is>
      </c>
      <c r="D232" s="6" t="inlineStr">
        <is>
          <t>Андижан 1</t>
        </is>
      </c>
      <c r="E232" s="7">
        <f>G232+I232+K232+M232+O232+Q232+S232+U232+W232+Y232+AA232+AC232+AE232+AG232+AI232+AK232+AM232+AO232+AQ232+AS232</f>
        <v/>
      </c>
      <c r="F232" s="7">
        <f>H232+J232+L232+N232+P232+R232+T232+V232+X232+Z232+AB232+AD232+AF232+AH232+AJ232+AL232+AN232+AP232+AR232+AT232</f>
        <v/>
      </c>
      <c r="G232" s="7" t="inlineStr"/>
      <c r="H232" s="7" t="inlineStr"/>
      <c r="I232" s="7" t="inlineStr"/>
      <c r="J232" s="7" t="inlineStr"/>
      <c r="K232" s="7" t="inlineStr"/>
      <c r="L232" s="7" t="inlineStr"/>
      <c r="M232" s="7" t="inlineStr"/>
      <c r="N232" s="7" t="inlineStr"/>
      <c r="O232" s="7" t="inlineStr"/>
      <c r="P232" s="7" t="inlineStr"/>
      <c r="Q232" s="7" t="n">
        <v>15</v>
      </c>
      <c r="R232" s="7" t="n">
        <v>1174990</v>
      </c>
      <c r="S232" s="7" t="inlineStr"/>
      <c r="T232" s="7" t="inlineStr"/>
      <c r="U232" s="7" t="inlineStr"/>
      <c r="V232" s="7" t="inlineStr"/>
      <c r="W232" s="7" t="inlineStr"/>
      <c r="X232" s="7" t="inlineStr"/>
      <c r="Y232" s="7" t="n">
        <v>50</v>
      </c>
      <c r="Z232" s="7" t="n">
        <v>4489200</v>
      </c>
      <c r="AA232" s="7" t="inlineStr"/>
      <c r="AB232" s="7" t="inlineStr"/>
      <c r="AC232" s="7" t="inlineStr"/>
      <c r="AD232" s="7" t="inlineStr"/>
      <c r="AE232" s="7" t="inlineStr"/>
      <c r="AF232" s="7" t="inlineStr"/>
      <c r="AG232" s="7" t="inlineStr"/>
      <c r="AH232" s="7" t="inlineStr"/>
      <c r="AI232" s="7" t="inlineStr"/>
      <c r="AJ232" s="7" t="inlineStr"/>
      <c r="AK232" s="7" t="inlineStr"/>
      <c r="AL232" s="7" t="inlineStr"/>
      <c r="AM232" s="7" t="inlineStr"/>
      <c r="AN232" s="7" t="inlineStr"/>
      <c r="AO232" s="7" t="inlineStr"/>
      <c r="AP232" s="7" t="inlineStr"/>
      <c r="AQ232" s="7" t="inlineStr"/>
      <c r="AR232" s="7" t="inlineStr"/>
      <c r="AS232" s="7" t="inlineStr"/>
      <c r="AT232" s="7" t="inlineStr"/>
      <c r="AU232" s="7">
        <f>AW232+AY232+BA232+BC232+BE232+BG232+BI232</f>
        <v/>
      </c>
      <c r="AV232" s="7">
        <f>AX232+AZ232+BB232+BD232+BF232+BH232+BJ232</f>
        <v/>
      </c>
      <c r="AW232" s="7" t="inlineStr"/>
      <c r="AX232" s="7" t="inlineStr"/>
      <c r="AY232" s="7" t="inlineStr"/>
      <c r="AZ232" s="7" t="inlineStr"/>
      <c r="BA232" s="7" t="inlineStr"/>
      <c r="BB232" s="7" t="inlineStr"/>
      <c r="BC232" s="7" t="inlineStr"/>
      <c r="BD232" s="7" t="inlineStr"/>
      <c r="BE232" s="7" t="inlineStr"/>
      <c r="BF232" s="7" t="inlineStr"/>
      <c r="BG232" s="7" t="inlineStr"/>
      <c r="BH232" s="7" t="inlineStr"/>
      <c r="BI232" s="7" t="inlineStr"/>
      <c r="BJ232" s="7" t="inlineStr"/>
      <c r="BK232" s="7">
        <f>BM232+BO232+BQ232+BS232</f>
        <v/>
      </c>
      <c r="BL232" s="7">
        <f>BN232+BP232+BR232+BT232</f>
        <v/>
      </c>
      <c r="BM232" s="7" t="inlineStr"/>
      <c r="BN232" s="7" t="inlineStr"/>
      <c r="BO232" s="7" t="inlineStr"/>
      <c r="BP232" s="7" t="inlineStr"/>
      <c r="BQ232" s="7" t="inlineStr"/>
      <c r="BR232" s="7" t="inlineStr"/>
      <c r="BS232" s="7" t="inlineStr"/>
      <c r="BT232" s="7" t="inlineStr"/>
      <c r="BU232" s="7">
        <f>BW232+BY232+CA232+CC232+CE232+CG232+CI232+CK232+CM232+CO232+CQ232+CS232+CU232+CW232+CY232+DA232</f>
        <v/>
      </c>
      <c r="BV232" s="7">
        <f>BX232+BZ232+CB232+CD232+CF232+CH232+CJ232+CL232+CN232+CP232+CR232+CT232+CV232+CX232+CZ232+DB232</f>
        <v/>
      </c>
      <c r="BW232" s="7" t="inlineStr"/>
      <c r="BX232" s="7" t="inlineStr"/>
      <c r="BY232" s="7" t="inlineStr"/>
      <c r="BZ232" s="7" t="inlineStr"/>
      <c r="CA232" s="7" t="inlineStr"/>
      <c r="CB232" s="7" t="inlineStr"/>
      <c r="CC232" s="7" t="inlineStr"/>
      <c r="CD232" s="7" t="inlineStr"/>
      <c r="CE232" s="7" t="inlineStr"/>
      <c r="CF232" s="7" t="inlineStr"/>
      <c r="CG232" s="7" t="inlineStr"/>
      <c r="CH232" s="7" t="inlineStr"/>
      <c r="CI232" s="7" t="inlineStr"/>
      <c r="CJ232" s="7" t="inlineStr"/>
      <c r="CK232" s="7" t="inlineStr"/>
      <c r="CL232" s="7" t="inlineStr"/>
      <c r="CM232" s="7" t="n">
        <v>4</v>
      </c>
      <c r="CN232" s="7" t="n">
        <v>1314704</v>
      </c>
      <c r="CO232" s="7" t="inlineStr"/>
      <c r="CP232" s="7" t="inlineStr"/>
      <c r="CQ232" s="7" t="inlineStr"/>
      <c r="CR232" s="7" t="inlineStr"/>
      <c r="CS232" s="7" t="inlineStr"/>
      <c r="CT232" s="7" t="inlineStr"/>
      <c r="CU232" s="7" t="inlineStr"/>
      <c r="CV232" s="7" t="inlineStr"/>
      <c r="CW232" s="7" t="inlineStr"/>
      <c r="CX232" s="7" t="inlineStr"/>
      <c r="CY232" s="7" t="inlineStr"/>
      <c r="CZ232" s="7" t="inlineStr"/>
      <c r="DA232" s="7" t="inlineStr"/>
      <c r="DB232" s="7" t="inlineStr"/>
      <c r="DC232" s="7">
        <f>DE232+DG232+DI232+DK232+DM232+DO232+DQ232+DS232+DU232+DW232+DY232+EA232+EC232</f>
        <v/>
      </c>
      <c r="DD232" s="7">
        <f>DF232+DH232+DJ232+DL232+DN232+DP232+DR232+DT232+DV232+DX232+DZ232+EB232+ED232</f>
        <v/>
      </c>
      <c r="DE232" s="7" t="inlineStr"/>
      <c r="DF232" s="7" t="inlineStr"/>
      <c r="DG232" s="7" t="inlineStr"/>
      <c r="DH232" s="7" t="inlineStr"/>
      <c r="DI232" s="7" t="inlineStr"/>
      <c r="DJ232" s="7" t="inlineStr"/>
      <c r="DK232" s="7" t="inlineStr"/>
      <c r="DL232" s="7" t="inlineStr"/>
      <c r="DM232" s="7" t="inlineStr"/>
      <c r="DN232" s="7" t="inlineStr"/>
      <c r="DO232" s="7" t="inlineStr"/>
      <c r="DP232" s="7" t="inlineStr"/>
      <c r="DQ232" s="7" t="inlineStr"/>
      <c r="DR232" s="7" t="inlineStr"/>
      <c r="DS232" s="7" t="inlineStr"/>
      <c r="DT232" s="7" t="inlineStr"/>
      <c r="DU232" s="7" t="inlineStr"/>
      <c r="DV232" s="7" t="inlineStr"/>
      <c r="DW232" s="7" t="inlineStr"/>
      <c r="DX232" s="7" t="inlineStr"/>
      <c r="DY232" s="7" t="inlineStr"/>
      <c r="DZ232" s="7" t="inlineStr"/>
      <c r="EA232" s="7" t="inlineStr"/>
      <c r="EB232" s="7" t="inlineStr"/>
      <c r="EC232" s="7" t="inlineStr"/>
      <c r="ED232" s="7" t="inlineStr"/>
      <c r="EE232" s="7">
        <f>E232+AU232+BK232+BU232+DC232</f>
        <v/>
      </c>
      <c r="EF232" s="7">
        <f>F232+AV232+BL232+BV232+DD232</f>
        <v/>
      </c>
    </row>
    <row r="233" hidden="1" outlineLevel="1">
      <c r="A233" s="5" t="n">
        <v>133</v>
      </c>
      <c r="B233" s="6" t="inlineStr">
        <is>
          <t>Tabobat Shifo Gulshani XK</t>
        </is>
      </c>
      <c r="C233" s="6" t="inlineStr">
        <is>
          <t>Андижан</t>
        </is>
      </c>
      <c r="D233" s="6" t="inlineStr">
        <is>
          <t>Андижан 2</t>
        </is>
      </c>
      <c r="E233" s="7">
        <f>G233+I233+K233+M233+O233+Q233+S233+U233+W233+Y233+AA233+AC233+AE233+AG233+AI233+AK233+AM233+AO233+AQ233+AS233</f>
        <v/>
      </c>
      <c r="F233" s="7">
        <f>H233+J233+L233+N233+P233+R233+T233+V233+X233+Z233+AB233+AD233+AF233+AH233+AJ233+AL233+AN233+AP233+AR233+AT233</f>
        <v/>
      </c>
      <c r="G233" s="7" t="n">
        <v>10</v>
      </c>
      <c r="H233" s="7" t="n">
        <v>4028340</v>
      </c>
      <c r="I233" s="7" t="inlineStr"/>
      <c r="J233" s="7" t="inlineStr"/>
      <c r="K233" s="7" t="inlineStr"/>
      <c r="L233" s="7" t="inlineStr"/>
      <c r="M233" s="7" t="n">
        <v>28</v>
      </c>
      <c r="N233" s="7" t="n">
        <v>13717704</v>
      </c>
      <c r="O233" s="7" t="inlineStr"/>
      <c r="P233" s="7" t="inlineStr"/>
      <c r="Q233" s="7" t="n">
        <v>100</v>
      </c>
      <c r="R233" s="7" t="n">
        <v>35780500</v>
      </c>
      <c r="S233" s="7" t="inlineStr"/>
      <c r="T233" s="7" t="inlineStr"/>
      <c r="U233" s="7" t="inlineStr"/>
      <c r="V233" s="7" t="inlineStr"/>
      <c r="W233" s="7" t="inlineStr"/>
      <c r="X233" s="7" t="inlineStr"/>
      <c r="Y233" s="7" t="inlineStr"/>
      <c r="Z233" s="7" t="inlineStr"/>
      <c r="AA233" s="7" t="n">
        <v>2</v>
      </c>
      <c r="AB233" s="7" t="n">
        <v>661040</v>
      </c>
      <c r="AC233" s="7" t="inlineStr"/>
      <c r="AD233" s="7" t="inlineStr"/>
      <c r="AE233" s="7" t="inlineStr"/>
      <c r="AF233" s="7" t="inlineStr"/>
      <c r="AG233" s="7" t="inlineStr"/>
      <c r="AH233" s="7" t="inlineStr"/>
      <c r="AI233" s="7" t="inlineStr"/>
      <c r="AJ233" s="7" t="inlineStr"/>
      <c r="AK233" s="7" t="inlineStr"/>
      <c r="AL233" s="7" t="inlineStr"/>
      <c r="AM233" s="7" t="inlineStr"/>
      <c r="AN233" s="7" t="inlineStr"/>
      <c r="AO233" s="7" t="inlineStr"/>
      <c r="AP233" s="7" t="inlineStr"/>
      <c r="AQ233" s="7" t="inlineStr"/>
      <c r="AR233" s="7" t="inlineStr"/>
      <c r="AS233" s="7" t="inlineStr"/>
      <c r="AT233" s="7" t="inlineStr"/>
      <c r="AU233" s="7">
        <f>AW233+AY233+BA233+BC233+BE233+BG233+BI233</f>
        <v/>
      </c>
      <c r="AV233" s="7">
        <f>AX233+AZ233+BB233+BD233+BF233+BH233+BJ233</f>
        <v/>
      </c>
      <c r="AW233" s="7" t="inlineStr"/>
      <c r="AX233" s="7" t="inlineStr"/>
      <c r="AY233" s="7" t="inlineStr"/>
      <c r="AZ233" s="7" t="inlineStr"/>
      <c r="BA233" s="7" t="inlineStr"/>
      <c r="BB233" s="7" t="inlineStr"/>
      <c r="BC233" s="7" t="inlineStr"/>
      <c r="BD233" s="7" t="inlineStr"/>
      <c r="BE233" s="7" t="inlineStr"/>
      <c r="BF233" s="7" t="inlineStr"/>
      <c r="BG233" s="7" t="inlineStr"/>
      <c r="BH233" s="7" t="inlineStr"/>
      <c r="BI233" s="7" t="inlineStr"/>
      <c r="BJ233" s="7" t="inlineStr"/>
      <c r="BK233" s="7">
        <f>BM233+BO233+BQ233+BS233</f>
        <v/>
      </c>
      <c r="BL233" s="7">
        <f>BN233+BP233+BR233+BT233</f>
        <v/>
      </c>
      <c r="BM233" s="7" t="inlineStr"/>
      <c r="BN233" s="7" t="inlineStr"/>
      <c r="BO233" s="7" t="inlineStr"/>
      <c r="BP233" s="7" t="inlineStr"/>
      <c r="BQ233" s="7" t="inlineStr"/>
      <c r="BR233" s="7" t="inlineStr"/>
      <c r="BS233" s="7" t="inlineStr"/>
      <c r="BT233" s="7" t="inlineStr"/>
      <c r="BU233" s="7">
        <f>BW233+BY233+CA233+CC233+CE233+CG233+CI233+CK233+CM233+CO233+CQ233+CS233+CU233+CW233+CY233+DA233</f>
        <v/>
      </c>
      <c r="BV233" s="7">
        <f>BX233+BZ233+CB233+CD233+CF233+CH233+CJ233+CL233+CN233+CP233+CR233+CT233+CV233+CX233+CZ233+DB233</f>
        <v/>
      </c>
      <c r="BW233" s="7" t="inlineStr"/>
      <c r="BX233" s="7" t="inlineStr"/>
      <c r="BY233" s="7" t="inlineStr"/>
      <c r="BZ233" s="7" t="inlineStr"/>
      <c r="CA233" s="7" t="inlineStr"/>
      <c r="CB233" s="7" t="inlineStr"/>
      <c r="CC233" s="7" t="inlineStr"/>
      <c r="CD233" s="7" t="inlineStr"/>
      <c r="CE233" s="7" t="inlineStr"/>
      <c r="CF233" s="7" t="inlineStr"/>
      <c r="CG233" s="7" t="inlineStr"/>
      <c r="CH233" s="7" t="inlineStr"/>
      <c r="CI233" s="7" t="inlineStr"/>
      <c r="CJ233" s="7" t="inlineStr"/>
      <c r="CK233" s="7" t="inlineStr"/>
      <c r="CL233" s="7" t="inlineStr"/>
      <c r="CM233" s="7" t="inlineStr"/>
      <c r="CN233" s="7" t="inlineStr"/>
      <c r="CO233" s="7" t="inlineStr"/>
      <c r="CP233" s="7" t="inlineStr"/>
      <c r="CQ233" s="7" t="inlineStr"/>
      <c r="CR233" s="7" t="inlineStr"/>
      <c r="CS233" s="7" t="inlineStr"/>
      <c r="CT233" s="7" t="inlineStr"/>
      <c r="CU233" s="7" t="inlineStr"/>
      <c r="CV233" s="7" t="inlineStr"/>
      <c r="CW233" s="7" t="inlineStr"/>
      <c r="CX233" s="7" t="inlineStr"/>
      <c r="CY233" s="7" t="inlineStr"/>
      <c r="CZ233" s="7" t="inlineStr"/>
      <c r="DA233" s="7" t="inlineStr"/>
      <c r="DB233" s="7" t="inlineStr"/>
      <c r="DC233" s="7">
        <f>DE233+DG233+DI233+DK233+DM233+DO233+DQ233+DS233+DU233+DW233+DY233+EA233+EC233</f>
        <v/>
      </c>
      <c r="DD233" s="7">
        <f>DF233+DH233+DJ233+DL233+DN233+DP233+DR233+DT233+DV233+DX233+DZ233+EB233+ED233</f>
        <v/>
      </c>
      <c r="DE233" s="7" t="inlineStr"/>
      <c r="DF233" s="7" t="inlineStr"/>
      <c r="DG233" s="7" t="inlineStr"/>
      <c r="DH233" s="7" t="inlineStr"/>
      <c r="DI233" s="7" t="inlineStr"/>
      <c r="DJ233" s="7" t="inlineStr"/>
      <c r="DK233" s="7" t="inlineStr"/>
      <c r="DL233" s="7" t="inlineStr"/>
      <c r="DM233" s="7" t="inlineStr"/>
      <c r="DN233" s="7" t="inlineStr"/>
      <c r="DO233" s="7" t="inlineStr"/>
      <c r="DP233" s="7" t="inlineStr"/>
      <c r="DQ233" s="7" t="n">
        <v>2</v>
      </c>
      <c r="DR233" s="7" t="n">
        <v>400264</v>
      </c>
      <c r="DS233" s="7" t="n">
        <v>5</v>
      </c>
      <c r="DT233" s="7" t="n">
        <v>812170</v>
      </c>
      <c r="DU233" s="7" t="inlineStr"/>
      <c r="DV233" s="7" t="inlineStr"/>
      <c r="DW233" s="7" t="n">
        <v>3</v>
      </c>
      <c r="DX233" s="7" t="n">
        <v>886623</v>
      </c>
      <c r="DY233" s="7" t="inlineStr"/>
      <c r="DZ233" s="7" t="inlineStr"/>
      <c r="EA233" s="7" t="inlineStr"/>
      <c r="EB233" s="7" t="inlineStr"/>
      <c r="EC233" s="7" t="inlineStr"/>
      <c r="ED233" s="7" t="inlineStr"/>
      <c r="EE233" s="7">
        <f>E233+AU233+BK233+BU233+DC233</f>
        <v/>
      </c>
      <c r="EF233" s="7">
        <f>F233+AV233+BL233+BV233+DD233</f>
        <v/>
      </c>
    </row>
    <row r="234" hidden="1" outlineLevel="1">
      <c r="A234" s="5" t="n">
        <v>134</v>
      </c>
      <c r="B234" s="6" t="inlineStr">
        <is>
          <t>Tib Darmon Servis MCHJ</t>
        </is>
      </c>
      <c r="C234" s="6" t="inlineStr">
        <is>
          <t>Андижан</t>
        </is>
      </c>
      <c r="D234" s="6" t="inlineStr">
        <is>
          <t>Андижан 1</t>
        </is>
      </c>
      <c r="E234" s="7">
        <f>G234+I234+K234+M234+O234+Q234+S234+U234+W234+Y234+AA234+AC234+AE234+AG234+AI234+AK234+AM234+AO234+AQ234+AS234</f>
        <v/>
      </c>
      <c r="F234" s="7">
        <f>H234+J234+L234+N234+P234+R234+T234+V234+X234+Z234+AB234+AD234+AF234+AH234+AJ234+AL234+AN234+AP234+AR234+AT234</f>
        <v/>
      </c>
      <c r="G234" s="7" t="n">
        <v>1</v>
      </c>
      <c r="H234" s="7" t="n">
        <v>90288</v>
      </c>
      <c r="I234" s="7" t="inlineStr"/>
      <c r="J234" s="7" t="inlineStr"/>
      <c r="K234" s="7" t="inlineStr"/>
      <c r="L234" s="7" t="inlineStr"/>
      <c r="M234" s="7" t="inlineStr"/>
      <c r="N234" s="7" t="inlineStr"/>
      <c r="O234" s="7" t="inlineStr"/>
      <c r="P234" s="7" t="inlineStr"/>
      <c r="Q234" s="7" t="inlineStr"/>
      <c r="R234" s="7" t="inlineStr"/>
      <c r="S234" s="7" t="inlineStr"/>
      <c r="T234" s="7" t="inlineStr"/>
      <c r="U234" s="7" t="inlineStr"/>
      <c r="V234" s="7" t="inlineStr"/>
      <c r="W234" s="7" t="inlineStr"/>
      <c r="X234" s="7" t="inlineStr"/>
      <c r="Y234" s="7" t="inlineStr"/>
      <c r="Z234" s="7" t="inlineStr"/>
      <c r="AA234" s="7" t="inlineStr"/>
      <c r="AB234" s="7" t="inlineStr"/>
      <c r="AC234" s="7" t="inlineStr"/>
      <c r="AD234" s="7" t="inlineStr"/>
      <c r="AE234" s="7" t="inlineStr"/>
      <c r="AF234" s="7" t="inlineStr"/>
      <c r="AG234" s="7" t="inlineStr"/>
      <c r="AH234" s="7" t="inlineStr"/>
      <c r="AI234" s="7" t="inlineStr"/>
      <c r="AJ234" s="7" t="inlineStr"/>
      <c r="AK234" s="7" t="inlineStr"/>
      <c r="AL234" s="7" t="inlineStr"/>
      <c r="AM234" s="7" t="inlineStr"/>
      <c r="AN234" s="7" t="inlineStr"/>
      <c r="AO234" s="7" t="inlineStr"/>
      <c r="AP234" s="7" t="inlineStr"/>
      <c r="AQ234" s="7" t="inlineStr"/>
      <c r="AR234" s="7" t="inlineStr"/>
      <c r="AS234" s="7" t="inlineStr"/>
      <c r="AT234" s="7" t="inlineStr"/>
      <c r="AU234" s="7">
        <f>AW234+AY234+BA234+BC234+BE234+BG234+BI234</f>
        <v/>
      </c>
      <c r="AV234" s="7">
        <f>AX234+AZ234+BB234+BD234+BF234+BH234+BJ234</f>
        <v/>
      </c>
      <c r="AW234" s="7" t="inlineStr"/>
      <c r="AX234" s="7" t="inlineStr"/>
      <c r="AY234" s="7" t="inlineStr"/>
      <c r="AZ234" s="7" t="inlineStr"/>
      <c r="BA234" s="7" t="inlineStr"/>
      <c r="BB234" s="7" t="inlineStr"/>
      <c r="BC234" s="7" t="inlineStr"/>
      <c r="BD234" s="7" t="inlineStr"/>
      <c r="BE234" s="7" t="inlineStr"/>
      <c r="BF234" s="7" t="inlineStr"/>
      <c r="BG234" s="7" t="inlineStr"/>
      <c r="BH234" s="7" t="inlineStr"/>
      <c r="BI234" s="7" t="inlineStr"/>
      <c r="BJ234" s="7" t="inlineStr"/>
      <c r="BK234" s="7">
        <f>BM234+BO234+BQ234+BS234</f>
        <v/>
      </c>
      <c r="BL234" s="7">
        <f>BN234+BP234+BR234+BT234</f>
        <v/>
      </c>
      <c r="BM234" s="7" t="inlineStr"/>
      <c r="BN234" s="7" t="inlineStr"/>
      <c r="BO234" s="7" t="inlineStr"/>
      <c r="BP234" s="7" t="inlineStr"/>
      <c r="BQ234" s="7" t="inlineStr"/>
      <c r="BR234" s="7" t="inlineStr"/>
      <c r="BS234" s="7" t="inlineStr"/>
      <c r="BT234" s="7" t="inlineStr"/>
      <c r="BU234" s="7">
        <f>BW234+BY234+CA234+CC234+CE234+CG234+CI234+CK234+CM234+CO234+CQ234+CS234+CU234+CW234+CY234+DA234</f>
        <v/>
      </c>
      <c r="BV234" s="7">
        <f>BX234+BZ234+CB234+CD234+CF234+CH234+CJ234+CL234+CN234+CP234+CR234+CT234+CV234+CX234+CZ234+DB234</f>
        <v/>
      </c>
      <c r="BW234" s="7" t="inlineStr"/>
      <c r="BX234" s="7" t="inlineStr"/>
      <c r="BY234" s="7" t="inlineStr"/>
      <c r="BZ234" s="7" t="inlineStr"/>
      <c r="CA234" s="7" t="inlineStr"/>
      <c r="CB234" s="7" t="inlineStr"/>
      <c r="CC234" s="7" t="inlineStr"/>
      <c r="CD234" s="7" t="inlineStr"/>
      <c r="CE234" s="7" t="inlineStr"/>
      <c r="CF234" s="7" t="inlineStr"/>
      <c r="CG234" s="7" t="inlineStr"/>
      <c r="CH234" s="7" t="inlineStr"/>
      <c r="CI234" s="7" t="inlineStr"/>
      <c r="CJ234" s="7" t="inlineStr"/>
      <c r="CK234" s="7" t="inlineStr"/>
      <c r="CL234" s="7" t="inlineStr"/>
      <c r="CM234" s="7" t="inlineStr"/>
      <c r="CN234" s="7" t="inlineStr"/>
      <c r="CO234" s="7" t="inlineStr"/>
      <c r="CP234" s="7" t="inlineStr"/>
      <c r="CQ234" s="7" t="inlineStr"/>
      <c r="CR234" s="7" t="inlineStr"/>
      <c r="CS234" s="7" t="inlineStr"/>
      <c r="CT234" s="7" t="inlineStr"/>
      <c r="CU234" s="7" t="inlineStr"/>
      <c r="CV234" s="7" t="inlineStr"/>
      <c r="CW234" s="7" t="inlineStr"/>
      <c r="CX234" s="7" t="inlineStr"/>
      <c r="CY234" s="7" t="inlineStr"/>
      <c r="CZ234" s="7" t="inlineStr"/>
      <c r="DA234" s="7" t="inlineStr"/>
      <c r="DB234" s="7" t="inlineStr"/>
      <c r="DC234" s="7">
        <f>DE234+DG234+DI234+DK234+DM234+DO234+DQ234+DS234+DU234+DW234+DY234+EA234+EC234</f>
        <v/>
      </c>
      <c r="DD234" s="7">
        <f>DF234+DH234+DJ234+DL234+DN234+DP234+DR234+DT234+DV234+DX234+DZ234+EB234+ED234</f>
        <v/>
      </c>
      <c r="DE234" s="7" t="inlineStr"/>
      <c r="DF234" s="7" t="inlineStr"/>
      <c r="DG234" s="7" t="inlineStr"/>
      <c r="DH234" s="7" t="inlineStr"/>
      <c r="DI234" s="7" t="inlineStr"/>
      <c r="DJ234" s="7" t="inlineStr"/>
      <c r="DK234" s="7" t="inlineStr"/>
      <c r="DL234" s="7" t="inlineStr"/>
      <c r="DM234" s="7" t="inlineStr"/>
      <c r="DN234" s="7" t="inlineStr"/>
      <c r="DO234" s="7" t="inlineStr"/>
      <c r="DP234" s="7" t="inlineStr"/>
      <c r="DQ234" s="7" t="inlineStr"/>
      <c r="DR234" s="7" t="inlineStr"/>
      <c r="DS234" s="7" t="inlineStr"/>
      <c r="DT234" s="7" t="inlineStr"/>
      <c r="DU234" s="7" t="inlineStr"/>
      <c r="DV234" s="7" t="inlineStr"/>
      <c r="DW234" s="7" t="inlineStr"/>
      <c r="DX234" s="7" t="inlineStr"/>
      <c r="DY234" s="7" t="inlineStr"/>
      <c r="DZ234" s="7" t="inlineStr"/>
      <c r="EA234" s="7" t="inlineStr"/>
      <c r="EB234" s="7" t="inlineStr"/>
      <c r="EC234" s="7" t="inlineStr"/>
      <c r="ED234" s="7" t="inlineStr"/>
      <c r="EE234" s="7">
        <f>E234+AU234+BK234+BU234+DC234</f>
        <v/>
      </c>
      <c r="EF234" s="7">
        <f>F234+AV234+BL234+BV234+DD234</f>
        <v/>
      </c>
    </row>
    <row r="235" hidden="1" outlineLevel="1">
      <c r="A235" s="5" t="n">
        <v>135</v>
      </c>
      <c r="B235" s="6" t="inlineStr">
        <is>
          <t>Tm-Moxinur MCHJ</t>
        </is>
      </c>
      <c r="C235" s="6" t="inlineStr">
        <is>
          <t>Андижан</t>
        </is>
      </c>
      <c r="D235" s="6" t="inlineStr">
        <is>
          <t>Андижан 1</t>
        </is>
      </c>
      <c r="E235" s="7">
        <f>G235+I235+K235+M235+O235+Q235+S235+U235+W235+Y235+AA235+AC235+AE235+AG235+AI235+AK235+AM235+AO235+AQ235+AS235</f>
        <v/>
      </c>
      <c r="F235" s="7">
        <f>H235+J235+L235+N235+P235+R235+T235+V235+X235+Z235+AB235+AD235+AF235+AH235+AJ235+AL235+AN235+AP235+AR235+AT235</f>
        <v/>
      </c>
      <c r="G235" s="7" t="inlineStr"/>
      <c r="H235" s="7" t="inlineStr"/>
      <c r="I235" s="7" t="inlineStr"/>
      <c r="J235" s="7" t="inlineStr"/>
      <c r="K235" s="7" t="inlineStr"/>
      <c r="L235" s="7" t="inlineStr"/>
      <c r="M235" s="7" t="n">
        <v>10</v>
      </c>
      <c r="N235" s="7" t="n">
        <v>946660</v>
      </c>
      <c r="O235" s="7" t="inlineStr"/>
      <c r="P235" s="7" t="inlineStr"/>
      <c r="Q235" s="7" t="inlineStr"/>
      <c r="R235" s="7" t="inlineStr"/>
      <c r="S235" s="7" t="inlineStr"/>
      <c r="T235" s="7" t="inlineStr"/>
      <c r="U235" s="7" t="inlineStr"/>
      <c r="V235" s="7" t="inlineStr"/>
      <c r="W235" s="7" t="inlineStr"/>
      <c r="X235" s="7" t="inlineStr"/>
      <c r="Y235" s="7" t="inlineStr"/>
      <c r="Z235" s="7" t="inlineStr"/>
      <c r="AA235" s="7" t="inlineStr"/>
      <c r="AB235" s="7" t="inlineStr"/>
      <c r="AC235" s="7" t="inlineStr"/>
      <c r="AD235" s="7" t="inlineStr"/>
      <c r="AE235" s="7" t="inlineStr"/>
      <c r="AF235" s="7" t="inlineStr"/>
      <c r="AG235" s="7" t="inlineStr"/>
      <c r="AH235" s="7" t="inlineStr"/>
      <c r="AI235" s="7" t="inlineStr"/>
      <c r="AJ235" s="7" t="inlineStr"/>
      <c r="AK235" s="7" t="inlineStr"/>
      <c r="AL235" s="7" t="inlineStr"/>
      <c r="AM235" s="7" t="inlineStr"/>
      <c r="AN235" s="7" t="inlineStr"/>
      <c r="AO235" s="7" t="inlineStr"/>
      <c r="AP235" s="7" t="inlineStr"/>
      <c r="AQ235" s="7" t="inlineStr"/>
      <c r="AR235" s="7" t="inlineStr"/>
      <c r="AS235" s="7" t="inlineStr"/>
      <c r="AT235" s="7" t="inlineStr"/>
      <c r="AU235" s="7">
        <f>AW235+AY235+BA235+BC235+BE235+BG235+BI235</f>
        <v/>
      </c>
      <c r="AV235" s="7">
        <f>AX235+AZ235+BB235+BD235+BF235+BH235+BJ235</f>
        <v/>
      </c>
      <c r="AW235" s="7" t="inlineStr"/>
      <c r="AX235" s="7" t="inlineStr"/>
      <c r="AY235" s="7" t="inlineStr"/>
      <c r="AZ235" s="7" t="inlineStr"/>
      <c r="BA235" s="7" t="inlineStr"/>
      <c r="BB235" s="7" t="inlineStr"/>
      <c r="BC235" s="7" t="inlineStr"/>
      <c r="BD235" s="7" t="inlineStr"/>
      <c r="BE235" s="7" t="inlineStr"/>
      <c r="BF235" s="7" t="inlineStr"/>
      <c r="BG235" s="7" t="inlineStr"/>
      <c r="BH235" s="7" t="inlineStr"/>
      <c r="BI235" s="7" t="inlineStr"/>
      <c r="BJ235" s="7" t="inlineStr"/>
      <c r="BK235" s="7">
        <f>BM235+BO235+BQ235+BS235</f>
        <v/>
      </c>
      <c r="BL235" s="7">
        <f>BN235+BP235+BR235+BT235</f>
        <v/>
      </c>
      <c r="BM235" s="7" t="n">
        <v>3</v>
      </c>
      <c r="BN235" s="7" t="n">
        <v>1492527</v>
      </c>
      <c r="BO235" s="7" t="inlineStr"/>
      <c r="BP235" s="7" t="inlineStr"/>
      <c r="BQ235" s="7" t="inlineStr"/>
      <c r="BR235" s="7" t="inlineStr"/>
      <c r="BS235" s="7" t="inlineStr"/>
      <c r="BT235" s="7" t="inlineStr"/>
      <c r="BU235" s="7">
        <f>BW235+BY235+CA235+CC235+CE235+CG235+CI235+CK235+CM235+CO235+CQ235+CS235+CU235+CW235+CY235+DA235</f>
        <v/>
      </c>
      <c r="BV235" s="7">
        <f>BX235+BZ235+CB235+CD235+CF235+CH235+CJ235+CL235+CN235+CP235+CR235+CT235+CV235+CX235+CZ235+DB235</f>
        <v/>
      </c>
      <c r="BW235" s="7" t="inlineStr"/>
      <c r="BX235" s="7" t="inlineStr"/>
      <c r="BY235" s="7" t="inlineStr"/>
      <c r="BZ235" s="7" t="inlineStr"/>
      <c r="CA235" s="7" t="inlineStr"/>
      <c r="CB235" s="7" t="inlineStr"/>
      <c r="CC235" s="7" t="inlineStr"/>
      <c r="CD235" s="7" t="inlineStr"/>
      <c r="CE235" s="7" t="inlineStr"/>
      <c r="CF235" s="7" t="inlineStr"/>
      <c r="CG235" s="7" t="inlineStr"/>
      <c r="CH235" s="7" t="inlineStr"/>
      <c r="CI235" s="7" t="inlineStr"/>
      <c r="CJ235" s="7" t="inlineStr"/>
      <c r="CK235" s="7" t="inlineStr"/>
      <c r="CL235" s="7" t="inlineStr"/>
      <c r="CM235" s="7" t="inlineStr"/>
      <c r="CN235" s="7" t="inlineStr"/>
      <c r="CO235" s="7" t="inlineStr"/>
      <c r="CP235" s="7" t="inlineStr"/>
      <c r="CQ235" s="7" t="inlineStr"/>
      <c r="CR235" s="7" t="inlineStr"/>
      <c r="CS235" s="7" t="inlineStr"/>
      <c r="CT235" s="7" t="inlineStr"/>
      <c r="CU235" s="7" t="inlineStr"/>
      <c r="CV235" s="7" t="inlineStr"/>
      <c r="CW235" s="7" t="inlineStr"/>
      <c r="CX235" s="7" t="inlineStr"/>
      <c r="CY235" s="7" t="inlineStr"/>
      <c r="CZ235" s="7" t="inlineStr"/>
      <c r="DA235" s="7" t="inlineStr"/>
      <c r="DB235" s="7" t="inlineStr"/>
      <c r="DC235" s="7">
        <f>DE235+DG235+DI235+DK235+DM235+DO235+DQ235+DS235+DU235+DW235+DY235+EA235+EC235</f>
        <v/>
      </c>
      <c r="DD235" s="7">
        <f>DF235+DH235+DJ235+DL235+DN235+DP235+DR235+DT235+DV235+DX235+DZ235+EB235+ED235</f>
        <v/>
      </c>
      <c r="DE235" s="7" t="inlineStr"/>
      <c r="DF235" s="7" t="inlineStr"/>
      <c r="DG235" s="7" t="inlineStr"/>
      <c r="DH235" s="7" t="inlineStr"/>
      <c r="DI235" s="7" t="inlineStr"/>
      <c r="DJ235" s="7" t="inlineStr"/>
      <c r="DK235" s="7" t="inlineStr"/>
      <c r="DL235" s="7" t="inlineStr"/>
      <c r="DM235" s="7" t="inlineStr"/>
      <c r="DN235" s="7" t="inlineStr"/>
      <c r="DO235" s="7" t="inlineStr"/>
      <c r="DP235" s="7" t="inlineStr"/>
      <c r="DQ235" s="7" t="inlineStr"/>
      <c r="DR235" s="7" t="inlineStr"/>
      <c r="DS235" s="7" t="inlineStr"/>
      <c r="DT235" s="7" t="inlineStr"/>
      <c r="DU235" s="7" t="inlineStr"/>
      <c r="DV235" s="7" t="inlineStr"/>
      <c r="DW235" s="7" t="inlineStr"/>
      <c r="DX235" s="7" t="inlineStr"/>
      <c r="DY235" s="7" t="inlineStr"/>
      <c r="DZ235" s="7" t="inlineStr"/>
      <c r="EA235" s="7" t="inlineStr"/>
      <c r="EB235" s="7" t="inlineStr"/>
      <c r="EC235" s="7" t="inlineStr"/>
      <c r="ED235" s="7" t="inlineStr"/>
      <c r="EE235" s="7">
        <f>E235+AU235+BK235+BU235+DC235</f>
        <v/>
      </c>
      <c r="EF235" s="7">
        <f>F235+AV235+BL235+BV235+DD235</f>
        <v/>
      </c>
    </row>
    <row r="236" hidden="1" outlineLevel="1">
      <c r="A236" s="5" t="n">
        <v>136</v>
      </c>
      <c r="B236" s="6" t="inlineStr">
        <is>
          <t>Tolerant XKtf</t>
        </is>
      </c>
      <c r="C236" s="6" t="inlineStr">
        <is>
          <t>Андижан</t>
        </is>
      </c>
      <c r="D236" s="6" t="inlineStr">
        <is>
          <t>Андижан 1</t>
        </is>
      </c>
      <c r="E236" s="7">
        <f>G236+I236+K236+M236+O236+Q236+S236+U236+W236+Y236+AA236+AC236+AE236+AG236+AI236+AK236+AM236+AO236+AQ236+AS236</f>
        <v/>
      </c>
      <c r="F236" s="7">
        <f>H236+J236+L236+N236+P236+R236+T236+V236+X236+Z236+AB236+AD236+AF236+AH236+AJ236+AL236+AN236+AP236+AR236+AT236</f>
        <v/>
      </c>
      <c r="G236" s="7" t="inlineStr"/>
      <c r="H236" s="7" t="inlineStr"/>
      <c r="I236" s="7" t="inlineStr"/>
      <c r="J236" s="7" t="inlineStr"/>
      <c r="K236" s="7" t="inlineStr"/>
      <c r="L236" s="7" t="inlineStr"/>
      <c r="M236" s="7" t="n">
        <v>3</v>
      </c>
      <c r="N236" s="7" t="n">
        <v>168399</v>
      </c>
      <c r="O236" s="7" t="inlineStr"/>
      <c r="P236" s="7" t="inlineStr"/>
      <c r="Q236" s="7" t="n">
        <v>40</v>
      </c>
      <c r="R236" s="7" t="n">
        <v>12725100</v>
      </c>
      <c r="S236" s="7" t="inlineStr"/>
      <c r="T236" s="7" t="inlineStr"/>
      <c r="U236" s="7" t="inlineStr"/>
      <c r="V236" s="7" t="inlineStr"/>
      <c r="W236" s="7" t="inlineStr"/>
      <c r="X236" s="7" t="inlineStr"/>
      <c r="Y236" s="7" t="inlineStr"/>
      <c r="Z236" s="7" t="inlineStr"/>
      <c r="AA236" s="7" t="n">
        <v>16</v>
      </c>
      <c r="AB236" s="7" t="n">
        <v>882240</v>
      </c>
      <c r="AC236" s="7" t="inlineStr"/>
      <c r="AD236" s="7" t="inlineStr"/>
      <c r="AE236" s="7" t="inlineStr"/>
      <c r="AF236" s="7" t="inlineStr"/>
      <c r="AG236" s="7" t="inlineStr"/>
      <c r="AH236" s="7" t="inlineStr"/>
      <c r="AI236" s="7" t="inlineStr"/>
      <c r="AJ236" s="7" t="inlineStr"/>
      <c r="AK236" s="7" t="inlineStr"/>
      <c r="AL236" s="7" t="inlineStr"/>
      <c r="AM236" s="7" t="n">
        <v>72</v>
      </c>
      <c r="AN236" s="7" t="n">
        <v>24685992</v>
      </c>
      <c r="AO236" s="7" t="n">
        <v>135</v>
      </c>
      <c r="AP236" s="7" t="n">
        <v>53043795</v>
      </c>
      <c r="AQ236" s="7" t="inlineStr"/>
      <c r="AR236" s="7" t="inlineStr"/>
      <c r="AS236" s="7" t="inlineStr"/>
      <c r="AT236" s="7" t="inlineStr"/>
      <c r="AU236" s="7">
        <f>AW236+AY236+BA236+BC236+BE236+BG236+BI236</f>
        <v/>
      </c>
      <c r="AV236" s="7">
        <f>AX236+AZ236+BB236+BD236+BF236+BH236+BJ236</f>
        <v/>
      </c>
      <c r="AW236" s="7" t="inlineStr"/>
      <c r="AX236" s="7" t="inlineStr"/>
      <c r="AY236" s="7" t="inlineStr"/>
      <c r="AZ236" s="7" t="inlineStr"/>
      <c r="BA236" s="7" t="inlineStr"/>
      <c r="BB236" s="7" t="inlineStr"/>
      <c r="BC236" s="7" t="inlineStr"/>
      <c r="BD236" s="7" t="inlineStr"/>
      <c r="BE236" s="7" t="inlineStr"/>
      <c r="BF236" s="7" t="inlineStr"/>
      <c r="BG236" s="7" t="inlineStr"/>
      <c r="BH236" s="7" t="inlineStr"/>
      <c r="BI236" s="7" t="inlineStr"/>
      <c r="BJ236" s="7" t="inlineStr"/>
      <c r="BK236" s="7">
        <f>BM236+BO236+BQ236+BS236</f>
        <v/>
      </c>
      <c r="BL236" s="7">
        <f>BN236+BP236+BR236+BT236</f>
        <v/>
      </c>
      <c r="BM236" s="7" t="inlineStr"/>
      <c r="BN236" s="7" t="inlineStr"/>
      <c r="BO236" s="7" t="inlineStr"/>
      <c r="BP236" s="7" t="inlineStr"/>
      <c r="BQ236" s="7" t="inlineStr"/>
      <c r="BR236" s="7" t="inlineStr"/>
      <c r="BS236" s="7" t="inlineStr"/>
      <c r="BT236" s="7" t="inlineStr"/>
      <c r="BU236" s="7">
        <f>BW236+BY236+CA236+CC236+CE236+CG236+CI236+CK236+CM236+CO236+CQ236+CS236+CU236+CW236+CY236+DA236</f>
        <v/>
      </c>
      <c r="BV236" s="7">
        <f>BX236+BZ236+CB236+CD236+CF236+CH236+CJ236+CL236+CN236+CP236+CR236+CT236+CV236+CX236+CZ236+DB236</f>
        <v/>
      </c>
      <c r="BW236" s="7" t="inlineStr"/>
      <c r="BX236" s="7" t="inlineStr"/>
      <c r="BY236" s="7" t="inlineStr"/>
      <c r="BZ236" s="7" t="inlineStr"/>
      <c r="CA236" s="7" t="inlineStr"/>
      <c r="CB236" s="7" t="inlineStr"/>
      <c r="CC236" s="7" t="inlineStr"/>
      <c r="CD236" s="7" t="inlineStr"/>
      <c r="CE236" s="7" t="inlineStr"/>
      <c r="CF236" s="7" t="inlineStr"/>
      <c r="CG236" s="7" t="inlineStr"/>
      <c r="CH236" s="7" t="inlineStr"/>
      <c r="CI236" s="7" t="inlineStr"/>
      <c r="CJ236" s="7" t="inlineStr"/>
      <c r="CK236" s="7" t="inlineStr"/>
      <c r="CL236" s="7" t="inlineStr"/>
      <c r="CM236" s="7" t="inlineStr"/>
      <c r="CN236" s="7" t="inlineStr"/>
      <c r="CO236" s="7" t="inlineStr"/>
      <c r="CP236" s="7" t="inlineStr"/>
      <c r="CQ236" s="7" t="inlineStr"/>
      <c r="CR236" s="7" t="inlineStr"/>
      <c r="CS236" s="7" t="inlineStr"/>
      <c r="CT236" s="7" t="inlineStr"/>
      <c r="CU236" s="7" t="inlineStr"/>
      <c r="CV236" s="7" t="inlineStr"/>
      <c r="CW236" s="7" t="inlineStr"/>
      <c r="CX236" s="7" t="inlineStr"/>
      <c r="CY236" s="7" t="inlineStr"/>
      <c r="CZ236" s="7" t="inlineStr"/>
      <c r="DA236" s="7" t="inlineStr"/>
      <c r="DB236" s="7" t="inlineStr"/>
      <c r="DC236" s="7">
        <f>DE236+DG236+DI236+DK236+DM236+DO236+DQ236+DS236+DU236+DW236+DY236+EA236+EC236</f>
        <v/>
      </c>
      <c r="DD236" s="7">
        <f>DF236+DH236+DJ236+DL236+DN236+DP236+DR236+DT236+DV236+DX236+DZ236+EB236+ED236</f>
        <v/>
      </c>
      <c r="DE236" s="7" t="inlineStr"/>
      <c r="DF236" s="7" t="inlineStr"/>
      <c r="DG236" s="7" t="inlineStr"/>
      <c r="DH236" s="7" t="inlineStr"/>
      <c r="DI236" s="7" t="inlineStr"/>
      <c r="DJ236" s="7" t="inlineStr"/>
      <c r="DK236" s="7" t="inlineStr"/>
      <c r="DL236" s="7" t="inlineStr"/>
      <c r="DM236" s="7" t="inlineStr"/>
      <c r="DN236" s="7" t="inlineStr"/>
      <c r="DO236" s="7" t="inlineStr"/>
      <c r="DP236" s="7" t="inlineStr"/>
      <c r="DQ236" s="7" t="inlineStr"/>
      <c r="DR236" s="7" t="inlineStr"/>
      <c r="DS236" s="7" t="n">
        <v>5</v>
      </c>
      <c r="DT236" s="7" t="n">
        <v>2311225</v>
      </c>
      <c r="DU236" s="7" t="inlineStr"/>
      <c r="DV236" s="7" t="inlineStr"/>
      <c r="DW236" s="7" t="inlineStr"/>
      <c r="DX236" s="7" t="inlineStr"/>
      <c r="DY236" s="7" t="inlineStr"/>
      <c r="DZ236" s="7" t="inlineStr"/>
      <c r="EA236" s="7" t="inlineStr"/>
      <c r="EB236" s="7" t="inlineStr"/>
      <c r="EC236" s="7" t="inlineStr"/>
      <c r="ED236" s="7" t="inlineStr"/>
      <c r="EE236" s="7">
        <f>E236+AU236+BK236+BU236+DC236</f>
        <v/>
      </c>
      <c r="EF236" s="7">
        <f>F236+AV236+BL236+BV236+DD236</f>
        <v/>
      </c>
    </row>
    <row r="237" hidden="1" outlineLevel="1">
      <c r="A237" s="5" t="n">
        <v>137</v>
      </c>
      <c r="B237" s="6" t="inlineStr">
        <is>
          <t>Tursunova Maxfuza XSICHK</t>
        </is>
      </c>
      <c r="C237" s="6" t="inlineStr">
        <is>
          <t>Андижан</t>
        </is>
      </c>
      <c r="D237" s="6" t="inlineStr">
        <is>
          <t>Андижан 2</t>
        </is>
      </c>
      <c r="E237" s="7">
        <f>G237+I237+K237+M237+O237+Q237+S237+U237+W237+Y237+AA237+AC237+AE237+AG237+AI237+AK237+AM237+AO237+AQ237+AS237</f>
        <v/>
      </c>
      <c r="F237" s="7">
        <f>H237+J237+L237+N237+P237+R237+T237+V237+X237+Z237+AB237+AD237+AF237+AH237+AJ237+AL237+AN237+AP237+AR237+AT237</f>
        <v/>
      </c>
      <c r="G237" s="7" t="n">
        <v>10</v>
      </c>
      <c r="H237" s="7" t="n">
        <v>4352860</v>
      </c>
      <c r="I237" s="7" t="inlineStr"/>
      <c r="J237" s="7" t="inlineStr"/>
      <c r="K237" s="7" t="inlineStr"/>
      <c r="L237" s="7" t="inlineStr"/>
      <c r="M237" s="7" t="inlineStr"/>
      <c r="N237" s="7" t="inlineStr"/>
      <c r="O237" s="7" t="inlineStr"/>
      <c r="P237" s="7" t="inlineStr"/>
      <c r="Q237" s="7" t="inlineStr"/>
      <c r="R237" s="7" t="inlineStr"/>
      <c r="S237" s="7" t="inlineStr"/>
      <c r="T237" s="7" t="inlineStr"/>
      <c r="U237" s="7" t="inlineStr"/>
      <c r="V237" s="7" t="inlineStr"/>
      <c r="W237" s="7" t="inlineStr"/>
      <c r="X237" s="7" t="inlineStr"/>
      <c r="Y237" s="7" t="inlineStr"/>
      <c r="Z237" s="7" t="inlineStr"/>
      <c r="AA237" s="7" t="inlineStr"/>
      <c r="AB237" s="7" t="inlineStr"/>
      <c r="AC237" s="7" t="inlineStr"/>
      <c r="AD237" s="7" t="inlineStr"/>
      <c r="AE237" s="7" t="inlineStr"/>
      <c r="AF237" s="7" t="inlineStr"/>
      <c r="AG237" s="7" t="inlineStr"/>
      <c r="AH237" s="7" t="inlineStr"/>
      <c r="AI237" s="7" t="inlineStr"/>
      <c r="AJ237" s="7" t="inlineStr"/>
      <c r="AK237" s="7" t="inlineStr"/>
      <c r="AL237" s="7" t="inlineStr"/>
      <c r="AM237" s="7" t="inlineStr"/>
      <c r="AN237" s="7" t="inlineStr"/>
      <c r="AO237" s="7" t="inlineStr"/>
      <c r="AP237" s="7" t="inlineStr"/>
      <c r="AQ237" s="7" t="inlineStr"/>
      <c r="AR237" s="7" t="inlineStr"/>
      <c r="AS237" s="7" t="inlineStr"/>
      <c r="AT237" s="7" t="inlineStr"/>
      <c r="AU237" s="7">
        <f>AW237+AY237+BA237+BC237+BE237+BG237+BI237</f>
        <v/>
      </c>
      <c r="AV237" s="7">
        <f>AX237+AZ237+BB237+BD237+BF237+BH237+BJ237</f>
        <v/>
      </c>
      <c r="AW237" s="7" t="inlineStr"/>
      <c r="AX237" s="7" t="inlineStr"/>
      <c r="AY237" s="7" t="inlineStr"/>
      <c r="AZ237" s="7" t="inlineStr"/>
      <c r="BA237" s="7" t="inlineStr"/>
      <c r="BB237" s="7" t="inlineStr"/>
      <c r="BC237" s="7" t="inlineStr"/>
      <c r="BD237" s="7" t="inlineStr"/>
      <c r="BE237" s="7" t="inlineStr"/>
      <c r="BF237" s="7" t="inlineStr"/>
      <c r="BG237" s="7" t="inlineStr"/>
      <c r="BH237" s="7" t="inlineStr"/>
      <c r="BI237" s="7" t="inlineStr"/>
      <c r="BJ237" s="7" t="inlineStr"/>
      <c r="BK237" s="7">
        <f>BM237+BO237+BQ237+BS237</f>
        <v/>
      </c>
      <c r="BL237" s="7">
        <f>BN237+BP237+BR237+BT237</f>
        <v/>
      </c>
      <c r="BM237" s="7" t="inlineStr"/>
      <c r="BN237" s="7" t="inlineStr"/>
      <c r="BO237" s="7" t="inlineStr"/>
      <c r="BP237" s="7" t="inlineStr"/>
      <c r="BQ237" s="7" t="inlineStr"/>
      <c r="BR237" s="7" t="inlineStr"/>
      <c r="BS237" s="7" t="inlineStr"/>
      <c r="BT237" s="7" t="inlineStr"/>
      <c r="BU237" s="7">
        <f>BW237+BY237+CA237+CC237+CE237+CG237+CI237+CK237+CM237+CO237+CQ237+CS237+CU237+CW237+CY237+DA237</f>
        <v/>
      </c>
      <c r="BV237" s="7">
        <f>BX237+BZ237+CB237+CD237+CF237+CH237+CJ237+CL237+CN237+CP237+CR237+CT237+CV237+CX237+CZ237+DB237</f>
        <v/>
      </c>
      <c r="BW237" s="7" t="inlineStr"/>
      <c r="BX237" s="7" t="inlineStr"/>
      <c r="BY237" s="7" t="inlineStr"/>
      <c r="BZ237" s="7" t="inlineStr"/>
      <c r="CA237" s="7" t="inlineStr"/>
      <c r="CB237" s="7" t="inlineStr"/>
      <c r="CC237" s="7" t="inlineStr"/>
      <c r="CD237" s="7" t="inlineStr"/>
      <c r="CE237" s="7" t="inlineStr"/>
      <c r="CF237" s="7" t="inlineStr"/>
      <c r="CG237" s="7" t="inlineStr"/>
      <c r="CH237" s="7" t="inlineStr"/>
      <c r="CI237" s="7" t="inlineStr"/>
      <c r="CJ237" s="7" t="inlineStr"/>
      <c r="CK237" s="7" t="inlineStr"/>
      <c r="CL237" s="7" t="inlineStr"/>
      <c r="CM237" s="7" t="inlineStr"/>
      <c r="CN237" s="7" t="inlineStr"/>
      <c r="CO237" s="7" t="inlineStr"/>
      <c r="CP237" s="7" t="inlineStr"/>
      <c r="CQ237" s="7" t="inlineStr"/>
      <c r="CR237" s="7" t="inlineStr"/>
      <c r="CS237" s="7" t="inlineStr"/>
      <c r="CT237" s="7" t="inlineStr"/>
      <c r="CU237" s="7" t="inlineStr"/>
      <c r="CV237" s="7" t="inlineStr"/>
      <c r="CW237" s="7" t="inlineStr"/>
      <c r="CX237" s="7" t="inlineStr"/>
      <c r="CY237" s="7" t="inlineStr"/>
      <c r="CZ237" s="7" t="inlineStr"/>
      <c r="DA237" s="7" t="inlineStr"/>
      <c r="DB237" s="7" t="inlineStr"/>
      <c r="DC237" s="7">
        <f>DE237+DG237+DI237+DK237+DM237+DO237+DQ237+DS237+DU237+DW237+DY237+EA237+EC237</f>
        <v/>
      </c>
      <c r="DD237" s="7">
        <f>DF237+DH237+DJ237+DL237+DN237+DP237+DR237+DT237+DV237+DX237+DZ237+EB237+ED237</f>
        <v/>
      </c>
      <c r="DE237" s="7" t="inlineStr"/>
      <c r="DF237" s="7" t="inlineStr"/>
      <c r="DG237" s="7" t="inlineStr"/>
      <c r="DH237" s="7" t="inlineStr"/>
      <c r="DI237" s="7" t="inlineStr"/>
      <c r="DJ237" s="7" t="inlineStr"/>
      <c r="DK237" s="7" t="inlineStr"/>
      <c r="DL237" s="7" t="inlineStr"/>
      <c r="DM237" s="7" t="inlineStr"/>
      <c r="DN237" s="7" t="inlineStr"/>
      <c r="DO237" s="7" t="inlineStr"/>
      <c r="DP237" s="7" t="inlineStr"/>
      <c r="DQ237" s="7" t="inlineStr"/>
      <c r="DR237" s="7" t="inlineStr"/>
      <c r="DS237" s="7" t="inlineStr"/>
      <c r="DT237" s="7" t="inlineStr"/>
      <c r="DU237" s="7" t="inlineStr"/>
      <c r="DV237" s="7" t="inlineStr"/>
      <c r="DW237" s="7" t="inlineStr"/>
      <c r="DX237" s="7" t="inlineStr"/>
      <c r="DY237" s="7" t="inlineStr"/>
      <c r="DZ237" s="7" t="inlineStr"/>
      <c r="EA237" s="7" t="inlineStr"/>
      <c r="EB237" s="7" t="inlineStr"/>
      <c r="EC237" s="7" t="inlineStr"/>
      <c r="ED237" s="7" t="inlineStr"/>
      <c r="EE237" s="7">
        <f>E237+AU237+BK237+BU237+DC237</f>
        <v/>
      </c>
      <c r="EF237" s="7">
        <f>F237+AV237+BL237+BV237+DD237</f>
        <v/>
      </c>
    </row>
    <row r="238" hidden="1" outlineLevel="1">
      <c r="A238" s="5" t="n">
        <v>138</v>
      </c>
      <c r="B238" s="6" t="inlineStr">
        <is>
          <t>ULUGBEK SAVDO SANOAT MChJ</t>
        </is>
      </c>
      <c r="C238" s="6" t="inlineStr">
        <is>
          <t>Андижан</t>
        </is>
      </c>
      <c r="D238" s="6" t="inlineStr">
        <is>
          <t>Андижан 1</t>
        </is>
      </c>
      <c r="E238" s="7">
        <f>G238+I238+K238+M238+O238+Q238+S238+U238+W238+Y238+AA238+AC238+AE238+AG238+AI238+AK238+AM238+AO238+AQ238+AS238</f>
        <v/>
      </c>
      <c r="F238" s="7">
        <f>H238+J238+L238+N238+P238+R238+T238+V238+X238+Z238+AB238+AD238+AF238+AH238+AJ238+AL238+AN238+AP238+AR238+AT238</f>
        <v/>
      </c>
      <c r="G238" s="7" t="inlineStr"/>
      <c r="H238" s="7" t="inlineStr"/>
      <c r="I238" s="7" t="inlineStr"/>
      <c r="J238" s="7" t="inlineStr"/>
      <c r="K238" s="7" t="inlineStr"/>
      <c r="L238" s="7" t="inlineStr"/>
      <c r="M238" s="7" t="inlineStr"/>
      <c r="N238" s="7" t="inlineStr"/>
      <c r="O238" s="7" t="inlineStr"/>
      <c r="P238" s="7" t="inlineStr"/>
      <c r="Q238" s="7" t="inlineStr"/>
      <c r="R238" s="7" t="inlineStr"/>
      <c r="S238" s="7" t="inlineStr"/>
      <c r="T238" s="7" t="inlineStr"/>
      <c r="U238" s="7" t="inlineStr"/>
      <c r="V238" s="7" t="inlineStr"/>
      <c r="W238" s="7" t="inlineStr"/>
      <c r="X238" s="7" t="inlineStr"/>
      <c r="Y238" s="7" t="inlineStr"/>
      <c r="Z238" s="7" t="inlineStr"/>
      <c r="AA238" s="7" t="n">
        <v>3</v>
      </c>
      <c r="AB238" s="7" t="n">
        <v>1373415</v>
      </c>
      <c r="AC238" s="7" t="n">
        <v>10</v>
      </c>
      <c r="AD238" s="7" t="n">
        <v>4562230</v>
      </c>
      <c r="AE238" s="7" t="inlineStr"/>
      <c r="AF238" s="7" t="inlineStr"/>
      <c r="AG238" s="7" t="inlineStr"/>
      <c r="AH238" s="7" t="inlineStr"/>
      <c r="AI238" s="7" t="inlineStr"/>
      <c r="AJ238" s="7" t="inlineStr"/>
      <c r="AK238" s="7" t="inlineStr"/>
      <c r="AL238" s="7" t="inlineStr"/>
      <c r="AM238" s="7" t="inlineStr"/>
      <c r="AN238" s="7" t="inlineStr"/>
      <c r="AO238" s="7" t="inlineStr"/>
      <c r="AP238" s="7" t="inlineStr"/>
      <c r="AQ238" s="7" t="inlineStr"/>
      <c r="AR238" s="7" t="inlineStr"/>
      <c r="AS238" s="7" t="inlineStr"/>
      <c r="AT238" s="7" t="inlineStr"/>
      <c r="AU238" s="7">
        <f>AW238+AY238+BA238+BC238+BE238+BG238+BI238</f>
        <v/>
      </c>
      <c r="AV238" s="7">
        <f>AX238+AZ238+BB238+BD238+BF238+BH238+BJ238</f>
        <v/>
      </c>
      <c r="AW238" s="7" t="inlineStr"/>
      <c r="AX238" s="7" t="inlineStr"/>
      <c r="AY238" s="7" t="inlineStr"/>
      <c r="AZ238" s="7" t="inlineStr"/>
      <c r="BA238" s="7" t="inlineStr"/>
      <c r="BB238" s="7" t="inlineStr"/>
      <c r="BC238" s="7" t="inlineStr"/>
      <c r="BD238" s="7" t="inlineStr"/>
      <c r="BE238" s="7" t="inlineStr"/>
      <c r="BF238" s="7" t="inlineStr"/>
      <c r="BG238" s="7" t="inlineStr"/>
      <c r="BH238" s="7" t="inlineStr"/>
      <c r="BI238" s="7" t="inlineStr"/>
      <c r="BJ238" s="7" t="inlineStr"/>
      <c r="BK238" s="7">
        <f>BM238+BO238+BQ238+BS238</f>
        <v/>
      </c>
      <c r="BL238" s="7">
        <f>BN238+BP238+BR238+BT238</f>
        <v/>
      </c>
      <c r="BM238" s="7" t="inlineStr"/>
      <c r="BN238" s="7" t="inlineStr"/>
      <c r="BO238" s="7" t="inlineStr"/>
      <c r="BP238" s="7" t="inlineStr"/>
      <c r="BQ238" s="7" t="inlineStr"/>
      <c r="BR238" s="7" t="inlineStr"/>
      <c r="BS238" s="7" t="inlineStr"/>
      <c r="BT238" s="7" t="inlineStr"/>
      <c r="BU238" s="7">
        <f>BW238+BY238+CA238+CC238+CE238+CG238+CI238+CK238+CM238+CO238+CQ238+CS238+CU238+CW238+CY238+DA238</f>
        <v/>
      </c>
      <c r="BV238" s="7">
        <f>BX238+BZ238+CB238+CD238+CF238+CH238+CJ238+CL238+CN238+CP238+CR238+CT238+CV238+CX238+CZ238+DB238</f>
        <v/>
      </c>
      <c r="BW238" s="7" t="inlineStr"/>
      <c r="BX238" s="7" t="inlineStr"/>
      <c r="BY238" s="7" t="inlineStr"/>
      <c r="BZ238" s="7" t="inlineStr"/>
      <c r="CA238" s="7" t="inlineStr"/>
      <c r="CB238" s="7" t="inlineStr"/>
      <c r="CC238" s="7" t="inlineStr"/>
      <c r="CD238" s="7" t="inlineStr"/>
      <c r="CE238" s="7" t="inlineStr"/>
      <c r="CF238" s="7" t="inlineStr"/>
      <c r="CG238" s="7" t="inlineStr"/>
      <c r="CH238" s="7" t="inlineStr"/>
      <c r="CI238" s="7" t="inlineStr"/>
      <c r="CJ238" s="7" t="inlineStr"/>
      <c r="CK238" s="7" t="inlineStr"/>
      <c r="CL238" s="7" t="inlineStr"/>
      <c r="CM238" s="7" t="inlineStr"/>
      <c r="CN238" s="7" t="inlineStr"/>
      <c r="CO238" s="7" t="inlineStr"/>
      <c r="CP238" s="7" t="inlineStr"/>
      <c r="CQ238" s="7" t="inlineStr"/>
      <c r="CR238" s="7" t="inlineStr"/>
      <c r="CS238" s="7" t="inlineStr"/>
      <c r="CT238" s="7" t="inlineStr"/>
      <c r="CU238" s="7" t="inlineStr"/>
      <c r="CV238" s="7" t="inlineStr"/>
      <c r="CW238" s="7" t="inlineStr"/>
      <c r="CX238" s="7" t="inlineStr"/>
      <c r="CY238" s="7" t="inlineStr"/>
      <c r="CZ238" s="7" t="inlineStr"/>
      <c r="DA238" s="7" t="inlineStr"/>
      <c r="DB238" s="7" t="inlineStr"/>
      <c r="DC238" s="7">
        <f>DE238+DG238+DI238+DK238+DM238+DO238+DQ238+DS238+DU238+DW238+DY238+EA238+EC238</f>
        <v/>
      </c>
      <c r="DD238" s="7">
        <f>DF238+DH238+DJ238+DL238+DN238+DP238+DR238+DT238+DV238+DX238+DZ238+EB238+ED238</f>
        <v/>
      </c>
      <c r="DE238" s="7" t="inlineStr"/>
      <c r="DF238" s="7" t="inlineStr"/>
      <c r="DG238" s="7" t="inlineStr"/>
      <c r="DH238" s="7" t="inlineStr"/>
      <c r="DI238" s="7" t="inlineStr"/>
      <c r="DJ238" s="7" t="inlineStr"/>
      <c r="DK238" s="7" t="inlineStr"/>
      <c r="DL238" s="7" t="inlineStr"/>
      <c r="DM238" s="7" t="inlineStr"/>
      <c r="DN238" s="7" t="inlineStr"/>
      <c r="DO238" s="7" t="inlineStr"/>
      <c r="DP238" s="7" t="inlineStr"/>
      <c r="DQ238" s="7" t="inlineStr"/>
      <c r="DR238" s="7" t="inlineStr"/>
      <c r="DS238" s="7" t="inlineStr"/>
      <c r="DT238" s="7" t="inlineStr"/>
      <c r="DU238" s="7" t="inlineStr"/>
      <c r="DV238" s="7" t="inlineStr"/>
      <c r="DW238" s="7" t="inlineStr"/>
      <c r="DX238" s="7" t="inlineStr"/>
      <c r="DY238" s="7" t="inlineStr"/>
      <c r="DZ238" s="7" t="inlineStr"/>
      <c r="EA238" s="7" t="inlineStr"/>
      <c r="EB238" s="7" t="inlineStr"/>
      <c r="EC238" s="7" t="inlineStr"/>
      <c r="ED238" s="7" t="inlineStr"/>
      <c r="EE238" s="7">
        <f>E238+AU238+BK238+BU238+DC238</f>
        <v/>
      </c>
      <c r="EF238" s="7">
        <f>F238+AV238+BL238+BV238+DD238</f>
        <v/>
      </c>
    </row>
    <row r="239" hidden="1" outlineLevel="1">
      <c r="A239" s="5" t="n">
        <v>139</v>
      </c>
      <c r="B239" s="6" t="inlineStr">
        <is>
          <t>Universal Farm Shifo MCHJ</t>
        </is>
      </c>
      <c r="C239" s="6" t="inlineStr">
        <is>
          <t>Андижан</t>
        </is>
      </c>
      <c r="D239" s="6" t="inlineStr">
        <is>
          <t>Андижан 1</t>
        </is>
      </c>
      <c r="E239" s="7">
        <f>G239+I239+K239+M239+O239+Q239+S239+U239+W239+Y239+AA239+AC239+AE239+AG239+AI239+AK239+AM239+AO239+AQ239+AS239</f>
        <v/>
      </c>
      <c r="F239" s="7">
        <f>H239+J239+L239+N239+P239+R239+T239+V239+X239+Z239+AB239+AD239+AF239+AH239+AJ239+AL239+AN239+AP239+AR239+AT239</f>
        <v/>
      </c>
      <c r="G239" s="7" t="inlineStr"/>
      <c r="H239" s="7" t="inlineStr"/>
      <c r="I239" s="7" t="inlineStr"/>
      <c r="J239" s="7" t="inlineStr"/>
      <c r="K239" s="7" t="inlineStr"/>
      <c r="L239" s="7" t="inlineStr"/>
      <c r="M239" s="7" t="n">
        <v>5</v>
      </c>
      <c r="N239" s="7" t="n">
        <v>1679490</v>
      </c>
      <c r="O239" s="7" t="inlineStr"/>
      <c r="P239" s="7" t="inlineStr"/>
      <c r="Q239" s="7" t="n">
        <v>5</v>
      </c>
      <c r="R239" s="7" t="n">
        <v>2164145</v>
      </c>
      <c r="S239" s="7" t="inlineStr"/>
      <c r="T239" s="7" t="inlineStr"/>
      <c r="U239" s="7" t="inlineStr"/>
      <c r="V239" s="7" t="inlineStr"/>
      <c r="W239" s="7" t="inlineStr"/>
      <c r="X239" s="7" t="inlineStr"/>
      <c r="Y239" s="7" t="inlineStr"/>
      <c r="Z239" s="7" t="inlineStr"/>
      <c r="AA239" s="7" t="inlineStr"/>
      <c r="AB239" s="7" t="inlineStr"/>
      <c r="AC239" s="7" t="inlineStr"/>
      <c r="AD239" s="7" t="inlineStr"/>
      <c r="AE239" s="7" t="inlineStr"/>
      <c r="AF239" s="7" t="inlineStr"/>
      <c r="AG239" s="7" t="inlineStr"/>
      <c r="AH239" s="7" t="inlineStr"/>
      <c r="AI239" s="7" t="inlineStr"/>
      <c r="AJ239" s="7" t="inlineStr"/>
      <c r="AK239" s="7" t="inlineStr"/>
      <c r="AL239" s="7" t="inlineStr"/>
      <c r="AM239" s="7" t="inlineStr"/>
      <c r="AN239" s="7" t="inlineStr"/>
      <c r="AO239" s="7" t="inlineStr"/>
      <c r="AP239" s="7" t="inlineStr"/>
      <c r="AQ239" s="7" t="inlineStr"/>
      <c r="AR239" s="7" t="inlineStr"/>
      <c r="AS239" s="7" t="inlineStr"/>
      <c r="AT239" s="7" t="inlineStr"/>
      <c r="AU239" s="7">
        <f>AW239+AY239+BA239+BC239+BE239+BG239+BI239</f>
        <v/>
      </c>
      <c r="AV239" s="7">
        <f>AX239+AZ239+BB239+BD239+BF239+BH239+BJ239</f>
        <v/>
      </c>
      <c r="AW239" s="7" t="inlineStr"/>
      <c r="AX239" s="7" t="inlineStr"/>
      <c r="AY239" s="7" t="inlineStr"/>
      <c r="AZ239" s="7" t="inlineStr"/>
      <c r="BA239" s="7" t="inlineStr"/>
      <c r="BB239" s="7" t="inlineStr"/>
      <c r="BC239" s="7" t="inlineStr"/>
      <c r="BD239" s="7" t="inlineStr"/>
      <c r="BE239" s="7" t="inlineStr"/>
      <c r="BF239" s="7" t="inlineStr"/>
      <c r="BG239" s="7" t="inlineStr"/>
      <c r="BH239" s="7" t="inlineStr"/>
      <c r="BI239" s="7" t="inlineStr"/>
      <c r="BJ239" s="7" t="inlineStr"/>
      <c r="BK239" s="7">
        <f>BM239+BO239+BQ239+BS239</f>
        <v/>
      </c>
      <c r="BL239" s="7">
        <f>BN239+BP239+BR239+BT239</f>
        <v/>
      </c>
      <c r="BM239" s="7" t="inlineStr"/>
      <c r="BN239" s="7" t="inlineStr"/>
      <c r="BO239" s="7" t="inlineStr"/>
      <c r="BP239" s="7" t="inlineStr"/>
      <c r="BQ239" s="7" t="inlineStr"/>
      <c r="BR239" s="7" t="inlineStr"/>
      <c r="BS239" s="7" t="inlineStr"/>
      <c r="BT239" s="7" t="inlineStr"/>
      <c r="BU239" s="7">
        <f>BW239+BY239+CA239+CC239+CE239+CG239+CI239+CK239+CM239+CO239+CQ239+CS239+CU239+CW239+CY239+DA239</f>
        <v/>
      </c>
      <c r="BV239" s="7">
        <f>BX239+BZ239+CB239+CD239+CF239+CH239+CJ239+CL239+CN239+CP239+CR239+CT239+CV239+CX239+CZ239+DB239</f>
        <v/>
      </c>
      <c r="BW239" s="7" t="inlineStr"/>
      <c r="BX239" s="7" t="inlineStr"/>
      <c r="BY239" s="7" t="inlineStr"/>
      <c r="BZ239" s="7" t="inlineStr"/>
      <c r="CA239" s="7" t="inlineStr"/>
      <c r="CB239" s="7" t="inlineStr"/>
      <c r="CC239" s="7" t="inlineStr"/>
      <c r="CD239" s="7" t="inlineStr"/>
      <c r="CE239" s="7" t="inlineStr"/>
      <c r="CF239" s="7" t="inlineStr"/>
      <c r="CG239" s="7" t="inlineStr"/>
      <c r="CH239" s="7" t="inlineStr"/>
      <c r="CI239" s="7" t="inlineStr"/>
      <c r="CJ239" s="7" t="inlineStr"/>
      <c r="CK239" s="7" t="inlineStr"/>
      <c r="CL239" s="7" t="inlineStr"/>
      <c r="CM239" s="7" t="inlineStr"/>
      <c r="CN239" s="7" t="inlineStr"/>
      <c r="CO239" s="7" t="inlineStr"/>
      <c r="CP239" s="7" t="inlineStr"/>
      <c r="CQ239" s="7" t="inlineStr"/>
      <c r="CR239" s="7" t="inlineStr"/>
      <c r="CS239" s="7" t="inlineStr"/>
      <c r="CT239" s="7" t="inlineStr"/>
      <c r="CU239" s="7" t="inlineStr"/>
      <c r="CV239" s="7" t="inlineStr"/>
      <c r="CW239" s="7" t="inlineStr"/>
      <c r="CX239" s="7" t="inlineStr"/>
      <c r="CY239" s="7" t="inlineStr"/>
      <c r="CZ239" s="7" t="inlineStr"/>
      <c r="DA239" s="7" t="inlineStr"/>
      <c r="DB239" s="7" t="inlineStr"/>
      <c r="DC239" s="7">
        <f>DE239+DG239+DI239+DK239+DM239+DO239+DQ239+DS239+DU239+DW239+DY239+EA239+EC239</f>
        <v/>
      </c>
      <c r="DD239" s="7">
        <f>DF239+DH239+DJ239+DL239+DN239+DP239+DR239+DT239+DV239+DX239+DZ239+EB239+ED239</f>
        <v/>
      </c>
      <c r="DE239" s="7" t="inlineStr"/>
      <c r="DF239" s="7" t="inlineStr"/>
      <c r="DG239" s="7" t="inlineStr"/>
      <c r="DH239" s="7" t="inlineStr"/>
      <c r="DI239" s="7" t="inlineStr"/>
      <c r="DJ239" s="7" t="inlineStr"/>
      <c r="DK239" s="7" t="inlineStr"/>
      <c r="DL239" s="7" t="inlineStr"/>
      <c r="DM239" s="7" t="inlineStr"/>
      <c r="DN239" s="7" t="inlineStr"/>
      <c r="DO239" s="7" t="inlineStr"/>
      <c r="DP239" s="7" t="inlineStr"/>
      <c r="DQ239" s="7" t="inlineStr"/>
      <c r="DR239" s="7" t="inlineStr"/>
      <c r="DS239" s="7" t="inlineStr"/>
      <c r="DT239" s="7" t="inlineStr"/>
      <c r="DU239" s="7" t="inlineStr"/>
      <c r="DV239" s="7" t="inlineStr"/>
      <c r="DW239" s="7" t="inlineStr"/>
      <c r="DX239" s="7" t="inlineStr"/>
      <c r="DY239" s="7" t="inlineStr"/>
      <c r="DZ239" s="7" t="inlineStr"/>
      <c r="EA239" s="7" t="inlineStr"/>
      <c r="EB239" s="7" t="inlineStr"/>
      <c r="EC239" s="7" t="inlineStr"/>
      <c r="ED239" s="7" t="inlineStr"/>
      <c r="EE239" s="7">
        <f>E239+AU239+BK239+BU239+DC239</f>
        <v/>
      </c>
      <c r="EF239" s="7">
        <f>F239+AV239+BL239+BV239+DD239</f>
        <v/>
      </c>
    </row>
    <row r="240" hidden="1" outlineLevel="1">
      <c r="A240" s="5" t="n">
        <v>140</v>
      </c>
      <c r="B240" s="6" t="inlineStr">
        <is>
          <t>Urinboev Poziljon MCHJ</t>
        </is>
      </c>
      <c r="C240" s="6" t="inlineStr">
        <is>
          <t>Андижан</t>
        </is>
      </c>
      <c r="D240" s="6" t="inlineStr">
        <is>
          <t>Андижан 2</t>
        </is>
      </c>
      <c r="E240" s="7">
        <f>G240+I240+K240+M240+O240+Q240+S240+U240+W240+Y240+AA240+AC240+AE240+AG240+AI240+AK240+AM240+AO240+AQ240+AS240</f>
        <v/>
      </c>
      <c r="F240" s="7">
        <f>H240+J240+L240+N240+P240+R240+T240+V240+X240+Z240+AB240+AD240+AF240+AH240+AJ240+AL240+AN240+AP240+AR240+AT240</f>
        <v/>
      </c>
      <c r="G240" s="7" t="n">
        <v>5</v>
      </c>
      <c r="H240" s="7" t="n">
        <v>1701330</v>
      </c>
      <c r="I240" s="7" t="inlineStr"/>
      <c r="J240" s="7" t="inlineStr"/>
      <c r="K240" s="7" t="inlineStr"/>
      <c r="L240" s="7" t="inlineStr"/>
      <c r="M240" s="7" t="inlineStr"/>
      <c r="N240" s="7" t="inlineStr"/>
      <c r="O240" s="7" t="inlineStr"/>
      <c r="P240" s="7" t="inlineStr"/>
      <c r="Q240" s="7" t="inlineStr"/>
      <c r="R240" s="7" t="inlineStr"/>
      <c r="S240" s="7" t="inlineStr"/>
      <c r="T240" s="7" t="inlineStr"/>
      <c r="U240" s="7" t="inlineStr"/>
      <c r="V240" s="7" t="inlineStr"/>
      <c r="W240" s="7" t="inlineStr"/>
      <c r="X240" s="7" t="inlineStr"/>
      <c r="Y240" s="7" t="inlineStr"/>
      <c r="Z240" s="7" t="inlineStr"/>
      <c r="AA240" s="7" t="inlineStr"/>
      <c r="AB240" s="7" t="inlineStr"/>
      <c r="AC240" s="7" t="inlineStr"/>
      <c r="AD240" s="7" t="inlineStr"/>
      <c r="AE240" s="7" t="inlineStr"/>
      <c r="AF240" s="7" t="inlineStr"/>
      <c r="AG240" s="7" t="inlineStr"/>
      <c r="AH240" s="7" t="inlineStr"/>
      <c r="AI240" s="7" t="inlineStr"/>
      <c r="AJ240" s="7" t="inlineStr"/>
      <c r="AK240" s="7" t="inlineStr"/>
      <c r="AL240" s="7" t="inlineStr"/>
      <c r="AM240" s="7" t="inlineStr"/>
      <c r="AN240" s="7" t="inlineStr"/>
      <c r="AO240" s="7" t="inlineStr"/>
      <c r="AP240" s="7" t="inlineStr"/>
      <c r="AQ240" s="7" t="inlineStr"/>
      <c r="AR240" s="7" t="inlineStr"/>
      <c r="AS240" s="7" t="inlineStr"/>
      <c r="AT240" s="7" t="inlineStr"/>
      <c r="AU240" s="7">
        <f>AW240+AY240+BA240+BC240+BE240+BG240+BI240</f>
        <v/>
      </c>
      <c r="AV240" s="7">
        <f>AX240+AZ240+BB240+BD240+BF240+BH240+BJ240</f>
        <v/>
      </c>
      <c r="AW240" s="7" t="inlineStr"/>
      <c r="AX240" s="7" t="inlineStr"/>
      <c r="AY240" s="7" t="inlineStr"/>
      <c r="AZ240" s="7" t="inlineStr"/>
      <c r="BA240" s="7" t="inlineStr"/>
      <c r="BB240" s="7" t="inlineStr"/>
      <c r="BC240" s="7" t="inlineStr"/>
      <c r="BD240" s="7" t="inlineStr"/>
      <c r="BE240" s="7" t="inlineStr"/>
      <c r="BF240" s="7" t="inlineStr"/>
      <c r="BG240" s="7" t="inlineStr"/>
      <c r="BH240" s="7" t="inlineStr"/>
      <c r="BI240" s="7" t="inlineStr"/>
      <c r="BJ240" s="7" t="inlineStr"/>
      <c r="BK240" s="7">
        <f>BM240+BO240+BQ240+BS240</f>
        <v/>
      </c>
      <c r="BL240" s="7">
        <f>BN240+BP240+BR240+BT240</f>
        <v/>
      </c>
      <c r="BM240" s="7" t="inlineStr"/>
      <c r="BN240" s="7" t="inlineStr"/>
      <c r="BO240" s="7" t="inlineStr"/>
      <c r="BP240" s="7" t="inlineStr"/>
      <c r="BQ240" s="7" t="inlineStr"/>
      <c r="BR240" s="7" t="inlineStr"/>
      <c r="BS240" s="7" t="inlineStr"/>
      <c r="BT240" s="7" t="inlineStr"/>
      <c r="BU240" s="7">
        <f>BW240+BY240+CA240+CC240+CE240+CG240+CI240+CK240+CM240+CO240+CQ240+CS240+CU240+CW240+CY240+DA240</f>
        <v/>
      </c>
      <c r="BV240" s="7">
        <f>BX240+BZ240+CB240+CD240+CF240+CH240+CJ240+CL240+CN240+CP240+CR240+CT240+CV240+CX240+CZ240+DB240</f>
        <v/>
      </c>
      <c r="BW240" s="7" t="inlineStr"/>
      <c r="BX240" s="7" t="inlineStr"/>
      <c r="BY240" s="7" t="inlineStr"/>
      <c r="BZ240" s="7" t="inlineStr"/>
      <c r="CA240" s="7" t="inlineStr"/>
      <c r="CB240" s="7" t="inlineStr"/>
      <c r="CC240" s="7" t="inlineStr"/>
      <c r="CD240" s="7" t="inlineStr"/>
      <c r="CE240" s="7" t="inlineStr"/>
      <c r="CF240" s="7" t="inlineStr"/>
      <c r="CG240" s="7" t="inlineStr"/>
      <c r="CH240" s="7" t="inlineStr"/>
      <c r="CI240" s="7" t="inlineStr"/>
      <c r="CJ240" s="7" t="inlineStr"/>
      <c r="CK240" s="7" t="inlineStr"/>
      <c r="CL240" s="7" t="inlineStr"/>
      <c r="CM240" s="7" t="inlineStr"/>
      <c r="CN240" s="7" t="inlineStr"/>
      <c r="CO240" s="7" t="inlineStr"/>
      <c r="CP240" s="7" t="inlineStr"/>
      <c r="CQ240" s="7" t="inlineStr"/>
      <c r="CR240" s="7" t="inlineStr"/>
      <c r="CS240" s="7" t="inlineStr"/>
      <c r="CT240" s="7" t="inlineStr"/>
      <c r="CU240" s="7" t="inlineStr"/>
      <c r="CV240" s="7" t="inlineStr"/>
      <c r="CW240" s="7" t="inlineStr"/>
      <c r="CX240" s="7" t="inlineStr"/>
      <c r="CY240" s="7" t="inlineStr"/>
      <c r="CZ240" s="7" t="inlineStr"/>
      <c r="DA240" s="7" t="inlineStr"/>
      <c r="DB240" s="7" t="inlineStr"/>
      <c r="DC240" s="7">
        <f>DE240+DG240+DI240+DK240+DM240+DO240+DQ240+DS240+DU240+DW240+DY240+EA240+EC240</f>
        <v/>
      </c>
      <c r="DD240" s="7">
        <f>DF240+DH240+DJ240+DL240+DN240+DP240+DR240+DT240+DV240+DX240+DZ240+EB240+ED240</f>
        <v/>
      </c>
      <c r="DE240" s="7" t="inlineStr"/>
      <c r="DF240" s="7" t="inlineStr"/>
      <c r="DG240" s="7" t="inlineStr"/>
      <c r="DH240" s="7" t="inlineStr"/>
      <c r="DI240" s="7" t="inlineStr"/>
      <c r="DJ240" s="7" t="inlineStr"/>
      <c r="DK240" s="7" t="inlineStr"/>
      <c r="DL240" s="7" t="inlineStr"/>
      <c r="DM240" s="7" t="inlineStr"/>
      <c r="DN240" s="7" t="inlineStr"/>
      <c r="DO240" s="7" t="inlineStr"/>
      <c r="DP240" s="7" t="inlineStr"/>
      <c r="DQ240" s="7" t="n">
        <v>4</v>
      </c>
      <c r="DR240" s="7" t="n">
        <v>772120</v>
      </c>
      <c r="DS240" s="7" t="inlineStr"/>
      <c r="DT240" s="7" t="inlineStr"/>
      <c r="DU240" s="7" t="inlineStr"/>
      <c r="DV240" s="7" t="inlineStr"/>
      <c r="DW240" s="7" t="inlineStr"/>
      <c r="DX240" s="7" t="inlineStr"/>
      <c r="DY240" s="7" t="inlineStr"/>
      <c r="DZ240" s="7" t="inlineStr"/>
      <c r="EA240" s="7" t="inlineStr"/>
      <c r="EB240" s="7" t="inlineStr"/>
      <c r="EC240" s="7" t="inlineStr"/>
      <c r="ED240" s="7" t="inlineStr"/>
      <c r="EE240" s="7">
        <f>E240+AU240+BK240+BU240+DC240</f>
        <v/>
      </c>
      <c r="EF240" s="7">
        <f>F240+AV240+BL240+BV240+DD240</f>
        <v/>
      </c>
    </row>
    <row r="241" hidden="1" outlineLevel="1">
      <c r="A241" s="5" t="n">
        <v>141</v>
      </c>
      <c r="B241" s="6" t="inlineStr">
        <is>
          <t>Uz-Dong Yang Ko  MChJ QK</t>
        </is>
      </c>
      <c r="C241" s="6" t="inlineStr">
        <is>
          <t>Андижан</t>
        </is>
      </c>
      <c r="D241" s="6" t="inlineStr">
        <is>
          <t>Андижан 1</t>
        </is>
      </c>
      <c r="E241" s="7">
        <f>G241+I241+K241+M241+O241+Q241+S241+U241+W241+Y241+AA241+AC241+AE241+AG241+AI241+AK241+AM241+AO241+AQ241+AS241</f>
        <v/>
      </c>
      <c r="F241" s="7">
        <f>H241+J241+L241+N241+P241+R241+T241+V241+X241+Z241+AB241+AD241+AF241+AH241+AJ241+AL241+AN241+AP241+AR241+AT241</f>
        <v/>
      </c>
      <c r="G241" s="7" t="inlineStr"/>
      <c r="H241" s="7" t="inlineStr"/>
      <c r="I241" s="7" t="inlineStr"/>
      <c r="J241" s="7" t="inlineStr"/>
      <c r="K241" s="7" t="inlineStr"/>
      <c r="L241" s="7" t="inlineStr"/>
      <c r="M241" s="7" t="inlineStr"/>
      <c r="N241" s="7" t="inlineStr"/>
      <c r="O241" s="7" t="inlineStr"/>
      <c r="P241" s="7" t="inlineStr"/>
      <c r="Q241" s="7" t="n">
        <v>15</v>
      </c>
      <c r="R241" s="7" t="n">
        <v>1285275</v>
      </c>
      <c r="S241" s="7" t="inlineStr"/>
      <c r="T241" s="7" t="inlineStr"/>
      <c r="U241" s="7" t="inlineStr"/>
      <c r="V241" s="7" t="inlineStr"/>
      <c r="W241" s="7" t="inlineStr"/>
      <c r="X241" s="7" t="inlineStr"/>
      <c r="Y241" s="7" t="inlineStr"/>
      <c r="Z241" s="7" t="inlineStr"/>
      <c r="AA241" s="7" t="inlineStr"/>
      <c r="AB241" s="7" t="inlineStr"/>
      <c r="AC241" s="7" t="inlineStr"/>
      <c r="AD241" s="7" t="inlineStr"/>
      <c r="AE241" s="7" t="inlineStr"/>
      <c r="AF241" s="7" t="inlineStr"/>
      <c r="AG241" s="7" t="inlineStr"/>
      <c r="AH241" s="7" t="inlineStr"/>
      <c r="AI241" s="7" t="inlineStr"/>
      <c r="AJ241" s="7" t="inlineStr"/>
      <c r="AK241" s="7" t="inlineStr"/>
      <c r="AL241" s="7" t="inlineStr"/>
      <c r="AM241" s="7" t="inlineStr"/>
      <c r="AN241" s="7" t="inlineStr"/>
      <c r="AO241" s="7" t="inlineStr"/>
      <c r="AP241" s="7" t="inlineStr"/>
      <c r="AQ241" s="7" t="inlineStr"/>
      <c r="AR241" s="7" t="inlineStr"/>
      <c r="AS241" s="7" t="inlineStr"/>
      <c r="AT241" s="7" t="inlineStr"/>
      <c r="AU241" s="7">
        <f>AW241+AY241+BA241+BC241+BE241+BG241+BI241</f>
        <v/>
      </c>
      <c r="AV241" s="7">
        <f>AX241+AZ241+BB241+BD241+BF241+BH241+BJ241</f>
        <v/>
      </c>
      <c r="AW241" s="7" t="inlineStr"/>
      <c r="AX241" s="7" t="inlineStr"/>
      <c r="AY241" s="7" t="inlineStr"/>
      <c r="AZ241" s="7" t="inlineStr"/>
      <c r="BA241" s="7" t="inlineStr"/>
      <c r="BB241" s="7" t="inlineStr"/>
      <c r="BC241" s="7" t="inlineStr"/>
      <c r="BD241" s="7" t="inlineStr"/>
      <c r="BE241" s="7" t="inlineStr"/>
      <c r="BF241" s="7" t="inlineStr"/>
      <c r="BG241" s="7" t="inlineStr"/>
      <c r="BH241" s="7" t="inlineStr"/>
      <c r="BI241" s="7" t="inlineStr"/>
      <c r="BJ241" s="7" t="inlineStr"/>
      <c r="BK241" s="7">
        <f>BM241+BO241+BQ241+BS241</f>
        <v/>
      </c>
      <c r="BL241" s="7">
        <f>BN241+BP241+BR241+BT241</f>
        <v/>
      </c>
      <c r="BM241" s="7" t="inlineStr"/>
      <c r="BN241" s="7" t="inlineStr"/>
      <c r="BO241" s="7" t="inlineStr"/>
      <c r="BP241" s="7" t="inlineStr"/>
      <c r="BQ241" s="7" t="inlineStr"/>
      <c r="BR241" s="7" t="inlineStr"/>
      <c r="BS241" s="7" t="inlineStr"/>
      <c r="BT241" s="7" t="inlineStr"/>
      <c r="BU241" s="7">
        <f>BW241+BY241+CA241+CC241+CE241+CG241+CI241+CK241+CM241+CO241+CQ241+CS241+CU241+CW241+CY241+DA241</f>
        <v/>
      </c>
      <c r="BV241" s="7">
        <f>BX241+BZ241+CB241+CD241+CF241+CH241+CJ241+CL241+CN241+CP241+CR241+CT241+CV241+CX241+CZ241+DB241</f>
        <v/>
      </c>
      <c r="BW241" s="7" t="inlineStr"/>
      <c r="BX241" s="7" t="inlineStr"/>
      <c r="BY241" s="7" t="inlineStr"/>
      <c r="BZ241" s="7" t="inlineStr"/>
      <c r="CA241" s="7" t="inlineStr"/>
      <c r="CB241" s="7" t="inlineStr"/>
      <c r="CC241" s="7" t="inlineStr"/>
      <c r="CD241" s="7" t="inlineStr"/>
      <c r="CE241" s="7" t="inlineStr"/>
      <c r="CF241" s="7" t="inlineStr"/>
      <c r="CG241" s="7" t="inlineStr"/>
      <c r="CH241" s="7" t="inlineStr"/>
      <c r="CI241" s="7" t="inlineStr"/>
      <c r="CJ241" s="7" t="inlineStr"/>
      <c r="CK241" s="7" t="inlineStr"/>
      <c r="CL241" s="7" t="inlineStr"/>
      <c r="CM241" s="7" t="inlineStr"/>
      <c r="CN241" s="7" t="inlineStr"/>
      <c r="CO241" s="7" t="inlineStr"/>
      <c r="CP241" s="7" t="inlineStr"/>
      <c r="CQ241" s="7" t="inlineStr"/>
      <c r="CR241" s="7" t="inlineStr"/>
      <c r="CS241" s="7" t="inlineStr"/>
      <c r="CT241" s="7" t="inlineStr"/>
      <c r="CU241" s="7" t="inlineStr"/>
      <c r="CV241" s="7" t="inlineStr"/>
      <c r="CW241" s="7" t="inlineStr"/>
      <c r="CX241" s="7" t="inlineStr"/>
      <c r="CY241" s="7" t="inlineStr"/>
      <c r="CZ241" s="7" t="inlineStr"/>
      <c r="DA241" s="7" t="inlineStr"/>
      <c r="DB241" s="7" t="inlineStr"/>
      <c r="DC241" s="7">
        <f>DE241+DG241+DI241+DK241+DM241+DO241+DQ241+DS241+DU241+DW241+DY241+EA241+EC241</f>
        <v/>
      </c>
      <c r="DD241" s="7">
        <f>DF241+DH241+DJ241+DL241+DN241+DP241+DR241+DT241+DV241+DX241+DZ241+EB241+ED241</f>
        <v/>
      </c>
      <c r="DE241" s="7" t="inlineStr"/>
      <c r="DF241" s="7" t="inlineStr"/>
      <c r="DG241" s="7" t="inlineStr"/>
      <c r="DH241" s="7" t="inlineStr"/>
      <c r="DI241" s="7" t="inlineStr"/>
      <c r="DJ241" s="7" t="inlineStr"/>
      <c r="DK241" s="7" t="inlineStr"/>
      <c r="DL241" s="7" t="inlineStr"/>
      <c r="DM241" s="7" t="inlineStr"/>
      <c r="DN241" s="7" t="inlineStr"/>
      <c r="DO241" s="7" t="inlineStr"/>
      <c r="DP241" s="7" t="inlineStr"/>
      <c r="DQ241" s="7" t="inlineStr"/>
      <c r="DR241" s="7" t="inlineStr"/>
      <c r="DS241" s="7" t="inlineStr"/>
      <c r="DT241" s="7" t="inlineStr"/>
      <c r="DU241" s="7" t="inlineStr"/>
      <c r="DV241" s="7" t="inlineStr"/>
      <c r="DW241" s="7" t="inlineStr"/>
      <c r="DX241" s="7" t="inlineStr"/>
      <c r="DY241" s="7" t="inlineStr"/>
      <c r="DZ241" s="7" t="inlineStr"/>
      <c r="EA241" s="7" t="inlineStr"/>
      <c r="EB241" s="7" t="inlineStr"/>
      <c r="EC241" s="7" t="inlineStr"/>
      <c r="ED241" s="7" t="inlineStr"/>
      <c r="EE241" s="7">
        <f>E241+AU241+BK241+BU241+DC241</f>
        <v/>
      </c>
      <c r="EF241" s="7">
        <f>F241+AV241+BL241+BV241+DD241</f>
        <v/>
      </c>
    </row>
    <row r="242" hidden="1" outlineLevel="1">
      <c r="A242" s="5" t="n">
        <v>142</v>
      </c>
      <c r="B242" s="6" t="inlineStr">
        <is>
          <t>Vita Eliksir MCHJ</t>
        </is>
      </c>
      <c r="C242" s="6" t="inlineStr">
        <is>
          <t>Андижан</t>
        </is>
      </c>
      <c r="D242" s="6" t="inlineStr">
        <is>
          <t>Андижан 1</t>
        </is>
      </c>
      <c r="E242" s="7">
        <f>G242+I242+K242+M242+O242+Q242+S242+U242+W242+Y242+AA242+AC242+AE242+AG242+AI242+AK242+AM242+AO242+AQ242+AS242</f>
        <v/>
      </c>
      <c r="F242" s="7">
        <f>H242+J242+L242+N242+P242+R242+T242+V242+X242+Z242+AB242+AD242+AF242+AH242+AJ242+AL242+AN242+AP242+AR242+AT242</f>
        <v/>
      </c>
      <c r="G242" s="7" t="inlineStr"/>
      <c r="H242" s="7" t="inlineStr"/>
      <c r="I242" s="7" t="n">
        <v>10</v>
      </c>
      <c r="J242" s="7" t="n">
        <v>836650</v>
      </c>
      <c r="K242" s="7" t="inlineStr"/>
      <c r="L242" s="7" t="inlineStr"/>
      <c r="M242" s="7" t="inlineStr"/>
      <c r="N242" s="7" t="inlineStr"/>
      <c r="O242" s="7" t="inlineStr"/>
      <c r="P242" s="7" t="inlineStr"/>
      <c r="Q242" s="7" t="inlineStr"/>
      <c r="R242" s="7" t="inlineStr"/>
      <c r="S242" s="7" t="inlineStr"/>
      <c r="T242" s="7" t="inlineStr"/>
      <c r="U242" s="7" t="inlineStr"/>
      <c r="V242" s="7" t="inlineStr"/>
      <c r="W242" s="7" t="inlineStr"/>
      <c r="X242" s="7" t="inlineStr"/>
      <c r="Y242" s="7" t="inlineStr"/>
      <c r="Z242" s="7" t="inlineStr"/>
      <c r="AA242" s="7" t="inlineStr"/>
      <c r="AB242" s="7" t="inlineStr"/>
      <c r="AC242" s="7" t="inlineStr"/>
      <c r="AD242" s="7" t="inlineStr"/>
      <c r="AE242" s="7" t="inlineStr"/>
      <c r="AF242" s="7" t="inlineStr"/>
      <c r="AG242" s="7" t="inlineStr"/>
      <c r="AH242" s="7" t="inlineStr"/>
      <c r="AI242" s="7" t="inlineStr"/>
      <c r="AJ242" s="7" t="inlineStr"/>
      <c r="AK242" s="7" t="inlineStr"/>
      <c r="AL242" s="7" t="inlineStr"/>
      <c r="AM242" s="7" t="inlineStr"/>
      <c r="AN242" s="7" t="inlineStr"/>
      <c r="AO242" s="7" t="inlineStr"/>
      <c r="AP242" s="7" t="inlineStr"/>
      <c r="AQ242" s="7" t="inlineStr"/>
      <c r="AR242" s="7" t="inlineStr"/>
      <c r="AS242" s="7" t="inlineStr"/>
      <c r="AT242" s="7" t="inlineStr"/>
      <c r="AU242" s="7">
        <f>AW242+AY242+BA242+BC242+BE242+BG242+BI242</f>
        <v/>
      </c>
      <c r="AV242" s="7">
        <f>AX242+AZ242+BB242+BD242+BF242+BH242+BJ242</f>
        <v/>
      </c>
      <c r="AW242" s="7" t="inlineStr"/>
      <c r="AX242" s="7" t="inlineStr"/>
      <c r="AY242" s="7" t="inlineStr"/>
      <c r="AZ242" s="7" t="inlineStr"/>
      <c r="BA242" s="7" t="inlineStr"/>
      <c r="BB242" s="7" t="inlineStr"/>
      <c r="BC242" s="7" t="inlineStr"/>
      <c r="BD242" s="7" t="inlineStr"/>
      <c r="BE242" s="7" t="inlineStr"/>
      <c r="BF242" s="7" t="inlineStr"/>
      <c r="BG242" s="7" t="inlineStr"/>
      <c r="BH242" s="7" t="inlineStr"/>
      <c r="BI242" s="7" t="inlineStr"/>
      <c r="BJ242" s="7" t="inlineStr"/>
      <c r="BK242" s="7">
        <f>BM242+BO242+BQ242+BS242</f>
        <v/>
      </c>
      <c r="BL242" s="7">
        <f>BN242+BP242+BR242+BT242</f>
        <v/>
      </c>
      <c r="BM242" s="7" t="n">
        <v>10</v>
      </c>
      <c r="BN242" s="7" t="n">
        <v>4188810</v>
      </c>
      <c r="BO242" s="7" t="inlineStr"/>
      <c r="BP242" s="7" t="inlineStr"/>
      <c r="BQ242" s="7" t="inlineStr"/>
      <c r="BR242" s="7" t="inlineStr"/>
      <c r="BS242" s="7" t="inlineStr"/>
      <c r="BT242" s="7" t="inlineStr"/>
      <c r="BU242" s="7">
        <f>BW242+BY242+CA242+CC242+CE242+CG242+CI242+CK242+CM242+CO242+CQ242+CS242+CU242+CW242+CY242+DA242</f>
        <v/>
      </c>
      <c r="BV242" s="7">
        <f>BX242+BZ242+CB242+CD242+CF242+CH242+CJ242+CL242+CN242+CP242+CR242+CT242+CV242+CX242+CZ242+DB242</f>
        <v/>
      </c>
      <c r="BW242" s="7" t="inlineStr"/>
      <c r="BX242" s="7" t="inlineStr"/>
      <c r="BY242" s="7" t="inlineStr"/>
      <c r="BZ242" s="7" t="inlineStr"/>
      <c r="CA242" s="7" t="inlineStr"/>
      <c r="CB242" s="7" t="inlineStr"/>
      <c r="CC242" s="7" t="inlineStr"/>
      <c r="CD242" s="7" t="inlineStr"/>
      <c r="CE242" s="7" t="inlineStr"/>
      <c r="CF242" s="7" t="inlineStr"/>
      <c r="CG242" s="7" t="inlineStr"/>
      <c r="CH242" s="7" t="inlineStr"/>
      <c r="CI242" s="7" t="inlineStr"/>
      <c r="CJ242" s="7" t="inlineStr"/>
      <c r="CK242" s="7" t="inlineStr"/>
      <c r="CL242" s="7" t="inlineStr"/>
      <c r="CM242" s="7" t="inlineStr"/>
      <c r="CN242" s="7" t="inlineStr"/>
      <c r="CO242" s="7" t="inlineStr"/>
      <c r="CP242" s="7" t="inlineStr"/>
      <c r="CQ242" s="7" t="inlineStr"/>
      <c r="CR242" s="7" t="inlineStr"/>
      <c r="CS242" s="7" t="inlineStr"/>
      <c r="CT242" s="7" t="inlineStr"/>
      <c r="CU242" s="7" t="inlineStr"/>
      <c r="CV242" s="7" t="inlineStr"/>
      <c r="CW242" s="7" t="inlineStr"/>
      <c r="CX242" s="7" t="inlineStr"/>
      <c r="CY242" s="7" t="inlineStr"/>
      <c r="CZ242" s="7" t="inlineStr"/>
      <c r="DA242" s="7" t="inlineStr"/>
      <c r="DB242" s="7" t="inlineStr"/>
      <c r="DC242" s="7">
        <f>DE242+DG242+DI242+DK242+DM242+DO242+DQ242+DS242+DU242+DW242+DY242+EA242+EC242</f>
        <v/>
      </c>
      <c r="DD242" s="7">
        <f>DF242+DH242+DJ242+DL242+DN242+DP242+DR242+DT242+DV242+DX242+DZ242+EB242+ED242</f>
        <v/>
      </c>
      <c r="DE242" s="7" t="inlineStr"/>
      <c r="DF242" s="7" t="inlineStr"/>
      <c r="DG242" s="7" t="inlineStr"/>
      <c r="DH242" s="7" t="inlineStr"/>
      <c r="DI242" s="7" t="inlineStr"/>
      <c r="DJ242" s="7" t="inlineStr"/>
      <c r="DK242" s="7" t="inlineStr"/>
      <c r="DL242" s="7" t="inlineStr"/>
      <c r="DM242" s="7" t="inlineStr"/>
      <c r="DN242" s="7" t="inlineStr"/>
      <c r="DO242" s="7" t="inlineStr"/>
      <c r="DP242" s="7" t="inlineStr"/>
      <c r="DQ242" s="7" t="inlineStr"/>
      <c r="DR242" s="7" t="inlineStr"/>
      <c r="DS242" s="7" t="inlineStr"/>
      <c r="DT242" s="7" t="inlineStr"/>
      <c r="DU242" s="7" t="inlineStr"/>
      <c r="DV242" s="7" t="inlineStr"/>
      <c r="DW242" s="7" t="inlineStr"/>
      <c r="DX242" s="7" t="inlineStr"/>
      <c r="DY242" s="7" t="inlineStr"/>
      <c r="DZ242" s="7" t="inlineStr"/>
      <c r="EA242" s="7" t="inlineStr"/>
      <c r="EB242" s="7" t="inlineStr"/>
      <c r="EC242" s="7" t="inlineStr"/>
      <c r="ED242" s="7" t="inlineStr"/>
      <c r="EE242" s="7">
        <f>E242+AU242+BK242+BU242+DC242</f>
        <v/>
      </c>
      <c r="EF242" s="7">
        <f>F242+AV242+BL242+BV242+DD242</f>
        <v/>
      </c>
    </row>
    <row r="243" hidden="1" outlineLevel="1">
      <c r="A243" s="5" t="n">
        <v>143</v>
      </c>
      <c r="B243" s="6" t="inlineStr">
        <is>
          <t>Vito Promed MChJ</t>
        </is>
      </c>
      <c r="C243" s="6" t="inlineStr">
        <is>
          <t>Андижан</t>
        </is>
      </c>
      <c r="D243" s="6" t="inlineStr">
        <is>
          <t>Андижан 2</t>
        </is>
      </c>
      <c r="E243" s="7">
        <f>G243+I243+K243+M243+O243+Q243+S243+U243+W243+Y243+AA243+AC243+AE243+AG243+AI243+AK243+AM243+AO243+AQ243+AS243</f>
        <v/>
      </c>
      <c r="F243" s="7">
        <f>H243+J243+L243+N243+P243+R243+T243+V243+X243+Z243+AB243+AD243+AF243+AH243+AJ243+AL243+AN243+AP243+AR243+AT243</f>
        <v/>
      </c>
      <c r="G243" s="7" t="inlineStr"/>
      <c r="H243" s="7" t="inlineStr"/>
      <c r="I243" s="7" t="inlineStr"/>
      <c r="J243" s="7" t="inlineStr"/>
      <c r="K243" s="7" t="inlineStr"/>
      <c r="L243" s="7" t="inlineStr"/>
      <c r="M243" s="7" t="inlineStr"/>
      <c r="N243" s="7" t="inlineStr"/>
      <c r="O243" s="7" t="inlineStr"/>
      <c r="P243" s="7" t="inlineStr"/>
      <c r="Q243" s="7" t="n">
        <v>8</v>
      </c>
      <c r="R243" s="7" t="n">
        <v>2739021</v>
      </c>
      <c r="S243" s="7" t="inlineStr"/>
      <c r="T243" s="7" t="inlineStr"/>
      <c r="U243" s="7" t="inlineStr"/>
      <c r="V243" s="7" t="inlineStr"/>
      <c r="W243" s="7" t="inlineStr"/>
      <c r="X243" s="7" t="inlineStr"/>
      <c r="Y243" s="7" t="inlineStr"/>
      <c r="Z243" s="7" t="inlineStr"/>
      <c r="AA243" s="7" t="inlineStr"/>
      <c r="AB243" s="7" t="inlineStr"/>
      <c r="AC243" s="7" t="inlineStr"/>
      <c r="AD243" s="7" t="inlineStr"/>
      <c r="AE243" s="7" t="inlineStr"/>
      <c r="AF243" s="7" t="inlineStr"/>
      <c r="AG243" s="7" t="inlineStr"/>
      <c r="AH243" s="7" t="inlineStr"/>
      <c r="AI243" s="7" t="inlineStr"/>
      <c r="AJ243" s="7" t="inlineStr"/>
      <c r="AK243" s="7" t="inlineStr"/>
      <c r="AL243" s="7" t="inlineStr"/>
      <c r="AM243" s="7" t="inlineStr"/>
      <c r="AN243" s="7" t="inlineStr"/>
      <c r="AO243" s="7" t="inlineStr"/>
      <c r="AP243" s="7" t="inlineStr"/>
      <c r="AQ243" s="7" t="inlineStr"/>
      <c r="AR243" s="7" t="inlineStr"/>
      <c r="AS243" s="7" t="inlineStr"/>
      <c r="AT243" s="7" t="inlineStr"/>
      <c r="AU243" s="7">
        <f>AW243+AY243+BA243+BC243+BE243+BG243+BI243</f>
        <v/>
      </c>
      <c r="AV243" s="7">
        <f>AX243+AZ243+BB243+BD243+BF243+BH243+BJ243</f>
        <v/>
      </c>
      <c r="AW243" s="7" t="inlineStr"/>
      <c r="AX243" s="7" t="inlineStr"/>
      <c r="AY243" s="7" t="inlineStr"/>
      <c r="AZ243" s="7" t="inlineStr"/>
      <c r="BA243" s="7" t="inlineStr"/>
      <c r="BB243" s="7" t="inlineStr"/>
      <c r="BC243" s="7" t="inlineStr"/>
      <c r="BD243" s="7" t="inlineStr"/>
      <c r="BE243" s="7" t="inlineStr"/>
      <c r="BF243" s="7" t="inlineStr"/>
      <c r="BG243" s="7" t="inlineStr"/>
      <c r="BH243" s="7" t="inlineStr"/>
      <c r="BI243" s="7" t="inlineStr"/>
      <c r="BJ243" s="7" t="inlineStr"/>
      <c r="BK243" s="7">
        <f>BM243+BO243+BQ243+BS243</f>
        <v/>
      </c>
      <c r="BL243" s="7">
        <f>BN243+BP243+BR243+BT243</f>
        <v/>
      </c>
      <c r="BM243" s="7" t="inlineStr"/>
      <c r="BN243" s="7" t="inlineStr"/>
      <c r="BO243" s="7" t="inlineStr"/>
      <c r="BP243" s="7" t="inlineStr"/>
      <c r="BQ243" s="7" t="inlineStr"/>
      <c r="BR243" s="7" t="inlineStr"/>
      <c r="BS243" s="7" t="inlineStr"/>
      <c r="BT243" s="7" t="inlineStr"/>
      <c r="BU243" s="7">
        <f>BW243+BY243+CA243+CC243+CE243+CG243+CI243+CK243+CM243+CO243+CQ243+CS243+CU243+CW243+CY243+DA243</f>
        <v/>
      </c>
      <c r="BV243" s="7">
        <f>BX243+BZ243+CB243+CD243+CF243+CH243+CJ243+CL243+CN243+CP243+CR243+CT243+CV243+CX243+CZ243+DB243</f>
        <v/>
      </c>
      <c r="BW243" s="7" t="inlineStr"/>
      <c r="BX243" s="7" t="inlineStr"/>
      <c r="BY243" s="7" t="inlineStr"/>
      <c r="BZ243" s="7" t="inlineStr"/>
      <c r="CA243" s="7" t="inlineStr"/>
      <c r="CB243" s="7" t="inlineStr"/>
      <c r="CC243" s="7" t="inlineStr"/>
      <c r="CD243" s="7" t="inlineStr"/>
      <c r="CE243" s="7" t="inlineStr"/>
      <c r="CF243" s="7" t="inlineStr"/>
      <c r="CG243" s="7" t="inlineStr"/>
      <c r="CH243" s="7" t="inlineStr"/>
      <c r="CI243" s="7" t="inlineStr"/>
      <c r="CJ243" s="7" t="inlineStr"/>
      <c r="CK243" s="7" t="inlineStr"/>
      <c r="CL243" s="7" t="inlineStr"/>
      <c r="CM243" s="7" t="inlineStr"/>
      <c r="CN243" s="7" t="inlineStr"/>
      <c r="CO243" s="7" t="inlineStr"/>
      <c r="CP243" s="7" t="inlineStr"/>
      <c r="CQ243" s="7" t="inlineStr"/>
      <c r="CR243" s="7" t="inlineStr"/>
      <c r="CS243" s="7" t="inlineStr"/>
      <c r="CT243" s="7" t="inlineStr"/>
      <c r="CU243" s="7" t="inlineStr"/>
      <c r="CV243" s="7" t="inlineStr"/>
      <c r="CW243" s="7" t="inlineStr"/>
      <c r="CX243" s="7" t="inlineStr"/>
      <c r="CY243" s="7" t="inlineStr"/>
      <c r="CZ243" s="7" t="inlineStr"/>
      <c r="DA243" s="7" t="inlineStr"/>
      <c r="DB243" s="7" t="inlineStr"/>
      <c r="DC243" s="7">
        <f>DE243+DG243+DI243+DK243+DM243+DO243+DQ243+DS243+DU243+DW243+DY243+EA243+EC243</f>
        <v/>
      </c>
      <c r="DD243" s="7">
        <f>DF243+DH243+DJ243+DL243+DN243+DP243+DR243+DT243+DV243+DX243+DZ243+EB243+ED243</f>
        <v/>
      </c>
      <c r="DE243" s="7" t="inlineStr"/>
      <c r="DF243" s="7" t="inlineStr"/>
      <c r="DG243" s="7" t="inlineStr"/>
      <c r="DH243" s="7" t="inlineStr"/>
      <c r="DI243" s="7" t="inlineStr"/>
      <c r="DJ243" s="7" t="inlineStr"/>
      <c r="DK243" s="7" t="inlineStr"/>
      <c r="DL243" s="7" t="inlineStr"/>
      <c r="DM243" s="7" t="inlineStr"/>
      <c r="DN243" s="7" t="inlineStr"/>
      <c r="DO243" s="7" t="inlineStr"/>
      <c r="DP243" s="7" t="inlineStr"/>
      <c r="DQ243" s="7" t="inlineStr"/>
      <c r="DR243" s="7" t="inlineStr"/>
      <c r="DS243" s="7" t="inlineStr"/>
      <c r="DT243" s="7" t="inlineStr"/>
      <c r="DU243" s="7" t="inlineStr"/>
      <c r="DV243" s="7" t="inlineStr"/>
      <c r="DW243" s="7" t="inlineStr"/>
      <c r="DX243" s="7" t="inlineStr"/>
      <c r="DY243" s="7" t="inlineStr"/>
      <c r="DZ243" s="7" t="inlineStr"/>
      <c r="EA243" s="7" t="inlineStr"/>
      <c r="EB243" s="7" t="inlineStr"/>
      <c r="EC243" s="7" t="inlineStr"/>
      <c r="ED243" s="7" t="inlineStr"/>
      <c r="EE243" s="7">
        <f>E243+AU243+BK243+BU243+DC243</f>
        <v/>
      </c>
      <c r="EF243" s="7">
        <f>F243+AV243+BL243+BV243+DD243</f>
        <v/>
      </c>
    </row>
    <row r="244" hidden="1" outlineLevel="1">
      <c r="A244" s="5" t="n">
        <v>144</v>
      </c>
      <c r="B244" s="6" t="inlineStr">
        <is>
          <t>Vodiy Rummoniy MCHJ</t>
        </is>
      </c>
      <c r="C244" s="6" t="inlineStr">
        <is>
          <t>Андижан</t>
        </is>
      </c>
      <c r="D244" s="6" t="inlineStr">
        <is>
          <t>Андижан 1</t>
        </is>
      </c>
      <c r="E244" s="7">
        <f>G244+I244+K244+M244+O244+Q244+S244+U244+W244+Y244+AA244+AC244+AE244+AG244+AI244+AK244+AM244+AO244+AQ244+AS244</f>
        <v/>
      </c>
      <c r="F244" s="7">
        <f>H244+J244+L244+N244+P244+R244+T244+V244+X244+Z244+AB244+AD244+AF244+AH244+AJ244+AL244+AN244+AP244+AR244+AT244</f>
        <v/>
      </c>
      <c r="G244" s="7" t="inlineStr"/>
      <c r="H244" s="7" t="inlineStr"/>
      <c r="I244" s="7" t="inlineStr"/>
      <c r="J244" s="7" t="inlineStr"/>
      <c r="K244" s="7" t="inlineStr"/>
      <c r="L244" s="7" t="inlineStr"/>
      <c r="M244" s="7" t="inlineStr"/>
      <c r="N244" s="7" t="inlineStr"/>
      <c r="O244" s="7" t="inlineStr"/>
      <c r="P244" s="7" t="inlineStr"/>
      <c r="Q244" s="7" t="inlineStr"/>
      <c r="R244" s="7" t="inlineStr"/>
      <c r="S244" s="7" t="inlineStr"/>
      <c r="T244" s="7" t="inlineStr"/>
      <c r="U244" s="7" t="inlineStr"/>
      <c r="V244" s="7" t="inlineStr"/>
      <c r="W244" s="7" t="inlineStr"/>
      <c r="X244" s="7" t="inlineStr"/>
      <c r="Y244" s="7" t="inlineStr"/>
      <c r="Z244" s="7" t="inlineStr"/>
      <c r="AA244" s="7" t="inlineStr"/>
      <c r="AB244" s="7" t="inlineStr"/>
      <c r="AC244" s="7" t="inlineStr"/>
      <c r="AD244" s="7" t="inlineStr"/>
      <c r="AE244" s="7" t="inlineStr"/>
      <c r="AF244" s="7" t="inlineStr"/>
      <c r="AG244" s="7" t="inlineStr"/>
      <c r="AH244" s="7" t="inlineStr"/>
      <c r="AI244" s="7" t="inlineStr"/>
      <c r="AJ244" s="7" t="inlineStr"/>
      <c r="AK244" s="7" t="inlineStr"/>
      <c r="AL244" s="7" t="inlineStr"/>
      <c r="AM244" s="7" t="inlineStr"/>
      <c r="AN244" s="7" t="inlineStr"/>
      <c r="AO244" s="7" t="inlineStr"/>
      <c r="AP244" s="7" t="inlineStr"/>
      <c r="AQ244" s="7" t="inlineStr"/>
      <c r="AR244" s="7" t="inlineStr"/>
      <c r="AS244" s="7" t="inlineStr"/>
      <c r="AT244" s="7" t="inlineStr"/>
      <c r="AU244" s="7">
        <f>AW244+AY244+BA244+BC244+BE244+BG244+BI244</f>
        <v/>
      </c>
      <c r="AV244" s="7">
        <f>AX244+AZ244+BB244+BD244+BF244+BH244+BJ244</f>
        <v/>
      </c>
      <c r="AW244" s="7" t="inlineStr"/>
      <c r="AX244" s="7" t="inlineStr"/>
      <c r="AY244" s="7" t="inlineStr"/>
      <c r="AZ244" s="7" t="inlineStr"/>
      <c r="BA244" s="7" t="inlineStr"/>
      <c r="BB244" s="7" t="inlineStr"/>
      <c r="BC244" s="7" t="inlineStr"/>
      <c r="BD244" s="7" t="inlineStr"/>
      <c r="BE244" s="7" t="inlineStr"/>
      <c r="BF244" s="7" t="inlineStr"/>
      <c r="BG244" s="7" t="inlineStr"/>
      <c r="BH244" s="7" t="inlineStr"/>
      <c r="BI244" s="7" t="inlineStr"/>
      <c r="BJ244" s="7" t="inlineStr"/>
      <c r="BK244" s="7">
        <f>BM244+BO244+BQ244+BS244</f>
        <v/>
      </c>
      <c r="BL244" s="7">
        <f>BN244+BP244+BR244+BT244</f>
        <v/>
      </c>
      <c r="BM244" s="7" t="inlineStr"/>
      <c r="BN244" s="7" t="inlineStr"/>
      <c r="BO244" s="7" t="inlineStr"/>
      <c r="BP244" s="7" t="inlineStr"/>
      <c r="BQ244" s="7" t="inlineStr"/>
      <c r="BR244" s="7" t="inlineStr"/>
      <c r="BS244" s="7" t="n">
        <v>2</v>
      </c>
      <c r="BT244" s="7" t="n">
        <v>141354</v>
      </c>
      <c r="BU244" s="7">
        <f>BW244+BY244+CA244+CC244+CE244+CG244+CI244+CK244+CM244+CO244+CQ244+CS244+CU244+CW244+CY244+DA244</f>
        <v/>
      </c>
      <c r="BV244" s="7">
        <f>BX244+BZ244+CB244+CD244+CF244+CH244+CJ244+CL244+CN244+CP244+CR244+CT244+CV244+CX244+CZ244+DB244</f>
        <v/>
      </c>
      <c r="BW244" s="7" t="inlineStr"/>
      <c r="BX244" s="7" t="inlineStr"/>
      <c r="BY244" s="7" t="inlineStr"/>
      <c r="BZ244" s="7" t="inlineStr"/>
      <c r="CA244" s="7" t="inlineStr"/>
      <c r="CB244" s="7" t="inlineStr"/>
      <c r="CC244" s="7" t="inlineStr"/>
      <c r="CD244" s="7" t="inlineStr"/>
      <c r="CE244" s="7" t="inlineStr"/>
      <c r="CF244" s="7" t="inlineStr"/>
      <c r="CG244" s="7" t="inlineStr"/>
      <c r="CH244" s="7" t="inlineStr"/>
      <c r="CI244" s="7" t="inlineStr"/>
      <c r="CJ244" s="7" t="inlineStr"/>
      <c r="CK244" s="7" t="inlineStr"/>
      <c r="CL244" s="7" t="inlineStr"/>
      <c r="CM244" s="7" t="inlineStr"/>
      <c r="CN244" s="7" t="inlineStr"/>
      <c r="CO244" s="7" t="inlineStr"/>
      <c r="CP244" s="7" t="inlineStr"/>
      <c r="CQ244" s="7" t="inlineStr"/>
      <c r="CR244" s="7" t="inlineStr"/>
      <c r="CS244" s="7" t="inlineStr"/>
      <c r="CT244" s="7" t="inlineStr"/>
      <c r="CU244" s="7" t="inlineStr"/>
      <c r="CV244" s="7" t="inlineStr"/>
      <c r="CW244" s="7" t="inlineStr"/>
      <c r="CX244" s="7" t="inlineStr"/>
      <c r="CY244" s="7" t="inlineStr"/>
      <c r="CZ244" s="7" t="inlineStr"/>
      <c r="DA244" s="7" t="inlineStr"/>
      <c r="DB244" s="7" t="inlineStr"/>
      <c r="DC244" s="7">
        <f>DE244+DG244+DI244+DK244+DM244+DO244+DQ244+DS244+DU244+DW244+DY244+EA244+EC244</f>
        <v/>
      </c>
      <c r="DD244" s="7">
        <f>DF244+DH244+DJ244+DL244+DN244+DP244+DR244+DT244+DV244+DX244+DZ244+EB244+ED244</f>
        <v/>
      </c>
      <c r="DE244" s="7" t="inlineStr"/>
      <c r="DF244" s="7" t="inlineStr"/>
      <c r="DG244" s="7" t="inlineStr"/>
      <c r="DH244" s="7" t="inlineStr"/>
      <c r="DI244" s="7" t="inlineStr"/>
      <c r="DJ244" s="7" t="inlineStr"/>
      <c r="DK244" s="7" t="inlineStr"/>
      <c r="DL244" s="7" t="inlineStr"/>
      <c r="DM244" s="7" t="inlineStr"/>
      <c r="DN244" s="7" t="inlineStr"/>
      <c r="DO244" s="7" t="inlineStr"/>
      <c r="DP244" s="7" t="inlineStr"/>
      <c r="DQ244" s="7" t="inlineStr"/>
      <c r="DR244" s="7" t="inlineStr"/>
      <c r="DS244" s="7" t="n">
        <v>2</v>
      </c>
      <c r="DT244" s="7" t="n">
        <v>835532</v>
      </c>
      <c r="DU244" s="7" t="inlineStr"/>
      <c r="DV244" s="7" t="inlineStr"/>
      <c r="DW244" s="7" t="inlineStr"/>
      <c r="DX244" s="7" t="inlineStr"/>
      <c r="DY244" s="7" t="inlineStr"/>
      <c r="DZ244" s="7" t="inlineStr"/>
      <c r="EA244" s="7" t="inlineStr"/>
      <c r="EB244" s="7" t="inlineStr"/>
      <c r="EC244" s="7" t="inlineStr"/>
      <c r="ED244" s="7" t="inlineStr"/>
      <c r="EE244" s="7">
        <f>E244+AU244+BK244+BU244+DC244</f>
        <v/>
      </c>
      <c r="EF244" s="7">
        <f>F244+AV244+BL244+BV244+DD244</f>
        <v/>
      </c>
    </row>
    <row r="245" hidden="1" outlineLevel="1">
      <c r="A245" s="5" t="n">
        <v>145</v>
      </c>
      <c r="B245" s="6" t="inlineStr">
        <is>
          <t>Work And Money MCHJ</t>
        </is>
      </c>
      <c r="C245" s="6" t="inlineStr">
        <is>
          <t>Андижан</t>
        </is>
      </c>
      <c r="D245" s="6" t="inlineStr">
        <is>
          <t>Андижан 2</t>
        </is>
      </c>
      <c r="E245" s="7">
        <f>G245+I245+K245+M245+O245+Q245+S245+U245+W245+Y245+AA245+AC245+AE245+AG245+AI245+AK245+AM245+AO245+AQ245+AS245</f>
        <v/>
      </c>
      <c r="F245" s="7">
        <f>H245+J245+L245+N245+P245+R245+T245+V245+X245+Z245+AB245+AD245+AF245+AH245+AJ245+AL245+AN245+AP245+AR245+AT245</f>
        <v/>
      </c>
      <c r="G245" s="7" t="inlineStr"/>
      <c r="H245" s="7" t="inlineStr"/>
      <c r="I245" s="7" t="inlineStr"/>
      <c r="J245" s="7" t="inlineStr"/>
      <c r="K245" s="7" t="inlineStr"/>
      <c r="L245" s="7" t="inlineStr"/>
      <c r="M245" s="7" t="n">
        <v>3</v>
      </c>
      <c r="N245" s="7" t="n">
        <v>462900</v>
      </c>
      <c r="O245" s="7" t="inlineStr"/>
      <c r="P245" s="7" t="inlineStr"/>
      <c r="Q245" s="7" t="inlineStr"/>
      <c r="R245" s="7" t="inlineStr"/>
      <c r="S245" s="7" t="inlineStr"/>
      <c r="T245" s="7" t="inlineStr"/>
      <c r="U245" s="7" t="inlineStr"/>
      <c r="V245" s="7" t="inlineStr"/>
      <c r="W245" s="7" t="inlineStr"/>
      <c r="X245" s="7" t="inlineStr"/>
      <c r="Y245" s="7" t="inlineStr"/>
      <c r="Z245" s="7" t="inlineStr"/>
      <c r="AA245" s="7" t="inlineStr"/>
      <c r="AB245" s="7" t="inlineStr"/>
      <c r="AC245" s="7" t="inlineStr"/>
      <c r="AD245" s="7" t="inlineStr"/>
      <c r="AE245" s="7" t="inlineStr"/>
      <c r="AF245" s="7" t="inlineStr"/>
      <c r="AG245" s="7" t="inlineStr"/>
      <c r="AH245" s="7" t="inlineStr"/>
      <c r="AI245" s="7" t="inlineStr"/>
      <c r="AJ245" s="7" t="inlineStr"/>
      <c r="AK245" s="7" t="inlineStr"/>
      <c r="AL245" s="7" t="inlineStr"/>
      <c r="AM245" s="7" t="inlineStr"/>
      <c r="AN245" s="7" t="inlineStr"/>
      <c r="AO245" s="7" t="inlineStr"/>
      <c r="AP245" s="7" t="inlineStr"/>
      <c r="AQ245" s="7" t="inlineStr"/>
      <c r="AR245" s="7" t="inlineStr"/>
      <c r="AS245" s="7" t="inlineStr"/>
      <c r="AT245" s="7" t="inlineStr"/>
      <c r="AU245" s="7">
        <f>AW245+AY245+BA245+BC245+BE245+BG245+BI245</f>
        <v/>
      </c>
      <c r="AV245" s="7">
        <f>AX245+AZ245+BB245+BD245+BF245+BH245+BJ245</f>
        <v/>
      </c>
      <c r="AW245" s="7" t="inlineStr"/>
      <c r="AX245" s="7" t="inlineStr"/>
      <c r="AY245" s="7" t="inlineStr"/>
      <c r="AZ245" s="7" t="inlineStr"/>
      <c r="BA245" s="7" t="inlineStr"/>
      <c r="BB245" s="7" t="inlineStr"/>
      <c r="BC245" s="7" t="inlineStr"/>
      <c r="BD245" s="7" t="inlineStr"/>
      <c r="BE245" s="7" t="inlineStr"/>
      <c r="BF245" s="7" t="inlineStr"/>
      <c r="BG245" s="7" t="inlineStr"/>
      <c r="BH245" s="7" t="inlineStr"/>
      <c r="BI245" s="7" t="inlineStr"/>
      <c r="BJ245" s="7" t="inlineStr"/>
      <c r="BK245" s="7">
        <f>BM245+BO245+BQ245+BS245</f>
        <v/>
      </c>
      <c r="BL245" s="7">
        <f>BN245+BP245+BR245+BT245</f>
        <v/>
      </c>
      <c r="BM245" s="7" t="inlineStr"/>
      <c r="BN245" s="7" t="inlineStr"/>
      <c r="BO245" s="7" t="inlineStr"/>
      <c r="BP245" s="7" t="inlineStr"/>
      <c r="BQ245" s="7" t="inlineStr"/>
      <c r="BR245" s="7" t="inlineStr"/>
      <c r="BS245" s="7" t="inlineStr"/>
      <c r="BT245" s="7" t="inlineStr"/>
      <c r="BU245" s="7">
        <f>BW245+BY245+CA245+CC245+CE245+CG245+CI245+CK245+CM245+CO245+CQ245+CS245+CU245+CW245+CY245+DA245</f>
        <v/>
      </c>
      <c r="BV245" s="7">
        <f>BX245+BZ245+CB245+CD245+CF245+CH245+CJ245+CL245+CN245+CP245+CR245+CT245+CV245+CX245+CZ245+DB245</f>
        <v/>
      </c>
      <c r="BW245" s="7" t="inlineStr"/>
      <c r="BX245" s="7" t="inlineStr"/>
      <c r="BY245" s="7" t="inlineStr"/>
      <c r="BZ245" s="7" t="inlineStr"/>
      <c r="CA245" s="7" t="inlineStr"/>
      <c r="CB245" s="7" t="inlineStr"/>
      <c r="CC245" s="7" t="inlineStr"/>
      <c r="CD245" s="7" t="inlineStr"/>
      <c r="CE245" s="7" t="inlineStr"/>
      <c r="CF245" s="7" t="inlineStr"/>
      <c r="CG245" s="7" t="inlineStr"/>
      <c r="CH245" s="7" t="inlineStr"/>
      <c r="CI245" s="7" t="inlineStr"/>
      <c r="CJ245" s="7" t="inlineStr"/>
      <c r="CK245" s="7" t="inlineStr"/>
      <c r="CL245" s="7" t="inlineStr"/>
      <c r="CM245" s="7" t="inlineStr"/>
      <c r="CN245" s="7" t="inlineStr"/>
      <c r="CO245" s="7" t="inlineStr"/>
      <c r="CP245" s="7" t="inlineStr"/>
      <c r="CQ245" s="7" t="inlineStr"/>
      <c r="CR245" s="7" t="inlineStr"/>
      <c r="CS245" s="7" t="inlineStr"/>
      <c r="CT245" s="7" t="inlineStr"/>
      <c r="CU245" s="7" t="inlineStr"/>
      <c r="CV245" s="7" t="inlineStr"/>
      <c r="CW245" s="7" t="inlineStr"/>
      <c r="CX245" s="7" t="inlineStr"/>
      <c r="CY245" s="7" t="inlineStr"/>
      <c r="CZ245" s="7" t="inlineStr"/>
      <c r="DA245" s="7" t="inlineStr"/>
      <c r="DB245" s="7" t="inlineStr"/>
      <c r="DC245" s="7">
        <f>DE245+DG245+DI245+DK245+DM245+DO245+DQ245+DS245+DU245+DW245+DY245+EA245+EC245</f>
        <v/>
      </c>
      <c r="DD245" s="7">
        <f>DF245+DH245+DJ245+DL245+DN245+DP245+DR245+DT245+DV245+DX245+DZ245+EB245+ED245</f>
        <v/>
      </c>
      <c r="DE245" s="7" t="inlineStr"/>
      <c r="DF245" s="7" t="inlineStr"/>
      <c r="DG245" s="7" t="inlineStr"/>
      <c r="DH245" s="7" t="inlineStr"/>
      <c r="DI245" s="7" t="inlineStr"/>
      <c r="DJ245" s="7" t="inlineStr"/>
      <c r="DK245" s="7" t="inlineStr"/>
      <c r="DL245" s="7" t="inlineStr"/>
      <c r="DM245" s="7" t="inlineStr"/>
      <c r="DN245" s="7" t="inlineStr"/>
      <c r="DO245" s="7" t="inlineStr"/>
      <c r="DP245" s="7" t="inlineStr"/>
      <c r="DQ245" s="7" t="inlineStr"/>
      <c r="DR245" s="7" t="inlineStr"/>
      <c r="DS245" s="7" t="inlineStr"/>
      <c r="DT245" s="7" t="inlineStr"/>
      <c r="DU245" s="7" t="inlineStr"/>
      <c r="DV245" s="7" t="inlineStr"/>
      <c r="DW245" s="7" t="inlineStr"/>
      <c r="DX245" s="7" t="inlineStr"/>
      <c r="DY245" s="7" t="inlineStr"/>
      <c r="DZ245" s="7" t="inlineStr"/>
      <c r="EA245" s="7" t="inlineStr"/>
      <c r="EB245" s="7" t="inlineStr"/>
      <c r="EC245" s="7" t="inlineStr"/>
      <c r="ED245" s="7" t="inlineStr"/>
      <c r="EE245" s="7">
        <f>E245+AU245+BK245+BU245+DC245</f>
        <v/>
      </c>
      <c r="EF245" s="7">
        <f>F245+AV245+BL245+BV245+DD245</f>
        <v/>
      </c>
    </row>
    <row r="246" hidden="1" outlineLevel="1">
      <c r="A246" s="5" t="n">
        <v>146</v>
      </c>
      <c r="B246" s="6" t="inlineStr">
        <is>
          <t>Xayot Baxsh XK</t>
        </is>
      </c>
      <c r="C246" s="6" t="inlineStr">
        <is>
          <t>Андижан</t>
        </is>
      </c>
      <c r="D246" s="6" t="inlineStr">
        <is>
          <t>Андижан 2</t>
        </is>
      </c>
      <c r="E246" s="7">
        <f>G246+I246+K246+M246+O246+Q246+S246+U246+W246+Y246+AA246+AC246+AE246+AG246+AI246+AK246+AM246+AO246+AQ246+AS246</f>
        <v/>
      </c>
      <c r="F246" s="7">
        <f>H246+J246+L246+N246+P246+R246+T246+V246+X246+Z246+AB246+AD246+AF246+AH246+AJ246+AL246+AN246+AP246+AR246+AT246</f>
        <v/>
      </c>
      <c r="G246" s="7" t="n">
        <v>14</v>
      </c>
      <c r="H246" s="7" t="n">
        <v>6114693</v>
      </c>
      <c r="I246" s="7" t="n">
        <v>2</v>
      </c>
      <c r="J246" s="7" t="n">
        <v>700256</v>
      </c>
      <c r="K246" s="7" t="inlineStr"/>
      <c r="L246" s="7" t="inlineStr"/>
      <c r="M246" s="7" t="inlineStr"/>
      <c r="N246" s="7" t="inlineStr"/>
      <c r="O246" s="7" t="inlineStr"/>
      <c r="P246" s="7" t="inlineStr"/>
      <c r="Q246" s="7" t="n">
        <v>10</v>
      </c>
      <c r="R246" s="7" t="n">
        <v>1619450</v>
      </c>
      <c r="S246" s="7" t="inlineStr"/>
      <c r="T246" s="7" t="inlineStr"/>
      <c r="U246" s="7" t="inlineStr"/>
      <c r="V246" s="7" t="inlineStr"/>
      <c r="W246" s="7" t="inlineStr"/>
      <c r="X246" s="7" t="inlineStr"/>
      <c r="Y246" s="7" t="inlineStr"/>
      <c r="Z246" s="7" t="inlineStr"/>
      <c r="AA246" s="7" t="inlineStr"/>
      <c r="AB246" s="7" t="inlineStr"/>
      <c r="AC246" s="7" t="inlineStr"/>
      <c r="AD246" s="7" t="inlineStr"/>
      <c r="AE246" s="7" t="inlineStr"/>
      <c r="AF246" s="7" t="inlineStr"/>
      <c r="AG246" s="7" t="inlineStr"/>
      <c r="AH246" s="7" t="inlineStr"/>
      <c r="AI246" s="7" t="inlineStr"/>
      <c r="AJ246" s="7" t="inlineStr"/>
      <c r="AK246" s="7" t="inlineStr"/>
      <c r="AL246" s="7" t="inlineStr"/>
      <c r="AM246" s="7" t="inlineStr"/>
      <c r="AN246" s="7" t="inlineStr"/>
      <c r="AO246" s="7" t="inlineStr"/>
      <c r="AP246" s="7" t="inlineStr"/>
      <c r="AQ246" s="7" t="inlineStr"/>
      <c r="AR246" s="7" t="inlineStr"/>
      <c r="AS246" s="7" t="inlineStr"/>
      <c r="AT246" s="7" t="inlineStr"/>
      <c r="AU246" s="7">
        <f>AW246+AY246+BA246+BC246+BE246+BG246+BI246</f>
        <v/>
      </c>
      <c r="AV246" s="7">
        <f>AX246+AZ246+BB246+BD246+BF246+BH246+BJ246</f>
        <v/>
      </c>
      <c r="AW246" s="7" t="inlineStr"/>
      <c r="AX246" s="7" t="inlineStr"/>
      <c r="AY246" s="7" t="inlineStr"/>
      <c r="AZ246" s="7" t="inlineStr"/>
      <c r="BA246" s="7" t="inlineStr"/>
      <c r="BB246" s="7" t="inlineStr"/>
      <c r="BC246" s="7" t="inlineStr"/>
      <c r="BD246" s="7" t="inlineStr"/>
      <c r="BE246" s="7" t="inlineStr"/>
      <c r="BF246" s="7" t="inlineStr"/>
      <c r="BG246" s="7" t="inlineStr"/>
      <c r="BH246" s="7" t="inlineStr"/>
      <c r="BI246" s="7" t="inlineStr"/>
      <c r="BJ246" s="7" t="inlineStr"/>
      <c r="BK246" s="7">
        <f>BM246+BO246+BQ246+BS246</f>
        <v/>
      </c>
      <c r="BL246" s="7">
        <f>BN246+BP246+BR246+BT246</f>
        <v/>
      </c>
      <c r="BM246" s="7" t="n">
        <v>4</v>
      </c>
      <c r="BN246" s="7" t="n">
        <v>937328</v>
      </c>
      <c r="BO246" s="7" t="inlineStr"/>
      <c r="BP246" s="7" t="inlineStr"/>
      <c r="BQ246" s="7" t="inlineStr"/>
      <c r="BR246" s="7" t="inlineStr"/>
      <c r="BS246" s="7" t="inlineStr"/>
      <c r="BT246" s="7" t="inlineStr"/>
      <c r="BU246" s="7">
        <f>BW246+BY246+CA246+CC246+CE246+CG246+CI246+CK246+CM246+CO246+CQ246+CS246+CU246+CW246+CY246+DA246</f>
        <v/>
      </c>
      <c r="BV246" s="7">
        <f>BX246+BZ246+CB246+CD246+CF246+CH246+CJ246+CL246+CN246+CP246+CR246+CT246+CV246+CX246+CZ246+DB246</f>
        <v/>
      </c>
      <c r="BW246" s="7" t="inlineStr"/>
      <c r="BX246" s="7" t="inlineStr"/>
      <c r="BY246" s="7" t="inlineStr"/>
      <c r="BZ246" s="7" t="inlineStr"/>
      <c r="CA246" s="7" t="n">
        <v>13</v>
      </c>
      <c r="CB246" s="7" t="n">
        <v>3420424</v>
      </c>
      <c r="CC246" s="7" t="inlineStr"/>
      <c r="CD246" s="7" t="inlineStr"/>
      <c r="CE246" s="7" t="inlineStr"/>
      <c r="CF246" s="7" t="inlineStr"/>
      <c r="CG246" s="7" t="inlineStr"/>
      <c r="CH246" s="7" t="inlineStr"/>
      <c r="CI246" s="7" t="inlineStr"/>
      <c r="CJ246" s="7" t="inlineStr"/>
      <c r="CK246" s="7" t="inlineStr"/>
      <c r="CL246" s="7" t="inlineStr"/>
      <c r="CM246" s="7" t="n">
        <v>10</v>
      </c>
      <c r="CN246" s="7" t="n">
        <v>2063990</v>
      </c>
      <c r="CO246" s="7" t="inlineStr"/>
      <c r="CP246" s="7" t="inlineStr"/>
      <c r="CQ246" s="7" t="inlineStr"/>
      <c r="CR246" s="7" t="inlineStr"/>
      <c r="CS246" s="7" t="inlineStr"/>
      <c r="CT246" s="7" t="inlineStr"/>
      <c r="CU246" s="7" t="inlineStr"/>
      <c r="CV246" s="7" t="inlineStr"/>
      <c r="CW246" s="7" t="inlineStr"/>
      <c r="CX246" s="7" t="inlineStr"/>
      <c r="CY246" s="7" t="inlineStr"/>
      <c r="CZ246" s="7" t="inlineStr"/>
      <c r="DA246" s="7" t="inlineStr"/>
      <c r="DB246" s="7" t="inlineStr"/>
      <c r="DC246" s="7">
        <f>DE246+DG246+DI246+DK246+DM246+DO246+DQ246+DS246+DU246+DW246+DY246+EA246+EC246</f>
        <v/>
      </c>
      <c r="DD246" s="7">
        <f>DF246+DH246+DJ246+DL246+DN246+DP246+DR246+DT246+DV246+DX246+DZ246+EB246+ED246</f>
        <v/>
      </c>
      <c r="DE246" s="7" t="inlineStr"/>
      <c r="DF246" s="7" t="inlineStr"/>
      <c r="DG246" s="7" t="inlineStr"/>
      <c r="DH246" s="7" t="inlineStr"/>
      <c r="DI246" s="7" t="inlineStr"/>
      <c r="DJ246" s="7" t="inlineStr"/>
      <c r="DK246" s="7" t="inlineStr"/>
      <c r="DL246" s="7" t="inlineStr"/>
      <c r="DM246" s="7" t="inlineStr"/>
      <c r="DN246" s="7" t="inlineStr"/>
      <c r="DO246" s="7" t="inlineStr"/>
      <c r="DP246" s="7" t="inlineStr"/>
      <c r="DQ246" s="7" t="inlineStr"/>
      <c r="DR246" s="7" t="inlineStr"/>
      <c r="DS246" s="7" t="inlineStr"/>
      <c r="DT246" s="7" t="inlineStr"/>
      <c r="DU246" s="7" t="n">
        <v>6</v>
      </c>
      <c r="DV246" s="7" t="n">
        <v>1564122</v>
      </c>
      <c r="DW246" s="7" t="n">
        <v>6</v>
      </c>
      <c r="DX246" s="7" t="n">
        <v>197154</v>
      </c>
      <c r="DY246" s="7" t="inlineStr"/>
      <c r="DZ246" s="7" t="inlineStr"/>
      <c r="EA246" s="7" t="inlineStr"/>
      <c r="EB246" s="7" t="inlineStr"/>
      <c r="EC246" s="7" t="inlineStr"/>
      <c r="ED246" s="7" t="inlineStr"/>
      <c r="EE246" s="7">
        <f>E246+AU246+BK246+BU246+DC246</f>
        <v/>
      </c>
      <c r="EF246" s="7">
        <f>F246+AV246+BL246+BV246+DD246</f>
        <v/>
      </c>
    </row>
    <row r="247" hidden="1" outlineLevel="1">
      <c r="A247" s="5" t="n">
        <v>147</v>
      </c>
      <c r="B247" s="6" t="inlineStr">
        <is>
          <t>Xumayro Farm MCHJ</t>
        </is>
      </c>
      <c r="C247" s="6" t="inlineStr">
        <is>
          <t>Андижан</t>
        </is>
      </c>
      <c r="D247" s="6" t="inlineStr">
        <is>
          <t>Андижан 2</t>
        </is>
      </c>
      <c r="E247" s="7">
        <f>G247+I247+K247+M247+O247+Q247+S247+U247+W247+Y247+AA247+AC247+AE247+AG247+AI247+AK247+AM247+AO247+AQ247+AS247</f>
        <v/>
      </c>
      <c r="F247" s="7">
        <f>H247+J247+L247+N247+P247+R247+T247+V247+X247+Z247+AB247+AD247+AF247+AH247+AJ247+AL247+AN247+AP247+AR247+AT247</f>
        <v/>
      </c>
      <c r="G247" s="7" t="inlineStr"/>
      <c r="H247" s="7" t="inlineStr"/>
      <c r="I247" s="7" t="n">
        <v>2</v>
      </c>
      <c r="J247" s="7" t="n">
        <v>707404</v>
      </c>
      <c r="K247" s="7" t="inlineStr"/>
      <c r="L247" s="7" t="inlineStr"/>
      <c r="M247" s="7" t="inlineStr"/>
      <c r="N247" s="7" t="inlineStr"/>
      <c r="O247" s="7" t="inlineStr"/>
      <c r="P247" s="7" t="inlineStr"/>
      <c r="Q247" s="7" t="inlineStr"/>
      <c r="R247" s="7" t="inlineStr"/>
      <c r="S247" s="7" t="inlineStr"/>
      <c r="T247" s="7" t="inlineStr"/>
      <c r="U247" s="7" t="inlineStr"/>
      <c r="V247" s="7" t="inlineStr"/>
      <c r="W247" s="7" t="inlineStr"/>
      <c r="X247" s="7" t="inlineStr"/>
      <c r="Y247" s="7" t="inlineStr"/>
      <c r="Z247" s="7" t="inlineStr"/>
      <c r="AA247" s="7" t="inlineStr"/>
      <c r="AB247" s="7" t="inlineStr"/>
      <c r="AC247" s="7" t="inlineStr"/>
      <c r="AD247" s="7" t="inlineStr"/>
      <c r="AE247" s="7" t="inlineStr"/>
      <c r="AF247" s="7" t="inlineStr"/>
      <c r="AG247" s="7" t="inlineStr"/>
      <c r="AH247" s="7" t="inlineStr"/>
      <c r="AI247" s="7" t="inlineStr"/>
      <c r="AJ247" s="7" t="inlineStr"/>
      <c r="AK247" s="7" t="inlineStr"/>
      <c r="AL247" s="7" t="inlineStr"/>
      <c r="AM247" s="7" t="inlineStr"/>
      <c r="AN247" s="7" t="inlineStr"/>
      <c r="AO247" s="7" t="inlineStr"/>
      <c r="AP247" s="7" t="inlineStr"/>
      <c r="AQ247" s="7" t="inlineStr"/>
      <c r="AR247" s="7" t="inlineStr"/>
      <c r="AS247" s="7" t="inlineStr"/>
      <c r="AT247" s="7" t="inlineStr"/>
      <c r="AU247" s="7">
        <f>AW247+AY247+BA247+BC247+BE247+BG247+BI247</f>
        <v/>
      </c>
      <c r="AV247" s="7">
        <f>AX247+AZ247+BB247+BD247+BF247+BH247+BJ247</f>
        <v/>
      </c>
      <c r="AW247" s="7" t="inlineStr"/>
      <c r="AX247" s="7" t="inlineStr"/>
      <c r="AY247" s="7" t="inlineStr"/>
      <c r="AZ247" s="7" t="inlineStr"/>
      <c r="BA247" s="7" t="inlineStr"/>
      <c r="BB247" s="7" t="inlineStr"/>
      <c r="BC247" s="7" t="inlineStr"/>
      <c r="BD247" s="7" t="inlineStr"/>
      <c r="BE247" s="7" t="inlineStr"/>
      <c r="BF247" s="7" t="inlineStr"/>
      <c r="BG247" s="7" t="inlineStr"/>
      <c r="BH247" s="7" t="inlineStr"/>
      <c r="BI247" s="7" t="inlineStr"/>
      <c r="BJ247" s="7" t="inlineStr"/>
      <c r="BK247" s="7">
        <f>BM247+BO247+BQ247+BS247</f>
        <v/>
      </c>
      <c r="BL247" s="7">
        <f>BN247+BP247+BR247+BT247</f>
        <v/>
      </c>
      <c r="BM247" s="7" t="inlineStr"/>
      <c r="BN247" s="7" t="inlineStr"/>
      <c r="BO247" s="7" t="inlineStr"/>
      <c r="BP247" s="7" t="inlineStr"/>
      <c r="BQ247" s="7" t="inlineStr"/>
      <c r="BR247" s="7" t="inlineStr"/>
      <c r="BS247" s="7" t="inlineStr"/>
      <c r="BT247" s="7" t="inlineStr"/>
      <c r="BU247" s="7">
        <f>BW247+BY247+CA247+CC247+CE247+CG247+CI247+CK247+CM247+CO247+CQ247+CS247+CU247+CW247+CY247+DA247</f>
        <v/>
      </c>
      <c r="BV247" s="7">
        <f>BX247+BZ247+CB247+CD247+CF247+CH247+CJ247+CL247+CN247+CP247+CR247+CT247+CV247+CX247+CZ247+DB247</f>
        <v/>
      </c>
      <c r="BW247" s="7" t="inlineStr"/>
      <c r="BX247" s="7" t="inlineStr"/>
      <c r="BY247" s="7" t="inlineStr"/>
      <c r="BZ247" s="7" t="inlineStr"/>
      <c r="CA247" s="7" t="inlineStr"/>
      <c r="CB247" s="7" t="inlineStr"/>
      <c r="CC247" s="7" t="inlineStr"/>
      <c r="CD247" s="7" t="inlineStr"/>
      <c r="CE247" s="7" t="inlineStr"/>
      <c r="CF247" s="7" t="inlineStr"/>
      <c r="CG247" s="7" t="inlineStr"/>
      <c r="CH247" s="7" t="inlineStr"/>
      <c r="CI247" s="7" t="inlineStr"/>
      <c r="CJ247" s="7" t="inlineStr"/>
      <c r="CK247" s="7" t="inlineStr"/>
      <c r="CL247" s="7" t="inlineStr"/>
      <c r="CM247" s="7" t="inlineStr"/>
      <c r="CN247" s="7" t="inlineStr"/>
      <c r="CO247" s="7" t="inlineStr"/>
      <c r="CP247" s="7" t="inlineStr"/>
      <c r="CQ247" s="7" t="inlineStr"/>
      <c r="CR247" s="7" t="inlineStr"/>
      <c r="CS247" s="7" t="inlineStr"/>
      <c r="CT247" s="7" t="inlineStr"/>
      <c r="CU247" s="7" t="inlineStr"/>
      <c r="CV247" s="7" t="inlineStr"/>
      <c r="CW247" s="7" t="inlineStr"/>
      <c r="CX247" s="7" t="inlineStr"/>
      <c r="CY247" s="7" t="inlineStr"/>
      <c r="CZ247" s="7" t="inlineStr"/>
      <c r="DA247" s="7" t="inlineStr"/>
      <c r="DB247" s="7" t="inlineStr"/>
      <c r="DC247" s="7">
        <f>DE247+DG247+DI247+DK247+DM247+DO247+DQ247+DS247+DU247+DW247+DY247+EA247+EC247</f>
        <v/>
      </c>
      <c r="DD247" s="7">
        <f>DF247+DH247+DJ247+DL247+DN247+DP247+DR247+DT247+DV247+DX247+DZ247+EB247+ED247</f>
        <v/>
      </c>
      <c r="DE247" s="7" t="inlineStr"/>
      <c r="DF247" s="7" t="inlineStr"/>
      <c r="DG247" s="7" t="inlineStr"/>
      <c r="DH247" s="7" t="inlineStr"/>
      <c r="DI247" s="7" t="inlineStr"/>
      <c r="DJ247" s="7" t="inlineStr"/>
      <c r="DK247" s="7" t="inlineStr"/>
      <c r="DL247" s="7" t="inlineStr"/>
      <c r="DM247" s="7" t="inlineStr"/>
      <c r="DN247" s="7" t="inlineStr"/>
      <c r="DO247" s="7" t="inlineStr"/>
      <c r="DP247" s="7" t="inlineStr"/>
      <c r="DQ247" s="7" t="inlineStr"/>
      <c r="DR247" s="7" t="inlineStr"/>
      <c r="DS247" s="7" t="inlineStr"/>
      <c r="DT247" s="7" t="inlineStr"/>
      <c r="DU247" s="7" t="inlineStr"/>
      <c r="DV247" s="7" t="inlineStr"/>
      <c r="DW247" s="7" t="inlineStr"/>
      <c r="DX247" s="7" t="inlineStr"/>
      <c r="DY247" s="7" t="inlineStr"/>
      <c r="DZ247" s="7" t="inlineStr"/>
      <c r="EA247" s="7" t="inlineStr"/>
      <c r="EB247" s="7" t="inlineStr"/>
      <c r="EC247" s="7" t="inlineStr"/>
      <c r="ED247" s="7" t="inlineStr"/>
      <c r="EE247" s="7">
        <f>E247+AU247+BK247+BU247+DC247</f>
        <v/>
      </c>
      <c r="EF247" s="7">
        <f>F247+AV247+BL247+BV247+DD247</f>
        <v/>
      </c>
    </row>
    <row r="248" hidden="1" outlineLevel="1">
      <c r="A248" s="5" t="n">
        <v>148</v>
      </c>
      <c r="B248" s="6" t="inlineStr">
        <is>
          <t>Xumoyun Mirzo Baraka XK</t>
        </is>
      </c>
      <c r="C248" s="6" t="inlineStr">
        <is>
          <t>Андижан</t>
        </is>
      </c>
      <c r="D248" s="6" t="inlineStr">
        <is>
          <t>Андижан 2</t>
        </is>
      </c>
      <c r="E248" s="7">
        <f>G248+I248+K248+M248+O248+Q248+S248+U248+W248+Y248+AA248+AC248+AE248+AG248+AI248+AK248+AM248+AO248+AQ248+AS248</f>
        <v/>
      </c>
      <c r="F248" s="7">
        <f>H248+J248+L248+N248+P248+R248+T248+V248+X248+Z248+AB248+AD248+AF248+AH248+AJ248+AL248+AN248+AP248+AR248+AT248</f>
        <v/>
      </c>
      <c r="G248" s="7" t="n">
        <v>10</v>
      </c>
      <c r="H248" s="7" t="n">
        <v>3047910</v>
      </c>
      <c r="I248" s="7" t="inlineStr"/>
      <c r="J248" s="7" t="inlineStr"/>
      <c r="K248" s="7" t="inlineStr"/>
      <c r="L248" s="7" t="inlineStr"/>
      <c r="M248" s="7" t="n">
        <v>30</v>
      </c>
      <c r="N248" s="7" t="n">
        <v>7435980</v>
      </c>
      <c r="O248" s="7" t="inlineStr"/>
      <c r="P248" s="7" t="inlineStr"/>
      <c r="Q248" s="7" t="n">
        <v>100</v>
      </c>
      <c r="R248" s="7" t="n">
        <v>39113800</v>
      </c>
      <c r="S248" s="7" t="inlineStr"/>
      <c r="T248" s="7" t="inlineStr"/>
      <c r="U248" s="7" t="inlineStr"/>
      <c r="V248" s="7" t="inlineStr"/>
      <c r="W248" s="7" t="inlineStr"/>
      <c r="X248" s="7" t="inlineStr"/>
      <c r="Y248" s="7" t="inlineStr"/>
      <c r="Z248" s="7" t="inlineStr"/>
      <c r="AA248" s="7" t="inlineStr"/>
      <c r="AB248" s="7" t="inlineStr"/>
      <c r="AC248" s="7" t="inlineStr"/>
      <c r="AD248" s="7" t="inlineStr"/>
      <c r="AE248" s="7" t="inlineStr"/>
      <c r="AF248" s="7" t="inlineStr"/>
      <c r="AG248" s="7" t="inlineStr"/>
      <c r="AH248" s="7" t="inlineStr"/>
      <c r="AI248" s="7" t="inlineStr"/>
      <c r="AJ248" s="7" t="inlineStr"/>
      <c r="AK248" s="7" t="inlineStr"/>
      <c r="AL248" s="7" t="inlineStr"/>
      <c r="AM248" s="7" t="inlineStr"/>
      <c r="AN248" s="7" t="inlineStr"/>
      <c r="AO248" s="7" t="inlineStr"/>
      <c r="AP248" s="7" t="inlineStr"/>
      <c r="AQ248" s="7" t="inlineStr"/>
      <c r="AR248" s="7" t="inlineStr"/>
      <c r="AS248" s="7" t="inlineStr"/>
      <c r="AT248" s="7" t="inlineStr"/>
      <c r="AU248" s="7">
        <f>AW248+AY248+BA248+BC248+BE248+BG248+BI248</f>
        <v/>
      </c>
      <c r="AV248" s="7">
        <f>AX248+AZ248+BB248+BD248+BF248+BH248+BJ248</f>
        <v/>
      </c>
      <c r="AW248" s="7" t="inlineStr"/>
      <c r="AX248" s="7" t="inlineStr"/>
      <c r="AY248" s="7" t="inlineStr"/>
      <c r="AZ248" s="7" t="inlineStr"/>
      <c r="BA248" s="7" t="inlineStr"/>
      <c r="BB248" s="7" t="inlineStr"/>
      <c r="BC248" s="7" t="inlineStr"/>
      <c r="BD248" s="7" t="inlineStr"/>
      <c r="BE248" s="7" t="inlineStr"/>
      <c r="BF248" s="7" t="inlineStr"/>
      <c r="BG248" s="7" t="inlineStr"/>
      <c r="BH248" s="7" t="inlineStr"/>
      <c r="BI248" s="7" t="inlineStr"/>
      <c r="BJ248" s="7" t="inlineStr"/>
      <c r="BK248" s="7">
        <f>BM248+BO248+BQ248+BS248</f>
        <v/>
      </c>
      <c r="BL248" s="7">
        <f>BN248+BP248+BR248+BT248</f>
        <v/>
      </c>
      <c r="BM248" s="7" t="inlineStr"/>
      <c r="BN248" s="7" t="inlineStr"/>
      <c r="BO248" s="7" t="inlineStr"/>
      <c r="BP248" s="7" t="inlineStr"/>
      <c r="BQ248" s="7" t="inlineStr"/>
      <c r="BR248" s="7" t="inlineStr"/>
      <c r="BS248" s="7" t="inlineStr"/>
      <c r="BT248" s="7" t="inlineStr"/>
      <c r="BU248" s="7">
        <f>BW248+BY248+CA248+CC248+CE248+CG248+CI248+CK248+CM248+CO248+CQ248+CS248+CU248+CW248+CY248+DA248</f>
        <v/>
      </c>
      <c r="BV248" s="7">
        <f>BX248+BZ248+CB248+CD248+CF248+CH248+CJ248+CL248+CN248+CP248+CR248+CT248+CV248+CX248+CZ248+DB248</f>
        <v/>
      </c>
      <c r="BW248" s="7" t="inlineStr"/>
      <c r="BX248" s="7" t="inlineStr"/>
      <c r="BY248" s="7" t="inlineStr"/>
      <c r="BZ248" s="7" t="inlineStr"/>
      <c r="CA248" s="7" t="inlineStr"/>
      <c r="CB248" s="7" t="inlineStr"/>
      <c r="CC248" s="7" t="inlineStr"/>
      <c r="CD248" s="7" t="inlineStr"/>
      <c r="CE248" s="7" t="inlineStr"/>
      <c r="CF248" s="7" t="inlineStr"/>
      <c r="CG248" s="7" t="inlineStr"/>
      <c r="CH248" s="7" t="inlineStr"/>
      <c r="CI248" s="7" t="inlineStr"/>
      <c r="CJ248" s="7" t="inlineStr"/>
      <c r="CK248" s="7" t="inlineStr"/>
      <c r="CL248" s="7" t="inlineStr"/>
      <c r="CM248" s="7" t="inlineStr"/>
      <c r="CN248" s="7" t="inlineStr"/>
      <c r="CO248" s="7" t="inlineStr"/>
      <c r="CP248" s="7" t="inlineStr"/>
      <c r="CQ248" s="7" t="inlineStr"/>
      <c r="CR248" s="7" t="inlineStr"/>
      <c r="CS248" s="7" t="inlineStr"/>
      <c r="CT248" s="7" t="inlineStr"/>
      <c r="CU248" s="7" t="inlineStr"/>
      <c r="CV248" s="7" t="inlineStr"/>
      <c r="CW248" s="7" t="inlineStr"/>
      <c r="CX248" s="7" t="inlineStr"/>
      <c r="CY248" s="7" t="inlineStr"/>
      <c r="CZ248" s="7" t="inlineStr"/>
      <c r="DA248" s="7" t="inlineStr"/>
      <c r="DB248" s="7" t="inlineStr"/>
      <c r="DC248" s="7">
        <f>DE248+DG248+DI248+DK248+DM248+DO248+DQ248+DS248+DU248+DW248+DY248+EA248+EC248</f>
        <v/>
      </c>
      <c r="DD248" s="7">
        <f>DF248+DH248+DJ248+DL248+DN248+DP248+DR248+DT248+DV248+DX248+DZ248+EB248+ED248</f>
        <v/>
      </c>
      <c r="DE248" s="7" t="inlineStr"/>
      <c r="DF248" s="7" t="inlineStr"/>
      <c r="DG248" s="7" t="inlineStr"/>
      <c r="DH248" s="7" t="inlineStr"/>
      <c r="DI248" s="7" t="inlineStr"/>
      <c r="DJ248" s="7" t="inlineStr"/>
      <c r="DK248" s="7" t="inlineStr"/>
      <c r="DL248" s="7" t="inlineStr"/>
      <c r="DM248" s="7" t="inlineStr"/>
      <c r="DN248" s="7" t="inlineStr"/>
      <c r="DO248" s="7" t="inlineStr"/>
      <c r="DP248" s="7" t="inlineStr"/>
      <c r="DQ248" s="7" t="inlineStr"/>
      <c r="DR248" s="7" t="inlineStr"/>
      <c r="DS248" s="7" t="inlineStr"/>
      <c r="DT248" s="7" t="inlineStr"/>
      <c r="DU248" s="7" t="inlineStr"/>
      <c r="DV248" s="7" t="inlineStr"/>
      <c r="DW248" s="7" t="inlineStr"/>
      <c r="DX248" s="7" t="inlineStr"/>
      <c r="DY248" s="7" t="inlineStr"/>
      <c r="DZ248" s="7" t="inlineStr"/>
      <c r="EA248" s="7" t="inlineStr"/>
      <c r="EB248" s="7" t="inlineStr"/>
      <c r="EC248" s="7" t="inlineStr"/>
      <c r="ED248" s="7" t="inlineStr"/>
      <c r="EE248" s="7">
        <f>E248+AU248+BK248+BU248+DC248</f>
        <v/>
      </c>
      <c r="EF248" s="7">
        <f>F248+AV248+BL248+BV248+DD248</f>
        <v/>
      </c>
    </row>
    <row r="249" hidden="1" outlineLevel="1">
      <c r="A249" s="5" t="n">
        <v>149</v>
      </c>
      <c r="B249" s="6" t="inlineStr">
        <is>
          <t>Xurshida Farm Savdo XK</t>
        </is>
      </c>
      <c r="C249" s="6" t="inlineStr">
        <is>
          <t>Андижан</t>
        </is>
      </c>
      <c r="D249" s="6" t="inlineStr">
        <is>
          <t>Андижан 2</t>
        </is>
      </c>
      <c r="E249" s="7">
        <f>G249+I249+K249+M249+O249+Q249+S249+U249+W249+Y249+AA249+AC249+AE249+AG249+AI249+AK249+AM249+AO249+AQ249+AS249</f>
        <v/>
      </c>
      <c r="F249" s="7">
        <f>H249+J249+L249+N249+P249+R249+T249+V249+X249+Z249+AB249+AD249+AF249+AH249+AJ249+AL249+AN249+AP249+AR249+AT249</f>
        <v/>
      </c>
      <c r="G249" s="7" t="inlineStr"/>
      <c r="H249" s="7" t="inlineStr"/>
      <c r="I249" s="7" t="inlineStr"/>
      <c r="J249" s="7" t="inlineStr"/>
      <c r="K249" s="7" t="inlineStr"/>
      <c r="L249" s="7" t="inlineStr"/>
      <c r="M249" s="7" t="inlineStr"/>
      <c r="N249" s="7" t="inlineStr"/>
      <c r="O249" s="7" t="inlineStr"/>
      <c r="P249" s="7" t="inlineStr"/>
      <c r="Q249" s="7" t="n">
        <v>4</v>
      </c>
      <c r="R249" s="7" t="n">
        <v>1950736</v>
      </c>
      <c r="S249" s="7" t="inlineStr"/>
      <c r="T249" s="7" t="inlineStr"/>
      <c r="U249" s="7" t="inlineStr"/>
      <c r="V249" s="7" t="inlineStr"/>
      <c r="W249" s="7" t="inlineStr"/>
      <c r="X249" s="7" t="inlineStr"/>
      <c r="Y249" s="7" t="inlineStr"/>
      <c r="Z249" s="7" t="inlineStr"/>
      <c r="AA249" s="7" t="inlineStr"/>
      <c r="AB249" s="7" t="inlineStr"/>
      <c r="AC249" s="7" t="inlineStr"/>
      <c r="AD249" s="7" t="inlineStr"/>
      <c r="AE249" s="7" t="inlineStr"/>
      <c r="AF249" s="7" t="inlineStr"/>
      <c r="AG249" s="7" t="inlineStr"/>
      <c r="AH249" s="7" t="inlineStr"/>
      <c r="AI249" s="7" t="inlineStr"/>
      <c r="AJ249" s="7" t="inlineStr"/>
      <c r="AK249" s="7" t="inlineStr"/>
      <c r="AL249" s="7" t="inlineStr"/>
      <c r="AM249" s="7" t="inlineStr"/>
      <c r="AN249" s="7" t="inlineStr"/>
      <c r="AO249" s="7" t="inlineStr"/>
      <c r="AP249" s="7" t="inlineStr"/>
      <c r="AQ249" s="7" t="inlineStr"/>
      <c r="AR249" s="7" t="inlineStr"/>
      <c r="AS249" s="7" t="inlineStr"/>
      <c r="AT249" s="7" t="inlineStr"/>
      <c r="AU249" s="7">
        <f>AW249+AY249+BA249+BC249+BE249+BG249+BI249</f>
        <v/>
      </c>
      <c r="AV249" s="7">
        <f>AX249+AZ249+BB249+BD249+BF249+BH249+BJ249</f>
        <v/>
      </c>
      <c r="AW249" s="7" t="inlineStr"/>
      <c r="AX249" s="7" t="inlineStr"/>
      <c r="AY249" s="7" t="inlineStr"/>
      <c r="AZ249" s="7" t="inlineStr"/>
      <c r="BA249" s="7" t="inlineStr"/>
      <c r="BB249" s="7" t="inlineStr"/>
      <c r="BC249" s="7" t="inlineStr"/>
      <c r="BD249" s="7" t="inlineStr"/>
      <c r="BE249" s="7" t="inlineStr"/>
      <c r="BF249" s="7" t="inlineStr"/>
      <c r="BG249" s="7" t="inlineStr"/>
      <c r="BH249" s="7" t="inlineStr"/>
      <c r="BI249" s="7" t="inlineStr"/>
      <c r="BJ249" s="7" t="inlineStr"/>
      <c r="BK249" s="7">
        <f>BM249+BO249+BQ249+BS249</f>
        <v/>
      </c>
      <c r="BL249" s="7">
        <f>BN249+BP249+BR249+BT249</f>
        <v/>
      </c>
      <c r="BM249" s="7" t="inlineStr"/>
      <c r="BN249" s="7" t="inlineStr"/>
      <c r="BO249" s="7" t="inlineStr"/>
      <c r="BP249" s="7" t="inlineStr"/>
      <c r="BQ249" s="7" t="inlineStr"/>
      <c r="BR249" s="7" t="inlineStr"/>
      <c r="BS249" s="7" t="inlineStr"/>
      <c r="BT249" s="7" t="inlineStr"/>
      <c r="BU249" s="7">
        <f>BW249+BY249+CA249+CC249+CE249+CG249+CI249+CK249+CM249+CO249+CQ249+CS249+CU249+CW249+CY249+DA249</f>
        <v/>
      </c>
      <c r="BV249" s="7">
        <f>BX249+BZ249+CB249+CD249+CF249+CH249+CJ249+CL249+CN249+CP249+CR249+CT249+CV249+CX249+CZ249+DB249</f>
        <v/>
      </c>
      <c r="BW249" s="7" t="inlineStr"/>
      <c r="BX249" s="7" t="inlineStr"/>
      <c r="BY249" s="7" t="inlineStr"/>
      <c r="BZ249" s="7" t="inlineStr"/>
      <c r="CA249" s="7" t="inlineStr"/>
      <c r="CB249" s="7" t="inlineStr"/>
      <c r="CC249" s="7" t="inlineStr"/>
      <c r="CD249" s="7" t="inlineStr"/>
      <c r="CE249" s="7" t="inlineStr"/>
      <c r="CF249" s="7" t="inlineStr"/>
      <c r="CG249" s="7" t="inlineStr"/>
      <c r="CH249" s="7" t="inlineStr"/>
      <c r="CI249" s="7" t="inlineStr"/>
      <c r="CJ249" s="7" t="inlineStr"/>
      <c r="CK249" s="7" t="inlineStr"/>
      <c r="CL249" s="7" t="inlineStr"/>
      <c r="CM249" s="7" t="inlineStr"/>
      <c r="CN249" s="7" t="inlineStr"/>
      <c r="CO249" s="7" t="inlineStr"/>
      <c r="CP249" s="7" t="inlineStr"/>
      <c r="CQ249" s="7" t="inlineStr"/>
      <c r="CR249" s="7" t="inlineStr"/>
      <c r="CS249" s="7" t="inlineStr"/>
      <c r="CT249" s="7" t="inlineStr"/>
      <c r="CU249" s="7" t="inlineStr"/>
      <c r="CV249" s="7" t="inlineStr"/>
      <c r="CW249" s="7" t="inlineStr"/>
      <c r="CX249" s="7" t="inlineStr"/>
      <c r="CY249" s="7" t="inlineStr"/>
      <c r="CZ249" s="7" t="inlineStr"/>
      <c r="DA249" s="7" t="inlineStr"/>
      <c r="DB249" s="7" t="inlineStr"/>
      <c r="DC249" s="7">
        <f>DE249+DG249+DI249+DK249+DM249+DO249+DQ249+DS249+DU249+DW249+DY249+EA249+EC249</f>
        <v/>
      </c>
      <c r="DD249" s="7">
        <f>DF249+DH249+DJ249+DL249+DN249+DP249+DR249+DT249+DV249+DX249+DZ249+EB249+ED249</f>
        <v/>
      </c>
      <c r="DE249" s="7" t="inlineStr"/>
      <c r="DF249" s="7" t="inlineStr"/>
      <c r="DG249" s="7" t="inlineStr"/>
      <c r="DH249" s="7" t="inlineStr"/>
      <c r="DI249" s="7" t="inlineStr"/>
      <c r="DJ249" s="7" t="inlineStr"/>
      <c r="DK249" s="7" t="inlineStr"/>
      <c r="DL249" s="7" t="inlineStr"/>
      <c r="DM249" s="7" t="inlineStr"/>
      <c r="DN249" s="7" t="inlineStr"/>
      <c r="DO249" s="7" t="inlineStr"/>
      <c r="DP249" s="7" t="inlineStr"/>
      <c r="DQ249" s="7" t="inlineStr"/>
      <c r="DR249" s="7" t="inlineStr"/>
      <c r="DS249" s="7" t="inlineStr"/>
      <c r="DT249" s="7" t="inlineStr"/>
      <c r="DU249" s="7" t="inlineStr"/>
      <c r="DV249" s="7" t="inlineStr"/>
      <c r="DW249" s="7" t="inlineStr"/>
      <c r="DX249" s="7" t="inlineStr"/>
      <c r="DY249" s="7" t="inlineStr"/>
      <c r="DZ249" s="7" t="inlineStr"/>
      <c r="EA249" s="7" t="inlineStr"/>
      <c r="EB249" s="7" t="inlineStr"/>
      <c r="EC249" s="7" t="inlineStr"/>
      <c r="ED249" s="7" t="inlineStr"/>
      <c r="EE249" s="7">
        <f>E249+AU249+BK249+BU249+DC249</f>
        <v/>
      </c>
      <c r="EF249" s="7">
        <f>F249+AV249+BL249+BV249+DD249</f>
        <v/>
      </c>
    </row>
    <row r="250" hidden="1" outlineLevel="1">
      <c r="A250" s="5" t="n">
        <v>150</v>
      </c>
      <c r="B250" s="6" t="inlineStr">
        <is>
          <t>Yagona Anogya MCHJ</t>
        </is>
      </c>
      <c r="C250" s="6" t="inlineStr">
        <is>
          <t>Андижан</t>
        </is>
      </c>
      <c r="D250" s="6" t="inlineStr">
        <is>
          <t>Андижан 2</t>
        </is>
      </c>
      <c r="E250" s="7">
        <f>G250+I250+K250+M250+O250+Q250+S250+U250+W250+Y250+AA250+AC250+AE250+AG250+AI250+AK250+AM250+AO250+AQ250+AS250</f>
        <v/>
      </c>
      <c r="F250" s="7">
        <f>H250+J250+L250+N250+P250+R250+T250+V250+X250+Z250+AB250+AD250+AF250+AH250+AJ250+AL250+AN250+AP250+AR250+AT250</f>
        <v/>
      </c>
      <c r="G250" s="7" t="n">
        <v>4</v>
      </c>
      <c r="H250" s="7" t="n">
        <v>1052284</v>
      </c>
      <c r="I250" s="7" t="inlineStr"/>
      <c r="J250" s="7" t="inlineStr"/>
      <c r="K250" s="7" t="inlineStr"/>
      <c r="L250" s="7" t="inlineStr"/>
      <c r="M250" s="7" t="inlineStr"/>
      <c r="N250" s="7" t="inlineStr"/>
      <c r="O250" s="7" t="inlineStr"/>
      <c r="P250" s="7" t="inlineStr"/>
      <c r="Q250" s="7" t="n">
        <v>50</v>
      </c>
      <c r="R250" s="7" t="n">
        <v>16639350</v>
      </c>
      <c r="S250" s="7" t="inlineStr"/>
      <c r="T250" s="7" t="inlineStr"/>
      <c r="U250" s="7" t="inlineStr"/>
      <c r="V250" s="7" t="inlineStr"/>
      <c r="W250" s="7" t="inlineStr"/>
      <c r="X250" s="7" t="inlineStr"/>
      <c r="Y250" s="7" t="inlineStr"/>
      <c r="Z250" s="7" t="inlineStr"/>
      <c r="AA250" s="7" t="inlineStr"/>
      <c r="AB250" s="7" t="inlineStr"/>
      <c r="AC250" s="7" t="inlineStr"/>
      <c r="AD250" s="7" t="inlineStr"/>
      <c r="AE250" s="7" t="n">
        <v>1</v>
      </c>
      <c r="AF250" s="7" t="n">
        <v>408792</v>
      </c>
      <c r="AG250" s="7" t="inlineStr"/>
      <c r="AH250" s="7" t="inlineStr"/>
      <c r="AI250" s="7" t="inlineStr"/>
      <c r="AJ250" s="7" t="inlineStr"/>
      <c r="AK250" s="7" t="inlineStr"/>
      <c r="AL250" s="7" t="inlineStr"/>
      <c r="AM250" s="7" t="inlineStr"/>
      <c r="AN250" s="7" t="inlineStr"/>
      <c r="AO250" s="7" t="inlineStr"/>
      <c r="AP250" s="7" t="inlineStr"/>
      <c r="AQ250" s="7" t="inlineStr"/>
      <c r="AR250" s="7" t="inlineStr"/>
      <c r="AS250" s="7" t="inlineStr"/>
      <c r="AT250" s="7" t="inlineStr"/>
      <c r="AU250" s="7">
        <f>AW250+AY250+BA250+BC250+BE250+BG250+BI250</f>
        <v/>
      </c>
      <c r="AV250" s="7">
        <f>AX250+AZ250+BB250+BD250+BF250+BH250+BJ250</f>
        <v/>
      </c>
      <c r="AW250" s="7" t="inlineStr"/>
      <c r="AX250" s="7" t="inlineStr"/>
      <c r="AY250" s="7" t="inlineStr"/>
      <c r="AZ250" s="7" t="inlineStr"/>
      <c r="BA250" s="7" t="inlineStr"/>
      <c r="BB250" s="7" t="inlineStr"/>
      <c r="BC250" s="7" t="inlineStr"/>
      <c r="BD250" s="7" t="inlineStr"/>
      <c r="BE250" s="7" t="inlineStr"/>
      <c r="BF250" s="7" t="inlineStr"/>
      <c r="BG250" s="7" t="inlineStr"/>
      <c r="BH250" s="7" t="inlineStr"/>
      <c r="BI250" s="7" t="inlineStr"/>
      <c r="BJ250" s="7" t="inlineStr"/>
      <c r="BK250" s="7">
        <f>BM250+BO250+BQ250+BS250</f>
        <v/>
      </c>
      <c r="BL250" s="7">
        <f>BN250+BP250+BR250+BT250</f>
        <v/>
      </c>
      <c r="BM250" s="7" t="n">
        <v>2</v>
      </c>
      <c r="BN250" s="7" t="n">
        <v>55178</v>
      </c>
      <c r="BO250" s="7" t="inlineStr"/>
      <c r="BP250" s="7" t="inlineStr"/>
      <c r="BQ250" s="7" t="n">
        <v>3</v>
      </c>
      <c r="BR250" s="7" t="n">
        <v>1155657</v>
      </c>
      <c r="BS250" s="7" t="inlineStr"/>
      <c r="BT250" s="7" t="inlineStr"/>
      <c r="BU250" s="7">
        <f>BW250+BY250+CA250+CC250+CE250+CG250+CI250+CK250+CM250+CO250+CQ250+CS250+CU250+CW250+CY250+DA250</f>
        <v/>
      </c>
      <c r="BV250" s="7">
        <f>BX250+BZ250+CB250+CD250+CF250+CH250+CJ250+CL250+CN250+CP250+CR250+CT250+CV250+CX250+CZ250+DB250</f>
        <v/>
      </c>
      <c r="BW250" s="7" t="inlineStr"/>
      <c r="BX250" s="7" t="inlineStr"/>
      <c r="BY250" s="7" t="inlineStr"/>
      <c r="BZ250" s="7" t="inlineStr"/>
      <c r="CA250" s="7" t="inlineStr"/>
      <c r="CB250" s="7" t="inlineStr"/>
      <c r="CC250" s="7" t="inlineStr"/>
      <c r="CD250" s="7" t="inlineStr"/>
      <c r="CE250" s="7" t="inlineStr"/>
      <c r="CF250" s="7" t="inlineStr"/>
      <c r="CG250" s="7" t="inlineStr"/>
      <c r="CH250" s="7" t="inlineStr"/>
      <c r="CI250" s="7" t="inlineStr"/>
      <c r="CJ250" s="7" t="inlineStr"/>
      <c r="CK250" s="7" t="inlineStr"/>
      <c r="CL250" s="7" t="inlineStr"/>
      <c r="CM250" s="7" t="inlineStr"/>
      <c r="CN250" s="7" t="inlineStr"/>
      <c r="CO250" s="7" t="inlineStr"/>
      <c r="CP250" s="7" t="inlineStr"/>
      <c r="CQ250" s="7" t="inlineStr"/>
      <c r="CR250" s="7" t="inlineStr"/>
      <c r="CS250" s="7" t="inlineStr"/>
      <c r="CT250" s="7" t="inlineStr"/>
      <c r="CU250" s="7" t="inlineStr"/>
      <c r="CV250" s="7" t="inlineStr"/>
      <c r="CW250" s="7" t="inlineStr"/>
      <c r="CX250" s="7" t="inlineStr"/>
      <c r="CY250" s="7" t="inlineStr"/>
      <c r="CZ250" s="7" t="inlineStr"/>
      <c r="DA250" s="7" t="inlineStr"/>
      <c r="DB250" s="7" t="inlineStr"/>
      <c r="DC250" s="7">
        <f>DE250+DG250+DI250+DK250+DM250+DO250+DQ250+DS250+DU250+DW250+DY250+EA250+EC250</f>
        <v/>
      </c>
      <c r="DD250" s="7">
        <f>DF250+DH250+DJ250+DL250+DN250+DP250+DR250+DT250+DV250+DX250+DZ250+EB250+ED250</f>
        <v/>
      </c>
      <c r="DE250" s="7" t="inlineStr"/>
      <c r="DF250" s="7" t="inlineStr"/>
      <c r="DG250" s="7" t="inlineStr"/>
      <c r="DH250" s="7" t="inlineStr"/>
      <c r="DI250" s="7" t="inlineStr"/>
      <c r="DJ250" s="7" t="inlineStr"/>
      <c r="DK250" s="7" t="inlineStr"/>
      <c r="DL250" s="7" t="inlineStr"/>
      <c r="DM250" s="7" t="inlineStr"/>
      <c r="DN250" s="7" t="inlineStr"/>
      <c r="DO250" s="7" t="n">
        <v>1</v>
      </c>
      <c r="DP250" s="7" t="n">
        <v>100573</v>
      </c>
      <c r="DQ250" s="7" t="n">
        <v>2</v>
      </c>
      <c r="DR250" s="7" t="n">
        <v>754054</v>
      </c>
      <c r="DS250" s="7" t="n">
        <v>2</v>
      </c>
      <c r="DT250" s="7" t="n">
        <v>273854</v>
      </c>
      <c r="DU250" s="7" t="inlineStr"/>
      <c r="DV250" s="7" t="inlineStr"/>
      <c r="DW250" s="7" t="n">
        <v>3</v>
      </c>
      <c r="DX250" s="7" t="n">
        <v>1311849</v>
      </c>
      <c r="DY250" s="7" t="inlineStr"/>
      <c r="DZ250" s="7" t="inlineStr"/>
      <c r="EA250" s="7" t="n">
        <v>5</v>
      </c>
      <c r="EB250" s="7" t="n">
        <v>490245</v>
      </c>
      <c r="EC250" s="7" t="inlineStr"/>
      <c r="ED250" s="7" t="inlineStr"/>
      <c r="EE250" s="7">
        <f>E250+AU250+BK250+BU250+DC250</f>
        <v/>
      </c>
      <c r="EF250" s="7">
        <f>F250+AV250+BL250+BV250+DD250</f>
        <v/>
      </c>
    </row>
    <row r="251" hidden="1" outlineLevel="1">
      <c r="A251" s="5" t="n">
        <v>151</v>
      </c>
      <c r="B251" s="6" t="inlineStr">
        <is>
          <t>Yoldoshxoji Farm MCHJ</t>
        </is>
      </c>
      <c r="C251" s="6" t="inlineStr">
        <is>
          <t>Андижан</t>
        </is>
      </c>
      <c r="D251" s="6" t="inlineStr">
        <is>
          <t>Андижан 1</t>
        </is>
      </c>
      <c r="E251" s="7">
        <f>G251+I251+K251+M251+O251+Q251+S251+U251+W251+Y251+AA251+AC251+AE251+AG251+AI251+AK251+AM251+AO251+AQ251+AS251</f>
        <v/>
      </c>
      <c r="F251" s="7">
        <f>H251+J251+L251+N251+P251+R251+T251+V251+X251+Z251+AB251+AD251+AF251+AH251+AJ251+AL251+AN251+AP251+AR251+AT251</f>
        <v/>
      </c>
      <c r="G251" s="7" t="inlineStr"/>
      <c r="H251" s="7" t="inlineStr"/>
      <c r="I251" s="7" t="inlineStr"/>
      <c r="J251" s="7" t="inlineStr"/>
      <c r="K251" s="7" t="inlineStr"/>
      <c r="L251" s="7" t="inlineStr"/>
      <c r="M251" s="7" t="inlineStr"/>
      <c r="N251" s="7" t="inlineStr"/>
      <c r="O251" s="7" t="inlineStr"/>
      <c r="P251" s="7" t="inlineStr"/>
      <c r="Q251" s="7" t="inlineStr"/>
      <c r="R251" s="7" t="inlineStr"/>
      <c r="S251" s="7" t="inlineStr"/>
      <c r="T251" s="7" t="inlineStr"/>
      <c r="U251" s="7" t="inlineStr"/>
      <c r="V251" s="7" t="inlineStr"/>
      <c r="W251" s="7" t="inlineStr"/>
      <c r="X251" s="7" t="inlineStr"/>
      <c r="Y251" s="7" t="inlineStr"/>
      <c r="Z251" s="7" t="inlineStr"/>
      <c r="AA251" s="7" t="inlineStr"/>
      <c r="AB251" s="7" t="inlineStr"/>
      <c r="AC251" s="7" t="inlineStr"/>
      <c r="AD251" s="7" t="inlineStr"/>
      <c r="AE251" s="7" t="inlineStr"/>
      <c r="AF251" s="7" t="inlineStr"/>
      <c r="AG251" s="7" t="inlineStr"/>
      <c r="AH251" s="7" t="inlineStr"/>
      <c r="AI251" s="7" t="inlineStr"/>
      <c r="AJ251" s="7" t="inlineStr"/>
      <c r="AK251" s="7" t="inlineStr"/>
      <c r="AL251" s="7" t="inlineStr"/>
      <c r="AM251" s="7" t="inlineStr"/>
      <c r="AN251" s="7" t="inlineStr"/>
      <c r="AO251" s="7" t="inlineStr"/>
      <c r="AP251" s="7" t="inlineStr"/>
      <c r="AQ251" s="7" t="inlineStr"/>
      <c r="AR251" s="7" t="inlineStr"/>
      <c r="AS251" s="7" t="inlineStr"/>
      <c r="AT251" s="7" t="inlineStr"/>
      <c r="AU251" s="7">
        <f>AW251+AY251+BA251+BC251+BE251+BG251+BI251</f>
        <v/>
      </c>
      <c r="AV251" s="7">
        <f>AX251+AZ251+BB251+BD251+BF251+BH251+BJ251</f>
        <v/>
      </c>
      <c r="AW251" s="7" t="inlineStr"/>
      <c r="AX251" s="7" t="inlineStr"/>
      <c r="AY251" s="7" t="inlineStr"/>
      <c r="AZ251" s="7" t="inlineStr"/>
      <c r="BA251" s="7" t="inlineStr"/>
      <c r="BB251" s="7" t="inlineStr"/>
      <c r="BC251" s="7" t="inlineStr"/>
      <c r="BD251" s="7" t="inlineStr"/>
      <c r="BE251" s="7" t="inlineStr"/>
      <c r="BF251" s="7" t="inlineStr"/>
      <c r="BG251" s="7" t="n">
        <v>10</v>
      </c>
      <c r="BH251" s="7" t="n">
        <v>1445970</v>
      </c>
      <c r="BI251" s="7" t="inlineStr"/>
      <c r="BJ251" s="7" t="inlineStr"/>
      <c r="BK251" s="7">
        <f>BM251+BO251+BQ251+BS251</f>
        <v/>
      </c>
      <c r="BL251" s="7">
        <f>BN251+BP251+BR251+BT251</f>
        <v/>
      </c>
      <c r="BM251" s="7" t="inlineStr"/>
      <c r="BN251" s="7" t="inlineStr"/>
      <c r="BO251" s="7" t="inlineStr"/>
      <c r="BP251" s="7" t="inlineStr"/>
      <c r="BQ251" s="7" t="inlineStr"/>
      <c r="BR251" s="7" t="inlineStr"/>
      <c r="BS251" s="7" t="inlineStr"/>
      <c r="BT251" s="7" t="inlineStr"/>
      <c r="BU251" s="7">
        <f>BW251+BY251+CA251+CC251+CE251+CG251+CI251+CK251+CM251+CO251+CQ251+CS251+CU251+CW251+CY251+DA251</f>
        <v/>
      </c>
      <c r="BV251" s="7">
        <f>BX251+BZ251+CB251+CD251+CF251+CH251+CJ251+CL251+CN251+CP251+CR251+CT251+CV251+CX251+CZ251+DB251</f>
        <v/>
      </c>
      <c r="BW251" s="7" t="inlineStr"/>
      <c r="BX251" s="7" t="inlineStr"/>
      <c r="BY251" s="7" t="inlineStr"/>
      <c r="BZ251" s="7" t="inlineStr"/>
      <c r="CA251" s="7" t="inlineStr"/>
      <c r="CB251" s="7" t="inlineStr"/>
      <c r="CC251" s="7" t="inlineStr"/>
      <c r="CD251" s="7" t="inlineStr"/>
      <c r="CE251" s="7" t="inlineStr"/>
      <c r="CF251" s="7" t="inlineStr"/>
      <c r="CG251" s="7" t="inlineStr"/>
      <c r="CH251" s="7" t="inlineStr"/>
      <c r="CI251" s="7" t="inlineStr"/>
      <c r="CJ251" s="7" t="inlineStr"/>
      <c r="CK251" s="7" t="inlineStr"/>
      <c r="CL251" s="7" t="inlineStr"/>
      <c r="CM251" s="7" t="inlineStr"/>
      <c r="CN251" s="7" t="inlineStr"/>
      <c r="CO251" s="7" t="inlineStr"/>
      <c r="CP251" s="7" t="inlineStr"/>
      <c r="CQ251" s="7" t="inlineStr"/>
      <c r="CR251" s="7" t="inlineStr"/>
      <c r="CS251" s="7" t="inlineStr"/>
      <c r="CT251" s="7" t="inlineStr"/>
      <c r="CU251" s="7" t="inlineStr"/>
      <c r="CV251" s="7" t="inlineStr"/>
      <c r="CW251" s="7" t="inlineStr"/>
      <c r="CX251" s="7" t="inlineStr"/>
      <c r="CY251" s="7" t="inlineStr"/>
      <c r="CZ251" s="7" t="inlineStr"/>
      <c r="DA251" s="7" t="inlineStr"/>
      <c r="DB251" s="7" t="inlineStr"/>
      <c r="DC251" s="7">
        <f>DE251+DG251+DI251+DK251+DM251+DO251+DQ251+DS251+DU251+DW251+DY251+EA251+EC251</f>
        <v/>
      </c>
      <c r="DD251" s="7">
        <f>DF251+DH251+DJ251+DL251+DN251+DP251+DR251+DT251+DV251+DX251+DZ251+EB251+ED251</f>
        <v/>
      </c>
      <c r="DE251" s="7" t="inlineStr"/>
      <c r="DF251" s="7" t="inlineStr"/>
      <c r="DG251" s="7" t="inlineStr"/>
      <c r="DH251" s="7" t="inlineStr"/>
      <c r="DI251" s="7" t="inlineStr"/>
      <c r="DJ251" s="7" t="inlineStr"/>
      <c r="DK251" s="7" t="inlineStr"/>
      <c r="DL251" s="7" t="inlineStr"/>
      <c r="DM251" s="7" t="inlineStr"/>
      <c r="DN251" s="7" t="inlineStr"/>
      <c r="DO251" s="7" t="inlineStr"/>
      <c r="DP251" s="7" t="inlineStr"/>
      <c r="DQ251" s="7" t="inlineStr"/>
      <c r="DR251" s="7" t="inlineStr"/>
      <c r="DS251" s="7" t="inlineStr"/>
      <c r="DT251" s="7" t="inlineStr"/>
      <c r="DU251" s="7" t="inlineStr"/>
      <c r="DV251" s="7" t="inlineStr"/>
      <c r="DW251" s="7" t="inlineStr"/>
      <c r="DX251" s="7" t="inlineStr"/>
      <c r="DY251" s="7" t="inlineStr"/>
      <c r="DZ251" s="7" t="inlineStr"/>
      <c r="EA251" s="7" t="inlineStr"/>
      <c r="EB251" s="7" t="inlineStr"/>
      <c r="EC251" s="7" t="inlineStr"/>
      <c r="ED251" s="7" t="inlineStr"/>
      <c r="EE251" s="7">
        <f>E251+AU251+BK251+BU251+DC251</f>
        <v/>
      </c>
      <c r="EF251" s="7">
        <f>F251+AV251+BL251+BV251+DD251</f>
        <v/>
      </c>
    </row>
    <row r="252" hidden="1" outlineLevel="1">
      <c r="A252" s="5" t="n">
        <v>152</v>
      </c>
      <c r="B252" s="6" t="inlineStr">
        <is>
          <t>Yuriya Star MCHJ</t>
        </is>
      </c>
      <c r="C252" s="6" t="inlineStr">
        <is>
          <t>Андижан</t>
        </is>
      </c>
      <c r="D252" s="6" t="inlineStr">
        <is>
          <t>Андижан 1</t>
        </is>
      </c>
      <c r="E252" s="7">
        <f>G252+I252+K252+M252+O252+Q252+S252+U252+W252+Y252+AA252+AC252+AE252+AG252+AI252+AK252+AM252+AO252+AQ252+AS252</f>
        <v/>
      </c>
      <c r="F252" s="7">
        <f>H252+J252+L252+N252+P252+R252+T252+V252+X252+Z252+AB252+AD252+AF252+AH252+AJ252+AL252+AN252+AP252+AR252+AT252</f>
        <v/>
      </c>
      <c r="G252" s="7" t="inlineStr"/>
      <c r="H252" s="7" t="inlineStr"/>
      <c r="I252" s="7" t="inlineStr"/>
      <c r="J252" s="7" t="inlineStr"/>
      <c r="K252" s="7" t="inlineStr"/>
      <c r="L252" s="7" t="inlineStr"/>
      <c r="M252" s="7" t="inlineStr"/>
      <c r="N252" s="7" t="inlineStr"/>
      <c r="O252" s="7" t="inlineStr"/>
      <c r="P252" s="7" t="inlineStr"/>
      <c r="Q252" s="7" t="n">
        <v>100</v>
      </c>
      <c r="R252" s="7" t="n">
        <v>29564250</v>
      </c>
      <c r="S252" s="7" t="inlineStr"/>
      <c r="T252" s="7" t="inlineStr"/>
      <c r="U252" s="7" t="inlineStr"/>
      <c r="V252" s="7" t="inlineStr"/>
      <c r="W252" s="7" t="inlineStr"/>
      <c r="X252" s="7" t="inlineStr"/>
      <c r="Y252" s="7" t="inlineStr"/>
      <c r="Z252" s="7" t="inlineStr"/>
      <c r="AA252" s="7" t="inlineStr"/>
      <c r="AB252" s="7" t="inlineStr"/>
      <c r="AC252" s="7" t="inlineStr"/>
      <c r="AD252" s="7" t="inlineStr"/>
      <c r="AE252" s="7" t="inlineStr"/>
      <c r="AF252" s="7" t="inlineStr"/>
      <c r="AG252" s="7" t="inlineStr"/>
      <c r="AH252" s="7" t="inlineStr"/>
      <c r="AI252" s="7" t="inlineStr"/>
      <c r="AJ252" s="7" t="inlineStr"/>
      <c r="AK252" s="7" t="inlineStr"/>
      <c r="AL252" s="7" t="inlineStr"/>
      <c r="AM252" s="7" t="inlineStr"/>
      <c r="AN252" s="7" t="inlineStr"/>
      <c r="AO252" s="7" t="inlineStr"/>
      <c r="AP252" s="7" t="inlineStr"/>
      <c r="AQ252" s="7" t="inlineStr"/>
      <c r="AR252" s="7" t="inlineStr"/>
      <c r="AS252" s="7" t="inlineStr"/>
      <c r="AT252" s="7" t="inlineStr"/>
      <c r="AU252" s="7">
        <f>AW252+AY252+BA252+BC252+BE252+BG252+BI252</f>
        <v/>
      </c>
      <c r="AV252" s="7">
        <f>AX252+AZ252+BB252+BD252+BF252+BH252+BJ252</f>
        <v/>
      </c>
      <c r="AW252" s="7" t="inlineStr"/>
      <c r="AX252" s="7" t="inlineStr"/>
      <c r="AY252" s="7" t="inlineStr"/>
      <c r="AZ252" s="7" t="inlineStr"/>
      <c r="BA252" s="7" t="inlineStr"/>
      <c r="BB252" s="7" t="inlineStr"/>
      <c r="BC252" s="7" t="inlineStr"/>
      <c r="BD252" s="7" t="inlineStr"/>
      <c r="BE252" s="7" t="inlineStr"/>
      <c r="BF252" s="7" t="inlineStr"/>
      <c r="BG252" s="7" t="inlineStr"/>
      <c r="BH252" s="7" t="inlineStr"/>
      <c r="BI252" s="7" t="inlineStr"/>
      <c r="BJ252" s="7" t="inlineStr"/>
      <c r="BK252" s="7">
        <f>BM252+BO252+BQ252+BS252</f>
        <v/>
      </c>
      <c r="BL252" s="7">
        <f>BN252+BP252+BR252+BT252</f>
        <v/>
      </c>
      <c r="BM252" s="7" t="inlineStr"/>
      <c r="BN252" s="7" t="inlineStr"/>
      <c r="BO252" s="7" t="inlineStr"/>
      <c r="BP252" s="7" t="inlineStr"/>
      <c r="BQ252" s="7" t="inlineStr"/>
      <c r="BR252" s="7" t="inlineStr"/>
      <c r="BS252" s="7" t="inlineStr"/>
      <c r="BT252" s="7" t="inlineStr"/>
      <c r="BU252" s="7">
        <f>BW252+BY252+CA252+CC252+CE252+CG252+CI252+CK252+CM252+CO252+CQ252+CS252+CU252+CW252+CY252+DA252</f>
        <v/>
      </c>
      <c r="BV252" s="7">
        <f>BX252+BZ252+CB252+CD252+CF252+CH252+CJ252+CL252+CN252+CP252+CR252+CT252+CV252+CX252+CZ252+DB252</f>
        <v/>
      </c>
      <c r="BW252" s="7" t="inlineStr"/>
      <c r="BX252" s="7" t="inlineStr"/>
      <c r="BY252" s="7" t="inlineStr"/>
      <c r="BZ252" s="7" t="inlineStr"/>
      <c r="CA252" s="7" t="inlineStr"/>
      <c r="CB252" s="7" t="inlineStr"/>
      <c r="CC252" s="7" t="inlineStr"/>
      <c r="CD252" s="7" t="inlineStr"/>
      <c r="CE252" s="7" t="inlineStr"/>
      <c r="CF252" s="7" t="inlineStr"/>
      <c r="CG252" s="7" t="inlineStr"/>
      <c r="CH252" s="7" t="inlineStr"/>
      <c r="CI252" s="7" t="inlineStr"/>
      <c r="CJ252" s="7" t="inlineStr"/>
      <c r="CK252" s="7" t="inlineStr"/>
      <c r="CL252" s="7" t="inlineStr"/>
      <c r="CM252" s="7" t="inlineStr"/>
      <c r="CN252" s="7" t="inlineStr"/>
      <c r="CO252" s="7" t="inlineStr"/>
      <c r="CP252" s="7" t="inlineStr"/>
      <c r="CQ252" s="7" t="inlineStr"/>
      <c r="CR252" s="7" t="inlineStr"/>
      <c r="CS252" s="7" t="inlineStr"/>
      <c r="CT252" s="7" t="inlineStr"/>
      <c r="CU252" s="7" t="inlineStr"/>
      <c r="CV252" s="7" t="inlineStr"/>
      <c r="CW252" s="7" t="inlineStr"/>
      <c r="CX252" s="7" t="inlineStr"/>
      <c r="CY252" s="7" t="inlineStr"/>
      <c r="CZ252" s="7" t="inlineStr"/>
      <c r="DA252" s="7" t="inlineStr"/>
      <c r="DB252" s="7" t="inlineStr"/>
      <c r="DC252" s="7">
        <f>DE252+DG252+DI252+DK252+DM252+DO252+DQ252+DS252+DU252+DW252+DY252+EA252+EC252</f>
        <v/>
      </c>
      <c r="DD252" s="7">
        <f>DF252+DH252+DJ252+DL252+DN252+DP252+DR252+DT252+DV252+DX252+DZ252+EB252+ED252</f>
        <v/>
      </c>
      <c r="DE252" s="7" t="inlineStr"/>
      <c r="DF252" s="7" t="inlineStr"/>
      <c r="DG252" s="7" t="inlineStr"/>
      <c r="DH252" s="7" t="inlineStr"/>
      <c r="DI252" s="7" t="inlineStr"/>
      <c r="DJ252" s="7" t="inlineStr"/>
      <c r="DK252" s="7" t="inlineStr"/>
      <c r="DL252" s="7" t="inlineStr"/>
      <c r="DM252" s="7" t="inlineStr"/>
      <c r="DN252" s="7" t="inlineStr"/>
      <c r="DO252" s="7" t="inlineStr"/>
      <c r="DP252" s="7" t="inlineStr"/>
      <c r="DQ252" s="7" t="inlineStr"/>
      <c r="DR252" s="7" t="inlineStr"/>
      <c r="DS252" s="7" t="inlineStr"/>
      <c r="DT252" s="7" t="inlineStr"/>
      <c r="DU252" s="7" t="inlineStr"/>
      <c r="DV252" s="7" t="inlineStr"/>
      <c r="DW252" s="7" t="inlineStr"/>
      <c r="DX252" s="7" t="inlineStr"/>
      <c r="DY252" s="7" t="n">
        <v>10</v>
      </c>
      <c r="DZ252" s="7" t="n">
        <v>1823400</v>
      </c>
      <c r="EA252" s="7" t="inlineStr"/>
      <c r="EB252" s="7" t="inlineStr"/>
      <c r="EC252" s="7" t="inlineStr"/>
      <c r="ED252" s="7" t="inlineStr"/>
      <c r="EE252" s="7">
        <f>E252+AU252+BK252+BU252+DC252</f>
        <v/>
      </c>
      <c r="EF252" s="7">
        <f>F252+AV252+BL252+BV252+DD252</f>
        <v/>
      </c>
    </row>
    <row r="253" hidden="1" outlineLevel="1">
      <c r="A253" s="5" t="n">
        <v>153</v>
      </c>
      <c r="B253" s="6" t="inlineStr">
        <is>
          <t>Zayniddin-Muazzam Farm MCHJ</t>
        </is>
      </c>
      <c r="C253" s="6" t="inlineStr">
        <is>
          <t>Андижан</t>
        </is>
      </c>
      <c r="D253" s="6" t="inlineStr">
        <is>
          <t>Андижан 1</t>
        </is>
      </c>
      <c r="E253" s="7">
        <f>G253+I253+K253+M253+O253+Q253+S253+U253+W253+Y253+AA253+AC253+AE253+AG253+AI253+AK253+AM253+AO253+AQ253+AS253</f>
        <v/>
      </c>
      <c r="F253" s="7">
        <f>H253+J253+L253+N253+P253+R253+T253+V253+X253+Z253+AB253+AD253+AF253+AH253+AJ253+AL253+AN253+AP253+AR253+AT253</f>
        <v/>
      </c>
      <c r="G253" s="7" t="n">
        <v>10</v>
      </c>
      <c r="H253" s="7" t="n">
        <v>4729400</v>
      </c>
      <c r="I253" s="7" t="inlineStr"/>
      <c r="J253" s="7" t="inlineStr"/>
      <c r="K253" s="7" t="inlineStr"/>
      <c r="L253" s="7" t="inlineStr"/>
      <c r="M253" s="7" t="n">
        <v>30</v>
      </c>
      <c r="N253" s="7" t="n">
        <v>10235370</v>
      </c>
      <c r="O253" s="7" t="inlineStr"/>
      <c r="P253" s="7" t="inlineStr"/>
      <c r="Q253" s="7" t="n">
        <v>100</v>
      </c>
      <c r="R253" s="7" t="n">
        <v>23573700</v>
      </c>
      <c r="S253" s="7" t="inlineStr"/>
      <c r="T253" s="7" t="inlineStr"/>
      <c r="U253" s="7" t="inlineStr"/>
      <c r="V253" s="7" t="inlineStr"/>
      <c r="W253" s="7" t="inlineStr"/>
      <c r="X253" s="7" t="inlineStr"/>
      <c r="Y253" s="7" t="inlineStr"/>
      <c r="Z253" s="7" t="inlineStr"/>
      <c r="AA253" s="7" t="inlineStr"/>
      <c r="AB253" s="7" t="inlineStr"/>
      <c r="AC253" s="7" t="inlineStr"/>
      <c r="AD253" s="7" t="inlineStr"/>
      <c r="AE253" s="7" t="inlineStr"/>
      <c r="AF253" s="7" t="inlineStr"/>
      <c r="AG253" s="7" t="inlineStr"/>
      <c r="AH253" s="7" t="inlineStr"/>
      <c r="AI253" s="7" t="inlineStr"/>
      <c r="AJ253" s="7" t="inlineStr"/>
      <c r="AK253" s="7" t="inlineStr"/>
      <c r="AL253" s="7" t="inlineStr"/>
      <c r="AM253" s="7" t="inlineStr"/>
      <c r="AN253" s="7" t="inlineStr"/>
      <c r="AO253" s="7" t="inlineStr"/>
      <c r="AP253" s="7" t="inlineStr"/>
      <c r="AQ253" s="7" t="inlineStr"/>
      <c r="AR253" s="7" t="inlineStr"/>
      <c r="AS253" s="7" t="inlineStr"/>
      <c r="AT253" s="7" t="inlineStr"/>
      <c r="AU253" s="7">
        <f>AW253+AY253+BA253+BC253+BE253+BG253+BI253</f>
        <v/>
      </c>
      <c r="AV253" s="7">
        <f>AX253+AZ253+BB253+BD253+BF253+BH253+BJ253</f>
        <v/>
      </c>
      <c r="AW253" s="7" t="inlineStr"/>
      <c r="AX253" s="7" t="inlineStr"/>
      <c r="AY253" s="7" t="inlineStr"/>
      <c r="AZ253" s="7" t="inlineStr"/>
      <c r="BA253" s="7" t="inlineStr"/>
      <c r="BB253" s="7" t="inlineStr"/>
      <c r="BC253" s="7" t="inlineStr"/>
      <c r="BD253" s="7" t="inlineStr"/>
      <c r="BE253" s="7" t="inlineStr"/>
      <c r="BF253" s="7" t="inlineStr"/>
      <c r="BG253" s="7" t="inlineStr"/>
      <c r="BH253" s="7" t="inlineStr"/>
      <c r="BI253" s="7" t="inlineStr"/>
      <c r="BJ253" s="7" t="inlineStr"/>
      <c r="BK253" s="7">
        <f>BM253+BO253+BQ253+BS253</f>
        <v/>
      </c>
      <c r="BL253" s="7">
        <f>BN253+BP253+BR253+BT253</f>
        <v/>
      </c>
      <c r="BM253" s="7" t="inlineStr"/>
      <c r="BN253" s="7" t="inlineStr"/>
      <c r="BO253" s="7" t="inlineStr"/>
      <c r="BP253" s="7" t="inlineStr"/>
      <c r="BQ253" s="7" t="inlineStr"/>
      <c r="BR253" s="7" t="inlineStr"/>
      <c r="BS253" s="7" t="inlineStr"/>
      <c r="BT253" s="7" t="inlineStr"/>
      <c r="BU253" s="7">
        <f>BW253+BY253+CA253+CC253+CE253+CG253+CI253+CK253+CM253+CO253+CQ253+CS253+CU253+CW253+CY253+DA253</f>
        <v/>
      </c>
      <c r="BV253" s="7">
        <f>BX253+BZ253+CB253+CD253+CF253+CH253+CJ253+CL253+CN253+CP253+CR253+CT253+CV253+CX253+CZ253+DB253</f>
        <v/>
      </c>
      <c r="BW253" s="7" t="inlineStr"/>
      <c r="BX253" s="7" t="inlineStr"/>
      <c r="BY253" s="7" t="inlineStr"/>
      <c r="BZ253" s="7" t="inlineStr"/>
      <c r="CA253" s="7" t="inlineStr"/>
      <c r="CB253" s="7" t="inlineStr"/>
      <c r="CC253" s="7" t="inlineStr"/>
      <c r="CD253" s="7" t="inlineStr"/>
      <c r="CE253" s="7" t="inlineStr"/>
      <c r="CF253" s="7" t="inlineStr"/>
      <c r="CG253" s="7" t="inlineStr"/>
      <c r="CH253" s="7" t="inlineStr"/>
      <c r="CI253" s="7" t="inlineStr"/>
      <c r="CJ253" s="7" t="inlineStr"/>
      <c r="CK253" s="7" t="inlineStr"/>
      <c r="CL253" s="7" t="inlineStr"/>
      <c r="CM253" s="7" t="inlineStr"/>
      <c r="CN253" s="7" t="inlineStr"/>
      <c r="CO253" s="7" t="inlineStr"/>
      <c r="CP253" s="7" t="inlineStr"/>
      <c r="CQ253" s="7" t="inlineStr"/>
      <c r="CR253" s="7" t="inlineStr"/>
      <c r="CS253" s="7" t="inlineStr"/>
      <c r="CT253" s="7" t="inlineStr"/>
      <c r="CU253" s="7" t="inlineStr"/>
      <c r="CV253" s="7" t="inlineStr"/>
      <c r="CW253" s="7" t="inlineStr"/>
      <c r="CX253" s="7" t="inlineStr"/>
      <c r="CY253" s="7" t="inlineStr"/>
      <c r="CZ253" s="7" t="inlineStr"/>
      <c r="DA253" s="7" t="inlineStr"/>
      <c r="DB253" s="7" t="inlineStr"/>
      <c r="DC253" s="7">
        <f>DE253+DG253+DI253+DK253+DM253+DO253+DQ253+DS253+DU253+DW253+DY253+EA253+EC253</f>
        <v/>
      </c>
      <c r="DD253" s="7">
        <f>DF253+DH253+DJ253+DL253+DN253+DP253+DR253+DT253+DV253+DX253+DZ253+EB253+ED253</f>
        <v/>
      </c>
      <c r="DE253" s="7" t="inlineStr"/>
      <c r="DF253" s="7" t="inlineStr"/>
      <c r="DG253" s="7" t="inlineStr"/>
      <c r="DH253" s="7" t="inlineStr"/>
      <c r="DI253" s="7" t="inlineStr"/>
      <c r="DJ253" s="7" t="inlineStr"/>
      <c r="DK253" s="7" t="inlineStr"/>
      <c r="DL253" s="7" t="inlineStr"/>
      <c r="DM253" s="7" t="inlineStr"/>
      <c r="DN253" s="7" t="inlineStr"/>
      <c r="DO253" s="7" t="inlineStr"/>
      <c r="DP253" s="7" t="inlineStr"/>
      <c r="DQ253" s="7" t="inlineStr"/>
      <c r="DR253" s="7" t="inlineStr"/>
      <c r="DS253" s="7" t="inlineStr"/>
      <c r="DT253" s="7" t="inlineStr"/>
      <c r="DU253" s="7" t="inlineStr"/>
      <c r="DV253" s="7" t="inlineStr"/>
      <c r="DW253" s="7" t="inlineStr"/>
      <c r="DX253" s="7" t="inlineStr"/>
      <c r="DY253" s="7" t="inlineStr"/>
      <c r="DZ253" s="7" t="inlineStr"/>
      <c r="EA253" s="7" t="inlineStr"/>
      <c r="EB253" s="7" t="inlineStr"/>
      <c r="EC253" s="7" t="inlineStr"/>
      <c r="ED253" s="7" t="inlineStr"/>
      <c r="EE253" s="7">
        <f>E253+AU253+BK253+BU253+DC253</f>
        <v/>
      </c>
      <c r="EF253" s="7">
        <f>F253+AV253+BL253+BV253+DD253</f>
        <v/>
      </c>
    </row>
    <row r="254" hidden="1" outlineLevel="1">
      <c r="A254" s="5" t="n">
        <v>154</v>
      </c>
      <c r="B254" s="6" t="inlineStr">
        <is>
          <t>Zinnur Farm 777 MCHJ</t>
        </is>
      </c>
      <c r="C254" s="6" t="inlineStr">
        <is>
          <t>Андижан</t>
        </is>
      </c>
      <c r="D254" s="6" t="inlineStr">
        <is>
          <t>Андижан 1</t>
        </is>
      </c>
      <c r="E254" s="7">
        <f>G254+I254+K254+M254+O254+Q254+S254+U254+W254+Y254+AA254+AC254+AE254+AG254+AI254+AK254+AM254+AO254+AQ254+AS254</f>
        <v/>
      </c>
      <c r="F254" s="7">
        <f>H254+J254+L254+N254+P254+R254+T254+V254+X254+Z254+AB254+AD254+AF254+AH254+AJ254+AL254+AN254+AP254+AR254+AT254</f>
        <v/>
      </c>
      <c r="G254" s="7" t="n">
        <v>3</v>
      </c>
      <c r="H254" s="7" t="n">
        <v>379248</v>
      </c>
      <c r="I254" s="7" t="inlineStr"/>
      <c r="J254" s="7" t="inlineStr"/>
      <c r="K254" s="7" t="inlineStr"/>
      <c r="L254" s="7" t="inlineStr"/>
      <c r="M254" s="7" t="inlineStr"/>
      <c r="N254" s="7" t="inlineStr"/>
      <c r="O254" s="7" t="inlineStr"/>
      <c r="P254" s="7" t="inlineStr"/>
      <c r="Q254" s="7" t="inlineStr"/>
      <c r="R254" s="7" t="inlineStr"/>
      <c r="S254" s="7" t="inlineStr"/>
      <c r="T254" s="7" t="inlineStr"/>
      <c r="U254" s="7" t="inlineStr"/>
      <c r="V254" s="7" t="inlineStr"/>
      <c r="W254" s="7" t="inlineStr"/>
      <c r="X254" s="7" t="inlineStr"/>
      <c r="Y254" s="7" t="inlineStr"/>
      <c r="Z254" s="7" t="inlineStr"/>
      <c r="AA254" s="7" t="inlineStr"/>
      <c r="AB254" s="7" t="inlineStr"/>
      <c r="AC254" s="7" t="inlineStr"/>
      <c r="AD254" s="7" t="inlineStr"/>
      <c r="AE254" s="7" t="inlineStr"/>
      <c r="AF254" s="7" t="inlineStr"/>
      <c r="AG254" s="7" t="inlineStr"/>
      <c r="AH254" s="7" t="inlineStr"/>
      <c r="AI254" s="7" t="inlineStr"/>
      <c r="AJ254" s="7" t="inlineStr"/>
      <c r="AK254" s="7" t="inlineStr"/>
      <c r="AL254" s="7" t="inlineStr"/>
      <c r="AM254" s="7" t="inlineStr"/>
      <c r="AN254" s="7" t="inlineStr"/>
      <c r="AO254" s="7" t="inlineStr"/>
      <c r="AP254" s="7" t="inlineStr"/>
      <c r="AQ254" s="7" t="inlineStr"/>
      <c r="AR254" s="7" t="inlineStr"/>
      <c r="AS254" s="7" t="inlineStr"/>
      <c r="AT254" s="7" t="inlineStr"/>
      <c r="AU254" s="7">
        <f>AW254+AY254+BA254+BC254+BE254+BG254+BI254</f>
        <v/>
      </c>
      <c r="AV254" s="7">
        <f>AX254+AZ254+BB254+BD254+BF254+BH254+BJ254</f>
        <v/>
      </c>
      <c r="AW254" s="7" t="inlineStr"/>
      <c r="AX254" s="7" t="inlineStr"/>
      <c r="AY254" s="7" t="inlineStr"/>
      <c r="AZ254" s="7" t="inlineStr"/>
      <c r="BA254" s="7" t="inlineStr"/>
      <c r="BB254" s="7" t="inlineStr"/>
      <c r="BC254" s="7" t="inlineStr"/>
      <c r="BD254" s="7" t="inlineStr"/>
      <c r="BE254" s="7" t="inlineStr"/>
      <c r="BF254" s="7" t="inlineStr"/>
      <c r="BG254" s="7" t="inlineStr"/>
      <c r="BH254" s="7" t="inlineStr"/>
      <c r="BI254" s="7" t="inlineStr"/>
      <c r="BJ254" s="7" t="inlineStr"/>
      <c r="BK254" s="7">
        <f>BM254+BO254+BQ254+BS254</f>
        <v/>
      </c>
      <c r="BL254" s="7">
        <f>BN254+BP254+BR254+BT254</f>
        <v/>
      </c>
      <c r="BM254" s="7" t="inlineStr"/>
      <c r="BN254" s="7" t="inlineStr"/>
      <c r="BO254" s="7" t="inlineStr"/>
      <c r="BP254" s="7" t="inlineStr"/>
      <c r="BQ254" s="7" t="inlineStr"/>
      <c r="BR254" s="7" t="inlineStr"/>
      <c r="BS254" s="7" t="inlineStr"/>
      <c r="BT254" s="7" t="inlineStr"/>
      <c r="BU254" s="7">
        <f>BW254+BY254+CA254+CC254+CE254+CG254+CI254+CK254+CM254+CO254+CQ254+CS254+CU254+CW254+CY254+DA254</f>
        <v/>
      </c>
      <c r="BV254" s="7">
        <f>BX254+BZ254+CB254+CD254+CF254+CH254+CJ254+CL254+CN254+CP254+CR254+CT254+CV254+CX254+CZ254+DB254</f>
        <v/>
      </c>
      <c r="BW254" s="7" t="inlineStr"/>
      <c r="BX254" s="7" t="inlineStr"/>
      <c r="BY254" s="7" t="inlineStr"/>
      <c r="BZ254" s="7" t="inlineStr"/>
      <c r="CA254" s="7" t="inlineStr"/>
      <c r="CB254" s="7" t="inlineStr"/>
      <c r="CC254" s="7" t="inlineStr"/>
      <c r="CD254" s="7" t="inlineStr"/>
      <c r="CE254" s="7" t="inlineStr"/>
      <c r="CF254" s="7" t="inlineStr"/>
      <c r="CG254" s="7" t="inlineStr"/>
      <c r="CH254" s="7" t="inlineStr"/>
      <c r="CI254" s="7" t="inlineStr"/>
      <c r="CJ254" s="7" t="inlineStr"/>
      <c r="CK254" s="7" t="inlineStr"/>
      <c r="CL254" s="7" t="inlineStr"/>
      <c r="CM254" s="7" t="inlineStr"/>
      <c r="CN254" s="7" t="inlineStr"/>
      <c r="CO254" s="7" t="inlineStr"/>
      <c r="CP254" s="7" t="inlineStr"/>
      <c r="CQ254" s="7" t="inlineStr"/>
      <c r="CR254" s="7" t="inlineStr"/>
      <c r="CS254" s="7" t="inlineStr"/>
      <c r="CT254" s="7" t="inlineStr"/>
      <c r="CU254" s="7" t="inlineStr"/>
      <c r="CV254" s="7" t="inlineStr"/>
      <c r="CW254" s="7" t="inlineStr"/>
      <c r="CX254" s="7" t="inlineStr"/>
      <c r="CY254" s="7" t="inlineStr"/>
      <c r="CZ254" s="7" t="inlineStr"/>
      <c r="DA254" s="7" t="inlineStr"/>
      <c r="DB254" s="7" t="inlineStr"/>
      <c r="DC254" s="7">
        <f>DE254+DG254+DI254+DK254+DM254+DO254+DQ254+DS254+DU254+DW254+DY254+EA254+EC254</f>
        <v/>
      </c>
      <c r="DD254" s="7">
        <f>DF254+DH254+DJ254+DL254+DN254+DP254+DR254+DT254+DV254+DX254+DZ254+EB254+ED254</f>
        <v/>
      </c>
      <c r="DE254" s="7" t="inlineStr"/>
      <c r="DF254" s="7" t="inlineStr"/>
      <c r="DG254" s="7" t="inlineStr"/>
      <c r="DH254" s="7" t="inlineStr"/>
      <c r="DI254" s="7" t="inlineStr"/>
      <c r="DJ254" s="7" t="inlineStr"/>
      <c r="DK254" s="7" t="inlineStr"/>
      <c r="DL254" s="7" t="inlineStr"/>
      <c r="DM254" s="7" t="inlineStr"/>
      <c r="DN254" s="7" t="inlineStr"/>
      <c r="DO254" s="7" t="inlineStr"/>
      <c r="DP254" s="7" t="inlineStr"/>
      <c r="DQ254" s="7" t="inlineStr"/>
      <c r="DR254" s="7" t="inlineStr"/>
      <c r="DS254" s="7" t="inlineStr"/>
      <c r="DT254" s="7" t="inlineStr"/>
      <c r="DU254" s="7" t="inlineStr"/>
      <c r="DV254" s="7" t="inlineStr"/>
      <c r="DW254" s="7" t="inlineStr"/>
      <c r="DX254" s="7" t="inlineStr"/>
      <c r="DY254" s="7" t="inlineStr"/>
      <c r="DZ254" s="7" t="inlineStr"/>
      <c r="EA254" s="7" t="inlineStr"/>
      <c r="EB254" s="7" t="inlineStr"/>
      <c r="EC254" s="7" t="inlineStr"/>
      <c r="ED254" s="7" t="inlineStr"/>
      <c r="EE254" s="7">
        <f>E254+AU254+BK254+BU254+DC254</f>
        <v/>
      </c>
      <c r="EF254" s="7">
        <f>F254+AV254+BL254+BV254+DD254</f>
        <v/>
      </c>
    </row>
    <row r="255" hidden="1" outlineLevel="1">
      <c r="A255" s="5" t="n">
        <v>155</v>
      </c>
      <c r="B255" s="6" t="inlineStr">
        <is>
          <t>Ziynatillo Med Farm MCHJ</t>
        </is>
      </c>
      <c r="C255" s="6" t="inlineStr">
        <is>
          <t>Андижан</t>
        </is>
      </c>
      <c r="D255" s="6" t="inlineStr">
        <is>
          <t>Андижан 2</t>
        </is>
      </c>
      <c r="E255" s="7">
        <f>G255+I255+K255+M255+O255+Q255+S255+U255+W255+Y255+AA255+AC255+AE255+AG255+AI255+AK255+AM255+AO255+AQ255+AS255</f>
        <v/>
      </c>
      <c r="F255" s="7">
        <f>H255+J255+L255+N255+P255+R255+T255+V255+X255+Z255+AB255+AD255+AF255+AH255+AJ255+AL255+AN255+AP255+AR255+AT255</f>
        <v/>
      </c>
      <c r="G255" s="7" t="inlineStr"/>
      <c r="H255" s="7" t="inlineStr"/>
      <c r="I255" s="7" t="inlineStr"/>
      <c r="J255" s="7" t="inlineStr"/>
      <c r="K255" s="7" t="inlineStr"/>
      <c r="L255" s="7" t="inlineStr"/>
      <c r="M255" s="7" t="inlineStr"/>
      <c r="N255" s="7" t="inlineStr"/>
      <c r="O255" s="7" t="inlineStr"/>
      <c r="P255" s="7" t="inlineStr"/>
      <c r="Q255" s="7" t="inlineStr"/>
      <c r="R255" s="7" t="inlineStr"/>
      <c r="S255" s="7" t="inlineStr"/>
      <c r="T255" s="7" t="inlineStr"/>
      <c r="U255" s="7" t="inlineStr"/>
      <c r="V255" s="7" t="inlineStr"/>
      <c r="W255" s="7" t="inlineStr"/>
      <c r="X255" s="7" t="inlineStr"/>
      <c r="Y255" s="7" t="inlineStr"/>
      <c r="Z255" s="7" t="inlineStr"/>
      <c r="AA255" s="7" t="inlineStr"/>
      <c r="AB255" s="7" t="inlineStr"/>
      <c r="AC255" s="7" t="inlineStr"/>
      <c r="AD255" s="7" t="inlineStr"/>
      <c r="AE255" s="7" t="inlineStr"/>
      <c r="AF255" s="7" t="inlineStr"/>
      <c r="AG255" s="7" t="inlineStr"/>
      <c r="AH255" s="7" t="inlineStr"/>
      <c r="AI255" s="7" t="inlineStr"/>
      <c r="AJ255" s="7" t="inlineStr"/>
      <c r="AK255" s="7" t="inlineStr"/>
      <c r="AL255" s="7" t="inlineStr"/>
      <c r="AM255" s="7" t="inlineStr"/>
      <c r="AN255" s="7" t="inlineStr"/>
      <c r="AO255" s="7" t="inlineStr"/>
      <c r="AP255" s="7" t="inlineStr"/>
      <c r="AQ255" s="7" t="inlineStr"/>
      <c r="AR255" s="7" t="inlineStr"/>
      <c r="AS255" s="7" t="inlineStr"/>
      <c r="AT255" s="7" t="inlineStr"/>
      <c r="AU255" s="7">
        <f>AW255+AY255+BA255+BC255+BE255+BG255+BI255</f>
        <v/>
      </c>
      <c r="AV255" s="7">
        <f>AX255+AZ255+BB255+BD255+BF255+BH255+BJ255</f>
        <v/>
      </c>
      <c r="AW255" s="7" t="inlineStr"/>
      <c r="AX255" s="7" t="inlineStr"/>
      <c r="AY255" s="7" t="inlineStr"/>
      <c r="AZ255" s="7" t="inlineStr"/>
      <c r="BA255" s="7" t="inlineStr"/>
      <c r="BB255" s="7" t="inlineStr"/>
      <c r="BC255" s="7" t="inlineStr"/>
      <c r="BD255" s="7" t="inlineStr"/>
      <c r="BE255" s="7" t="inlineStr"/>
      <c r="BF255" s="7" t="inlineStr"/>
      <c r="BG255" s="7" t="inlineStr"/>
      <c r="BH255" s="7" t="inlineStr"/>
      <c r="BI255" s="7" t="inlineStr"/>
      <c r="BJ255" s="7" t="inlineStr"/>
      <c r="BK255" s="7">
        <f>BM255+BO255+BQ255+BS255</f>
        <v/>
      </c>
      <c r="BL255" s="7">
        <f>BN255+BP255+BR255+BT255</f>
        <v/>
      </c>
      <c r="BM255" s="7" t="inlineStr"/>
      <c r="BN255" s="7" t="inlineStr"/>
      <c r="BO255" s="7" t="inlineStr"/>
      <c r="BP255" s="7" t="inlineStr"/>
      <c r="BQ255" s="7" t="inlineStr"/>
      <c r="BR255" s="7" t="inlineStr"/>
      <c r="BS255" s="7" t="inlineStr"/>
      <c r="BT255" s="7" t="inlineStr"/>
      <c r="BU255" s="7">
        <f>BW255+BY255+CA255+CC255+CE255+CG255+CI255+CK255+CM255+CO255+CQ255+CS255+CU255+CW255+CY255+DA255</f>
        <v/>
      </c>
      <c r="BV255" s="7">
        <f>BX255+BZ255+CB255+CD255+CF255+CH255+CJ255+CL255+CN255+CP255+CR255+CT255+CV255+CX255+CZ255+DB255</f>
        <v/>
      </c>
      <c r="BW255" s="7" t="inlineStr"/>
      <c r="BX255" s="7" t="inlineStr"/>
      <c r="BY255" s="7" t="n">
        <v>10</v>
      </c>
      <c r="BZ255" s="7" t="n">
        <v>4330170</v>
      </c>
      <c r="CA255" s="7" t="inlineStr"/>
      <c r="CB255" s="7" t="inlineStr"/>
      <c r="CC255" s="7" t="inlineStr"/>
      <c r="CD255" s="7" t="inlineStr"/>
      <c r="CE255" s="7" t="inlineStr"/>
      <c r="CF255" s="7" t="inlineStr"/>
      <c r="CG255" s="7" t="inlineStr"/>
      <c r="CH255" s="7" t="inlineStr"/>
      <c r="CI255" s="7" t="inlineStr"/>
      <c r="CJ255" s="7" t="inlineStr"/>
      <c r="CK255" s="7" t="inlineStr"/>
      <c r="CL255" s="7" t="inlineStr"/>
      <c r="CM255" s="7" t="inlineStr"/>
      <c r="CN255" s="7" t="inlineStr"/>
      <c r="CO255" s="7" t="inlineStr"/>
      <c r="CP255" s="7" t="inlineStr"/>
      <c r="CQ255" s="7" t="inlineStr"/>
      <c r="CR255" s="7" t="inlineStr"/>
      <c r="CS255" s="7" t="inlineStr"/>
      <c r="CT255" s="7" t="inlineStr"/>
      <c r="CU255" s="7" t="inlineStr"/>
      <c r="CV255" s="7" t="inlineStr"/>
      <c r="CW255" s="7" t="inlineStr"/>
      <c r="CX255" s="7" t="inlineStr"/>
      <c r="CY255" s="7" t="inlineStr"/>
      <c r="CZ255" s="7" t="inlineStr"/>
      <c r="DA255" s="7" t="inlineStr"/>
      <c r="DB255" s="7" t="inlineStr"/>
      <c r="DC255" s="7">
        <f>DE255+DG255+DI255+DK255+DM255+DO255+DQ255+DS255+DU255+DW255+DY255+EA255+EC255</f>
        <v/>
      </c>
      <c r="DD255" s="7">
        <f>DF255+DH255+DJ255+DL255+DN255+DP255+DR255+DT255+DV255+DX255+DZ255+EB255+ED255</f>
        <v/>
      </c>
      <c r="DE255" s="7" t="inlineStr"/>
      <c r="DF255" s="7" t="inlineStr"/>
      <c r="DG255" s="7" t="inlineStr"/>
      <c r="DH255" s="7" t="inlineStr"/>
      <c r="DI255" s="7" t="inlineStr"/>
      <c r="DJ255" s="7" t="inlineStr"/>
      <c r="DK255" s="7" t="inlineStr"/>
      <c r="DL255" s="7" t="inlineStr"/>
      <c r="DM255" s="7" t="inlineStr"/>
      <c r="DN255" s="7" t="inlineStr"/>
      <c r="DO255" s="7" t="inlineStr"/>
      <c r="DP255" s="7" t="inlineStr"/>
      <c r="DQ255" s="7" t="inlineStr"/>
      <c r="DR255" s="7" t="inlineStr"/>
      <c r="DS255" s="7" t="inlineStr"/>
      <c r="DT255" s="7" t="inlineStr"/>
      <c r="DU255" s="7" t="inlineStr"/>
      <c r="DV255" s="7" t="inlineStr"/>
      <c r="DW255" s="7" t="inlineStr"/>
      <c r="DX255" s="7" t="inlineStr"/>
      <c r="DY255" s="7" t="inlineStr"/>
      <c r="DZ255" s="7" t="inlineStr"/>
      <c r="EA255" s="7" t="inlineStr"/>
      <c r="EB255" s="7" t="inlineStr"/>
      <c r="EC255" s="7" t="inlineStr"/>
      <c r="ED255" s="7" t="inlineStr"/>
      <c r="EE255" s="7">
        <f>E255+AU255+BK255+BU255+DC255</f>
        <v/>
      </c>
      <c r="EF255" s="7">
        <f>F255+AV255+BL255+BV255+DD255</f>
        <v/>
      </c>
    </row>
    <row r="256" hidden="1" outlineLevel="1">
      <c r="A256" s="5" t="n">
        <v>156</v>
      </c>
      <c r="B256" s="6" t="inlineStr">
        <is>
          <t>Ziyod Farm MCHJ</t>
        </is>
      </c>
      <c r="C256" s="6" t="inlineStr">
        <is>
          <t>Андижан</t>
        </is>
      </c>
      <c r="D256" s="6" t="inlineStr">
        <is>
          <t>Андижан 1</t>
        </is>
      </c>
      <c r="E256" s="7">
        <f>G256+I256+K256+M256+O256+Q256+S256+U256+W256+Y256+AA256+AC256+AE256+AG256+AI256+AK256+AM256+AO256+AQ256+AS256</f>
        <v/>
      </c>
      <c r="F256" s="7">
        <f>H256+J256+L256+N256+P256+R256+T256+V256+X256+Z256+AB256+AD256+AF256+AH256+AJ256+AL256+AN256+AP256+AR256+AT256</f>
        <v/>
      </c>
      <c r="G256" s="7" t="inlineStr"/>
      <c r="H256" s="7" t="inlineStr"/>
      <c r="I256" s="7" t="inlineStr"/>
      <c r="J256" s="7" t="inlineStr"/>
      <c r="K256" s="7" t="inlineStr"/>
      <c r="L256" s="7" t="inlineStr"/>
      <c r="M256" s="7" t="inlineStr"/>
      <c r="N256" s="7" t="inlineStr"/>
      <c r="O256" s="7" t="inlineStr"/>
      <c r="P256" s="7" t="inlineStr"/>
      <c r="Q256" s="7" t="inlineStr"/>
      <c r="R256" s="7" t="inlineStr"/>
      <c r="S256" s="7" t="inlineStr"/>
      <c r="T256" s="7" t="inlineStr"/>
      <c r="U256" s="7" t="inlineStr"/>
      <c r="V256" s="7" t="inlineStr"/>
      <c r="W256" s="7" t="inlineStr"/>
      <c r="X256" s="7" t="inlineStr"/>
      <c r="Y256" s="7" t="inlineStr"/>
      <c r="Z256" s="7" t="inlineStr"/>
      <c r="AA256" s="7" t="inlineStr"/>
      <c r="AB256" s="7" t="inlineStr"/>
      <c r="AC256" s="7" t="inlineStr"/>
      <c r="AD256" s="7" t="inlineStr"/>
      <c r="AE256" s="7" t="inlineStr"/>
      <c r="AF256" s="7" t="inlineStr"/>
      <c r="AG256" s="7" t="inlineStr"/>
      <c r="AH256" s="7" t="inlineStr"/>
      <c r="AI256" s="7" t="inlineStr"/>
      <c r="AJ256" s="7" t="inlineStr"/>
      <c r="AK256" s="7" t="inlineStr"/>
      <c r="AL256" s="7" t="inlineStr"/>
      <c r="AM256" s="7" t="inlineStr"/>
      <c r="AN256" s="7" t="inlineStr"/>
      <c r="AO256" s="7" t="inlineStr"/>
      <c r="AP256" s="7" t="inlineStr"/>
      <c r="AQ256" s="7" t="inlineStr"/>
      <c r="AR256" s="7" t="inlineStr"/>
      <c r="AS256" s="7" t="inlineStr"/>
      <c r="AT256" s="7" t="inlineStr"/>
      <c r="AU256" s="7">
        <f>AW256+AY256+BA256+BC256+BE256+BG256+BI256</f>
        <v/>
      </c>
      <c r="AV256" s="7">
        <f>AX256+AZ256+BB256+BD256+BF256+BH256+BJ256</f>
        <v/>
      </c>
      <c r="AW256" s="7" t="inlineStr"/>
      <c r="AX256" s="7" t="inlineStr"/>
      <c r="AY256" s="7" t="inlineStr"/>
      <c r="AZ256" s="7" t="inlineStr"/>
      <c r="BA256" s="7" t="inlineStr"/>
      <c r="BB256" s="7" t="inlineStr"/>
      <c r="BC256" s="7" t="inlineStr"/>
      <c r="BD256" s="7" t="inlineStr"/>
      <c r="BE256" s="7" t="inlineStr"/>
      <c r="BF256" s="7" t="inlineStr"/>
      <c r="BG256" s="7" t="inlineStr"/>
      <c r="BH256" s="7" t="inlineStr"/>
      <c r="BI256" s="7" t="inlineStr"/>
      <c r="BJ256" s="7" t="inlineStr"/>
      <c r="BK256" s="7">
        <f>BM256+BO256+BQ256+BS256</f>
        <v/>
      </c>
      <c r="BL256" s="7">
        <f>BN256+BP256+BR256+BT256</f>
        <v/>
      </c>
      <c r="BM256" s="7" t="n">
        <v>3</v>
      </c>
      <c r="BN256" s="7" t="n">
        <v>1047141</v>
      </c>
      <c r="BO256" s="7" t="inlineStr"/>
      <c r="BP256" s="7" t="inlineStr"/>
      <c r="BQ256" s="7" t="inlineStr"/>
      <c r="BR256" s="7" t="inlineStr"/>
      <c r="BS256" s="7" t="inlineStr"/>
      <c r="BT256" s="7" t="inlineStr"/>
      <c r="BU256" s="7">
        <f>BW256+BY256+CA256+CC256+CE256+CG256+CI256+CK256+CM256+CO256+CQ256+CS256+CU256+CW256+CY256+DA256</f>
        <v/>
      </c>
      <c r="BV256" s="7">
        <f>BX256+BZ256+CB256+CD256+CF256+CH256+CJ256+CL256+CN256+CP256+CR256+CT256+CV256+CX256+CZ256+DB256</f>
        <v/>
      </c>
      <c r="BW256" s="7" t="inlineStr"/>
      <c r="BX256" s="7" t="inlineStr"/>
      <c r="BY256" s="7" t="inlineStr"/>
      <c r="BZ256" s="7" t="inlineStr"/>
      <c r="CA256" s="7" t="inlineStr"/>
      <c r="CB256" s="7" t="inlineStr"/>
      <c r="CC256" s="7" t="inlineStr"/>
      <c r="CD256" s="7" t="inlineStr"/>
      <c r="CE256" s="7" t="n">
        <v>2</v>
      </c>
      <c r="CF256" s="7" t="n">
        <v>219232</v>
      </c>
      <c r="CG256" s="7" t="inlineStr"/>
      <c r="CH256" s="7" t="inlineStr"/>
      <c r="CI256" s="7" t="inlineStr"/>
      <c r="CJ256" s="7" t="inlineStr"/>
      <c r="CK256" s="7" t="inlineStr"/>
      <c r="CL256" s="7" t="inlineStr"/>
      <c r="CM256" s="7" t="inlineStr"/>
      <c r="CN256" s="7" t="inlineStr"/>
      <c r="CO256" s="7" t="inlineStr"/>
      <c r="CP256" s="7" t="inlineStr"/>
      <c r="CQ256" s="7" t="inlineStr"/>
      <c r="CR256" s="7" t="inlineStr"/>
      <c r="CS256" s="7" t="inlineStr"/>
      <c r="CT256" s="7" t="inlineStr"/>
      <c r="CU256" s="7" t="inlineStr"/>
      <c r="CV256" s="7" t="inlineStr"/>
      <c r="CW256" s="7" t="inlineStr"/>
      <c r="CX256" s="7" t="inlineStr"/>
      <c r="CY256" s="7" t="inlineStr"/>
      <c r="CZ256" s="7" t="inlineStr"/>
      <c r="DA256" s="7" t="inlineStr"/>
      <c r="DB256" s="7" t="inlineStr"/>
      <c r="DC256" s="7">
        <f>DE256+DG256+DI256+DK256+DM256+DO256+DQ256+DS256+DU256+DW256+DY256+EA256+EC256</f>
        <v/>
      </c>
      <c r="DD256" s="7">
        <f>DF256+DH256+DJ256+DL256+DN256+DP256+DR256+DT256+DV256+DX256+DZ256+EB256+ED256</f>
        <v/>
      </c>
      <c r="DE256" s="7" t="inlineStr"/>
      <c r="DF256" s="7" t="inlineStr"/>
      <c r="DG256" s="7" t="inlineStr"/>
      <c r="DH256" s="7" t="inlineStr"/>
      <c r="DI256" s="7" t="inlineStr"/>
      <c r="DJ256" s="7" t="inlineStr"/>
      <c r="DK256" s="7" t="inlineStr"/>
      <c r="DL256" s="7" t="inlineStr"/>
      <c r="DM256" s="7" t="inlineStr"/>
      <c r="DN256" s="7" t="inlineStr"/>
      <c r="DO256" s="7" t="inlineStr"/>
      <c r="DP256" s="7" t="inlineStr"/>
      <c r="DQ256" s="7" t="inlineStr"/>
      <c r="DR256" s="7" t="inlineStr"/>
      <c r="DS256" s="7" t="inlineStr"/>
      <c r="DT256" s="7" t="inlineStr"/>
      <c r="DU256" s="7" t="inlineStr"/>
      <c r="DV256" s="7" t="inlineStr"/>
      <c r="DW256" s="7" t="inlineStr"/>
      <c r="DX256" s="7" t="inlineStr"/>
      <c r="DY256" s="7" t="inlineStr"/>
      <c r="DZ256" s="7" t="inlineStr"/>
      <c r="EA256" s="7" t="inlineStr"/>
      <c r="EB256" s="7" t="inlineStr"/>
      <c r="EC256" s="7" t="inlineStr"/>
      <c r="ED256" s="7" t="inlineStr"/>
      <c r="EE256" s="7">
        <f>E256+AU256+BK256+BU256+DC256</f>
        <v/>
      </c>
      <c r="EF256" s="7">
        <f>F256+AV256+BL256+BV256+DD256</f>
        <v/>
      </c>
    </row>
    <row r="257" hidden="1" outlineLevel="1">
      <c r="A257" s="5" t="n">
        <v>157</v>
      </c>
      <c r="B257" s="6" t="inlineStr">
        <is>
          <t>Аuto Rubber MCHJ</t>
        </is>
      </c>
      <c r="C257" s="6" t="inlineStr">
        <is>
          <t>Андижан</t>
        </is>
      </c>
      <c r="D257" s="6" t="inlineStr">
        <is>
          <t>Андижан 1</t>
        </is>
      </c>
      <c r="E257" s="7">
        <f>G257+I257+K257+M257+O257+Q257+S257+U257+W257+Y257+AA257+AC257+AE257+AG257+AI257+AK257+AM257+AO257+AQ257+AS257</f>
        <v/>
      </c>
      <c r="F257" s="7">
        <f>H257+J257+L257+N257+P257+R257+T257+V257+X257+Z257+AB257+AD257+AF257+AH257+AJ257+AL257+AN257+AP257+AR257+AT257</f>
        <v/>
      </c>
      <c r="G257" s="7" t="inlineStr"/>
      <c r="H257" s="7" t="inlineStr"/>
      <c r="I257" s="7" t="inlineStr"/>
      <c r="J257" s="7" t="inlineStr"/>
      <c r="K257" s="7" t="inlineStr"/>
      <c r="L257" s="7" t="inlineStr"/>
      <c r="M257" s="7" t="inlineStr"/>
      <c r="N257" s="7" t="inlineStr"/>
      <c r="O257" s="7" t="inlineStr"/>
      <c r="P257" s="7" t="inlineStr"/>
      <c r="Q257" s="7" t="n">
        <v>2</v>
      </c>
      <c r="R257" s="7" t="n">
        <v>69020</v>
      </c>
      <c r="S257" s="7" t="inlineStr"/>
      <c r="T257" s="7" t="inlineStr"/>
      <c r="U257" s="7" t="inlineStr"/>
      <c r="V257" s="7" t="inlineStr"/>
      <c r="W257" s="7" t="inlineStr"/>
      <c r="X257" s="7" t="inlineStr"/>
      <c r="Y257" s="7" t="inlineStr"/>
      <c r="Z257" s="7" t="inlineStr"/>
      <c r="AA257" s="7" t="inlineStr"/>
      <c r="AB257" s="7" t="inlineStr"/>
      <c r="AC257" s="7" t="inlineStr"/>
      <c r="AD257" s="7" t="inlineStr"/>
      <c r="AE257" s="7" t="inlineStr"/>
      <c r="AF257" s="7" t="inlineStr"/>
      <c r="AG257" s="7" t="inlineStr"/>
      <c r="AH257" s="7" t="inlineStr"/>
      <c r="AI257" s="7" t="inlineStr"/>
      <c r="AJ257" s="7" t="inlineStr"/>
      <c r="AK257" s="7" t="inlineStr"/>
      <c r="AL257" s="7" t="inlineStr"/>
      <c r="AM257" s="7" t="inlineStr"/>
      <c r="AN257" s="7" t="inlineStr"/>
      <c r="AO257" s="7" t="inlineStr"/>
      <c r="AP257" s="7" t="inlineStr"/>
      <c r="AQ257" s="7" t="inlineStr"/>
      <c r="AR257" s="7" t="inlineStr"/>
      <c r="AS257" s="7" t="inlineStr"/>
      <c r="AT257" s="7" t="inlineStr"/>
      <c r="AU257" s="7">
        <f>AW257+AY257+BA257+BC257+BE257+BG257+BI257</f>
        <v/>
      </c>
      <c r="AV257" s="7">
        <f>AX257+AZ257+BB257+BD257+BF257+BH257+BJ257</f>
        <v/>
      </c>
      <c r="AW257" s="7" t="inlineStr"/>
      <c r="AX257" s="7" t="inlineStr"/>
      <c r="AY257" s="7" t="inlineStr"/>
      <c r="AZ257" s="7" t="inlineStr"/>
      <c r="BA257" s="7" t="inlineStr"/>
      <c r="BB257" s="7" t="inlineStr"/>
      <c r="BC257" s="7" t="inlineStr"/>
      <c r="BD257" s="7" t="inlineStr"/>
      <c r="BE257" s="7" t="inlineStr"/>
      <c r="BF257" s="7" t="inlineStr"/>
      <c r="BG257" s="7" t="inlineStr"/>
      <c r="BH257" s="7" t="inlineStr"/>
      <c r="BI257" s="7" t="inlineStr"/>
      <c r="BJ257" s="7" t="inlineStr"/>
      <c r="BK257" s="7">
        <f>BM257+BO257+BQ257+BS257</f>
        <v/>
      </c>
      <c r="BL257" s="7">
        <f>BN257+BP257+BR257+BT257</f>
        <v/>
      </c>
      <c r="BM257" s="7" t="inlineStr"/>
      <c r="BN257" s="7" t="inlineStr"/>
      <c r="BO257" s="7" t="inlineStr"/>
      <c r="BP257" s="7" t="inlineStr"/>
      <c r="BQ257" s="7" t="inlineStr"/>
      <c r="BR257" s="7" t="inlineStr"/>
      <c r="BS257" s="7" t="inlineStr"/>
      <c r="BT257" s="7" t="inlineStr"/>
      <c r="BU257" s="7">
        <f>BW257+BY257+CA257+CC257+CE257+CG257+CI257+CK257+CM257+CO257+CQ257+CS257+CU257+CW257+CY257+DA257</f>
        <v/>
      </c>
      <c r="BV257" s="7">
        <f>BX257+BZ257+CB257+CD257+CF257+CH257+CJ257+CL257+CN257+CP257+CR257+CT257+CV257+CX257+CZ257+DB257</f>
        <v/>
      </c>
      <c r="BW257" s="7" t="inlineStr"/>
      <c r="BX257" s="7" t="inlineStr"/>
      <c r="BY257" s="7" t="inlineStr"/>
      <c r="BZ257" s="7" t="inlineStr"/>
      <c r="CA257" s="7" t="inlineStr"/>
      <c r="CB257" s="7" t="inlineStr"/>
      <c r="CC257" s="7" t="inlineStr"/>
      <c r="CD257" s="7" t="inlineStr"/>
      <c r="CE257" s="7" t="inlineStr"/>
      <c r="CF257" s="7" t="inlineStr"/>
      <c r="CG257" s="7" t="inlineStr"/>
      <c r="CH257" s="7" t="inlineStr"/>
      <c r="CI257" s="7" t="inlineStr"/>
      <c r="CJ257" s="7" t="inlineStr"/>
      <c r="CK257" s="7" t="inlineStr"/>
      <c r="CL257" s="7" t="inlineStr"/>
      <c r="CM257" s="7" t="inlineStr"/>
      <c r="CN257" s="7" t="inlineStr"/>
      <c r="CO257" s="7" t="inlineStr"/>
      <c r="CP257" s="7" t="inlineStr"/>
      <c r="CQ257" s="7" t="inlineStr"/>
      <c r="CR257" s="7" t="inlineStr"/>
      <c r="CS257" s="7" t="inlineStr"/>
      <c r="CT257" s="7" t="inlineStr"/>
      <c r="CU257" s="7" t="inlineStr"/>
      <c r="CV257" s="7" t="inlineStr"/>
      <c r="CW257" s="7" t="inlineStr"/>
      <c r="CX257" s="7" t="inlineStr"/>
      <c r="CY257" s="7" t="inlineStr"/>
      <c r="CZ257" s="7" t="inlineStr"/>
      <c r="DA257" s="7" t="inlineStr"/>
      <c r="DB257" s="7" t="inlineStr"/>
      <c r="DC257" s="7">
        <f>DE257+DG257+DI257+DK257+DM257+DO257+DQ257+DS257+DU257+DW257+DY257+EA257+EC257</f>
        <v/>
      </c>
      <c r="DD257" s="7">
        <f>DF257+DH257+DJ257+DL257+DN257+DP257+DR257+DT257+DV257+DX257+DZ257+EB257+ED257</f>
        <v/>
      </c>
      <c r="DE257" s="7" t="inlineStr"/>
      <c r="DF257" s="7" t="inlineStr"/>
      <c r="DG257" s="7" t="inlineStr"/>
      <c r="DH257" s="7" t="inlineStr"/>
      <c r="DI257" s="7" t="inlineStr"/>
      <c r="DJ257" s="7" t="inlineStr"/>
      <c r="DK257" s="7" t="inlineStr"/>
      <c r="DL257" s="7" t="inlineStr"/>
      <c r="DM257" s="7" t="inlineStr"/>
      <c r="DN257" s="7" t="inlineStr"/>
      <c r="DO257" s="7" t="inlineStr"/>
      <c r="DP257" s="7" t="inlineStr"/>
      <c r="DQ257" s="7" t="inlineStr"/>
      <c r="DR257" s="7" t="inlineStr"/>
      <c r="DS257" s="7" t="inlineStr"/>
      <c r="DT257" s="7" t="inlineStr"/>
      <c r="DU257" s="7" t="inlineStr"/>
      <c r="DV257" s="7" t="inlineStr"/>
      <c r="DW257" s="7" t="inlineStr"/>
      <c r="DX257" s="7" t="inlineStr"/>
      <c r="DY257" s="7" t="inlineStr"/>
      <c r="DZ257" s="7" t="inlineStr"/>
      <c r="EA257" s="7" t="inlineStr"/>
      <c r="EB257" s="7" t="inlineStr"/>
      <c r="EC257" s="7" t="inlineStr"/>
      <c r="ED257" s="7" t="inlineStr"/>
      <c r="EE257" s="7">
        <f>E257+AU257+BK257+BU257+DC257</f>
        <v/>
      </c>
      <c r="EF257" s="7">
        <f>F257+AV257+BL257+BV257+DD257</f>
        <v/>
      </c>
    </row>
    <row r="258" hidden="1" outlineLevel="1">
      <c r="A258" s="5" t="n">
        <v>158</v>
      </c>
      <c r="B258" s="6" t="inlineStr">
        <is>
          <t>Андижон GRAND BEST РЦ</t>
        </is>
      </c>
      <c r="C258" s="6" t="inlineStr">
        <is>
          <t>Андижан</t>
        </is>
      </c>
      <c r="D258" s="6" t="inlineStr">
        <is>
          <t>Андижан 2</t>
        </is>
      </c>
      <c r="E258" s="7">
        <f>G258+I258+K258+M258+O258+Q258+S258+U258+W258+Y258+AA258+AC258+AE258+AG258+AI258+AK258+AM258+AO258+AQ258+AS258</f>
        <v/>
      </c>
      <c r="F258" s="7">
        <f>H258+J258+L258+N258+P258+R258+T258+V258+X258+Z258+AB258+AD258+AF258+AH258+AJ258+AL258+AN258+AP258+AR258+AT258</f>
        <v/>
      </c>
      <c r="G258" s="7" t="n">
        <v>14</v>
      </c>
      <c r="H258" s="7" t="n">
        <v>2304443</v>
      </c>
      <c r="I258" s="7" t="n">
        <v>15</v>
      </c>
      <c r="J258" s="7" t="n">
        <v>3261544</v>
      </c>
      <c r="K258" s="7" t="n">
        <v>12</v>
      </c>
      <c r="L258" s="7" t="n">
        <v>787978</v>
      </c>
      <c r="M258" s="7" t="n">
        <v>18</v>
      </c>
      <c r="N258" s="7" t="n">
        <v>2614217</v>
      </c>
      <c r="O258" s="7" t="n">
        <v>4</v>
      </c>
      <c r="P258" s="7" t="n">
        <v>1001247</v>
      </c>
      <c r="Q258" s="7" t="n">
        <v>105</v>
      </c>
      <c r="R258" s="7" t="n">
        <v>22404530</v>
      </c>
      <c r="S258" s="7" t="inlineStr"/>
      <c r="T258" s="7" t="inlineStr"/>
      <c r="U258" s="7" t="inlineStr"/>
      <c r="V258" s="7" t="inlineStr"/>
      <c r="W258" s="7" t="inlineStr"/>
      <c r="X258" s="7" t="inlineStr"/>
      <c r="Y258" s="7" t="inlineStr"/>
      <c r="Z258" s="7" t="inlineStr"/>
      <c r="AA258" s="7" t="n">
        <v>7</v>
      </c>
      <c r="AB258" s="7" t="n">
        <v>980425</v>
      </c>
      <c r="AC258" s="7" t="n">
        <v>10</v>
      </c>
      <c r="AD258" s="7" t="n">
        <v>3235950</v>
      </c>
      <c r="AE258" s="7" t="n">
        <v>10</v>
      </c>
      <c r="AF258" s="7" t="n">
        <v>1547718</v>
      </c>
      <c r="AG258" s="7" t="n">
        <v>2</v>
      </c>
      <c r="AH258" s="7" t="n">
        <v>586112</v>
      </c>
      <c r="AI258" s="7" t="n">
        <v>2</v>
      </c>
      <c r="AJ258" s="7" t="n">
        <v>388174</v>
      </c>
      <c r="AK258" s="7" t="inlineStr"/>
      <c r="AL258" s="7" t="inlineStr"/>
      <c r="AM258" s="7" t="inlineStr"/>
      <c r="AN258" s="7" t="inlineStr"/>
      <c r="AO258" s="7" t="inlineStr"/>
      <c r="AP258" s="7" t="inlineStr"/>
      <c r="AQ258" s="7" t="n">
        <v>24</v>
      </c>
      <c r="AR258" s="7" t="n">
        <v>3781632</v>
      </c>
      <c r="AS258" s="7" t="inlineStr"/>
      <c r="AT258" s="7" t="inlineStr"/>
      <c r="AU258" s="7">
        <f>AW258+AY258+BA258+BC258+BE258+BG258+BI258</f>
        <v/>
      </c>
      <c r="AV258" s="7">
        <f>AX258+AZ258+BB258+BD258+BF258+BH258+BJ258</f>
        <v/>
      </c>
      <c r="AW258" s="7" t="inlineStr"/>
      <c r="AX258" s="7" t="inlineStr"/>
      <c r="AY258" s="7" t="inlineStr"/>
      <c r="AZ258" s="7" t="inlineStr"/>
      <c r="BA258" s="7" t="inlineStr"/>
      <c r="BB258" s="7" t="inlineStr"/>
      <c r="BC258" s="7" t="inlineStr"/>
      <c r="BD258" s="7" t="inlineStr"/>
      <c r="BE258" s="7" t="inlineStr"/>
      <c r="BF258" s="7" t="inlineStr"/>
      <c r="BG258" s="7" t="inlineStr"/>
      <c r="BH258" s="7" t="inlineStr"/>
      <c r="BI258" s="7" t="inlineStr"/>
      <c r="BJ258" s="7" t="inlineStr"/>
      <c r="BK258" s="7">
        <f>BM258+BO258+BQ258+BS258</f>
        <v/>
      </c>
      <c r="BL258" s="7">
        <f>BN258+BP258+BR258+BT258</f>
        <v/>
      </c>
      <c r="BM258" s="7" t="n">
        <v>2</v>
      </c>
      <c r="BN258" s="7" t="n">
        <v>141632</v>
      </c>
      <c r="BO258" s="7" t="inlineStr"/>
      <c r="BP258" s="7" t="inlineStr"/>
      <c r="BQ258" s="7" t="inlineStr"/>
      <c r="BR258" s="7" t="inlineStr"/>
      <c r="BS258" s="7" t="inlineStr"/>
      <c r="BT258" s="7" t="inlineStr"/>
      <c r="BU258" s="7">
        <f>BW258+BY258+CA258+CC258+CE258+CG258+CI258+CK258+CM258+CO258+CQ258+CS258+CU258+CW258+CY258+DA258</f>
        <v/>
      </c>
      <c r="BV258" s="7">
        <f>BX258+BZ258+CB258+CD258+CF258+CH258+CJ258+CL258+CN258+CP258+CR258+CT258+CV258+CX258+CZ258+DB258</f>
        <v/>
      </c>
      <c r="BW258" s="7" t="inlineStr"/>
      <c r="BX258" s="7" t="inlineStr"/>
      <c r="BY258" s="7" t="n">
        <v>20</v>
      </c>
      <c r="BZ258" s="7" t="n">
        <v>8150460</v>
      </c>
      <c r="CA258" s="7" t="n">
        <v>8</v>
      </c>
      <c r="CB258" s="7" t="n">
        <v>2371586</v>
      </c>
      <c r="CC258" s="7" t="inlineStr"/>
      <c r="CD258" s="7" t="inlineStr"/>
      <c r="CE258" s="7" t="inlineStr"/>
      <c r="CF258" s="7" t="inlineStr"/>
      <c r="CG258" s="7" t="inlineStr"/>
      <c r="CH258" s="7" t="inlineStr"/>
      <c r="CI258" s="7" t="inlineStr"/>
      <c r="CJ258" s="7" t="inlineStr"/>
      <c r="CK258" s="7" t="inlineStr"/>
      <c r="CL258" s="7" t="inlineStr"/>
      <c r="CM258" s="7" t="n">
        <v>9</v>
      </c>
      <c r="CN258" s="7" t="n">
        <v>1340364</v>
      </c>
      <c r="CO258" s="7" t="inlineStr"/>
      <c r="CP258" s="7" t="inlineStr"/>
      <c r="CQ258" s="7" t="inlineStr"/>
      <c r="CR258" s="7" t="inlineStr"/>
      <c r="CS258" s="7" t="inlineStr"/>
      <c r="CT258" s="7" t="inlineStr"/>
      <c r="CU258" s="7" t="inlineStr"/>
      <c r="CV258" s="7" t="inlineStr"/>
      <c r="CW258" s="7" t="inlineStr"/>
      <c r="CX258" s="7" t="inlineStr"/>
      <c r="CY258" s="7" t="inlineStr"/>
      <c r="CZ258" s="7" t="inlineStr"/>
      <c r="DA258" s="7" t="inlineStr"/>
      <c r="DB258" s="7" t="inlineStr"/>
      <c r="DC258" s="7">
        <f>DE258+DG258+DI258+DK258+DM258+DO258+DQ258+DS258+DU258+DW258+DY258+EA258+EC258</f>
        <v/>
      </c>
      <c r="DD258" s="7">
        <f>DF258+DH258+DJ258+DL258+DN258+DP258+DR258+DT258+DV258+DX258+DZ258+EB258+ED258</f>
        <v/>
      </c>
      <c r="DE258" s="7" t="inlineStr"/>
      <c r="DF258" s="7" t="inlineStr"/>
      <c r="DG258" s="7" t="inlineStr"/>
      <c r="DH258" s="7" t="inlineStr"/>
      <c r="DI258" s="7" t="inlineStr"/>
      <c r="DJ258" s="7" t="inlineStr"/>
      <c r="DK258" s="7" t="inlineStr"/>
      <c r="DL258" s="7" t="inlineStr"/>
      <c r="DM258" s="7" t="inlineStr"/>
      <c r="DN258" s="7" t="inlineStr"/>
      <c r="DO258" s="7" t="n">
        <v>5</v>
      </c>
      <c r="DP258" s="7" t="n">
        <v>1567290</v>
      </c>
      <c r="DQ258" s="7" t="n">
        <v>5</v>
      </c>
      <c r="DR258" s="7" t="n">
        <v>384375</v>
      </c>
      <c r="DS258" s="7" t="n">
        <v>9</v>
      </c>
      <c r="DT258" s="7" t="n">
        <v>1636725</v>
      </c>
      <c r="DU258" s="7" t="n">
        <v>3</v>
      </c>
      <c r="DV258" s="7" t="n">
        <v>831516</v>
      </c>
      <c r="DW258" s="7" t="n">
        <v>12</v>
      </c>
      <c r="DX258" s="7" t="n">
        <v>2983981</v>
      </c>
      <c r="DY258" s="7" t="n">
        <v>1</v>
      </c>
      <c r="DZ258" s="7" t="n">
        <v>180143</v>
      </c>
      <c r="EA258" s="7" t="inlineStr"/>
      <c r="EB258" s="7" t="inlineStr"/>
      <c r="EC258" s="7" t="inlineStr"/>
      <c r="ED258" s="7" t="inlineStr"/>
      <c r="EE258" s="7">
        <f>E258+AU258+BK258+BU258+DC258</f>
        <v/>
      </c>
      <c r="EF258" s="7">
        <f>F258+AV258+BL258+BV258+DD258</f>
        <v/>
      </c>
    </row>
    <row r="259">
      <c r="A259" s="2" t="n">
        <v>0</v>
      </c>
      <c r="B259" s="3" t="inlineStr">
        <is>
          <t>Akmal</t>
        </is>
      </c>
      <c r="C259" s="3" t="inlineStr"/>
      <c r="D259" s="3" t="inlineStr"/>
      <c r="E259" s="4">
        <f>SUM(E260:E307)</f>
        <v/>
      </c>
      <c r="F259" s="4">
        <f>SUM(F260:F307)</f>
        <v/>
      </c>
      <c r="G259" s="4">
        <f>SUM(G260:G307)</f>
        <v/>
      </c>
      <c r="H259" s="4">
        <f>SUM(H260:H307)</f>
        <v/>
      </c>
      <c r="I259" s="4">
        <f>SUM(I260:I307)</f>
        <v/>
      </c>
      <c r="J259" s="4">
        <f>SUM(J260:J307)</f>
        <v/>
      </c>
      <c r="K259" s="4">
        <f>SUM(K260:K307)</f>
        <v/>
      </c>
      <c r="L259" s="4">
        <f>SUM(L260:L307)</f>
        <v/>
      </c>
      <c r="M259" s="4">
        <f>SUM(M260:M307)</f>
        <v/>
      </c>
      <c r="N259" s="4">
        <f>SUM(N260:N307)</f>
        <v/>
      </c>
      <c r="O259" s="4">
        <f>SUM(O260:O307)</f>
        <v/>
      </c>
      <c r="P259" s="4">
        <f>SUM(P260:P307)</f>
        <v/>
      </c>
      <c r="Q259" s="4">
        <f>SUM(Q260:Q307)</f>
        <v/>
      </c>
      <c r="R259" s="4">
        <f>SUM(R260:R307)</f>
        <v/>
      </c>
      <c r="S259" s="4">
        <f>SUM(S260:S307)</f>
        <v/>
      </c>
      <c r="T259" s="4">
        <f>SUM(T260:T307)</f>
        <v/>
      </c>
      <c r="U259" s="4">
        <f>SUM(U260:U307)</f>
        <v/>
      </c>
      <c r="V259" s="4">
        <f>SUM(V260:V307)</f>
        <v/>
      </c>
      <c r="W259" s="4">
        <f>SUM(W260:W307)</f>
        <v/>
      </c>
      <c r="X259" s="4">
        <f>SUM(X260:X307)</f>
        <v/>
      </c>
      <c r="Y259" s="4">
        <f>SUM(Y260:Y307)</f>
        <v/>
      </c>
      <c r="Z259" s="4">
        <f>SUM(Z260:Z307)</f>
        <v/>
      </c>
      <c r="AA259" s="4">
        <f>SUM(AA260:AA307)</f>
        <v/>
      </c>
      <c r="AB259" s="4">
        <f>SUM(AB260:AB307)</f>
        <v/>
      </c>
      <c r="AC259" s="4">
        <f>SUM(AC260:AC307)</f>
        <v/>
      </c>
      <c r="AD259" s="4">
        <f>SUM(AD260:AD307)</f>
        <v/>
      </c>
      <c r="AE259" s="4">
        <f>SUM(AE260:AE307)</f>
        <v/>
      </c>
      <c r="AF259" s="4">
        <f>SUM(AF260:AF307)</f>
        <v/>
      </c>
      <c r="AG259" s="4">
        <f>SUM(AG260:AG307)</f>
        <v/>
      </c>
      <c r="AH259" s="4">
        <f>SUM(AH260:AH307)</f>
        <v/>
      </c>
      <c r="AI259" s="4">
        <f>SUM(AI260:AI307)</f>
        <v/>
      </c>
      <c r="AJ259" s="4">
        <f>SUM(AJ260:AJ307)</f>
        <v/>
      </c>
      <c r="AK259" s="4">
        <f>SUM(AK260:AK307)</f>
        <v/>
      </c>
      <c r="AL259" s="4">
        <f>SUM(AL260:AL307)</f>
        <v/>
      </c>
      <c r="AM259" s="4">
        <f>SUM(AM260:AM307)</f>
        <v/>
      </c>
      <c r="AN259" s="4">
        <f>SUM(AN260:AN307)</f>
        <v/>
      </c>
      <c r="AO259" s="4">
        <f>SUM(AO260:AO307)</f>
        <v/>
      </c>
      <c r="AP259" s="4">
        <f>SUM(AP260:AP307)</f>
        <v/>
      </c>
      <c r="AQ259" s="4">
        <f>SUM(AQ260:AQ307)</f>
        <v/>
      </c>
      <c r="AR259" s="4">
        <f>SUM(AR260:AR307)</f>
        <v/>
      </c>
      <c r="AS259" s="4">
        <f>SUM(AS260:AS307)</f>
        <v/>
      </c>
      <c r="AT259" s="4">
        <f>SUM(AT260:AT307)</f>
        <v/>
      </c>
      <c r="AU259" s="4">
        <f>SUM(AU260:AU307)</f>
        <v/>
      </c>
      <c r="AV259" s="4">
        <f>SUM(AV260:AV307)</f>
        <v/>
      </c>
      <c r="AW259" s="4">
        <f>SUM(AW260:AW307)</f>
        <v/>
      </c>
      <c r="AX259" s="4">
        <f>SUM(AX260:AX307)</f>
        <v/>
      </c>
      <c r="AY259" s="4">
        <f>SUM(AY260:AY307)</f>
        <v/>
      </c>
      <c r="AZ259" s="4">
        <f>SUM(AZ260:AZ307)</f>
        <v/>
      </c>
      <c r="BA259" s="4">
        <f>SUM(BA260:BA307)</f>
        <v/>
      </c>
      <c r="BB259" s="4">
        <f>SUM(BB260:BB307)</f>
        <v/>
      </c>
      <c r="BC259" s="4">
        <f>SUM(BC260:BC307)</f>
        <v/>
      </c>
      <c r="BD259" s="4">
        <f>SUM(BD260:BD307)</f>
        <v/>
      </c>
      <c r="BE259" s="4">
        <f>SUM(BE260:BE307)</f>
        <v/>
      </c>
      <c r="BF259" s="4">
        <f>SUM(BF260:BF307)</f>
        <v/>
      </c>
      <c r="BG259" s="4">
        <f>SUM(BG260:BG307)</f>
        <v/>
      </c>
      <c r="BH259" s="4">
        <f>SUM(BH260:BH307)</f>
        <v/>
      </c>
      <c r="BI259" s="4">
        <f>SUM(BI260:BI307)</f>
        <v/>
      </c>
      <c r="BJ259" s="4">
        <f>SUM(BJ260:BJ307)</f>
        <v/>
      </c>
      <c r="BK259" s="4">
        <f>SUM(BK260:BK307)</f>
        <v/>
      </c>
      <c r="BL259" s="4">
        <f>SUM(BL260:BL307)</f>
        <v/>
      </c>
      <c r="BM259" s="4">
        <f>SUM(BM260:BM307)</f>
        <v/>
      </c>
      <c r="BN259" s="4">
        <f>SUM(BN260:BN307)</f>
        <v/>
      </c>
      <c r="BO259" s="4">
        <f>SUM(BO260:BO307)</f>
        <v/>
      </c>
      <c r="BP259" s="4">
        <f>SUM(BP260:BP307)</f>
        <v/>
      </c>
      <c r="BQ259" s="4">
        <f>SUM(BQ260:BQ307)</f>
        <v/>
      </c>
      <c r="BR259" s="4">
        <f>SUM(BR260:BR307)</f>
        <v/>
      </c>
      <c r="BS259" s="4">
        <f>SUM(BS260:BS307)</f>
        <v/>
      </c>
      <c r="BT259" s="4">
        <f>SUM(BT260:BT307)</f>
        <v/>
      </c>
      <c r="BU259" s="4">
        <f>SUM(BU260:BU307)</f>
        <v/>
      </c>
      <c r="BV259" s="4">
        <f>SUM(BV260:BV307)</f>
        <v/>
      </c>
      <c r="BW259" s="4">
        <f>SUM(BW260:BW307)</f>
        <v/>
      </c>
      <c r="BX259" s="4">
        <f>SUM(BX260:BX307)</f>
        <v/>
      </c>
      <c r="BY259" s="4">
        <f>SUM(BY260:BY307)</f>
        <v/>
      </c>
      <c r="BZ259" s="4">
        <f>SUM(BZ260:BZ307)</f>
        <v/>
      </c>
      <c r="CA259" s="4">
        <f>SUM(CA260:CA307)</f>
        <v/>
      </c>
      <c r="CB259" s="4">
        <f>SUM(CB260:CB307)</f>
        <v/>
      </c>
      <c r="CC259" s="4">
        <f>SUM(CC260:CC307)</f>
        <v/>
      </c>
      <c r="CD259" s="4">
        <f>SUM(CD260:CD307)</f>
        <v/>
      </c>
      <c r="CE259" s="4">
        <f>SUM(CE260:CE307)</f>
        <v/>
      </c>
      <c r="CF259" s="4">
        <f>SUM(CF260:CF307)</f>
        <v/>
      </c>
      <c r="CG259" s="4">
        <f>SUM(CG260:CG307)</f>
        <v/>
      </c>
      <c r="CH259" s="4">
        <f>SUM(CH260:CH307)</f>
        <v/>
      </c>
      <c r="CI259" s="4">
        <f>SUM(CI260:CI307)</f>
        <v/>
      </c>
      <c r="CJ259" s="4">
        <f>SUM(CJ260:CJ307)</f>
        <v/>
      </c>
      <c r="CK259" s="4">
        <f>SUM(CK260:CK307)</f>
        <v/>
      </c>
      <c r="CL259" s="4">
        <f>SUM(CL260:CL307)</f>
        <v/>
      </c>
      <c r="CM259" s="4">
        <f>SUM(CM260:CM307)</f>
        <v/>
      </c>
      <c r="CN259" s="4">
        <f>SUM(CN260:CN307)</f>
        <v/>
      </c>
      <c r="CO259" s="4">
        <f>SUM(CO260:CO307)</f>
        <v/>
      </c>
      <c r="CP259" s="4">
        <f>SUM(CP260:CP307)</f>
        <v/>
      </c>
      <c r="CQ259" s="4">
        <f>SUM(CQ260:CQ307)</f>
        <v/>
      </c>
      <c r="CR259" s="4">
        <f>SUM(CR260:CR307)</f>
        <v/>
      </c>
      <c r="CS259" s="4">
        <f>SUM(CS260:CS307)</f>
        <v/>
      </c>
      <c r="CT259" s="4">
        <f>SUM(CT260:CT307)</f>
        <v/>
      </c>
      <c r="CU259" s="4">
        <f>SUM(CU260:CU307)</f>
        <v/>
      </c>
      <c r="CV259" s="4">
        <f>SUM(CV260:CV307)</f>
        <v/>
      </c>
      <c r="CW259" s="4">
        <f>SUM(CW260:CW307)</f>
        <v/>
      </c>
      <c r="CX259" s="4">
        <f>SUM(CX260:CX307)</f>
        <v/>
      </c>
      <c r="CY259" s="4">
        <f>SUM(CY260:CY307)</f>
        <v/>
      </c>
      <c r="CZ259" s="4">
        <f>SUM(CZ260:CZ307)</f>
        <v/>
      </c>
      <c r="DA259" s="4">
        <f>SUM(DA260:DA307)</f>
        <v/>
      </c>
      <c r="DB259" s="4">
        <f>SUM(DB260:DB307)</f>
        <v/>
      </c>
      <c r="DC259" s="4">
        <f>SUM(DC260:DC307)</f>
        <v/>
      </c>
      <c r="DD259" s="4">
        <f>SUM(DD260:DD307)</f>
        <v/>
      </c>
      <c r="DE259" s="4">
        <f>SUM(DE260:DE307)</f>
        <v/>
      </c>
      <c r="DF259" s="4">
        <f>SUM(DF260:DF307)</f>
        <v/>
      </c>
      <c r="DG259" s="4">
        <f>SUM(DG260:DG307)</f>
        <v/>
      </c>
      <c r="DH259" s="4">
        <f>SUM(DH260:DH307)</f>
        <v/>
      </c>
      <c r="DI259" s="4">
        <f>SUM(DI260:DI307)</f>
        <v/>
      </c>
      <c r="DJ259" s="4">
        <f>SUM(DJ260:DJ307)</f>
        <v/>
      </c>
      <c r="DK259" s="4">
        <f>SUM(DK260:DK307)</f>
        <v/>
      </c>
      <c r="DL259" s="4">
        <f>SUM(DL260:DL307)</f>
        <v/>
      </c>
      <c r="DM259" s="4">
        <f>SUM(DM260:DM307)</f>
        <v/>
      </c>
      <c r="DN259" s="4">
        <f>SUM(DN260:DN307)</f>
        <v/>
      </c>
      <c r="DO259" s="4">
        <f>SUM(DO260:DO307)</f>
        <v/>
      </c>
      <c r="DP259" s="4">
        <f>SUM(DP260:DP307)</f>
        <v/>
      </c>
      <c r="DQ259" s="4">
        <f>SUM(DQ260:DQ307)</f>
        <v/>
      </c>
      <c r="DR259" s="4">
        <f>SUM(DR260:DR307)</f>
        <v/>
      </c>
      <c r="DS259" s="4">
        <f>SUM(DS260:DS307)</f>
        <v/>
      </c>
      <c r="DT259" s="4">
        <f>SUM(DT260:DT307)</f>
        <v/>
      </c>
      <c r="DU259" s="4">
        <f>SUM(DU260:DU307)</f>
        <v/>
      </c>
      <c r="DV259" s="4">
        <f>SUM(DV260:DV307)</f>
        <v/>
      </c>
      <c r="DW259" s="4">
        <f>SUM(DW260:DW307)</f>
        <v/>
      </c>
      <c r="DX259" s="4">
        <f>SUM(DX260:DX307)</f>
        <v/>
      </c>
      <c r="DY259" s="4">
        <f>SUM(DY260:DY307)</f>
        <v/>
      </c>
      <c r="DZ259" s="4">
        <f>SUM(DZ260:DZ307)</f>
        <v/>
      </c>
      <c r="EA259" s="4">
        <f>SUM(EA260:EA307)</f>
        <v/>
      </c>
      <c r="EB259" s="4">
        <f>SUM(EB260:EB307)</f>
        <v/>
      </c>
      <c r="EC259" s="4">
        <f>SUM(EC260:EC307)</f>
        <v/>
      </c>
      <c r="ED259" s="4">
        <f>SUM(ED260:ED307)</f>
        <v/>
      </c>
      <c r="EE259" s="4">
        <f>SUM(EE260:EE307)</f>
        <v/>
      </c>
      <c r="EF259" s="4">
        <f>SUM(EF260:EF307)</f>
        <v/>
      </c>
    </row>
    <row r="260" hidden="1" outlineLevel="1">
      <c r="A260" s="5" t="n">
        <v>1</v>
      </c>
      <c r="B260" s="6" t="inlineStr">
        <is>
          <t>АКМАЛ Мед -17 "ПОЙТУГ "</t>
        </is>
      </c>
      <c r="C260" s="6" t="inlineStr">
        <is>
          <t>Андижан</t>
        </is>
      </c>
      <c r="D260" s="6" t="inlineStr">
        <is>
          <t>Андижан 1</t>
        </is>
      </c>
      <c r="E260" s="7">
        <f>G260+I260+K260+M260+O260+Q260+S260+U260+W260+Y260+AA260+AC260+AE260+AG260+AI260+AK260+AM260+AO260+AQ260+AS260</f>
        <v/>
      </c>
      <c r="F260" s="7">
        <f>H260+J260+L260+N260+P260+R260+T260+V260+X260+Z260+AB260+AD260+AF260+AH260+AJ260+AL260+AN260+AP260+AR260+AT260</f>
        <v/>
      </c>
      <c r="G260" s="7" t="n">
        <v>4</v>
      </c>
      <c r="H260" s="7" t="n">
        <v>1278828</v>
      </c>
      <c r="I260" s="7" t="inlineStr"/>
      <c r="J260" s="7" t="inlineStr"/>
      <c r="K260" s="7" t="n">
        <v>2</v>
      </c>
      <c r="L260" s="7" t="n">
        <v>345862</v>
      </c>
      <c r="M260" s="7" t="inlineStr"/>
      <c r="N260" s="7" t="inlineStr"/>
      <c r="O260" s="7" t="inlineStr"/>
      <c r="P260" s="7" t="inlineStr"/>
      <c r="Q260" s="7" t="n">
        <v>10</v>
      </c>
      <c r="R260" s="7" t="n">
        <v>3728790</v>
      </c>
      <c r="S260" s="7" t="inlineStr"/>
      <c r="T260" s="7" t="inlineStr"/>
      <c r="U260" s="7" t="inlineStr"/>
      <c r="V260" s="7" t="inlineStr"/>
      <c r="W260" s="7" t="inlineStr"/>
      <c r="X260" s="7" t="inlineStr"/>
      <c r="Y260" s="7" t="inlineStr"/>
      <c r="Z260" s="7" t="inlineStr"/>
      <c r="AA260" s="7" t="inlineStr"/>
      <c r="AB260" s="7" t="inlineStr"/>
      <c r="AC260" s="7" t="inlineStr"/>
      <c r="AD260" s="7" t="inlineStr"/>
      <c r="AE260" s="7" t="inlineStr"/>
      <c r="AF260" s="7" t="inlineStr"/>
      <c r="AG260" s="7" t="inlineStr"/>
      <c r="AH260" s="7" t="inlineStr"/>
      <c r="AI260" s="7" t="inlineStr"/>
      <c r="AJ260" s="7" t="inlineStr"/>
      <c r="AK260" s="7" t="inlineStr"/>
      <c r="AL260" s="7" t="inlineStr"/>
      <c r="AM260" s="7" t="inlineStr"/>
      <c r="AN260" s="7" t="inlineStr"/>
      <c r="AO260" s="7" t="inlineStr"/>
      <c r="AP260" s="7" t="inlineStr"/>
      <c r="AQ260" s="7" t="inlineStr"/>
      <c r="AR260" s="7" t="inlineStr"/>
      <c r="AS260" s="7" t="inlineStr"/>
      <c r="AT260" s="7" t="inlineStr"/>
      <c r="AU260" s="7">
        <f>AW260+AY260+BA260+BC260+BE260+BG260+BI260</f>
        <v/>
      </c>
      <c r="AV260" s="7">
        <f>AX260+AZ260+BB260+BD260+BF260+BH260+BJ260</f>
        <v/>
      </c>
      <c r="AW260" s="7" t="inlineStr"/>
      <c r="AX260" s="7" t="inlineStr"/>
      <c r="AY260" s="7" t="inlineStr"/>
      <c r="AZ260" s="7" t="inlineStr"/>
      <c r="BA260" s="7" t="inlineStr"/>
      <c r="BB260" s="7" t="inlineStr"/>
      <c r="BC260" s="7" t="inlineStr"/>
      <c r="BD260" s="7" t="inlineStr"/>
      <c r="BE260" s="7" t="inlineStr"/>
      <c r="BF260" s="7" t="inlineStr"/>
      <c r="BG260" s="7" t="n">
        <v>6</v>
      </c>
      <c r="BH260" s="7" t="n">
        <v>1144314</v>
      </c>
      <c r="BI260" s="7" t="inlineStr"/>
      <c r="BJ260" s="7" t="inlineStr"/>
      <c r="BK260" s="7">
        <f>BM260+BO260+BQ260+BS260</f>
        <v/>
      </c>
      <c r="BL260" s="7">
        <f>BN260+BP260+BR260+BT260</f>
        <v/>
      </c>
      <c r="BM260" s="7" t="inlineStr"/>
      <c r="BN260" s="7" t="inlineStr"/>
      <c r="BO260" s="7" t="n">
        <v>15</v>
      </c>
      <c r="BP260" s="7" t="n">
        <v>6591375</v>
      </c>
      <c r="BQ260" s="7" t="inlineStr"/>
      <c r="BR260" s="7" t="inlineStr"/>
      <c r="BS260" s="7" t="inlineStr"/>
      <c r="BT260" s="7" t="inlineStr"/>
      <c r="BU260" s="7">
        <f>BW260+BY260+CA260+CC260+CE260+CG260+CI260+CK260+CM260+CO260+CQ260+CS260+CU260+CW260+CY260+DA260</f>
        <v/>
      </c>
      <c r="BV260" s="7">
        <f>BX260+BZ260+CB260+CD260+CF260+CH260+CJ260+CL260+CN260+CP260+CR260+CT260+CV260+CX260+CZ260+DB260</f>
        <v/>
      </c>
      <c r="BW260" s="7" t="inlineStr"/>
      <c r="BX260" s="7" t="inlineStr"/>
      <c r="BY260" s="7" t="inlineStr"/>
      <c r="BZ260" s="7" t="inlineStr"/>
      <c r="CA260" s="7" t="n">
        <v>4</v>
      </c>
      <c r="CB260" s="7" t="n">
        <v>499408</v>
      </c>
      <c r="CC260" s="7" t="inlineStr"/>
      <c r="CD260" s="7" t="inlineStr"/>
      <c r="CE260" s="7" t="inlineStr"/>
      <c r="CF260" s="7" t="inlineStr"/>
      <c r="CG260" s="7" t="inlineStr"/>
      <c r="CH260" s="7" t="inlineStr"/>
      <c r="CI260" s="7" t="inlineStr"/>
      <c r="CJ260" s="7" t="inlineStr"/>
      <c r="CK260" s="7" t="inlineStr"/>
      <c r="CL260" s="7" t="inlineStr"/>
      <c r="CM260" s="7" t="n">
        <v>5</v>
      </c>
      <c r="CN260" s="7" t="n">
        <v>1193560</v>
      </c>
      <c r="CO260" s="7" t="inlineStr"/>
      <c r="CP260" s="7" t="inlineStr"/>
      <c r="CQ260" s="7" t="inlineStr"/>
      <c r="CR260" s="7" t="inlineStr"/>
      <c r="CS260" s="7" t="inlineStr"/>
      <c r="CT260" s="7" t="inlineStr"/>
      <c r="CU260" s="7" t="inlineStr"/>
      <c r="CV260" s="7" t="inlineStr"/>
      <c r="CW260" s="7" t="inlineStr"/>
      <c r="CX260" s="7" t="inlineStr"/>
      <c r="CY260" s="7" t="inlineStr"/>
      <c r="CZ260" s="7" t="inlineStr"/>
      <c r="DA260" s="7" t="inlineStr"/>
      <c r="DB260" s="7" t="inlineStr"/>
      <c r="DC260" s="7">
        <f>DE260+DG260+DI260+DK260+DM260+DO260+DQ260+DS260+DU260+DW260+DY260+EA260+EC260</f>
        <v/>
      </c>
      <c r="DD260" s="7">
        <f>DF260+DH260+DJ260+DL260+DN260+DP260+DR260+DT260+DV260+DX260+DZ260+EB260+ED260</f>
        <v/>
      </c>
      <c r="DE260" s="7" t="inlineStr"/>
      <c r="DF260" s="7" t="inlineStr"/>
      <c r="DG260" s="7" t="inlineStr"/>
      <c r="DH260" s="7" t="inlineStr"/>
      <c r="DI260" s="7" t="inlineStr"/>
      <c r="DJ260" s="7" t="inlineStr"/>
      <c r="DK260" s="7" t="inlineStr"/>
      <c r="DL260" s="7" t="inlineStr"/>
      <c r="DM260" s="7" t="inlineStr"/>
      <c r="DN260" s="7" t="inlineStr"/>
      <c r="DO260" s="7" t="inlineStr"/>
      <c r="DP260" s="7" t="inlineStr"/>
      <c r="DQ260" s="7" t="inlineStr"/>
      <c r="DR260" s="7" t="inlineStr"/>
      <c r="DS260" s="7" t="inlineStr"/>
      <c r="DT260" s="7" t="inlineStr"/>
      <c r="DU260" s="7" t="inlineStr"/>
      <c r="DV260" s="7" t="inlineStr"/>
      <c r="DW260" s="7" t="n">
        <v>5</v>
      </c>
      <c r="DX260" s="7" t="n">
        <v>1532860</v>
      </c>
      <c r="DY260" s="7" t="inlineStr"/>
      <c r="DZ260" s="7" t="inlineStr"/>
      <c r="EA260" s="7" t="inlineStr"/>
      <c r="EB260" s="7" t="inlineStr"/>
      <c r="EC260" s="7" t="inlineStr"/>
      <c r="ED260" s="7" t="inlineStr"/>
      <c r="EE260" s="7">
        <f>E260+AU260+BK260+BU260+DC260</f>
        <v/>
      </c>
      <c r="EF260" s="7">
        <f>F260+AV260+BL260+BV260+DD260</f>
        <v/>
      </c>
    </row>
    <row r="261" hidden="1" outlineLevel="1">
      <c r="A261" s="5" t="n">
        <v>2</v>
      </c>
      <c r="B261" s="6" t="inlineStr">
        <is>
          <t>АКМАЛ Мед-1 "1 МИКР"</t>
        </is>
      </c>
      <c r="C261" s="6" t="inlineStr">
        <is>
          <t>Андижан</t>
        </is>
      </c>
      <c r="D261" s="6" t="inlineStr">
        <is>
          <t>Андижан 1</t>
        </is>
      </c>
      <c r="E261" s="7">
        <f>G261+I261+K261+M261+O261+Q261+S261+U261+W261+Y261+AA261+AC261+AE261+AG261+AI261+AK261+AM261+AO261+AQ261+AS261</f>
        <v/>
      </c>
      <c r="F261" s="7">
        <f>H261+J261+L261+N261+P261+R261+T261+V261+X261+Z261+AB261+AD261+AF261+AH261+AJ261+AL261+AN261+AP261+AR261+AT261</f>
        <v/>
      </c>
      <c r="G261" s="7" t="inlineStr"/>
      <c r="H261" s="7" t="inlineStr"/>
      <c r="I261" s="7" t="inlineStr"/>
      <c r="J261" s="7" t="inlineStr"/>
      <c r="K261" s="7" t="n">
        <v>9</v>
      </c>
      <c r="L261" s="7" t="n">
        <v>1744034</v>
      </c>
      <c r="M261" s="7" t="inlineStr"/>
      <c r="N261" s="7" t="inlineStr"/>
      <c r="O261" s="7" t="inlineStr"/>
      <c r="P261" s="7" t="inlineStr"/>
      <c r="Q261" s="7" t="n">
        <v>34</v>
      </c>
      <c r="R261" s="7" t="n">
        <v>7727208</v>
      </c>
      <c r="S261" s="7" t="inlineStr"/>
      <c r="T261" s="7" t="inlineStr"/>
      <c r="U261" s="7" t="inlineStr"/>
      <c r="V261" s="7" t="inlineStr"/>
      <c r="W261" s="7" t="inlineStr"/>
      <c r="X261" s="7" t="inlineStr"/>
      <c r="Y261" s="7" t="inlineStr"/>
      <c r="Z261" s="7" t="inlineStr"/>
      <c r="AA261" s="7" t="inlineStr"/>
      <c r="AB261" s="7" t="inlineStr"/>
      <c r="AC261" s="7" t="inlineStr"/>
      <c r="AD261" s="7" t="inlineStr"/>
      <c r="AE261" s="7" t="inlineStr"/>
      <c r="AF261" s="7" t="inlineStr"/>
      <c r="AG261" s="7" t="inlineStr"/>
      <c r="AH261" s="7" t="inlineStr"/>
      <c r="AI261" s="7" t="n">
        <v>2</v>
      </c>
      <c r="AJ261" s="7" t="n">
        <v>4786</v>
      </c>
      <c r="AK261" s="7" t="inlineStr"/>
      <c r="AL261" s="7" t="inlineStr"/>
      <c r="AM261" s="7" t="inlineStr"/>
      <c r="AN261" s="7" t="inlineStr"/>
      <c r="AO261" s="7" t="inlineStr"/>
      <c r="AP261" s="7" t="inlineStr"/>
      <c r="AQ261" s="7" t="inlineStr"/>
      <c r="AR261" s="7" t="inlineStr"/>
      <c r="AS261" s="7" t="inlineStr"/>
      <c r="AT261" s="7" t="inlineStr"/>
      <c r="AU261" s="7">
        <f>AW261+AY261+BA261+BC261+BE261+BG261+BI261</f>
        <v/>
      </c>
      <c r="AV261" s="7">
        <f>AX261+AZ261+BB261+BD261+BF261+BH261+BJ261</f>
        <v/>
      </c>
      <c r="AW261" s="7" t="inlineStr"/>
      <c r="AX261" s="7" t="inlineStr"/>
      <c r="AY261" s="7" t="inlineStr"/>
      <c r="AZ261" s="7" t="inlineStr"/>
      <c r="BA261" s="7" t="inlineStr"/>
      <c r="BB261" s="7" t="inlineStr"/>
      <c r="BC261" s="7" t="inlineStr"/>
      <c r="BD261" s="7" t="inlineStr"/>
      <c r="BE261" s="7" t="inlineStr"/>
      <c r="BF261" s="7" t="inlineStr"/>
      <c r="BG261" s="7" t="inlineStr"/>
      <c r="BH261" s="7" t="inlineStr"/>
      <c r="BI261" s="7" t="inlineStr"/>
      <c r="BJ261" s="7" t="inlineStr"/>
      <c r="BK261" s="7">
        <f>BM261+BO261+BQ261+BS261</f>
        <v/>
      </c>
      <c r="BL261" s="7">
        <f>BN261+BP261+BR261+BT261</f>
        <v/>
      </c>
      <c r="BM261" s="7" t="inlineStr"/>
      <c r="BN261" s="7" t="inlineStr"/>
      <c r="BO261" s="7" t="inlineStr"/>
      <c r="BP261" s="7" t="inlineStr"/>
      <c r="BQ261" s="7" t="inlineStr"/>
      <c r="BR261" s="7" t="inlineStr"/>
      <c r="BS261" s="7" t="n">
        <v>1</v>
      </c>
      <c r="BT261" s="7" t="n">
        <v>131973</v>
      </c>
      <c r="BU261" s="7">
        <f>BW261+BY261+CA261+CC261+CE261+CG261+CI261+CK261+CM261+CO261+CQ261+CS261+CU261+CW261+CY261+DA261</f>
        <v/>
      </c>
      <c r="BV261" s="7">
        <f>BX261+BZ261+CB261+CD261+CF261+CH261+CJ261+CL261+CN261+CP261+CR261+CT261+CV261+CX261+CZ261+DB261</f>
        <v/>
      </c>
      <c r="BW261" s="7" t="inlineStr"/>
      <c r="BX261" s="7" t="inlineStr"/>
      <c r="BY261" s="7" t="inlineStr"/>
      <c r="BZ261" s="7" t="inlineStr"/>
      <c r="CA261" s="7" t="inlineStr"/>
      <c r="CB261" s="7" t="inlineStr"/>
      <c r="CC261" s="7" t="inlineStr"/>
      <c r="CD261" s="7" t="inlineStr"/>
      <c r="CE261" s="7" t="inlineStr"/>
      <c r="CF261" s="7" t="inlineStr"/>
      <c r="CG261" s="7" t="inlineStr"/>
      <c r="CH261" s="7" t="inlineStr"/>
      <c r="CI261" s="7" t="inlineStr"/>
      <c r="CJ261" s="7" t="inlineStr"/>
      <c r="CK261" s="7" t="inlineStr"/>
      <c r="CL261" s="7" t="inlineStr"/>
      <c r="CM261" s="7" t="n">
        <v>10</v>
      </c>
      <c r="CN261" s="7" t="n">
        <v>2580975</v>
      </c>
      <c r="CO261" s="7" t="inlineStr"/>
      <c r="CP261" s="7" t="inlineStr"/>
      <c r="CQ261" s="7" t="inlineStr"/>
      <c r="CR261" s="7" t="inlineStr"/>
      <c r="CS261" s="7" t="inlineStr"/>
      <c r="CT261" s="7" t="inlineStr"/>
      <c r="CU261" s="7" t="inlineStr"/>
      <c r="CV261" s="7" t="inlineStr"/>
      <c r="CW261" s="7" t="inlineStr"/>
      <c r="CX261" s="7" t="inlineStr"/>
      <c r="CY261" s="7" t="inlineStr"/>
      <c r="CZ261" s="7" t="inlineStr"/>
      <c r="DA261" s="7" t="inlineStr"/>
      <c r="DB261" s="7" t="inlineStr"/>
      <c r="DC261" s="7">
        <f>DE261+DG261+DI261+DK261+DM261+DO261+DQ261+DS261+DU261+DW261+DY261+EA261+EC261</f>
        <v/>
      </c>
      <c r="DD261" s="7">
        <f>DF261+DH261+DJ261+DL261+DN261+DP261+DR261+DT261+DV261+DX261+DZ261+EB261+ED261</f>
        <v/>
      </c>
      <c r="DE261" s="7" t="inlineStr"/>
      <c r="DF261" s="7" t="inlineStr"/>
      <c r="DG261" s="7" t="inlineStr"/>
      <c r="DH261" s="7" t="inlineStr"/>
      <c r="DI261" s="7" t="inlineStr"/>
      <c r="DJ261" s="7" t="inlineStr"/>
      <c r="DK261" s="7" t="inlineStr"/>
      <c r="DL261" s="7" t="inlineStr"/>
      <c r="DM261" s="7" t="inlineStr"/>
      <c r="DN261" s="7" t="inlineStr"/>
      <c r="DO261" s="7" t="inlineStr"/>
      <c r="DP261" s="7" t="inlineStr"/>
      <c r="DQ261" s="7" t="inlineStr"/>
      <c r="DR261" s="7" t="inlineStr"/>
      <c r="DS261" s="7" t="inlineStr"/>
      <c r="DT261" s="7" t="inlineStr"/>
      <c r="DU261" s="7" t="inlineStr"/>
      <c r="DV261" s="7" t="inlineStr"/>
      <c r="DW261" s="7" t="n">
        <v>2</v>
      </c>
      <c r="DX261" s="7" t="n">
        <v>928880</v>
      </c>
      <c r="DY261" s="7" t="inlineStr"/>
      <c r="DZ261" s="7" t="inlineStr"/>
      <c r="EA261" s="7" t="inlineStr"/>
      <c r="EB261" s="7" t="inlineStr"/>
      <c r="EC261" s="7" t="inlineStr"/>
      <c r="ED261" s="7" t="inlineStr"/>
      <c r="EE261" s="7">
        <f>E261+AU261+BK261+BU261+DC261</f>
        <v/>
      </c>
      <c r="EF261" s="7">
        <f>F261+AV261+BL261+BV261+DD261</f>
        <v/>
      </c>
    </row>
    <row r="262" hidden="1" outlineLevel="1">
      <c r="A262" s="5" t="n">
        <v>3</v>
      </c>
      <c r="B262" s="6" t="inlineStr">
        <is>
          <t>АКМАЛ Мед-10 "АСАКА"</t>
        </is>
      </c>
      <c r="C262" s="6" t="inlineStr">
        <is>
          <t>Андижан</t>
        </is>
      </c>
      <c r="D262" s="6" t="inlineStr">
        <is>
          <t>Андижан 2</t>
        </is>
      </c>
      <c r="E262" s="7">
        <f>G262+I262+K262+M262+O262+Q262+S262+U262+W262+Y262+AA262+AC262+AE262+AG262+AI262+AK262+AM262+AO262+AQ262+AS262</f>
        <v/>
      </c>
      <c r="F262" s="7">
        <f>H262+J262+L262+N262+P262+R262+T262+V262+X262+Z262+AB262+AD262+AF262+AH262+AJ262+AL262+AN262+AP262+AR262+AT262</f>
        <v/>
      </c>
      <c r="G262" s="7" t="n">
        <v>5</v>
      </c>
      <c r="H262" s="7" t="n">
        <v>1350330</v>
      </c>
      <c r="I262" s="7" t="n">
        <v>2</v>
      </c>
      <c r="J262" s="7" t="n">
        <v>788366</v>
      </c>
      <c r="K262" s="7" t="n">
        <v>2</v>
      </c>
      <c r="L262" s="7" t="n">
        <v>734758</v>
      </c>
      <c r="M262" s="7" t="inlineStr"/>
      <c r="N262" s="7" t="inlineStr"/>
      <c r="O262" s="7" t="n">
        <v>5</v>
      </c>
      <c r="P262" s="7" t="n">
        <v>1029534</v>
      </c>
      <c r="Q262" s="7" t="n">
        <v>25</v>
      </c>
      <c r="R262" s="7" t="n">
        <v>6393795</v>
      </c>
      <c r="S262" s="7" t="inlineStr"/>
      <c r="T262" s="7" t="inlineStr"/>
      <c r="U262" s="7" t="inlineStr"/>
      <c r="V262" s="7" t="inlineStr"/>
      <c r="W262" s="7" t="inlineStr"/>
      <c r="X262" s="7" t="inlineStr"/>
      <c r="Y262" s="7" t="inlineStr"/>
      <c r="Z262" s="7" t="inlineStr"/>
      <c r="AA262" s="7" t="inlineStr"/>
      <c r="AB262" s="7" t="inlineStr"/>
      <c r="AC262" s="7" t="inlineStr"/>
      <c r="AD262" s="7" t="inlineStr"/>
      <c r="AE262" s="7" t="inlineStr"/>
      <c r="AF262" s="7" t="inlineStr"/>
      <c r="AG262" s="7" t="inlineStr"/>
      <c r="AH262" s="7" t="inlineStr"/>
      <c r="AI262" s="7" t="inlineStr"/>
      <c r="AJ262" s="7" t="inlineStr"/>
      <c r="AK262" s="7" t="inlineStr"/>
      <c r="AL262" s="7" t="inlineStr"/>
      <c r="AM262" s="7" t="inlineStr"/>
      <c r="AN262" s="7" t="inlineStr"/>
      <c r="AO262" s="7" t="inlineStr"/>
      <c r="AP262" s="7" t="inlineStr"/>
      <c r="AQ262" s="7" t="inlineStr"/>
      <c r="AR262" s="7" t="inlineStr"/>
      <c r="AS262" s="7" t="inlineStr"/>
      <c r="AT262" s="7" t="inlineStr"/>
      <c r="AU262" s="7">
        <f>AW262+AY262+BA262+BC262+BE262+BG262+BI262</f>
        <v/>
      </c>
      <c r="AV262" s="7">
        <f>AX262+AZ262+BB262+BD262+BF262+BH262+BJ262</f>
        <v/>
      </c>
      <c r="AW262" s="7" t="inlineStr"/>
      <c r="AX262" s="7" t="inlineStr"/>
      <c r="AY262" s="7" t="inlineStr"/>
      <c r="AZ262" s="7" t="inlineStr"/>
      <c r="BA262" s="7" t="inlineStr"/>
      <c r="BB262" s="7" t="inlineStr"/>
      <c r="BC262" s="7" t="inlineStr"/>
      <c r="BD262" s="7" t="inlineStr"/>
      <c r="BE262" s="7" t="inlineStr"/>
      <c r="BF262" s="7" t="inlineStr"/>
      <c r="BG262" s="7" t="inlineStr"/>
      <c r="BH262" s="7" t="inlineStr"/>
      <c r="BI262" s="7" t="inlineStr"/>
      <c r="BJ262" s="7" t="inlineStr"/>
      <c r="BK262" s="7">
        <f>BM262+BO262+BQ262+BS262</f>
        <v/>
      </c>
      <c r="BL262" s="7">
        <f>BN262+BP262+BR262+BT262</f>
        <v/>
      </c>
      <c r="BM262" s="7" t="inlineStr"/>
      <c r="BN262" s="7" t="inlineStr"/>
      <c r="BO262" s="7" t="n">
        <v>3</v>
      </c>
      <c r="BP262" s="7" t="n">
        <v>1116885</v>
      </c>
      <c r="BQ262" s="7" t="n">
        <v>2</v>
      </c>
      <c r="BR262" s="7" t="n">
        <v>628324</v>
      </c>
      <c r="BS262" s="7" t="inlineStr"/>
      <c r="BT262" s="7" t="inlineStr"/>
      <c r="BU262" s="7">
        <f>BW262+BY262+CA262+CC262+CE262+CG262+CI262+CK262+CM262+CO262+CQ262+CS262+CU262+CW262+CY262+DA262</f>
        <v/>
      </c>
      <c r="BV262" s="7">
        <f>BX262+BZ262+CB262+CD262+CF262+CH262+CJ262+CL262+CN262+CP262+CR262+CT262+CV262+CX262+CZ262+DB262</f>
        <v/>
      </c>
      <c r="BW262" s="7" t="inlineStr"/>
      <c r="BX262" s="7" t="inlineStr"/>
      <c r="BY262" s="7" t="inlineStr"/>
      <c r="BZ262" s="7" t="inlineStr"/>
      <c r="CA262" s="7" t="n">
        <v>4</v>
      </c>
      <c r="CB262" s="7" t="n">
        <v>1409988</v>
      </c>
      <c r="CC262" s="7" t="inlineStr"/>
      <c r="CD262" s="7" t="inlineStr"/>
      <c r="CE262" s="7" t="n">
        <v>2</v>
      </c>
      <c r="CF262" s="7" t="n">
        <v>622688</v>
      </c>
      <c r="CG262" s="7" t="inlineStr"/>
      <c r="CH262" s="7" t="inlineStr"/>
      <c r="CI262" s="7" t="inlineStr"/>
      <c r="CJ262" s="7" t="inlineStr"/>
      <c r="CK262" s="7" t="inlineStr"/>
      <c r="CL262" s="7" t="inlineStr"/>
      <c r="CM262" s="7" t="n">
        <v>5</v>
      </c>
      <c r="CN262" s="7" t="n">
        <v>1522625</v>
      </c>
      <c r="CO262" s="7" t="inlineStr"/>
      <c r="CP262" s="7" t="inlineStr"/>
      <c r="CQ262" s="7" t="inlineStr"/>
      <c r="CR262" s="7" t="inlineStr"/>
      <c r="CS262" s="7" t="inlineStr"/>
      <c r="CT262" s="7" t="inlineStr"/>
      <c r="CU262" s="7" t="inlineStr"/>
      <c r="CV262" s="7" t="inlineStr"/>
      <c r="CW262" s="7" t="inlineStr"/>
      <c r="CX262" s="7" t="inlineStr"/>
      <c r="CY262" s="7" t="inlineStr"/>
      <c r="CZ262" s="7" t="inlineStr"/>
      <c r="DA262" s="7" t="inlineStr"/>
      <c r="DB262" s="7" t="inlineStr"/>
      <c r="DC262" s="7">
        <f>DE262+DG262+DI262+DK262+DM262+DO262+DQ262+DS262+DU262+DW262+DY262+EA262+EC262</f>
        <v/>
      </c>
      <c r="DD262" s="7">
        <f>DF262+DH262+DJ262+DL262+DN262+DP262+DR262+DT262+DV262+DX262+DZ262+EB262+ED262</f>
        <v/>
      </c>
      <c r="DE262" s="7" t="inlineStr"/>
      <c r="DF262" s="7" t="inlineStr"/>
      <c r="DG262" s="7" t="inlineStr"/>
      <c r="DH262" s="7" t="inlineStr"/>
      <c r="DI262" s="7" t="inlineStr"/>
      <c r="DJ262" s="7" t="inlineStr"/>
      <c r="DK262" s="7" t="inlineStr"/>
      <c r="DL262" s="7" t="inlineStr"/>
      <c r="DM262" s="7" t="inlineStr"/>
      <c r="DN262" s="7" t="inlineStr"/>
      <c r="DO262" s="7" t="inlineStr"/>
      <c r="DP262" s="7" t="inlineStr"/>
      <c r="DQ262" s="7" t="inlineStr"/>
      <c r="DR262" s="7" t="inlineStr"/>
      <c r="DS262" s="7" t="inlineStr"/>
      <c r="DT262" s="7" t="inlineStr"/>
      <c r="DU262" s="7" t="inlineStr"/>
      <c r="DV262" s="7" t="inlineStr"/>
      <c r="DW262" s="7" t="n">
        <v>6</v>
      </c>
      <c r="DX262" s="7" t="n">
        <v>2425620</v>
      </c>
      <c r="DY262" s="7" t="inlineStr"/>
      <c r="DZ262" s="7" t="inlineStr"/>
      <c r="EA262" s="7" t="inlineStr"/>
      <c r="EB262" s="7" t="inlineStr"/>
      <c r="EC262" s="7" t="inlineStr"/>
      <c r="ED262" s="7" t="inlineStr"/>
      <c r="EE262" s="7">
        <f>E262+AU262+BK262+BU262+DC262</f>
        <v/>
      </c>
      <c r="EF262" s="7">
        <f>F262+AV262+BL262+BV262+DD262</f>
        <v/>
      </c>
    </row>
    <row r="263" hidden="1" outlineLevel="1">
      <c r="A263" s="5" t="n">
        <v>4</v>
      </c>
      <c r="B263" s="6" t="inlineStr">
        <is>
          <t>АКМАЛ Мед-11 "ЧИНОБОД"</t>
        </is>
      </c>
      <c r="C263" s="6" t="inlineStr">
        <is>
          <t>Андижан</t>
        </is>
      </c>
      <c r="D263" s="6" t="inlineStr">
        <is>
          <t>Андижан 2</t>
        </is>
      </c>
      <c r="E263" s="7">
        <f>G263+I263+K263+M263+O263+Q263+S263+U263+W263+Y263+AA263+AC263+AE263+AG263+AI263+AK263+AM263+AO263+AQ263+AS263</f>
        <v/>
      </c>
      <c r="F263" s="7">
        <f>H263+J263+L263+N263+P263+R263+T263+V263+X263+Z263+AB263+AD263+AF263+AH263+AJ263+AL263+AN263+AP263+AR263+AT263</f>
        <v/>
      </c>
      <c r="G263" s="7" t="inlineStr"/>
      <c r="H263" s="7" t="inlineStr"/>
      <c r="I263" s="7" t="inlineStr"/>
      <c r="J263" s="7" t="inlineStr"/>
      <c r="K263" s="7" t="inlineStr"/>
      <c r="L263" s="7" t="inlineStr"/>
      <c r="M263" s="7" t="inlineStr"/>
      <c r="N263" s="7" t="inlineStr"/>
      <c r="O263" s="7" t="inlineStr"/>
      <c r="P263" s="7" t="inlineStr"/>
      <c r="Q263" s="7" t="n">
        <v>11</v>
      </c>
      <c r="R263" s="7" t="n">
        <v>2787408</v>
      </c>
      <c r="S263" s="7" t="inlineStr"/>
      <c r="T263" s="7" t="inlineStr"/>
      <c r="U263" s="7" t="inlineStr"/>
      <c r="V263" s="7" t="inlineStr"/>
      <c r="W263" s="7" t="inlineStr"/>
      <c r="X263" s="7" t="inlineStr"/>
      <c r="Y263" s="7" t="inlineStr"/>
      <c r="Z263" s="7" t="inlineStr"/>
      <c r="AA263" s="7" t="n">
        <v>2</v>
      </c>
      <c r="AB263" s="7" t="n">
        <v>518762</v>
      </c>
      <c r="AC263" s="7" t="inlineStr"/>
      <c r="AD263" s="7" t="inlineStr"/>
      <c r="AE263" s="7" t="inlineStr"/>
      <c r="AF263" s="7" t="inlineStr"/>
      <c r="AG263" s="7" t="inlineStr"/>
      <c r="AH263" s="7" t="inlineStr"/>
      <c r="AI263" s="7" t="inlineStr"/>
      <c r="AJ263" s="7" t="inlineStr"/>
      <c r="AK263" s="7" t="inlineStr"/>
      <c r="AL263" s="7" t="inlineStr"/>
      <c r="AM263" s="7" t="inlineStr"/>
      <c r="AN263" s="7" t="inlineStr"/>
      <c r="AO263" s="7" t="inlineStr"/>
      <c r="AP263" s="7" t="inlineStr"/>
      <c r="AQ263" s="7" t="inlineStr"/>
      <c r="AR263" s="7" t="inlineStr"/>
      <c r="AS263" s="7" t="inlineStr"/>
      <c r="AT263" s="7" t="inlineStr"/>
      <c r="AU263" s="7">
        <f>AW263+AY263+BA263+BC263+BE263+BG263+BI263</f>
        <v/>
      </c>
      <c r="AV263" s="7">
        <f>AX263+AZ263+BB263+BD263+BF263+BH263+BJ263</f>
        <v/>
      </c>
      <c r="AW263" s="7" t="inlineStr"/>
      <c r="AX263" s="7" t="inlineStr"/>
      <c r="AY263" s="7" t="inlineStr"/>
      <c r="AZ263" s="7" t="inlineStr"/>
      <c r="BA263" s="7" t="inlineStr"/>
      <c r="BB263" s="7" t="inlineStr"/>
      <c r="BC263" s="7" t="inlineStr"/>
      <c r="BD263" s="7" t="inlineStr"/>
      <c r="BE263" s="7" t="inlineStr"/>
      <c r="BF263" s="7" t="inlineStr"/>
      <c r="BG263" s="7" t="n">
        <v>20</v>
      </c>
      <c r="BH263" s="7" t="n">
        <v>4170920</v>
      </c>
      <c r="BI263" s="7" t="inlineStr"/>
      <c r="BJ263" s="7" t="inlineStr"/>
      <c r="BK263" s="7">
        <f>BM263+BO263+BQ263+BS263</f>
        <v/>
      </c>
      <c r="BL263" s="7">
        <f>BN263+BP263+BR263+BT263</f>
        <v/>
      </c>
      <c r="BM263" s="7" t="inlineStr"/>
      <c r="BN263" s="7" t="inlineStr"/>
      <c r="BO263" s="7" t="inlineStr"/>
      <c r="BP263" s="7" t="inlineStr"/>
      <c r="BQ263" s="7" t="inlineStr"/>
      <c r="BR263" s="7" t="inlineStr"/>
      <c r="BS263" s="7" t="inlineStr"/>
      <c r="BT263" s="7" t="inlineStr"/>
      <c r="BU263" s="7">
        <f>BW263+BY263+CA263+CC263+CE263+CG263+CI263+CK263+CM263+CO263+CQ263+CS263+CU263+CW263+CY263+DA263</f>
        <v/>
      </c>
      <c r="BV263" s="7">
        <f>BX263+BZ263+CB263+CD263+CF263+CH263+CJ263+CL263+CN263+CP263+CR263+CT263+CV263+CX263+CZ263+DB263</f>
        <v/>
      </c>
      <c r="BW263" s="7" t="inlineStr"/>
      <c r="BX263" s="7" t="inlineStr"/>
      <c r="BY263" s="7" t="n">
        <v>2</v>
      </c>
      <c r="BZ263" s="7" t="n">
        <v>590494</v>
      </c>
      <c r="CA263" s="7" t="n">
        <v>2</v>
      </c>
      <c r="CB263" s="7" t="n">
        <v>163110</v>
      </c>
      <c r="CC263" s="7" t="inlineStr"/>
      <c r="CD263" s="7" t="inlineStr"/>
      <c r="CE263" s="7" t="inlineStr"/>
      <c r="CF263" s="7" t="inlineStr"/>
      <c r="CG263" s="7" t="inlineStr"/>
      <c r="CH263" s="7" t="inlineStr"/>
      <c r="CI263" s="7" t="inlineStr"/>
      <c r="CJ263" s="7" t="inlineStr"/>
      <c r="CK263" s="7" t="inlineStr"/>
      <c r="CL263" s="7" t="inlineStr"/>
      <c r="CM263" s="7" t="n">
        <v>10</v>
      </c>
      <c r="CN263" s="7" t="n">
        <v>767720</v>
      </c>
      <c r="CO263" s="7" t="inlineStr"/>
      <c r="CP263" s="7" t="inlineStr"/>
      <c r="CQ263" s="7" t="inlineStr"/>
      <c r="CR263" s="7" t="inlineStr"/>
      <c r="CS263" s="7" t="inlineStr"/>
      <c r="CT263" s="7" t="inlineStr"/>
      <c r="CU263" s="7" t="inlineStr"/>
      <c r="CV263" s="7" t="inlineStr"/>
      <c r="CW263" s="7" t="inlineStr"/>
      <c r="CX263" s="7" t="inlineStr"/>
      <c r="CY263" s="7" t="inlineStr"/>
      <c r="CZ263" s="7" t="inlineStr"/>
      <c r="DA263" s="7" t="inlineStr"/>
      <c r="DB263" s="7" t="inlineStr"/>
      <c r="DC263" s="7">
        <f>DE263+DG263+DI263+DK263+DM263+DO263+DQ263+DS263+DU263+DW263+DY263+EA263+EC263</f>
        <v/>
      </c>
      <c r="DD263" s="7">
        <f>DF263+DH263+DJ263+DL263+DN263+DP263+DR263+DT263+DV263+DX263+DZ263+EB263+ED263</f>
        <v/>
      </c>
      <c r="DE263" s="7" t="inlineStr"/>
      <c r="DF263" s="7" t="inlineStr"/>
      <c r="DG263" s="7" t="inlineStr"/>
      <c r="DH263" s="7" t="inlineStr"/>
      <c r="DI263" s="7" t="inlineStr"/>
      <c r="DJ263" s="7" t="inlineStr"/>
      <c r="DK263" s="7" t="inlineStr"/>
      <c r="DL263" s="7" t="inlineStr"/>
      <c r="DM263" s="7" t="inlineStr"/>
      <c r="DN263" s="7" t="inlineStr"/>
      <c r="DO263" s="7" t="inlineStr"/>
      <c r="DP263" s="7" t="inlineStr"/>
      <c r="DQ263" s="7" t="inlineStr"/>
      <c r="DR263" s="7" t="inlineStr"/>
      <c r="DS263" s="7" t="inlineStr"/>
      <c r="DT263" s="7" t="inlineStr"/>
      <c r="DU263" s="7" t="inlineStr"/>
      <c r="DV263" s="7" t="inlineStr"/>
      <c r="DW263" s="7" t="inlineStr"/>
      <c r="DX263" s="7" t="inlineStr"/>
      <c r="DY263" s="7" t="inlineStr"/>
      <c r="DZ263" s="7" t="inlineStr"/>
      <c r="EA263" s="7" t="inlineStr"/>
      <c r="EB263" s="7" t="inlineStr"/>
      <c r="EC263" s="7" t="inlineStr"/>
      <c r="ED263" s="7" t="inlineStr"/>
      <c r="EE263" s="7">
        <f>E263+AU263+BK263+BU263+DC263</f>
        <v/>
      </c>
      <c r="EF263" s="7">
        <f>F263+AV263+BL263+BV263+DD263</f>
        <v/>
      </c>
    </row>
    <row r="264" hidden="1" outlineLevel="1">
      <c r="A264" s="5" t="n">
        <v>5</v>
      </c>
      <c r="B264" s="6" t="inlineStr">
        <is>
          <t>АКМАЛ Мед-14 "ХУЖАОБОД"</t>
        </is>
      </c>
      <c r="C264" s="6" t="inlineStr">
        <is>
          <t>Андижан</t>
        </is>
      </c>
      <c r="D264" s="6" t="inlineStr">
        <is>
          <t>Андижан 3</t>
        </is>
      </c>
      <c r="E264" s="7">
        <f>G264+I264+K264+M264+O264+Q264+S264+U264+W264+Y264+AA264+AC264+AE264+AG264+AI264+AK264+AM264+AO264+AQ264+AS264</f>
        <v/>
      </c>
      <c r="F264" s="7">
        <f>H264+J264+L264+N264+P264+R264+T264+V264+X264+Z264+AB264+AD264+AF264+AH264+AJ264+AL264+AN264+AP264+AR264+AT264</f>
        <v/>
      </c>
      <c r="G264" s="7" t="n">
        <v>6</v>
      </c>
      <c r="H264" s="7" t="n">
        <v>2628084</v>
      </c>
      <c r="I264" s="7" t="inlineStr"/>
      <c r="J264" s="7" t="inlineStr"/>
      <c r="K264" s="7" t="inlineStr"/>
      <c r="L264" s="7" t="inlineStr"/>
      <c r="M264" s="7" t="inlineStr"/>
      <c r="N264" s="7" t="inlineStr"/>
      <c r="O264" s="7" t="inlineStr"/>
      <c r="P264" s="7" t="inlineStr"/>
      <c r="Q264" s="7" t="n">
        <v>17</v>
      </c>
      <c r="R264" s="7" t="n">
        <v>2356527</v>
      </c>
      <c r="S264" s="7" t="inlineStr"/>
      <c r="T264" s="7" t="inlineStr"/>
      <c r="U264" s="7" t="inlineStr"/>
      <c r="V264" s="7" t="inlineStr"/>
      <c r="W264" s="7" t="inlineStr"/>
      <c r="X264" s="7" t="inlineStr"/>
      <c r="Y264" s="7" t="inlineStr"/>
      <c r="Z264" s="7" t="inlineStr"/>
      <c r="AA264" s="7" t="inlineStr"/>
      <c r="AB264" s="7" t="inlineStr"/>
      <c r="AC264" s="7" t="inlineStr"/>
      <c r="AD264" s="7" t="inlineStr"/>
      <c r="AE264" s="7" t="inlineStr"/>
      <c r="AF264" s="7" t="inlineStr"/>
      <c r="AG264" s="7" t="n">
        <v>7</v>
      </c>
      <c r="AH264" s="7" t="n">
        <v>1114996</v>
      </c>
      <c r="AI264" s="7" t="inlineStr"/>
      <c r="AJ264" s="7" t="inlineStr"/>
      <c r="AK264" s="7" t="inlineStr"/>
      <c r="AL264" s="7" t="inlineStr"/>
      <c r="AM264" s="7" t="inlineStr"/>
      <c r="AN264" s="7" t="inlineStr"/>
      <c r="AO264" s="7" t="inlineStr"/>
      <c r="AP264" s="7" t="inlineStr"/>
      <c r="AQ264" s="7" t="inlineStr"/>
      <c r="AR264" s="7" t="inlineStr"/>
      <c r="AS264" s="7" t="inlineStr"/>
      <c r="AT264" s="7" t="inlineStr"/>
      <c r="AU264" s="7">
        <f>AW264+AY264+BA264+BC264+BE264+BG264+BI264</f>
        <v/>
      </c>
      <c r="AV264" s="7">
        <f>AX264+AZ264+BB264+BD264+BF264+BH264+BJ264</f>
        <v/>
      </c>
      <c r="AW264" s="7" t="inlineStr"/>
      <c r="AX264" s="7" t="inlineStr"/>
      <c r="AY264" s="7" t="inlineStr"/>
      <c r="AZ264" s="7" t="inlineStr"/>
      <c r="BA264" s="7" t="inlineStr"/>
      <c r="BB264" s="7" t="inlineStr"/>
      <c r="BC264" s="7" t="inlineStr"/>
      <c r="BD264" s="7" t="inlineStr"/>
      <c r="BE264" s="7" t="inlineStr"/>
      <c r="BF264" s="7" t="inlineStr"/>
      <c r="BG264" s="7" t="inlineStr"/>
      <c r="BH264" s="7" t="inlineStr"/>
      <c r="BI264" s="7" t="inlineStr"/>
      <c r="BJ264" s="7" t="inlineStr"/>
      <c r="BK264" s="7">
        <f>BM264+BO264+BQ264+BS264</f>
        <v/>
      </c>
      <c r="BL264" s="7">
        <f>BN264+BP264+BR264+BT264</f>
        <v/>
      </c>
      <c r="BM264" s="7" t="inlineStr"/>
      <c r="BN264" s="7" t="inlineStr"/>
      <c r="BO264" s="7" t="inlineStr"/>
      <c r="BP264" s="7" t="inlineStr"/>
      <c r="BQ264" s="7" t="inlineStr"/>
      <c r="BR264" s="7" t="inlineStr"/>
      <c r="BS264" s="7" t="inlineStr"/>
      <c r="BT264" s="7" t="inlineStr"/>
      <c r="BU264" s="7">
        <f>BW264+BY264+CA264+CC264+CE264+CG264+CI264+CK264+CM264+CO264+CQ264+CS264+CU264+CW264+CY264+DA264</f>
        <v/>
      </c>
      <c r="BV264" s="7">
        <f>BX264+BZ264+CB264+CD264+CF264+CH264+CJ264+CL264+CN264+CP264+CR264+CT264+CV264+CX264+CZ264+DB264</f>
        <v/>
      </c>
      <c r="BW264" s="7" t="inlineStr"/>
      <c r="BX264" s="7" t="inlineStr"/>
      <c r="BY264" s="7" t="inlineStr"/>
      <c r="BZ264" s="7" t="inlineStr"/>
      <c r="CA264" s="7" t="inlineStr"/>
      <c r="CB264" s="7" t="inlineStr"/>
      <c r="CC264" s="7" t="inlineStr"/>
      <c r="CD264" s="7" t="inlineStr"/>
      <c r="CE264" s="7" t="inlineStr"/>
      <c r="CF264" s="7" t="inlineStr"/>
      <c r="CG264" s="7" t="inlineStr"/>
      <c r="CH264" s="7" t="inlineStr"/>
      <c r="CI264" s="7" t="inlineStr"/>
      <c r="CJ264" s="7" t="inlineStr"/>
      <c r="CK264" s="7" t="inlineStr"/>
      <c r="CL264" s="7" t="inlineStr"/>
      <c r="CM264" s="7" t="n">
        <v>3</v>
      </c>
      <c r="CN264" s="7" t="n">
        <v>946947</v>
      </c>
      <c r="CO264" s="7" t="inlineStr"/>
      <c r="CP264" s="7" t="inlineStr"/>
      <c r="CQ264" s="7" t="inlineStr"/>
      <c r="CR264" s="7" t="inlineStr"/>
      <c r="CS264" s="7" t="inlineStr"/>
      <c r="CT264" s="7" t="inlineStr"/>
      <c r="CU264" s="7" t="inlineStr"/>
      <c r="CV264" s="7" t="inlineStr"/>
      <c r="CW264" s="7" t="inlineStr"/>
      <c r="CX264" s="7" t="inlineStr"/>
      <c r="CY264" s="7" t="inlineStr"/>
      <c r="CZ264" s="7" t="inlineStr"/>
      <c r="DA264" s="7" t="inlineStr"/>
      <c r="DB264" s="7" t="inlineStr"/>
      <c r="DC264" s="7">
        <f>DE264+DG264+DI264+DK264+DM264+DO264+DQ264+DS264+DU264+DW264+DY264+EA264+EC264</f>
        <v/>
      </c>
      <c r="DD264" s="7">
        <f>DF264+DH264+DJ264+DL264+DN264+DP264+DR264+DT264+DV264+DX264+DZ264+EB264+ED264</f>
        <v/>
      </c>
      <c r="DE264" s="7" t="inlineStr"/>
      <c r="DF264" s="7" t="inlineStr"/>
      <c r="DG264" s="7" t="inlineStr"/>
      <c r="DH264" s="7" t="inlineStr"/>
      <c r="DI264" s="7" t="inlineStr"/>
      <c r="DJ264" s="7" t="inlineStr"/>
      <c r="DK264" s="7" t="inlineStr"/>
      <c r="DL264" s="7" t="inlineStr"/>
      <c r="DM264" s="7" t="inlineStr"/>
      <c r="DN264" s="7" t="inlineStr"/>
      <c r="DO264" s="7" t="inlineStr"/>
      <c r="DP264" s="7" t="inlineStr"/>
      <c r="DQ264" s="7" t="inlineStr"/>
      <c r="DR264" s="7" t="inlineStr"/>
      <c r="DS264" s="7" t="inlineStr"/>
      <c r="DT264" s="7" t="inlineStr"/>
      <c r="DU264" s="7" t="inlineStr"/>
      <c r="DV264" s="7" t="inlineStr"/>
      <c r="DW264" s="7" t="inlineStr"/>
      <c r="DX264" s="7" t="inlineStr"/>
      <c r="DY264" s="7" t="inlineStr"/>
      <c r="DZ264" s="7" t="inlineStr"/>
      <c r="EA264" s="7" t="inlineStr"/>
      <c r="EB264" s="7" t="inlineStr"/>
      <c r="EC264" s="7" t="inlineStr"/>
      <c r="ED264" s="7" t="inlineStr"/>
      <c r="EE264" s="7">
        <f>E264+AU264+BK264+BU264+DC264</f>
        <v/>
      </c>
      <c r="EF264" s="7">
        <f>F264+AV264+BL264+BV264+DD264</f>
        <v/>
      </c>
    </row>
    <row r="265" hidden="1" outlineLevel="1">
      <c r="A265" s="5" t="n">
        <v>6</v>
      </c>
      <c r="B265" s="6" t="inlineStr">
        <is>
          <t>АКМАЛ Мед-15 "ПАХТАОБОД"</t>
        </is>
      </c>
      <c r="C265" s="6" t="inlineStr">
        <is>
          <t>Андижан</t>
        </is>
      </c>
      <c r="D265" s="6" t="inlineStr">
        <is>
          <t>Андижан 1</t>
        </is>
      </c>
      <c r="E265" s="7">
        <f>G265+I265+K265+M265+O265+Q265+S265+U265+W265+Y265+AA265+AC265+AE265+AG265+AI265+AK265+AM265+AO265+AQ265+AS265</f>
        <v/>
      </c>
      <c r="F265" s="7">
        <f>H265+J265+L265+N265+P265+R265+T265+V265+X265+Z265+AB265+AD265+AF265+AH265+AJ265+AL265+AN265+AP265+AR265+AT265</f>
        <v/>
      </c>
      <c r="G265" s="7" t="n">
        <v>5</v>
      </c>
      <c r="H265" s="7" t="n">
        <v>1777520</v>
      </c>
      <c r="I265" s="7" t="inlineStr"/>
      <c r="J265" s="7" t="inlineStr"/>
      <c r="K265" s="7" t="n">
        <v>5</v>
      </c>
      <c r="L265" s="7" t="n">
        <v>994705</v>
      </c>
      <c r="M265" s="7" t="inlineStr"/>
      <c r="N265" s="7" t="inlineStr"/>
      <c r="O265" s="7" t="inlineStr"/>
      <c r="P265" s="7" t="inlineStr"/>
      <c r="Q265" s="7" t="n">
        <v>10</v>
      </c>
      <c r="R265" s="7" t="n">
        <v>1099820</v>
      </c>
      <c r="S265" s="7" t="inlineStr"/>
      <c r="T265" s="7" t="inlineStr"/>
      <c r="U265" s="7" t="inlineStr"/>
      <c r="V265" s="7" t="inlineStr"/>
      <c r="W265" s="7" t="inlineStr"/>
      <c r="X265" s="7" t="inlineStr"/>
      <c r="Y265" s="7" t="inlineStr"/>
      <c r="Z265" s="7" t="inlineStr"/>
      <c r="AA265" s="7" t="inlineStr"/>
      <c r="AB265" s="7" t="inlineStr"/>
      <c r="AC265" s="7" t="inlineStr"/>
      <c r="AD265" s="7" t="inlineStr"/>
      <c r="AE265" s="7" t="inlineStr"/>
      <c r="AF265" s="7" t="inlineStr"/>
      <c r="AG265" s="7" t="n">
        <v>5</v>
      </c>
      <c r="AH265" s="7" t="n">
        <v>170110</v>
      </c>
      <c r="AI265" s="7" t="inlineStr"/>
      <c r="AJ265" s="7" t="inlineStr"/>
      <c r="AK265" s="7" t="inlineStr"/>
      <c r="AL265" s="7" t="inlineStr"/>
      <c r="AM265" s="7" t="inlineStr"/>
      <c r="AN265" s="7" t="inlineStr"/>
      <c r="AO265" s="7" t="inlineStr"/>
      <c r="AP265" s="7" t="inlineStr"/>
      <c r="AQ265" s="7" t="inlineStr"/>
      <c r="AR265" s="7" t="inlineStr"/>
      <c r="AS265" s="7" t="inlineStr"/>
      <c r="AT265" s="7" t="inlineStr"/>
      <c r="AU265" s="7">
        <f>AW265+AY265+BA265+BC265+BE265+BG265+BI265</f>
        <v/>
      </c>
      <c r="AV265" s="7">
        <f>AX265+AZ265+BB265+BD265+BF265+BH265+BJ265</f>
        <v/>
      </c>
      <c r="AW265" s="7" t="inlineStr"/>
      <c r="AX265" s="7" t="inlineStr"/>
      <c r="AY265" s="7" t="inlineStr"/>
      <c r="AZ265" s="7" t="inlineStr"/>
      <c r="BA265" s="7" t="inlineStr"/>
      <c r="BB265" s="7" t="inlineStr"/>
      <c r="BC265" s="7" t="inlineStr"/>
      <c r="BD265" s="7" t="inlineStr"/>
      <c r="BE265" s="7" t="inlineStr"/>
      <c r="BF265" s="7" t="inlineStr"/>
      <c r="BG265" s="7" t="inlineStr"/>
      <c r="BH265" s="7" t="inlineStr"/>
      <c r="BI265" s="7" t="n">
        <v>3</v>
      </c>
      <c r="BJ265" s="7" t="n">
        <v>912884</v>
      </c>
      <c r="BK265" s="7">
        <f>BM265+BO265+BQ265+BS265</f>
        <v/>
      </c>
      <c r="BL265" s="7">
        <f>BN265+BP265+BR265+BT265</f>
        <v/>
      </c>
      <c r="BM265" s="7" t="inlineStr"/>
      <c r="BN265" s="7" t="inlineStr"/>
      <c r="BO265" s="7" t="inlineStr"/>
      <c r="BP265" s="7" t="inlineStr"/>
      <c r="BQ265" s="7" t="inlineStr"/>
      <c r="BR265" s="7" t="inlineStr"/>
      <c r="BS265" s="7" t="n">
        <v>1</v>
      </c>
      <c r="BT265" s="7" t="n">
        <v>71888</v>
      </c>
      <c r="BU265" s="7">
        <f>BW265+BY265+CA265+CC265+CE265+CG265+CI265+CK265+CM265+CO265+CQ265+CS265+CU265+CW265+CY265+DA265</f>
        <v/>
      </c>
      <c r="BV265" s="7">
        <f>BX265+BZ265+CB265+CD265+CF265+CH265+CJ265+CL265+CN265+CP265+CR265+CT265+CV265+CX265+CZ265+DB265</f>
        <v/>
      </c>
      <c r="BW265" s="7" t="inlineStr"/>
      <c r="BX265" s="7" t="inlineStr"/>
      <c r="BY265" s="7" t="inlineStr"/>
      <c r="BZ265" s="7" t="inlineStr"/>
      <c r="CA265" s="7" t="inlineStr"/>
      <c r="CB265" s="7" t="inlineStr"/>
      <c r="CC265" s="7" t="inlineStr"/>
      <c r="CD265" s="7" t="inlineStr"/>
      <c r="CE265" s="7" t="inlineStr"/>
      <c r="CF265" s="7" t="inlineStr"/>
      <c r="CG265" s="7" t="inlineStr"/>
      <c r="CH265" s="7" t="inlineStr"/>
      <c r="CI265" s="7" t="inlineStr"/>
      <c r="CJ265" s="7" t="inlineStr"/>
      <c r="CK265" s="7" t="inlineStr"/>
      <c r="CL265" s="7" t="inlineStr"/>
      <c r="CM265" s="7" t="inlineStr"/>
      <c r="CN265" s="7" t="inlineStr"/>
      <c r="CO265" s="7" t="inlineStr"/>
      <c r="CP265" s="7" t="inlineStr"/>
      <c r="CQ265" s="7" t="inlineStr"/>
      <c r="CR265" s="7" t="inlineStr"/>
      <c r="CS265" s="7" t="inlineStr"/>
      <c r="CT265" s="7" t="inlineStr"/>
      <c r="CU265" s="7" t="inlineStr"/>
      <c r="CV265" s="7" t="inlineStr"/>
      <c r="CW265" s="7" t="inlineStr"/>
      <c r="CX265" s="7" t="inlineStr"/>
      <c r="CY265" s="7" t="inlineStr"/>
      <c r="CZ265" s="7" t="inlineStr"/>
      <c r="DA265" s="7" t="inlineStr"/>
      <c r="DB265" s="7" t="inlineStr"/>
      <c r="DC265" s="7">
        <f>DE265+DG265+DI265+DK265+DM265+DO265+DQ265+DS265+DU265+DW265+DY265+EA265+EC265</f>
        <v/>
      </c>
      <c r="DD265" s="7">
        <f>DF265+DH265+DJ265+DL265+DN265+DP265+DR265+DT265+DV265+DX265+DZ265+EB265+ED265</f>
        <v/>
      </c>
      <c r="DE265" s="7" t="inlineStr"/>
      <c r="DF265" s="7" t="inlineStr"/>
      <c r="DG265" s="7" t="inlineStr"/>
      <c r="DH265" s="7" t="inlineStr"/>
      <c r="DI265" s="7" t="inlineStr"/>
      <c r="DJ265" s="7" t="inlineStr"/>
      <c r="DK265" s="7" t="inlineStr"/>
      <c r="DL265" s="7" t="inlineStr"/>
      <c r="DM265" s="7" t="inlineStr"/>
      <c r="DN265" s="7" t="inlineStr"/>
      <c r="DO265" s="7" t="inlineStr"/>
      <c r="DP265" s="7" t="inlineStr"/>
      <c r="DQ265" s="7" t="inlineStr"/>
      <c r="DR265" s="7" t="inlineStr"/>
      <c r="DS265" s="7" t="inlineStr"/>
      <c r="DT265" s="7" t="inlineStr"/>
      <c r="DU265" s="7" t="inlineStr"/>
      <c r="DV265" s="7" t="inlineStr"/>
      <c r="DW265" s="7" t="n">
        <v>2</v>
      </c>
      <c r="DX265" s="7" t="n">
        <v>797864</v>
      </c>
      <c r="DY265" s="7" t="inlineStr"/>
      <c r="DZ265" s="7" t="inlineStr"/>
      <c r="EA265" s="7" t="inlineStr"/>
      <c r="EB265" s="7" t="inlineStr"/>
      <c r="EC265" s="7" t="inlineStr"/>
      <c r="ED265" s="7" t="inlineStr"/>
      <c r="EE265" s="7">
        <f>E265+AU265+BK265+BU265+DC265</f>
        <v/>
      </c>
      <c r="EF265" s="7">
        <f>F265+AV265+BL265+BV265+DD265</f>
        <v/>
      </c>
    </row>
    <row r="266" hidden="1" outlineLevel="1">
      <c r="A266" s="5" t="n">
        <v>7</v>
      </c>
      <c r="B266" s="6" t="inlineStr">
        <is>
          <t>АКМАЛ Мед-16 "КОРАСУВ"</t>
        </is>
      </c>
      <c r="C266" s="6" t="inlineStr">
        <is>
          <t>Андижан</t>
        </is>
      </c>
      <c r="D266" s="6" t="inlineStr">
        <is>
          <t>Андижан 3</t>
        </is>
      </c>
      <c r="E266" s="7">
        <f>G266+I266+K266+M266+O266+Q266+S266+U266+W266+Y266+AA266+AC266+AE266+AG266+AI266+AK266+AM266+AO266+AQ266+AS266</f>
        <v/>
      </c>
      <c r="F266" s="7">
        <f>H266+J266+L266+N266+P266+R266+T266+V266+X266+Z266+AB266+AD266+AF266+AH266+AJ266+AL266+AN266+AP266+AR266+AT266</f>
        <v/>
      </c>
      <c r="G266" s="7" t="n">
        <v>1</v>
      </c>
      <c r="H266" s="7" t="n">
        <v>148394</v>
      </c>
      <c r="I266" s="7" t="inlineStr"/>
      <c r="J266" s="7" t="inlineStr"/>
      <c r="K266" s="7" t="inlineStr"/>
      <c r="L266" s="7" t="inlineStr"/>
      <c r="M266" s="7" t="inlineStr"/>
      <c r="N266" s="7" t="inlineStr"/>
      <c r="O266" s="7" t="n">
        <v>12</v>
      </c>
      <c r="P266" s="7" t="n">
        <v>3331567</v>
      </c>
      <c r="Q266" s="7" t="n">
        <v>31</v>
      </c>
      <c r="R266" s="7" t="n">
        <v>9939080</v>
      </c>
      <c r="S266" s="7" t="inlineStr"/>
      <c r="T266" s="7" t="inlineStr"/>
      <c r="U266" s="7" t="inlineStr"/>
      <c r="V266" s="7" t="inlineStr"/>
      <c r="W266" s="7" t="inlineStr"/>
      <c r="X266" s="7" t="inlineStr"/>
      <c r="Y266" s="7" t="inlineStr"/>
      <c r="Z266" s="7" t="inlineStr"/>
      <c r="AA266" s="7" t="inlineStr"/>
      <c r="AB266" s="7" t="inlineStr"/>
      <c r="AC266" s="7" t="inlineStr"/>
      <c r="AD266" s="7" t="inlineStr"/>
      <c r="AE266" s="7" t="inlineStr"/>
      <c r="AF266" s="7" t="inlineStr"/>
      <c r="AG266" s="7" t="inlineStr"/>
      <c r="AH266" s="7" t="inlineStr"/>
      <c r="AI266" s="7" t="inlineStr"/>
      <c r="AJ266" s="7" t="inlineStr"/>
      <c r="AK266" s="7" t="inlineStr"/>
      <c r="AL266" s="7" t="inlineStr"/>
      <c r="AM266" s="7" t="inlineStr"/>
      <c r="AN266" s="7" t="inlineStr"/>
      <c r="AO266" s="7" t="inlineStr"/>
      <c r="AP266" s="7" t="inlineStr"/>
      <c r="AQ266" s="7" t="inlineStr"/>
      <c r="AR266" s="7" t="inlineStr"/>
      <c r="AS266" s="7" t="inlineStr"/>
      <c r="AT266" s="7" t="inlineStr"/>
      <c r="AU266" s="7">
        <f>AW266+AY266+BA266+BC266+BE266+BG266+BI266</f>
        <v/>
      </c>
      <c r="AV266" s="7">
        <f>AX266+AZ266+BB266+BD266+BF266+BH266+BJ266</f>
        <v/>
      </c>
      <c r="AW266" s="7" t="inlineStr"/>
      <c r="AX266" s="7" t="inlineStr"/>
      <c r="AY266" s="7" t="inlineStr"/>
      <c r="AZ266" s="7" t="inlineStr"/>
      <c r="BA266" s="7" t="inlineStr"/>
      <c r="BB266" s="7" t="inlineStr"/>
      <c r="BC266" s="7" t="inlineStr"/>
      <c r="BD266" s="7" t="inlineStr"/>
      <c r="BE266" s="7" t="inlineStr"/>
      <c r="BF266" s="7" t="inlineStr"/>
      <c r="BG266" s="7" t="inlineStr"/>
      <c r="BH266" s="7" t="inlineStr"/>
      <c r="BI266" s="7" t="inlineStr"/>
      <c r="BJ266" s="7" t="inlineStr"/>
      <c r="BK266" s="7">
        <f>BM266+BO266+BQ266+BS266</f>
        <v/>
      </c>
      <c r="BL266" s="7">
        <f>BN266+BP266+BR266+BT266</f>
        <v/>
      </c>
      <c r="BM266" s="7" t="inlineStr"/>
      <c r="BN266" s="7" t="inlineStr"/>
      <c r="BO266" s="7" t="inlineStr"/>
      <c r="BP266" s="7" t="inlineStr"/>
      <c r="BQ266" s="7" t="inlineStr"/>
      <c r="BR266" s="7" t="inlineStr"/>
      <c r="BS266" s="7" t="inlineStr"/>
      <c r="BT266" s="7" t="inlineStr"/>
      <c r="BU266" s="7">
        <f>BW266+BY266+CA266+CC266+CE266+CG266+CI266+CK266+CM266+CO266+CQ266+CS266+CU266+CW266+CY266+DA266</f>
        <v/>
      </c>
      <c r="BV266" s="7">
        <f>BX266+BZ266+CB266+CD266+CF266+CH266+CJ266+CL266+CN266+CP266+CR266+CT266+CV266+CX266+CZ266+DB266</f>
        <v/>
      </c>
      <c r="BW266" s="7" t="inlineStr"/>
      <c r="BX266" s="7" t="inlineStr"/>
      <c r="BY266" s="7" t="inlineStr"/>
      <c r="BZ266" s="7" t="inlineStr"/>
      <c r="CA266" s="7" t="inlineStr"/>
      <c r="CB266" s="7" t="inlineStr"/>
      <c r="CC266" s="7" t="inlineStr"/>
      <c r="CD266" s="7" t="inlineStr"/>
      <c r="CE266" s="7" t="inlineStr"/>
      <c r="CF266" s="7" t="inlineStr"/>
      <c r="CG266" s="7" t="inlineStr"/>
      <c r="CH266" s="7" t="inlineStr"/>
      <c r="CI266" s="7" t="inlineStr"/>
      <c r="CJ266" s="7" t="inlineStr"/>
      <c r="CK266" s="7" t="inlineStr"/>
      <c r="CL266" s="7" t="inlineStr"/>
      <c r="CM266" s="7" t="n">
        <v>2</v>
      </c>
      <c r="CN266" s="7" t="n">
        <v>653520</v>
      </c>
      <c r="CO266" s="7" t="inlineStr"/>
      <c r="CP266" s="7" t="inlineStr"/>
      <c r="CQ266" s="7" t="inlineStr"/>
      <c r="CR266" s="7" t="inlineStr"/>
      <c r="CS266" s="7" t="inlineStr"/>
      <c r="CT266" s="7" t="inlineStr"/>
      <c r="CU266" s="7" t="inlineStr"/>
      <c r="CV266" s="7" t="inlineStr"/>
      <c r="CW266" s="7" t="inlineStr"/>
      <c r="CX266" s="7" t="inlineStr"/>
      <c r="CY266" s="7" t="inlineStr"/>
      <c r="CZ266" s="7" t="inlineStr"/>
      <c r="DA266" s="7" t="inlineStr"/>
      <c r="DB266" s="7" t="inlineStr"/>
      <c r="DC266" s="7">
        <f>DE266+DG266+DI266+DK266+DM266+DO266+DQ266+DS266+DU266+DW266+DY266+EA266+EC266</f>
        <v/>
      </c>
      <c r="DD266" s="7">
        <f>DF266+DH266+DJ266+DL266+DN266+DP266+DR266+DT266+DV266+DX266+DZ266+EB266+ED266</f>
        <v/>
      </c>
      <c r="DE266" s="7" t="inlineStr"/>
      <c r="DF266" s="7" t="inlineStr"/>
      <c r="DG266" s="7" t="inlineStr"/>
      <c r="DH266" s="7" t="inlineStr"/>
      <c r="DI266" s="7" t="inlineStr"/>
      <c r="DJ266" s="7" t="inlineStr"/>
      <c r="DK266" s="7" t="inlineStr"/>
      <c r="DL266" s="7" t="inlineStr"/>
      <c r="DM266" s="7" t="inlineStr"/>
      <c r="DN266" s="7" t="inlineStr"/>
      <c r="DO266" s="7" t="inlineStr"/>
      <c r="DP266" s="7" t="inlineStr"/>
      <c r="DQ266" s="7" t="inlineStr"/>
      <c r="DR266" s="7" t="inlineStr"/>
      <c r="DS266" s="7" t="inlineStr"/>
      <c r="DT266" s="7" t="inlineStr"/>
      <c r="DU266" s="7" t="inlineStr"/>
      <c r="DV266" s="7" t="inlineStr"/>
      <c r="DW266" s="7" t="inlineStr"/>
      <c r="DX266" s="7" t="inlineStr"/>
      <c r="DY266" s="7" t="inlineStr"/>
      <c r="DZ266" s="7" t="inlineStr"/>
      <c r="EA266" s="7" t="inlineStr"/>
      <c r="EB266" s="7" t="inlineStr"/>
      <c r="EC266" s="7" t="inlineStr"/>
      <c r="ED266" s="7" t="inlineStr"/>
      <c r="EE266" s="7">
        <f>E266+AU266+BK266+BU266+DC266</f>
        <v/>
      </c>
      <c r="EF266" s="7">
        <f>F266+AV266+BL266+BV266+DD266</f>
        <v/>
      </c>
    </row>
    <row r="267" hidden="1" outlineLevel="1">
      <c r="A267" s="5" t="n">
        <v>8</v>
      </c>
      <c r="B267" s="6" t="inlineStr">
        <is>
          <t>АКМАЛ Мед-18 "ОЛТИНКУЛ"</t>
        </is>
      </c>
      <c r="C267" s="6" t="inlineStr">
        <is>
          <t>Андижан</t>
        </is>
      </c>
      <c r="D267" s="6" t="inlineStr">
        <is>
          <t>Андижан 2</t>
        </is>
      </c>
      <c r="E267" s="7">
        <f>G267+I267+K267+M267+O267+Q267+S267+U267+W267+Y267+AA267+AC267+AE267+AG267+AI267+AK267+AM267+AO267+AQ267+AS267</f>
        <v/>
      </c>
      <c r="F267" s="7">
        <f>H267+J267+L267+N267+P267+R267+T267+V267+X267+Z267+AB267+AD267+AF267+AH267+AJ267+AL267+AN267+AP267+AR267+AT267</f>
        <v/>
      </c>
      <c r="G267" s="7" t="inlineStr"/>
      <c r="H267" s="7" t="inlineStr"/>
      <c r="I267" s="7" t="inlineStr"/>
      <c r="J267" s="7" t="inlineStr"/>
      <c r="K267" s="7" t="inlineStr"/>
      <c r="L267" s="7" t="inlineStr"/>
      <c r="M267" s="7" t="inlineStr"/>
      <c r="N267" s="7" t="inlineStr"/>
      <c r="O267" s="7" t="n">
        <v>9</v>
      </c>
      <c r="P267" s="7" t="n">
        <v>2898805</v>
      </c>
      <c r="Q267" s="7" t="n">
        <v>70</v>
      </c>
      <c r="R267" s="7" t="n">
        <v>11079950</v>
      </c>
      <c r="S267" s="7" t="inlineStr"/>
      <c r="T267" s="7" t="inlineStr"/>
      <c r="U267" s="7" t="inlineStr"/>
      <c r="V267" s="7" t="inlineStr"/>
      <c r="W267" s="7" t="inlineStr"/>
      <c r="X267" s="7" t="inlineStr"/>
      <c r="Y267" s="7" t="inlineStr"/>
      <c r="Z267" s="7" t="inlineStr"/>
      <c r="AA267" s="7" t="inlineStr"/>
      <c r="AB267" s="7" t="inlineStr"/>
      <c r="AC267" s="7" t="inlineStr"/>
      <c r="AD267" s="7" t="inlineStr"/>
      <c r="AE267" s="7" t="inlineStr"/>
      <c r="AF267" s="7" t="inlineStr"/>
      <c r="AG267" s="7" t="inlineStr"/>
      <c r="AH267" s="7" t="inlineStr"/>
      <c r="AI267" s="7" t="n">
        <v>7</v>
      </c>
      <c r="AJ267" s="7" t="n">
        <v>1287689</v>
      </c>
      <c r="AK267" s="7" t="inlineStr"/>
      <c r="AL267" s="7" t="inlineStr"/>
      <c r="AM267" s="7" t="inlineStr"/>
      <c r="AN267" s="7" t="inlineStr"/>
      <c r="AO267" s="7" t="inlineStr"/>
      <c r="AP267" s="7" t="inlineStr"/>
      <c r="AQ267" s="7" t="inlineStr"/>
      <c r="AR267" s="7" t="inlineStr"/>
      <c r="AS267" s="7" t="inlineStr"/>
      <c r="AT267" s="7" t="inlineStr"/>
      <c r="AU267" s="7">
        <f>AW267+AY267+BA267+BC267+BE267+BG267+BI267</f>
        <v/>
      </c>
      <c r="AV267" s="7">
        <f>AX267+AZ267+BB267+BD267+BF267+BH267+BJ267</f>
        <v/>
      </c>
      <c r="AW267" s="7" t="inlineStr"/>
      <c r="AX267" s="7" t="inlineStr"/>
      <c r="AY267" s="7" t="inlineStr"/>
      <c r="AZ267" s="7" t="inlineStr"/>
      <c r="BA267" s="7" t="inlineStr"/>
      <c r="BB267" s="7" t="inlineStr"/>
      <c r="BC267" s="7" t="inlineStr"/>
      <c r="BD267" s="7" t="inlineStr"/>
      <c r="BE267" s="7" t="inlineStr"/>
      <c r="BF267" s="7" t="inlineStr"/>
      <c r="BG267" s="7" t="inlineStr"/>
      <c r="BH267" s="7" t="inlineStr"/>
      <c r="BI267" s="7" t="inlineStr"/>
      <c r="BJ267" s="7" t="inlineStr"/>
      <c r="BK267" s="7">
        <f>BM267+BO267+BQ267+BS267</f>
        <v/>
      </c>
      <c r="BL267" s="7">
        <f>BN267+BP267+BR267+BT267</f>
        <v/>
      </c>
      <c r="BM267" s="7" t="inlineStr"/>
      <c r="BN267" s="7" t="inlineStr"/>
      <c r="BO267" s="7" t="inlineStr"/>
      <c r="BP267" s="7" t="inlineStr"/>
      <c r="BQ267" s="7" t="inlineStr"/>
      <c r="BR267" s="7" t="inlineStr"/>
      <c r="BS267" s="7" t="inlineStr"/>
      <c r="BT267" s="7" t="inlineStr"/>
      <c r="BU267" s="7">
        <f>BW267+BY267+CA267+CC267+CE267+CG267+CI267+CK267+CM267+CO267+CQ267+CS267+CU267+CW267+CY267+DA267</f>
        <v/>
      </c>
      <c r="BV267" s="7">
        <f>BX267+BZ267+CB267+CD267+CF267+CH267+CJ267+CL267+CN267+CP267+CR267+CT267+CV267+CX267+CZ267+DB267</f>
        <v/>
      </c>
      <c r="BW267" s="7" t="inlineStr"/>
      <c r="BX267" s="7" t="inlineStr"/>
      <c r="BY267" s="7" t="inlineStr"/>
      <c r="BZ267" s="7" t="inlineStr"/>
      <c r="CA267" s="7" t="inlineStr"/>
      <c r="CB267" s="7" t="inlineStr"/>
      <c r="CC267" s="7" t="inlineStr"/>
      <c r="CD267" s="7" t="inlineStr"/>
      <c r="CE267" s="7" t="inlineStr"/>
      <c r="CF267" s="7" t="inlineStr"/>
      <c r="CG267" s="7" t="inlineStr"/>
      <c r="CH267" s="7" t="inlineStr"/>
      <c r="CI267" s="7" t="inlineStr"/>
      <c r="CJ267" s="7" t="inlineStr"/>
      <c r="CK267" s="7" t="inlineStr"/>
      <c r="CL267" s="7" t="inlineStr"/>
      <c r="CM267" s="7" t="inlineStr"/>
      <c r="CN267" s="7" t="inlineStr"/>
      <c r="CO267" s="7" t="inlineStr"/>
      <c r="CP267" s="7" t="inlineStr"/>
      <c r="CQ267" s="7" t="inlineStr"/>
      <c r="CR267" s="7" t="inlineStr"/>
      <c r="CS267" s="7" t="inlineStr"/>
      <c r="CT267" s="7" t="inlineStr"/>
      <c r="CU267" s="7" t="inlineStr"/>
      <c r="CV267" s="7" t="inlineStr"/>
      <c r="CW267" s="7" t="inlineStr"/>
      <c r="CX267" s="7" t="inlineStr"/>
      <c r="CY267" s="7" t="inlineStr"/>
      <c r="CZ267" s="7" t="inlineStr"/>
      <c r="DA267" s="7" t="inlineStr"/>
      <c r="DB267" s="7" t="inlineStr"/>
      <c r="DC267" s="7">
        <f>DE267+DG267+DI267+DK267+DM267+DO267+DQ267+DS267+DU267+DW267+DY267+EA267+EC267</f>
        <v/>
      </c>
      <c r="DD267" s="7">
        <f>DF267+DH267+DJ267+DL267+DN267+DP267+DR267+DT267+DV267+DX267+DZ267+EB267+ED267</f>
        <v/>
      </c>
      <c r="DE267" s="7" t="inlineStr"/>
      <c r="DF267" s="7" t="inlineStr"/>
      <c r="DG267" s="7" t="inlineStr"/>
      <c r="DH267" s="7" t="inlineStr"/>
      <c r="DI267" s="7" t="inlineStr"/>
      <c r="DJ267" s="7" t="inlineStr"/>
      <c r="DK267" s="7" t="inlineStr"/>
      <c r="DL267" s="7" t="inlineStr"/>
      <c r="DM267" s="7" t="inlineStr"/>
      <c r="DN267" s="7" t="inlineStr"/>
      <c r="DO267" s="7" t="inlineStr"/>
      <c r="DP267" s="7" t="inlineStr"/>
      <c r="DQ267" s="7" t="inlineStr"/>
      <c r="DR267" s="7" t="inlineStr"/>
      <c r="DS267" s="7" t="inlineStr"/>
      <c r="DT267" s="7" t="inlineStr"/>
      <c r="DU267" s="7" t="inlineStr"/>
      <c r="DV267" s="7" t="inlineStr"/>
      <c r="DW267" s="7" t="inlineStr"/>
      <c r="DX267" s="7" t="inlineStr"/>
      <c r="DY267" s="7" t="inlineStr"/>
      <c r="DZ267" s="7" t="inlineStr"/>
      <c r="EA267" s="7" t="inlineStr"/>
      <c r="EB267" s="7" t="inlineStr"/>
      <c r="EC267" s="7" t="inlineStr"/>
      <c r="ED267" s="7" t="inlineStr"/>
      <c r="EE267" s="7">
        <f>E267+AU267+BK267+BU267+DC267</f>
        <v/>
      </c>
      <c r="EF267" s="7">
        <f>F267+AV267+BL267+BV267+DD267</f>
        <v/>
      </c>
    </row>
    <row r="268" hidden="1" outlineLevel="1">
      <c r="A268" s="5" t="n">
        <v>9</v>
      </c>
      <c r="B268" s="6" t="inlineStr">
        <is>
          <t>АКМАЛ Мед-19 "БАЛИКЧИ"</t>
        </is>
      </c>
      <c r="C268" s="6" t="inlineStr">
        <is>
          <t>Андижан</t>
        </is>
      </c>
      <c r="D268" s="6" t="inlineStr">
        <is>
          <t>Андижан 2</t>
        </is>
      </c>
      <c r="E268" s="7">
        <f>G268+I268+K268+M268+O268+Q268+S268+U268+W268+Y268+AA268+AC268+AE268+AG268+AI268+AK268+AM268+AO268+AQ268+AS268</f>
        <v/>
      </c>
      <c r="F268" s="7">
        <f>H268+J268+L268+N268+P268+R268+T268+V268+X268+Z268+AB268+AD268+AF268+AH268+AJ268+AL268+AN268+AP268+AR268+AT268</f>
        <v/>
      </c>
      <c r="G268" s="7" t="n">
        <v>8</v>
      </c>
      <c r="H268" s="7" t="n">
        <v>1903945</v>
      </c>
      <c r="I268" s="7" t="n">
        <v>2</v>
      </c>
      <c r="J268" s="7" t="n">
        <v>278722</v>
      </c>
      <c r="K268" s="7" t="inlineStr"/>
      <c r="L268" s="7" t="inlineStr"/>
      <c r="M268" s="7" t="inlineStr"/>
      <c r="N268" s="7" t="inlineStr"/>
      <c r="O268" s="7" t="n">
        <v>5</v>
      </c>
      <c r="P268" s="7" t="n">
        <v>2339630</v>
      </c>
      <c r="Q268" s="7" t="n">
        <v>10</v>
      </c>
      <c r="R268" s="7" t="n">
        <v>917340</v>
      </c>
      <c r="S268" s="7" t="inlineStr"/>
      <c r="T268" s="7" t="inlineStr"/>
      <c r="U268" s="7" t="inlineStr"/>
      <c r="V268" s="7" t="inlineStr"/>
      <c r="W268" s="7" t="inlineStr"/>
      <c r="X268" s="7" t="inlineStr"/>
      <c r="Y268" s="7" t="inlineStr"/>
      <c r="Z268" s="7" t="inlineStr"/>
      <c r="AA268" s="7" t="inlineStr"/>
      <c r="AB268" s="7" t="inlineStr"/>
      <c r="AC268" s="7" t="inlineStr"/>
      <c r="AD268" s="7" t="inlineStr"/>
      <c r="AE268" s="7" t="inlineStr"/>
      <c r="AF268" s="7" t="inlineStr"/>
      <c r="AG268" s="7" t="inlineStr"/>
      <c r="AH268" s="7" t="inlineStr"/>
      <c r="AI268" s="7" t="inlineStr"/>
      <c r="AJ268" s="7" t="inlineStr"/>
      <c r="AK268" s="7" t="inlineStr"/>
      <c r="AL268" s="7" t="inlineStr"/>
      <c r="AM268" s="7" t="inlineStr"/>
      <c r="AN268" s="7" t="inlineStr"/>
      <c r="AO268" s="7" t="inlineStr"/>
      <c r="AP268" s="7" t="inlineStr"/>
      <c r="AQ268" s="7" t="inlineStr"/>
      <c r="AR268" s="7" t="inlineStr"/>
      <c r="AS268" s="7" t="inlineStr"/>
      <c r="AT268" s="7" t="inlineStr"/>
      <c r="AU268" s="7">
        <f>AW268+AY268+BA268+BC268+BE268+BG268+BI268</f>
        <v/>
      </c>
      <c r="AV268" s="7">
        <f>AX268+AZ268+BB268+BD268+BF268+BH268+BJ268</f>
        <v/>
      </c>
      <c r="AW268" s="7" t="inlineStr"/>
      <c r="AX268" s="7" t="inlineStr"/>
      <c r="AY268" s="7" t="inlineStr"/>
      <c r="AZ268" s="7" t="inlineStr"/>
      <c r="BA268" s="7" t="inlineStr"/>
      <c r="BB268" s="7" t="inlineStr"/>
      <c r="BC268" s="7" t="inlineStr"/>
      <c r="BD268" s="7" t="inlineStr"/>
      <c r="BE268" s="7" t="inlineStr"/>
      <c r="BF268" s="7" t="inlineStr"/>
      <c r="BG268" s="7" t="inlineStr"/>
      <c r="BH268" s="7" t="inlineStr"/>
      <c r="BI268" s="7" t="inlineStr"/>
      <c r="BJ268" s="7" t="inlineStr"/>
      <c r="BK268" s="7">
        <f>BM268+BO268+BQ268+BS268</f>
        <v/>
      </c>
      <c r="BL268" s="7">
        <f>BN268+BP268+BR268+BT268</f>
        <v/>
      </c>
      <c r="BM268" s="7" t="inlineStr"/>
      <c r="BN268" s="7" t="inlineStr"/>
      <c r="BO268" s="7" t="inlineStr"/>
      <c r="BP268" s="7" t="inlineStr"/>
      <c r="BQ268" s="7" t="inlineStr"/>
      <c r="BR268" s="7" t="inlineStr"/>
      <c r="BS268" s="7" t="inlineStr"/>
      <c r="BT268" s="7" t="inlineStr"/>
      <c r="BU268" s="7">
        <f>BW268+BY268+CA268+CC268+CE268+CG268+CI268+CK268+CM268+CO268+CQ268+CS268+CU268+CW268+CY268+DA268</f>
        <v/>
      </c>
      <c r="BV268" s="7">
        <f>BX268+BZ268+CB268+CD268+CF268+CH268+CJ268+CL268+CN268+CP268+CR268+CT268+CV268+CX268+CZ268+DB268</f>
        <v/>
      </c>
      <c r="BW268" s="7" t="inlineStr"/>
      <c r="BX268" s="7" t="inlineStr"/>
      <c r="BY268" s="7" t="n">
        <v>300</v>
      </c>
      <c r="BZ268" s="7" t="n">
        <v>112771500</v>
      </c>
      <c r="CA268" s="7" t="inlineStr"/>
      <c r="CB268" s="7" t="inlineStr"/>
      <c r="CC268" s="7" t="inlineStr"/>
      <c r="CD268" s="7" t="inlineStr"/>
      <c r="CE268" s="7" t="inlineStr"/>
      <c r="CF268" s="7" t="inlineStr"/>
      <c r="CG268" s="7" t="inlineStr"/>
      <c r="CH268" s="7" t="inlineStr"/>
      <c r="CI268" s="7" t="inlineStr"/>
      <c r="CJ268" s="7" t="inlineStr"/>
      <c r="CK268" s="7" t="inlineStr"/>
      <c r="CL268" s="7" t="inlineStr"/>
      <c r="CM268" s="7" t="n">
        <v>17</v>
      </c>
      <c r="CN268" s="7" t="n">
        <v>3647261</v>
      </c>
      <c r="CO268" s="7" t="inlineStr"/>
      <c r="CP268" s="7" t="inlineStr"/>
      <c r="CQ268" s="7" t="inlineStr"/>
      <c r="CR268" s="7" t="inlineStr"/>
      <c r="CS268" s="7" t="inlineStr"/>
      <c r="CT268" s="7" t="inlineStr"/>
      <c r="CU268" s="7" t="inlineStr"/>
      <c r="CV268" s="7" t="inlineStr"/>
      <c r="CW268" s="7" t="inlineStr"/>
      <c r="CX268" s="7" t="inlineStr"/>
      <c r="CY268" s="7" t="inlineStr"/>
      <c r="CZ268" s="7" t="inlineStr"/>
      <c r="DA268" s="7" t="inlineStr"/>
      <c r="DB268" s="7" t="inlineStr"/>
      <c r="DC268" s="7">
        <f>DE268+DG268+DI268+DK268+DM268+DO268+DQ268+DS268+DU268+DW268+DY268+EA268+EC268</f>
        <v/>
      </c>
      <c r="DD268" s="7">
        <f>DF268+DH268+DJ268+DL268+DN268+DP268+DR268+DT268+DV268+DX268+DZ268+EB268+ED268</f>
        <v/>
      </c>
      <c r="DE268" s="7" t="inlineStr"/>
      <c r="DF268" s="7" t="inlineStr"/>
      <c r="DG268" s="7" t="inlineStr"/>
      <c r="DH268" s="7" t="inlineStr"/>
      <c r="DI268" s="7" t="inlineStr"/>
      <c r="DJ268" s="7" t="inlineStr"/>
      <c r="DK268" s="7" t="inlineStr"/>
      <c r="DL268" s="7" t="inlineStr"/>
      <c r="DM268" s="7" t="inlineStr"/>
      <c r="DN268" s="7" t="inlineStr"/>
      <c r="DO268" s="7" t="inlineStr"/>
      <c r="DP268" s="7" t="inlineStr"/>
      <c r="DQ268" s="7" t="inlineStr"/>
      <c r="DR268" s="7" t="inlineStr"/>
      <c r="DS268" s="7" t="inlineStr"/>
      <c r="DT268" s="7" t="inlineStr"/>
      <c r="DU268" s="7" t="inlineStr"/>
      <c r="DV268" s="7" t="inlineStr"/>
      <c r="DW268" s="7" t="inlineStr"/>
      <c r="DX268" s="7" t="inlineStr"/>
      <c r="DY268" s="7" t="inlineStr"/>
      <c r="DZ268" s="7" t="inlineStr"/>
      <c r="EA268" s="7" t="inlineStr"/>
      <c r="EB268" s="7" t="inlineStr"/>
      <c r="EC268" s="7" t="inlineStr"/>
      <c r="ED268" s="7" t="inlineStr"/>
      <c r="EE268" s="7">
        <f>E268+AU268+BK268+BU268+DC268</f>
        <v/>
      </c>
      <c r="EF268" s="7">
        <f>F268+AV268+BL268+BV268+DD268</f>
        <v/>
      </c>
    </row>
    <row r="269" hidden="1" outlineLevel="1">
      <c r="A269" s="5" t="n">
        <v>10</v>
      </c>
      <c r="B269" s="6" t="inlineStr">
        <is>
          <t>АКМАЛ Мед-2  "MR"</t>
        </is>
      </c>
      <c r="C269" s="6" t="inlineStr">
        <is>
          <t>Андижан</t>
        </is>
      </c>
      <c r="D269" s="6" t="inlineStr">
        <is>
          <t>Андижан 1</t>
        </is>
      </c>
      <c r="E269" s="7">
        <f>G269+I269+K269+M269+O269+Q269+S269+U269+W269+Y269+AA269+AC269+AE269+AG269+AI269+AK269+AM269+AO269+AQ269+AS269</f>
        <v/>
      </c>
      <c r="F269" s="7">
        <f>H269+J269+L269+N269+P269+R269+T269+V269+X269+Z269+AB269+AD269+AF269+AH269+AJ269+AL269+AN269+AP269+AR269+AT269</f>
        <v/>
      </c>
      <c r="G269" s="7" t="n">
        <v>20</v>
      </c>
      <c r="H269" s="7" t="n">
        <v>2600082</v>
      </c>
      <c r="I269" s="7" t="inlineStr"/>
      <c r="J269" s="7" t="inlineStr"/>
      <c r="K269" s="7" t="n">
        <v>10</v>
      </c>
      <c r="L269" s="7" t="n">
        <v>1847485</v>
      </c>
      <c r="M269" s="7" t="inlineStr"/>
      <c r="N269" s="7" t="inlineStr"/>
      <c r="O269" s="7" t="n">
        <v>5</v>
      </c>
      <c r="P269" s="7" t="n">
        <v>1333045</v>
      </c>
      <c r="Q269" s="7" t="n">
        <v>65</v>
      </c>
      <c r="R269" s="7" t="n">
        <v>21890335</v>
      </c>
      <c r="S269" s="7" t="inlineStr"/>
      <c r="T269" s="7" t="inlineStr"/>
      <c r="U269" s="7" t="inlineStr"/>
      <c r="V269" s="7" t="inlineStr"/>
      <c r="W269" s="7" t="inlineStr"/>
      <c r="X269" s="7" t="inlineStr"/>
      <c r="Y269" s="7" t="inlineStr"/>
      <c r="Z269" s="7" t="inlineStr"/>
      <c r="AA269" s="7" t="inlineStr"/>
      <c r="AB269" s="7" t="inlineStr"/>
      <c r="AC269" s="7" t="inlineStr"/>
      <c r="AD269" s="7" t="inlineStr"/>
      <c r="AE269" s="7" t="n">
        <v>7</v>
      </c>
      <c r="AF269" s="7" t="n">
        <v>1331494</v>
      </c>
      <c r="AG269" s="7" t="n">
        <v>7</v>
      </c>
      <c r="AH269" s="7" t="n">
        <v>1048673</v>
      </c>
      <c r="AI269" s="7" t="inlineStr"/>
      <c r="AJ269" s="7" t="inlineStr"/>
      <c r="AK269" s="7" t="inlineStr"/>
      <c r="AL269" s="7" t="inlineStr"/>
      <c r="AM269" s="7" t="inlineStr"/>
      <c r="AN269" s="7" t="inlineStr"/>
      <c r="AO269" s="7" t="inlineStr"/>
      <c r="AP269" s="7" t="inlineStr"/>
      <c r="AQ269" s="7" t="inlineStr"/>
      <c r="AR269" s="7" t="inlineStr"/>
      <c r="AS269" s="7" t="inlineStr"/>
      <c r="AT269" s="7" t="inlineStr"/>
      <c r="AU269" s="7">
        <f>AW269+AY269+BA269+BC269+BE269+BG269+BI269</f>
        <v/>
      </c>
      <c r="AV269" s="7">
        <f>AX269+AZ269+BB269+BD269+BF269+BH269+BJ269</f>
        <v/>
      </c>
      <c r="AW269" s="7" t="inlineStr"/>
      <c r="AX269" s="7" t="inlineStr"/>
      <c r="AY269" s="7" t="inlineStr"/>
      <c r="AZ269" s="7" t="inlineStr"/>
      <c r="BA269" s="7" t="inlineStr"/>
      <c r="BB269" s="7" t="inlineStr"/>
      <c r="BC269" s="7" t="inlineStr"/>
      <c r="BD269" s="7" t="inlineStr"/>
      <c r="BE269" s="7" t="inlineStr"/>
      <c r="BF269" s="7" t="inlineStr"/>
      <c r="BG269" s="7" t="n">
        <v>5</v>
      </c>
      <c r="BH269" s="7" t="n">
        <v>2319230</v>
      </c>
      <c r="BI269" s="7" t="inlineStr"/>
      <c r="BJ269" s="7" t="inlineStr"/>
      <c r="BK269" s="7">
        <f>BM269+BO269+BQ269+BS269</f>
        <v/>
      </c>
      <c r="BL269" s="7">
        <f>BN269+BP269+BR269+BT269</f>
        <v/>
      </c>
      <c r="BM269" s="7" t="inlineStr"/>
      <c r="BN269" s="7" t="inlineStr"/>
      <c r="BO269" s="7" t="n">
        <v>30</v>
      </c>
      <c r="BP269" s="7" t="n">
        <v>2324945</v>
      </c>
      <c r="BQ269" s="7" t="inlineStr"/>
      <c r="BR269" s="7" t="inlineStr"/>
      <c r="BS269" s="7" t="inlineStr"/>
      <c r="BT269" s="7" t="inlineStr"/>
      <c r="BU269" s="7">
        <f>BW269+BY269+CA269+CC269+CE269+CG269+CI269+CK269+CM269+CO269+CQ269+CS269+CU269+CW269+CY269+DA269</f>
        <v/>
      </c>
      <c r="BV269" s="7">
        <f>BX269+BZ269+CB269+CD269+CF269+CH269+CJ269+CL269+CN269+CP269+CR269+CT269+CV269+CX269+CZ269+DB269</f>
        <v/>
      </c>
      <c r="BW269" s="7" t="inlineStr"/>
      <c r="BX269" s="7" t="inlineStr"/>
      <c r="BY269" s="7" t="n">
        <v>18</v>
      </c>
      <c r="BZ269" s="7" t="n">
        <v>5101572</v>
      </c>
      <c r="CA269" s="7" t="n">
        <v>3</v>
      </c>
      <c r="CB269" s="7" t="n">
        <v>296982</v>
      </c>
      <c r="CC269" s="7" t="inlineStr"/>
      <c r="CD269" s="7" t="inlineStr"/>
      <c r="CE269" s="7" t="inlineStr"/>
      <c r="CF269" s="7" t="inlineStr"/>
      <c r="CG269" s="7" t="inlineStr"/>
      <c r="CH269" s="7" t="inlineStr"/>
      <c r="CI269" s="7" t="inlineStr"/>
      <c r="CJ269" s="7" t="inlineStr"/>
      <c r="CK269" s="7" t="inlineStr"/>
      <c r="CL269" s="7" t="inlineStr"/>
      <c r="CM269" s="7" t="n">
        <v>28</v>
      </c>
      <c r="CN269" s="7" t="n">
        <v>7671413</v>
      </c>
      <c r="CO269" s="7" t="inlineStr"/>
      <c r="CP269" s="7" t="inlineStr"/>
      <c r="CQ269" s="7" t="inlineStr"/>
      <c r="CR269" s="7" t="inlineStr"/>
      <c r="CS269" s="7" t="inlineStr"/>
      <c r="CT269" s="7" t="inlineStr"/>
      <c r="CU269" s="7" t="inlineStr"/>
      <c r="CV269" s="7" t="inlineStr"/>
      <c r="CW269" s="7" t="inlineStr"/>
      <c r="CX269" s="7" t="inlineStr"/>
      <c r="CY269" s="7" t="inlineStr"/>
      <c r="CZ269" s="7" t="inlineStr"/>
      <c r="DA269" s="7" t="inlineStr"/>
      <c r="DB269" s="7" t="inlineStr"/>
      <c r="DC269" s="7">
        <f>DE269+DG269+DI269+DK269+DM269+DO269+DQ269+DS269+DU269+DW269+DY269+EA269+EC269</f>
        <v/>
      </c>
      <c r="DD269" s="7">
        <f>DF269+DH269+DJ269+DL269+DN269+DP269+DR269+DT269+DV269+DX269+DZ269+EB269+ED269</f>
        <v/>
      </c>
      <c r="DE269" s="7" t="inlineStr"/>
      <c r="DF269" s="7" t="inlineStr"/>
      <c r="DG269" s="7" t="inlineStr"/>
      <c r="DH269" s="7" t="inlineStr"/>
      <c r="DI269" s="7" t="inlineStr"/>
      <c r="DJ269" s="7" t="inlineStr"/>
      <c r="DK269" s="7" t="inlineStr"/>
      <c r="DL269" s="7" t="inlineStr"/>
      <c r="DM269" s="7" t="inlineStr"/>
      <c r="DN269" s="7" t="inlineStr"/>
      <c r="DO269" s="7" t="inlineStr"/>
      <c r="DP269" s="7" t="inlineStr"/>
      <c r="DQ269" s="7" t="inlineStr"/>
      <c r="DR269" s="7" t="inlineStr"/>
      <c r="DS269" s="7" t="inlineStr"/>
      <c r="DT269" s="7" t="inlineStr"/>
      <c r="DU269" s="7" t="inlineStr"/>
      <c r="DV269" s="7" t="inlineStr"/>
      <c r="DW269" s="7" t="n">
        <v>5</v>
      </c>
      <c r="DX269" s="7" t="n">
        <v>483201</v>
      </c>
      <c r="DY269" s="7" t="inlineStr"/>
      <c r="DZ269" s="7" t="inlineStr"/>
      <c r="EA269" s="7" t="inlineStr"/>
      <c r="EB269" s="7" t="inlineStr"/>
      <c r="EC269" s="7" t="inlineStr"/>
      <c r="ED269" s="7" t="inlineStr"/>
      <c r="EE269" s="7">
        <f>E269+AU269+BK269+BU269+DC269</f>
        <v/>
      </c>
      <c r="EF269" s="7">
        <f>F269+AV269+BL269+BV269+DD269</f>
        <v/>
      </c>
    </row>
    <row r="270" hidden="1" outlineLevel="1">
      <c r="A270" s="5" t="n">
        <v>11</v>
      </c>
      <c r="B270" s="6" t="inlineStr">
        <is>
          <t>АКМАЛ Мед-2 "ЯНГИ-БОЗОР 2"</t>
        </is>
      </c>
      <c r="C270" s="6" t="inlineStr">
        <is>
          <t>Андижан</t>
        </is>
      </c>
      <c r="D270" s="6" t="inlineStr">
        <is>
          <t>Андижан 1</t>
        </is>
      </c>
      <c r="E270" s="7">
        <f>G270+I270+K270+M270+O270+Q270+S270+U270+W270+Y270+AA270+AC270+AE270+AG270+AI270+AK270+AM270+AO270+AQ270+AS270</f>
        <v/>
      </c>
      <c r="F270" s="7">
        <f>H270+J270+L270+N270+P270+R270+T270+V270+X270+Z270+AB270+AD270+AF270+AH270+AJ270+AL270+AN270+AP270+AR270+AT270</f>
        <v/>
      </c>
      <c r="G270" s="7" t="inlineStr"/>
      <c r="H270" s="7" t="inlineStr"/>
      <c r="I270" s="7" t="n">
        <v>5</v>
      </c>
      <c r="J270" s="7" t="n">
        <v>587390</v>
      </c>
      <c r="K270" s="7" t="n">
        <v>2</v>
      </c>
      <c r="L270" s="7" t="n">
        <v>977030</v>
      </c>
      <c r="M270" s="7" t="inlineStr"/>
      <c r="N270" s="7" t="inlineStr"/>
      <c r="O270" s="7" t="inlineStr"/>
      <c r="P270" s="7" t="inlineStr"/>
      <c r="Q270" s="7" t="n">
        <v>4</v>
      </c>
      <c r="R270" s="7" t="n">
        <v>861052</v>
      </c>
      <c r="S270" s="7" t="inlineStr"/>
      <c r="T270" s="7" t="inlineStr"/>
      <c r="U270" s="7" t="inlineStr"/>
      <c r="V270" s="7" t="inlineStr"/>
      <c r="W270" s="7" t="inlineStr"/>
      <c r="X270" s="7" t="inlineStr"/>
      <c r="Y270" s="7" t="inlineStr"/>
      <c r="Z270" s="7" t="inlineStr"/>
      <c r="AA270" s="7" t="inlineStr"/>
      <c r="AB270" s="7" t="inlineStr"/>
      <c r="AC270" s="7" t="inlineStr"/>
      <c r="AD270" s="7" t="inlineStr"/>
      <c r="AE270" s="7" t="inlineStr"/>
      <c r="AF270" s="7" t="inlineStr"/>
      <c r="AG270" s="7" t="inlineStr"/>
      <c r="AH270" s="7" t="inlineStr"/>
      <c r="AI270" s="7" t="inlineStr"/>
      <c r="AJ270" s="7" t="inlineStr"/>
      <c r="AK270" s="7" t="inlineStr"/>
      <c r="AL270" s="7" t="inlineStr"/>
      <c r="AM270" s="7" t="inlineStr"/>
      <c r="AN270" s="7" t="inlineStr"/>
      <c r="AO270" s="7" t="inlineStr"/>
      <c r="AP270" s="7" t="inlineStr"/>
      <c r="AQ270" s="7" t="inlineStr"/>
      <c r="AR270" s="7" t="inlineStr"/>
      <c r="AS270" s="7" t="inlineStr"/>
      <c r="AT270" s="7" t="inlineStr"/>
      <c r="AU270" s="7">
        <f>AW270+AY270+BA270+BC270+BE270+BG270+BI270</f>
        <v/>
      </c>
      <c r="AV270" s="7">
        <f>AX270+AZ270+BB270+BD270+BF270+BH270+BJ270</f>
        <v/>
      </c>
      <c r="AW270" s="7" t="inlineStr"/>
      <c r="AX270" s="7" t="inlineStr"/>
      <c r="AY270" s="7" t="inlineStr"/>
      <c r="AZ270" s="7" t="inlineStr"/>
      <c r="BA270" s="7" t="inlineStr"/>
      <c r="BB270" s="7" t="inlineStr"/>
      <c r="BC270" s="7" t="inlineStr"/>
      <c r="BD270" s="7" t="inlineStr"/>
      <c r="BE270" s="7" t="inlineStr"/>
      <c r="BF270" s="7" t="inlineStr"/>
      <c r="BG270" s="7" t="inlineStr"/>
      <c r="BH270" s="7" t="inlineStr"/>
      <c r="BI270" s="7" t="inlineStr"/>
      <c r="BJ270" s="7" t="inlineStr"/>
      <c r="BK270" s="7">
        <f>BM270+BO270+BQ270+BS270</f>
        <v/>
      </c>
      <c r="BL270" s="7">
        <f>BN270+BP270+BR270+BT270</f>
        <v/>
      </c>
      <c r="BM270" s="7" t="inlineStr"/>
      <c r="BN270" s="7" t="inlineStr"/>
      <c r="BO270" s="7" t="inlineStr"/>
      <c r="BP270" s="7" t="inlineStr"/>
      <c r="BQ270" s="7" t="inlineStr"/>
      <c r="BR270" s="7" t="inlineStr"/>
      <c r="BS270" s="7" t="inlineStr"/>
      <c r="BT270" s="7" t="inlineStr"/>
      <c r="BU270" s="7">
        <f>BW270+BY270+CA270+CC270+CE270+CG270+CI270+CK270+CM270+CO270+CQ270+CS270+CU270+CW270+CY270+DA270</f>
        <v/>
      </c>
      <c r="BV270" s="7">
        <f>BX270+BZ270+CB270+CD270+CF270+CH270+CJ270+CL270+CN270+CP270+CR270+CT270+CV270+CX270+CZ270+DB270</f>
        <v/>
      </c>
      <c r="BW270" s="7" t="inlineStr"/>
      <c r="BX270" s="7" t="inlineStr"/>
      <c r="BY270" s="7" t="inlineStr"/>
      <c r="BZ270" s="7" t="inlineStr"/>
      <c r="CA270" s="7" t="inlineStr"/>
      <c r="CB270" s="7" t="inlineStr"/>
      <c r="CC270" s="7" t="inlineStr"/>
      <c r="CD270" s="7" t="inlineStr"/>
      <c r="CE270" s="7" t="inlineStr"/>
      <c r="CF270" s="7" t="inlineStr"/>
      <c r="CG270" s="7" t="inlineStr"/>
      <c r="CH270" s="7" t="inlineStr"/>
      <c r="CI270" s="7" t="inlineStr"/>
      <c r="CJ270" s="7" t="inlineStr"/>
      <c r="CK270" s="7" t="inlineStr"/>
      <c r="CL270" s="7" t="inlineStr"/>
      <c r="CM270" s="7" t="n">
        <v>3</v>
      </c>
      <c r="CN270" s="7" t="n">
        <v>291930</v>
      </c>
      <c r="CO270" s="7" t="inlineStr"/>
      <c r="CP270" s="7" t="inlineStr"/>
      <c r="CQ270" s="7" t="inlineStr"/>
      <c r="CR270" s="7" t="inlineStr"/>
      <c r="CS270" s="7" t="inlineStr"/>
      <c r="CT270" s="7" t="inlineStr"/>
      <c r="CU270" s="7" t="inlineStr"/>
      <c r="CV270" s="7" t="inlineStr"/>
      <c r="CW270" s="7" t="inlineStr"/>
      <c r="CX270" s="7" t="inlineStr"/>
      <c r="CY270" s="7" t="inlineStr"/>
      <c r="CZ270" s="7" t="inlineStr"/>
      <c r="DA270" s="7" t="inlineStr"/>
      <c r="DB270" s="7" t="inlineStr"/>
      <c r="DC270" s="7">
        <f>DE270+DG270+DI270+DK270+DM270+DO270+DQ270+DS270+DU270+DW270+DY270+EA270+EC270</f>
        <v/>
      </c>
      <c r="DD270" s="7">
        <f>DF270+DH270+DJ270+DL270+DN270+DP270+DR270+DT270+DV270+DX270+DZ270+EB270+ED270</f>
        <v/>
      </c>
      <c r="DE270" s="7" t="inlineStr"/>
      <c r="DF270" s="7" t="inlineStr"/>
      <c r="DG270" s="7" t="inlineStr"/>
      <c r="DH270" s="7" t="inlineStr"/>
      <c r="DI270" s="7" t="inlineStr"/>
      <c r="DJ270" s="7" t="inlineStr"/>
      <c r="DK270" s="7" t="inlineStr"/>
      <c r="DL270" s="7" t="inlineStr"/>
      <c r="DM270" s="7" t="inlineStr"/>
      <c r="DN270" s="7" t="inlineStr"/>
      <c r="DO270" s="7" t="inlineStr"/>
      <c r="DP270" s="7" t="inlineStr"/>
      <c r="DQ270" s="7" t="inlineStr"/>
      <c r="DR270" s="7" t="inlineStr"/>
      <c r="DS270" s="7" t="inlineStr"/>
      <c r="DT270" s="7" t="inlineStr"/>
      <c r="DU270" s="7" t="inlineStr"/>
      <c r="DV270" s="7" t="inlineStr"/>
      <c r="DW270" s="7" t="n">
        <v>5</v>
      </c>
      <c r="DX270" s="7" t="n">
        <v>1503610</v>
      </c>
      <c r="DY270" s="7" t="inlineStr"/>
      <c r="DZ270" s="7" t="inlineStr"/>
      <c r="EA270" s="7" t="inlineStr"/>
      <c r="EB270" s="7" t="inlineStr"/>
      <c r="EC270" s="7" t="inlineStr"/>
      <c r="ED270" s="7" t="inlineStr"/>
      <c r="EE270" s="7">
        <f>E270+AU270+BK270+BU270+DC270</f>
        <v/>
      </c>
      <c r="EF270" s="7">
        <f>F270+AV270+BL270+BV270+DD270</f>
        <v/>
      </c>
    </row>
    <row r="271" hidden="1" outlineLevel="1">
      <c r="A271" s="5" t="n">
        <v>12</v>
      </c>
      <c r="B271" s="6" t="inlineStr">
        <is>
          <t>АКМАЛ Мед-20 "МАРХАМАТ"</t>
        </is>
      </c>
      <c r="C271" s="6" t="inlineStr">
        <is>
          <t>Андижан</t>
        </is>
      </c>
      <c r="D271" s="6" t="inlineStr">
        <is>
          <t>Андижан 1</t>
        </is>
      </c>
      <c r="E271" s="7">
        <f>G271+I271+K271+M271+O271+Q271+S271+U271+W271+Y271+AA271+AC271+AE271+AG271+AI271+AK271+AM271+AO271+AQ271+AS271</f>
        <v/>
      </c>
      <c r="F271" s="7">
        <f>H271+J271+L271+N271+P271+R271+T271+V271+X271+Z271+AB271+AD271+AF271+AH271+AJ271+AL271+AN271+AP271+AR271+AT271</f>
        <v/>
      </c>
      <c r="G271" s="7" t="inlineStr"/>
      <c r="H271" s="7" t="inlineStr"/>
      <c r="I271" s="7" t="inlineStr"/>
      <c r="J271" s="7" t="inlineStr"/>
      <c r="K271" s="7" t="inlineStr"/>
      <c r="L271" s="7" t="inlineStr"/>
      <c r="M271" s="7" t="inlineStr"/>
      <c r="N271" s="7" t="inlineStr"/>
      <c r="O271" s="7" t="inlineStr"/>
      <c r="P271" s="7" t="inlineStr"/>
      <c r="Q271" s="7" t="n">
        <v>17</v>
      </c>
      <c r="R271" s="7" t="n">
        <v>2500800</v>
      </c>
      <c r="S271" s="7" t="inlineStr"/>
      <c r="T271" s="7" t="inlineStr"/>
      <c r="U271" s="7" t="inlineStr"/>
      <c r="V271" s="7" t="inlineStr"/>
      <c r="W271" s="7" t="inlineStr"/>
      <c r="X271" s="7" t="inlineStr"/>
      <c r="Y271" s="7" t="inlineStr"/>
      <c r="Z271" s="7" t="inlineStr"/>
      <c r="AA271" s="7" t="inlineStr"/>
      <c r="AB271" s="7" t="inlineStr"/>
      <c r="AC271" s="7" t="inlineStr"/>
      <c r="AD271" s="7" t="inlineStr"/>
      <c r="AE271" s="7" t="inlineStr"/>
      <c r="AF271" s="7" t="inlineStr"/>
      <c r="AG271" s="7" t="inlineStr"/>
      <c r="AH271" s="7" t="inlineStr"/>
      <c r="AI271" s="7" t="inlineStr"/>
      <c r="AJ271" s="7" t="inlineStr"/>
      <c r="AK271" s="7" t="inlineStr"/>
      <c r="AL271" s="7" t="inlineStr"/>
      <c r="AM271" s="7" t="inlineStr"/>
      <c r="AN271" s="7" t="inlineStr"/>
      <c r="AO271" s="7" t="inlineStr"/>
      <c r="AP271" s="7" t="inlineStr"/>
      <c r="AQ271" s="7" t="inlineStr"/>
      <c r="AR271" s="7" t="inlineStr"/>
      <c r="AS271" s="7" t="inlineStr"/>
      <c r="AT271" s="7" t="inlineStr"/>
      <c r="AU271" s="7">
        <f>AW271+AY271+BA271+BC271+BE271+BG271+BI271</f>
        <v/>
      </c>
      <c r="AV271" s="7">
        <f>AX271+AZ271+BB271+BD271+BF271+BH271+BJ271</f>
        <v/>
      </c>
      <c r="AW271" s="7" t="inlineStr"/>
      <c r="AX271" s="7" t="inlineStr"/>
      <c r="AY271" s="7" t="inlineStr"/>
      <c r="AZ271" s="7" t="inlineStr"/>
      <c r="BA271" s="7" t="inlineStr"/>
      <c r="BB271" s="7" t="inlineStr"/>
      <c r="BC271" s="7" t="inlineStr"/>
      <c r="BD271" s="7" t="inlineStr"/>
      <c r="BE271" s="7" t="inlineStr"/>
      <c r="BF271" s="7" t="inlineStr"/>
      <c r="BG271" s="7" t="n">
        <v>4</v>
      </c>
      <c r="BH271" s="7" t="n">
        <v>1909208</v>
      </c>
      <c r="BI271" s="7" t="inlineStr"/>
      <c r="BJ271" s="7" t="inlineStr"/>
      <c r="BK271" s="7">
        <f>BM271+BO271+BQ271+BS271</f>
        <v/>
      </c>
      <c r="BL271" s="7">
        <f>BN271+BP271+BR271+BT271</f>
        <v/>
      </c>
      <c r="BM271" s="7" t="inlineStr"/>
      <c r="BN271" s="7" t="inlineStr"/>
      <c r="BO271" s="7" t="n">
        <v>14</v>
      </c>
      <c r="BP271" s="7" t="n">
        <v>3074997</v>
      </c>
      <c r="BQ271" s="7" t="inlineStr"/>
      <c r="BR271" s="7" t="inlineStr"/>
      <c r="BS271" s="7" t="n">
        <v>2</v>
      </c>
      <c r="BT271" s="7" t="n">
        <v>142146</v>
      </c>
      <c r="BU271" s="7">
        <f>BW271+BY271+CA271+CC271+CE271+CG271+CI271+CK271+CM271+CO271+CQ271+CS271+CU271+CW271+CY271+DA271</f>
        <v/>
      </c>
      <c r="BV271" s="7">
        <f>BX271+BZ271+CB271+CD271+CF271+CH271+CJ271+CL271+CN271+CP271+CR271+CT271+CV271+CX271+CZ271+DB271</f>
        <v/>
      </c>
      <c r="BW271" s="7" t="inlineStr"/>
      <c r="BX271" s="7" t="inlineStr"/>
      <c r="BY271" s="7" t="inlineStr"/>
      <c r="BZ271" s="7" t="inlineStr"/>
      <c r="CA271" s="7" t="inlineStr"/>
      <c r="CB271" s="7" t="inlineStr"/>
      <c r="CC271" s="7" t="inlineStr"/>
      <c r="CD271" s="7" t="inlineStr"/>
      <c r="CE271" s="7" t="inlineStr"/>
      <c r="CF271" s="7" t="inlineStr"/>
      <c r="CG271" s="7" t="inlineStr"/>
      <c r="CH271" s="7" t="inlineStr"/>
      <c r="CI271" s="7" t="inlineStr"/>
      <c r="CJ271" s="7" t="inlineStr"/>
      <c r="CK271" s="7" t="inlineStr"/>
      <c r="CL271" s="7" t="inlineStr"/>
      <c r="CM271" s="7" t="inlineStr"/>
      <c r="CN271" s="7" t="inlineStr"/>
      <c r="CO271" s="7" t="inlineStr"/>
      <c r="CP271" s="7" t="inlineStr"/>
      <c r="CQ271" s="7" t="inlineStr"/>
      <c r="CR271" s="7" t="inlineStr"/>
      <c r="CS271" s="7" t="inlineStr"/>
      <c r="CT271" s="7" t="inlineStr"/>
      <c r="CU271" s="7" t="inlineStr"/>
      <c r="CV271" s="7" t="inlineStr"/>
      <c r="CW271" s="7" t="inlineStr"/>
      <c r="CX271" s="7" t="inlineStr"/>
      <c r="CY271" s="7" t="inlineStr"/>
      <c r="CZ271" s="7" t="inlineStr"/>
      <c r="DA271" s="7" t="inlineStr"/>
      <c r="DB271" s="7" t="inlineStr"/>
      <c r="DC271" s="7">
        <f>DE271+DG271+DI271+DK271+DM271+DO271+DQ271+DS271+DU271+DW271+DY271+EA271+EC271</f>
        <v/>
      </c>
      <c r="DD271" s="7">
        <f>DF271+DH271+DJ271+DL271+DN271+DP271+DR271+DT271+DV271+DX271+DZ271+EB271+ED271</f>
        <v/>
      </c>
      <c r="DE271" s="7" t="inlineStr"/>
      <c r="DF271" s="7" t="inlineStr"/>
      <c r="DG271" s="7" t="inlineStr"/>
      <c r="DH271" s="7" t="inlineStr"/>
      <c r="DI271" s="7" t="inlineStr"/>
      <c r="DJ271" s="7" t="inlineStr"/>
      <c r="DK271" s="7" t="inlineStr"/>
      <c r="DL271" s="7" t="inlineStr"/>
      <c r="DM271" s="7" t="inlineStr"/>
      <c r="DN271" s="7" t="inlineStr"/>
      <c r="DO271" s="7" t="inlineStr"/>
      <c r="DP271" s="7" t="inlineStr"/>
      <c r="DQ271" s="7" t="inlineStr"/>
      <c r="DR271" s="7" t="inlineStr"/>
      <c r="DS271" s="7" t="inlineStr"/>
      <c r="DT271" s="7" t="inlineStr"/>
      <c r="DU271" s="7" t="inlineStr"/>
      <c r="DV271" s="7" t="inlineStr"/>
      <c r="DW271" s="7" t="inlineStr"/>
      <c r="DX271" s="7" t="inlineStr"/>
      <c r="DY271" s="7" t="inlineStr"/>
      <c r="DZ271" s="7" t="inlineStr"/>
      <c r="EA271" s="7" t="inlineStr"/>
      <c r="EB271" s="7" t="inlineStr"/>
      <c r="EC271" s="7" t="inlineStr"/>
      <c r="ED271" s="7" t="inlineStr"/>
      <c r="EE271" s="7">
        <f>E271+AU271+BK271+BU271+DC271</f>
        <v/>
      </c>
      <c r="EF271" s="7">
        <f>F271+AV271+BL271+BV271+DD271</f>
        <v/>
      </c>
    </row>
    <row r="272" hidden="1" outlineLevel="1">
      <c r="A272" s="5" t="n">
        <v>13</v>
      </c>
      <c r="B272" s="6" t="inlineStr">
        <is>
          <t>АКМАЛ Мед-21 "ШАХРИХОН"</t>
        </is>
      </c>
      <c r="C272" s="6" t="inlineStr">
        <is>
          <t>Андижан</t>
        </is>
      </c>
      <c r="D272" s="6" t="inlineStr">
        <is>
          <t>Андижан 2</t>
        </is>
      </c>
      <c r="E272" s="7">
        <f>G272+I272+K272+M272+O272+Q272+S272+U272+W272+Y272+AA272+AC272+AE272+AG272+AI272+AK272+AM272+AO272+AQ272+AS272</f>
        <v/>
      </c>
      <c r="F272" s="7">
        <f>H272+J272+L272+N272+P272+R272+T272+V272+X272+Z272+AB272+AD272+AF272+AH272+AJ272+AL272+AN272+AP272+AR272+AT272</f>
        <v/>
      </c>
      <c r="G272" s="7" t="inlineStr"/>
      <c r="H272" s="7" t="inlineStr"/>
      <c r="I272" s="7" t="inlineStr"/>
      <c r="J272" s="7" t="inlineStr"/>
      <c r="K272" s="7" t="inlineStr"/>
      <c r="L272" s="7" t="inlineStr"/>
      <c r="M272" s="7" t="inlineStr"/>
      <c r="N272" s="7" t="inlineStr"/>
      <c r="O272" s="7" t="n">
        <v>5</v>
      </c>
      <c r="P272" s="7" t="n">
        <v>2379045</v>
      </c>
      <c r="Q272" s="7" t="n">
        <v>3</v>
      </c>
      <c r="R272" s="7" t="n">
        <v>733767</v>
      </c>
      <c r="S272" s="7" t="inlineStr"/>
      <c r="T272" s="7" t="inlineStr"/>
      <c r="U272" s="7" t="inlineStr"/>
      <c r="V272" s="7" t="inlineStr"/>
      <c r="W272" s="7" t="inlineStr"/>
      <c r="X272" s="7" t="inlineStr"/>
      <c r="Y272" s="7" t="inlineStr"/>
      <c r="Z272" s="7" t="inlineStr"/>
      <c r="AA272" s="7" t="inlineStr"/>
      <c r="AB272" s="7" t="inlineStr"/>
      <c r="AC272" s="7" t="inlineStr"/>
      <c r="AD272" s="7" t="inlineStr"/>
      <c r="AE272" s="7" t="inlineStr"/>
      <c r="AF272" s="7" t="inlineStr"/>
      <c r="AG272" s="7" t="inlineStr"/>
      <c r="AH272" s="7" t="inlineStr"/>
      <c r="AI272" s="7" t="inlineStr"/>
      <c r="AJ272" s="7" t="inlineStr"/>
      <c r="AK272" s="7" t="inlineStr"/>
      <c r="AL272" s="7" t="inlineStr"/>
      <c r="AM272" s="7" t="inlineStr"/>
      <c r="AN272" s="7" t="inlineStr"/>
      <c r="AO272" s="7" t="inlineStr"/>
      <c r="AP272" s="7" t="inlineStr"/>
      <c r="AQ272" s="7" t="inlineStr"/>
      <c r="AR272" s="7" t="inlineStr"/>
      <c r="AS272" s="7" t="inlineStr"/>
      <c r="AT272" s="7" t="inlineStr"/>
      <c r="AU272" s="7">
        <f>AW272+AY272+BA272+BC272+BE272+BG272+BI272</f>
        <v/>
      </c>
      <c r="AV272" s="7">
        <f>AX272+AZ272+BB272+BD272+BF272+BH272+BJ272</f>
        <v/>
      </c>
      <c r="AW272" s="7" t="inlineStr"/>
      <c r="AX272" s="7" t="inlineStr"/>
      <c r="AY272" s="7" t="inlineStr"/>
      <c r="AZ272" s="7" t="inlineStr"/>
      <c r="BA272" s="7" t="inlineStr"/>
      <c r="BB272" s="7" t="inlineStr"/>
      <c r="BC272" s="7" t="inlineStr"/>
      <c r="BD272" s="7" t="inlineStr"/>
      <c r="BE272" s="7" t="inlineStr"/>
      <c r="BF272" s="7" t="inlineStr"/>
      <c r="BG272" s="7" t="n">
        <v>5</v>
      </c>
      <c r="BH272" s="7" t="n">
        <v>2315820</v>
      </c>
      <c r="BI272" s="7" t="inlineStr"/>
      <c r="BJ272" s="7" t="inlineStr"/>
      <c r="BK272" s="7">
        <f>BM272+BO272+BQ272+BS272</f>
        <v/>
      </c>
      <c r="BL272" s="7">
        <f>BN272+BP272+BR272+BT272</f>
        <v/>
      </c>
      <c r="BM272" s="7" t="inlineStr"/>
      <c r="BN272" s="7" t="inlineStr"/>
      <c r="BO272" s="7" t="inlineStr"/>
      <c r="BP272" s="7" t="inlineStr"/>
      <c r="BQ272" s="7" t="inlineStr"/>
      <c r="BR272" s="7" t="inlineStr"/>
      <c r="BS272" s="7" t="inlineStr"/>
      <c r="BT272" s="7" t="inlineStr"/>
      <c r="BU272" s="7">
        <f>BW272+BY272+CA272+CC272+CE272+CG272+CI272+CK272+CM272+CO272+CQ272+CS272+CU272+CW272+CY272+DA272</f>
        <v/>
      </c>
      <c r="BV272" s="7">
        <f>BX272+BZ272+CB272+CD272+CF272+CH272+CJ272+CL272+CN272+CP272+CR272+CT272+CV272+CX272+CZ272+DB272</f>
        <v/>
      </c>
      <c r="BW272" s="7" t="inlineStr"/>
      <c r="BX272" s="7" t="inlineStr"/>
      <c r="BY272" s="7" t="inlineStr"/>
      <c r="BZ272" s="7" t="inlineStr"/>
      <c r="CA272" s="7" t="inlineStr"/>
      <c r="CB272" s="7" t="inlineStr"/>
      <c r="CC272" s="7" t="inlineStr"/>
      <c r="CD272" s="7" t="inlineStr"/>
      <c r="CE272" s="7" t="inlineStr"/>
      <c r="CF272" s="7" t="inlineStr"/>
      <c r="CG272" s="7" t="inlineStr"/>
      <c r="CH272" s="7" t="inlineStr"/>
      <c r="CI272" s="7" t="inlineStr"/>
      <c r="CJ272" s="7" t="inlineStr"/>
      <c r="CK272" s="7" t="inlineStr"/>
      <c r="CL272" s="7" t="inlineStr"/>
      <c r="CM272" s="7" t="inlineStr"/>
      <c r="CN272" s="7" t="inlineStr"/>
      <c r="CO272" s="7" t="inlineStr"/>
      <c r="CP272" s="7" t="inlineStr"/>
      <c r="CQ272" s="7" t="inlineStr"/>
      <c r="CR272" s="7" t="inlineStr"/>
      <c r="CS272" s="7" t="inlineStr"/>
      <c r="CT272" s="7" t="inlineStr"/>
      <c r="CU272" s="7" t="inlineStr"/>
      <c r="CV272" s="7" t="inlineStr"/>
      <c r="CW272" s="7" t="inlineStr"/>
      <c r="CX272" s="7" t="inlineStr"/>
      <c r="CY272" s="7" t="inlineStr"/>
      <c r="CZ272" s="7" t="inlineStr"/>
      <c r="DA272" s="7" t="inlineStr"/>
      <c r="DB272" s="7" t="inlineStr"/>
      <c r="DC272" s="7">
        <f>DE272+DG272+DI272+DK272+DM272+DO272+DQ272+DS272+DU272+DW272+DY272+EA272+EC272</f>
        <v/>
      </c>
      <c r="DD272" s="7">
        <f>DF272+DH272+DJ272+DL272+DN272+DP272+DR272+DT272+DV272+DX272+DZ272+EB272+ED272</f>
        <v/>
      </c>
      <c r="DE272" s="7" t="inlineStr"/>
      <c r="DF272" s="7" t="inlineStr"/>
      <c r="DG272" s="7" t="inlineStr"/>
      <c r="DH272" s="7" t="inlineStr"/>
      <c r="DI272" s="7" t="inlineStr"/>
      <c r="DJ272" s="7" t="inlineStr"/>
      <c r="DK272" s="7" t="inlineStr"/>
      <c r="DL272" s="7" t="inlineStr"/>
      <c r="DM272" s="7" t="inlineStr"/>
      <c r="DN272" s="7" t="inlineStr"/>
      <c r="DO272" s="7" t="inlineStr"/>
      <c r="DP272" s="7" t="inlineStr"/>
      <c r="DQ272" s="7" t="inlineStr"/>
      <c r="DR272" s="7" t="inlineStr"/>
      <c r="DS272" s="7" t="inlineStr"/>
      <c r="DT272" s="7" t="inlineStr"/>
      <c r="DU272" s="7" t="inlineStr"/>
      <c r="DV272" s="7" t="inlineStr"/>
      <c r="DW272" s="7" t="inlineStr"/>
      <c r="DX272" s="7" t="inlineStr"/>
      <c r="DY272" s="7" t="inlineStr"/>
      <c r="DZ272" s="7" t="inlineStr"/>
      <c r="EA272" s="7" t="inlineStr"/>
      <c r="EB272" s="7" t="inlineStr"/>
      <c r="EC272" s="7" t="inlineStr"/>
      <c r="ED272" s="7" t="inlineStr"/>
      <c r="EE272" s="7">
        <f>E272+AU272+BK272+BU272+DC272</f>
        <v/>
      </c>
      <c r="EF272" s="7">
        <f>F272+AV272+BL272+BV272+DD272</f>
        <v/>
      </c>
    </row>
    <row r="273" hidden="1" outlineLevel="1">
      <c r="A273" s="5" t="n">
        <v>14</v>
      </c>
      <c r="B273" s="6" t="inlineStr">
        <is>
          <t>АКМАЛ Мед-22 "ЖАЛАБЕК"</t>
        </is>
      </c>
      <c r="C273" s="6" t="inlineStr">
        <is>
          <t>Андижан</t>
        </is>
      </c>
      <c r="D273" s="6" t="inlineStr">
        <is>
          <t>Андижан 1</t>
        </is>
      </c>
      <c r="E273" s="7">
        <f>G273+I273+K273+M273+O273+Q273+S273+U273+W273+Y273+AA273+AC273+AE273+AG273+AI273+AK273+AM273+AO273+AQ273+AS273</f>
        <v/>
      </c>
      <c r="F273" s="7">
        <f>H273+J273+L273+N273+P273+R273+T273+V273+X273+Z273+AB273+AD273+AF273+AH273+AJ273+AL273+AN273+AP273+AR273+AT273</f>
        <v/>
      </c>
      <c r="G273" s="7" t="n">
        <v>5</v>
      </c>
      <c r="H273" s="7" t="n">
        <v>1181679</v>
      </c>
      <c r="I273" s="7" t="n">
        <v>2</v>
      </c>
      <c r="J273" s="7" t="n">
        <v>773998</v>
      </c>
      <c r="K273" s="7" t="inlineStr"/>
      <c r="L273" s="7" t="inlineStr"/>
      <c r="M273" s="7" t="inlineStr"/>
      <c r="N273" s="7" t="inlineStr"/>
      <c r="O273" s="7" t="n">
        <v>3</v>
      </c>
      <c r="P273" s="7" t="n">
        <v>131334</v>
      </c>
      <c r="Q273" s="7" t="n">
        <v>31</v>
      </c>
      <c r="R273" s="7" t="n">
        <v>7607545</v>
      </c>
      <c r="S273" s="7" t="inlineStr"/>
      <c r="T273" s="7" t="inlineStr"/>
      <c r="U273" s="7" t="inlineStr"/>
      <c r="V273" s="7" t="inlineStr"/>
      <c r="W273" s="7" t="inlineStr"/>
      <c r="X273" s="7" t="inlineStr"/>
      <c r="Y273" s="7" t="inlineStr"/>
      <c r="Z273" s="7" t="inlineStr"/>
      <c r="AA273" s="7" t="inlineStr"/>
      <c r="AB273" s="7" t="inlineStr"/>
      <c r="AC273" s="7" t="inlineStr"/>
      <c r="AD273" s="7" t="inlineStr"/>
      <c r="AE273" s="7" t="n">
        <v>3</v>
      </c>
      <c r="AF273" s="7" t="n">
        <v>193758</v>
      </c>
      <c r="AG273" s="7" t="inlineStr"/>
      <c r="AH273" s="7" t="inlineStr"/>
      <c r="AI273" s="7" t="inlineStr"/>
      <c r="AJ273" s="7" t="inlineStr"/>
      <c r="AK273" s="7" t="inlineStr"/>
      <c r="AL273" s="7" t="inlineStr"/>
      <c r="AM273" s="7" t="inlineStr"/>
      <c r="AN273" s="7" t="inlineStr"/>
      <c r="AO273" s="7" t="inlineStr"/>
      <c r="AP273" s="7" t="inlineStr"/>
      <c r="AQ273" s="7" t="inlineStr"/>
      <c r="AR273" s="7" t="inlineStr"/>
      <c r="AS273" s="7" t="inlineStr"/>
      <c r="AT273" s="7" t="inlineStr"/>
      <c r="AU273" s="7">
        <f>AW273+AY273+BA273+BC273+BE273+BG273+BI273</f>
        <v/>
      </c>
      <c r="AV273" s="7">
        <f>AX273+AZ273+BB273+BD273+BF273+BH273+BJ273</f>
        <v/>
      </c>
      <c r="AW273" s="7" t="inlineStr"/>
      <c r="AX273" s="7" t="inlineStr"/>
      <c r="AY273" s="7" t="inlineStr"/>
      <c r="AZ273" s="7" t="inlineStr"/>
      <c r="BA273" s="7" t="inlineStr"/>
      <c r="BB273" s="7" t="inlineStr"/>
      <c r="BC273" s="7" t="inlineStr"/>
      <c r="BD273" s="7" t="inlineStr"/>
      <c r="BE273" s="7" t="inlineStr"/>
      <c r="BF273" s="7" t="inlineStr"/>
      <c r="BG273" s="7" t="n">
        <v>4</v>
      </c>
      <c r="BH273" s="7" t="n">
        <v>1242980</v>
      </c>
      <c r="BI273" s="7" t="inlineStr"/>
      <c r="BJ273" s="7" t="inlineStr"/>
      <c r="BK273" s="7">
        <f>BM273+BO273+BQ273+BS273</f>
        <v/>
      </c>
      <c r="BL273" s="7">
        <f>BN273+BP273+BR273+BT273</f>
        <v/>
      </c>
      <c r="BM273" s="7" t="inlineStr"/>
      <c r="BN273" s="7" t="inlineStr"/>
      <c r="BO273" s="7" t="inlineStr"/>
      <c r="BP273" s="7" t="inlineStr"/>
      <c r="BQ273" s="7" t="inlineStr"/>
      <c r="BR273" s="7" t="inlineStr"/>
      <c r="BS273" s="7" t="inlineStr"/>
      <c r="BT273" s="7" t="inlineStr"/>
      <c r="BU273" s="7">
        <f>BW273+BY273+CA273+CC273+CE273+CG273+CI273+CK273+CM273+CO273+CQ273+CS273+CU273+CW273+CY273+DA273</f>
        <v/>
      </c>
      <c r="BV273" s="7">
        <f>BX273+BZ273+CB273+CD273+CF273+CH273+CJ273+CL273+CN273+CP273+CR273+CT273+CV273+CX273+CZ273+DB273</f>
        <v/>
      </c>
      <c r="BW273" s="7" t="inlineStr"/>
      <c r="BX273" s="7" t="inlineStr"/>
      <c r="BY273" s="7" t="inlineStr"/>
      <c r="BZ273" s="7" t="inlineStr"/>
      <c r="CA273" s="7" t="inlineStr"/>
      <c r="CB273" s="7" t="inlineStr"/>
      <c r="CC273" s="7" t="inlineStr"/>
      <c r="CD273" s="7" t="inlineStr"/>
      <c r="CE273" s="7" t="inlineStr"/>
      <c r="CF273" s="7" t="inlineStr"/>
      <c r="CG273" s="7" t="inlineStr"/>
      <c r="CH273" s="7" t="inlineStr"/>
      <c r="CI273" s="7" t="inlineStr"/>
      <c r="CJ273" s="7" t="inlineStr"/>
      <c r="CK273" s="7" t="inlineStr"/>
      <c r="CL273" s="7" t="inlineStr"/>
      <c r="CM273" s="7" t="inlineStr"/>
      <c r="CN273" s="7" t="inlineStr"/>
      <c r="CO273" s="7" t="inlineStr"/>
      <c r="CP273" s="7" t="inlineStr"/>
      <c r="CQ273" s="7" t="inlineStr"/>
      <c r="CR273" s="7" t="inlineStr"/>
      <c r="CS273" s="7" t="inlineStr"/>
      <c r="CT273" s="7" t="inlineStr"/>
      <c r="CU273" s="7" t="inlineStr"/>
      <c r="CV273" s="7" t="inlineStr"/>
      <c r="CW273" s="7" t="inlineStr"/>
      <c r="CX273" s="7" t="inlineStr"/>
      <c r="CY273" s="7" t="inlineStr"/>
      <c r="CZ273" s="7" t="inlineStr"/>
      <c r="DA273" s="7" t="inlineStr"/>
      <c r="DB273" s="7" t="inlineStr"/>
      <c r="DC273" s="7">
        <f>DE273+DG273+DI273+DK273+DM273+DO273+DQ273+DS273+DU273+DW273+DY273+EA273+EC273</f>
        <v/>
      </c>
      <c r="DD273" s="7">
        <f>DF273+DH273+DJ273+DL273+DN273+DP273+DR273+DT273+DV273+DX273+DZ273+EB273+ED273</f>
        <v/>
      </c>
      <c r="DE273" s="7" t="inlineStr"/>
      <c r="DF273" s="7" t="inlineStr"/>
      <c r="DG273" s="7" t="inlineStr"/>
      <c r="DH273" s="7" t="inlineStr"/>
      <c r="DI273" s="7" t="inlineStr"/>
      <c r="DJ273" s="7" t="inlineStr"/>
      <c r="DK273" s="7" t="inlineStr"/>
      <c r="DL273" s="7" t="inlineStr"/>
      <c r="DM273" s="7" t="inlineStr"/>
      <c r="DN273" s="7" t="inlineStr"/>
      <c r="DO273" s="7" t="inlineStr"/>
      <c r="DP273" s="7" t="inlineStr"/>
      <c r="DQ273" s="7" t="inlineStr"/>
      <c r="DR273" s="7" t="inlineStr"/>
      <c r="DS273" s="7" t="inlineStr"/>
      <c r="DT273" s="7" t="inlineStr"/>
      <c r="DU273" s="7" t="inlineStr"/>
      <c r="DV273" s="7" t="inlineStr"/>
      <c r="DW273" s="7" t="inlineStr"/>
      <c r="DX273" s="7" t="inlineStr"/>
      <c r="DY273" s="7" t="inlineStr"/>
      <c r="DZ273" s="7" t="inlineStr"/>
      <c r="EA273" s="7" t="inlineStr"/>
      <c r="EB273" s="7" t="inlineStr"/>
      <c r="EC273" s="7" t="inlineStr"/>
      <c r="ED273" s="7" t="inlineStr"/>
      <c r="EE273" s="7">
        <f>E273+AU273+BK273+BU273+DC273</f>
        <v/>
      </c>
      <c r="EF273" s="7">
        <f>F273+AV273+BL273+BV273+DD273</f>
        <v/>
      </c>
    </row>
    <row r="274" hidden="1" outlineLevel="1">
      <c r="A274" s="5" t="n">
        <v>15</v>
      </c>
      <c r="B274" s="6" t="inlineStr">
        <is>
          <t>АКМАЛ Мед-23 "ЖАЛАКУДУК"</t>
        </is>
      </c>
      <c r="C274" s="6" t="inlineStr">
        <is>
          <t>Андижан</t>
        </is>
      </c>
      <c r="D274" s="6" t="inlineStr">
        <is>
          <t>Андижан 2</t>
        </is>
      </c>
      <c r="E274" s="7">
        <f>G274+I274+K274+M274+O274+Q274+S274+U274+W274+Y274+AA274+AC274+AE274+AG274+AI274+AK274+AM274+AO274+AQ274+AS274</f>
        <v/>
      </c>
      <c r="F274" s="7">
        <f>H274+J274+L274+N274+P274+R274+T274+V274+X274+Z274+AB274+AD274+AF274+AH274+AJ274+AL274+AN274+AP274+AR274+AT274</f>
        <v/>
      </c>
      <c r="G274" s="7" t="n">
        <v>5</v>
      </c>
      <c r="H274" s="7" t="n">
        <v>918735</v>
      </c>
      <c r="I274" s="7" t="n">
        <v>1</v>
      </c>
      <c r="J274" s="7" t="n">
        <v>461033</v>
      </c>
      <c r="K274" s="7" t="inlineStr"/>
      <c r="L274" s="7" t="inlineStr"/>
      <c r="M274" s="7" t="inlineStr"/>
      <c r="N274" s="7" t="inlineStr"/>
      <c r="O274" s="7" t="n">
        <v>7</v>
      </c>
      <c r="P274" s="7" t="n">
        <v>3055582</v>
      </c>
      <c r="Q274" s="7" t="n">
        <v>43</v>
      </c>
      <c r="R274" s="7" t="n">
        <v>11471827</v>
      </c>
      <c r="S274" s="7" t="inlineStr"/>
      <c r="T274" s="7" t="inlineStr"/>
      <c r="U274" s="7" t="inlineStr"/>
      <c r="V274" s="7" t="inlineStr"/>
      <c r="W274" s="7" t="inlineStr"/>
      <c r="X274" s="7" t="inlineStr"/>
      <c r="Y274" s="7" t="inlineStr"/>
      <c r="Z274" s="7" t="inlineStr"/>
      <c r="AA274" s="7" t="inlineStr"/>
      <c r="AB274" s="7" t="inlineStr"/>
      <c r="AC274" s="7" t="inlineStr"/>
      <c r="AD274" s="7" t="inlineStr"/>
      <c r="AE274" s="7" t="inlineStr"/>
      <c r="AF274" s="7" t="inlineStr"/>
      <c r="AG274" s="7" t="n">
        <v>5</v>
      </c>
      <c r="AH274" s="7" t="n">
        <v>237715</v>
      </c>
      <c r="AI274" s="7" t="inlineStr"/>
      <c r="AJ274" s="7" t="inlineStr"/>
      <c r="AK274" s="7" t="inlineStr"/>
      <c r="AL274" s="7" t="inlineStr"/>
      <c r="AM274" s="7" t="inlineStr"/>
      <c r="AN274" s="7" t="inlineStr"/>
      <c r="AO274" s="7" t="inlineStr"/>
      <c r="AP274" s="7" t="inlineStr"/>
      <c r="AQ274" s="7" t="inlineStr"/>
      <c r="AR274" s="7" t="inlineStr"/>
      <c r="AS274" s="7" t="inlineStr"/>
      <c r="AT274" s="7" t="inlineStr"/>
      <c r="AU274" s="7">
        <f>AW274+AY274+BA274+BC274+BE274+BG274+BI274</f>
        <v/>
      </c>
      <c r="AV274" s="7">
        <f>AX274+AZ274+BB274+BD274+BF274+BH274+BJ274</f>
        <v/>
      </c>
      <c r="AW274" s="7" t="inlineStr"/>
      <c r="AX274" s="7" t="inlineStr"/>
      <c r="AY274" s="7" t="inlineStr"/>
      <c r="AZ274" s="7" t="inlineStr"/>
      <c r="BA274" s="7" t="inlineStr"/>
      <c r="BB274" s="7" t="inlineStr"/>
      <c r="BC274" s="7" t="inlineStr"/>
      <c r="BD274" s="7" t="inlineStr"/>
      <c r="BE274" s="7" t="inlineStr"/>
      <c r="BF274" s="7" t="inlineStr"/>
      <c r="BG274" s="7" t="n">
        <v>5</v>
      </c>
      <c r="BH274" s="7" t="n">
        <v>1099609</v>
      </c>
      <c r="BI274" s="7" t="inlineStr"/>
      <c r="BJ274" s="7" t="inlineStr"/>
      <c r="BK274" s="7">
        <f>BM274+BO274+BQ274+BS274</f>
        <v/>
      </c>
      <c r="BL274" s="7">
        <f>BN274+BP274+BR274+BT274</f>
        <v/>
      </c>
      <c r="BM274" s="7" t="inlineStr"/>
      <c r="BN274" s="7" t="inlineStr"/>
      <c r="BO274" s="7" t="inlineStr"/>
      <c r="BP274" s="7" t="inlineStr"/>
      <c r="BQ274" s="7" t="n">
        <v>9</v>
      </c>
      <c r="BR274" s="7" t="n">
        <v>1437678</v>
      </c>
      <c r="BS274" s="7" t="inlineStr"/>
      <c r="BT274" s="7" t="inlineStr"/>
      <c r="BU274" s="7">
        <f>BW274+BY274+CA274+CC274+CE274+CG274+CI274+CK274+CM274+CO274+CQ274+CS274+CU274+CW274+CY274+DA274</f>
        <v/>
      </c>
      <c r="BV274" s="7">
        <f>BX274+BZ274+CB274+CD274+CF274+CH274+CJ274+CL274+CN274+CP274+CR274+CT274+CV274+CX274+CZ274+DB274</f>
        <v/>
      </c>
      <c r="BW274" s="7" t="inlineStr"/>
      <c r="BX274" s="7" t="inlineStr"/>
      <c r="BY274" s="7" t="inlineStr"/>
      <c r="BZ274" s="7" t="inlineStr"/>
      <c r="CA274" s="7" t="n">
        <v>8</v>
      </c>
      <c r="CB274" s="7" t="n">
        <v>1737751</v>
      </c>
      <c r="CC274" s="7" t="inlineStr"/>
      <c r="CD274" s="7" t="inlineStr"/>
      <c r="CE274" s="7" t="inlineStr"/>
      <c r="CF274" s="7" t="inlineStr"/>
      <c r="CG274" s="7" t="inlineStr"/>
      <c r="CH274" s="7" t="inlineStr"/>
      <c r="CI274" s="7" t="inlineStr"/>
      <c r="CJ274" s="7" t="inlineStr"/>
      <c r="CK274" s="7" t="inlineStr"/>
      <c r="CL274" s="7" t="inlineStr"/>
      <c r="CM274" s="7" t="inlineStr"/>
      <c r="CN274" s="7" t="inlineStr"/>
      <c r="CO274" s="7" t="inlineStr"/>
      <c r="CP274" s="7" t="inlineStr"/>
      <c r="CQ274" s="7" t="inlineStr"/>
      <c r="CR274" s="7" t="inlineStr"/>
      <c r="CS274" s="7" t="inlineStr"/>
      <c r="CT274" s="7" t="inlineStr"/>
      <c r="CU274" s="7" t="inlineStr"/>
      <c r="CV274" s="7" t="inlineStr"/>
      <c r="CW274" s="7" t="inlineStr"/>
      <c r="CX274" s="7" t="inlineStr"/>
      <c r="CY274" s="7" t="inlineStr"/>
      <c r="CZ274" s="7" t="inlineStr"/>
      <c r="DA274" s="7" t="inlineStr"/>
      <c r="DB274" s="7" t="inlineStr"/>
      <c r="DC274" s="7">
        <f>DE274+DG274+DI274+DK274+DM274+DO274+DQ274+DS274+DU274+DW274+DY274+EA274+EC274</f>
        <v/>
      </c>
      <c r="DD274" s="7">
        <f>DF274+DH274+DJ274+DL274+DN274+DP274+DR274+DT274+DV274+DX274+DZ274+EB274+ED274</f>
        <v/>
      </c>
      <c r="DE274" s="7" t="inlineStr"/>
      <c r="DF274" s="7" t="inlineStr"/>
      <c r="DG274" s="7" t="inlineStr"/>
      <c r="DH274" s="7" t="inlineStr"/>
      <c r="DI274" s="7" t="inlineStr"/>
      <c r="DJ274" s="7" t="inlineStr"/>
      <c r="DK274" s="7" t="inlineStr"/>
      <c r="DL274" s="7" t="inlineStr"/>
      <c r="DM274" s="7" t="inlineStr"/>
      <c r="DN274" s="7" t="inlineStr"/>
      <c r="DO274" s="7" t="inlineStr"/>
      <c r="DP274" s="7" t="inlineStr"/>
      <c r="DQ274" s="7" t="inlineStr"/>
      <c r="DR274" s="7" t="inlineStr"/>
      <c r="DS274" s="7" t="inlineStr"/>
      <c r="DT274" s="7" t="inlineStr"/>
      <c r="DU274" s="7" t="inlineStr"/>
      <c r="DV274" s="7" t="inlineStr"/>
      <c r="DW274" s="7" t="inlineStr"/>
      <c r="DX274" s="7" t="inlineStr"/>
      <c r="DY274" s="7" t="inlineStr"/>
      <c r="DZ274" s="7" t="inlineStr"/>
      <c r="EA274" s="7" t="inlineStr"/>
      <c r="EB274" s="7" t="inlineStr"/>
      <c r="EC274" s="7" t="inlineStr"/>
      <c r="ED274" s="7" t="inlineStr"/>
      <c r="EE274" s="7">
        <f>E274+AU274+BK274+BU274+DC274</f>
        <v/>
      </c>
      <c r="EF274" s="7">
        <f>F274+AV274+BL274+BV274+DD274</f>
        <v/>
      </c>
    </row>
    <row r="275" hidden="1" outlineLevel="1">
      <c r="A275" s="5" t="n">
        <v>16</v>
      </c>
      <c r="B275" s="6" t="inlineStr">
        <is>
          <t>АКМАЛ Мед-24 "МАДАНИЯТ"</t>
        </is>
      </c>
      <c r="C275" s="6" t="inlineStr">
        <is>
          <t>Андижан</t>
        </is>
      </c>
      <c r="D275" s="6" t="inlineStr">
        <is>
          <t>Андижан 1</t>
        </is>
      </c>
      <c r="E275" s="7">
        <f>G275+I275+K275+M275+O275+Q275+S275+U275+W275+Y275+AA275+AC275+AE275+AG275+AI275+AK275+AM275+AO275+AQ275+AS275</f>
        <v/>
      </c>
      <c r="F275" s="7">
        <f>H275+J275+L275+N275+P275+R275+T275+V275+X275+Z275+AB275+AD275+AF275+AH275+AJ275+AL275+AN275+AP275+AR275+AT275</f>
        <v/>
      </c>
      <c r="G275" s="7" t="inlineStr"/>
      <c r="H275" s="7" t="inlineStr"/>
      <c r="I275" s="7" t="inlineStr"/>
      <c r="J275" s="7" t="inlineStr"/>
      <c r="K275" s="7" t="inlineStr"/>
      <c r="L275" s="7" t="inlineStr"/>
      <c r="M275" s="7" t="inlineStr"/>
      <c r="N275" s="7" t="inlineStr"/>
      <c r="O275" s="7" t="inlineStr"/>
      <c r="P275" s="7" t="inlineStr"/>
      <c r="Q275" s="7" t="n">
        <v>16</v>
      </c>
      <c r="R275" s="7" t="n">
        <v>5123732</v>
      </c>
      <c r="S275" s="7" t="inlineStr"/>
      <c r="T275" s="7" t="inlineStr"/>
      <c r="U275" s="7" t="inlineStr"/>
      <c r="V275" s="7" t="inlineStr"/>
      <c r="W275" s="7" t="inlineStr"/>
      <c r="X275" s="7" t="inlineStr"/>
      <c r="Y275" s="7" t="inlineStr"/>
      <c r="Z275" s="7" t="inlineStr"/>
      <c r="AA275" s="7" t="inlineStr"/>
      <c r="AB275" s="7" t="inlineStr"/>
      <c r="AC275" s="7" t="inlineStr"/>
      <c r="AD275" s="7" t="inlineStr"/>
      <c r="AE275" s="7" t="inlineStr"/>
      <c r="AF275" s="7" t="inlineStr"/>
      <c r="AG275" s="7" t="inlineStr"/>
      <c r="AH275" s="7" t="inlineStr"/>
      <c r="AI275" s="7" t="inlineStr"/>
      <c r="AJ275" s="7" t="inlineStr"/>
      <c r="AK275" s="7" t="inlineStr"/>
      <c r="AL275" s="7" t="inlineStr"/>
      <c r="AM275" s="7" t="inlineStr"/>
      <c r="AN275" s="7" t="inlineStr"/>
      <c r="AO275" s="7" t="inlineStr"/>
      <c r="AP275" s="7" t="inlineStr"/>
      <c r="AQ275" s="7" t="inlineStr"/>
      <c r="AR275" s="7" t="inlineStr"/>
      <c r="AS275" s="7" t="inlineStr"/>
      <c r="AT275" s="7" t="inlineStr"/>
      <c r="AU275" s="7">
        <f>AW275+AY275+BA275+BC275+BE275+BG275+BI275</f>
        <v/>
      </c>
      <c r="AV275" s="7">
        <f>AX275+AZ275+BB275+BD275+BF275+BH275+BJ275</f>
        <v/>
      </c>
      <c r="AW275" s="7" t="inlineStr"/>
      <c r="AX275" s="7" t="inlineStr"/>
      <c r="AY275" s="7" t="inlineStr"/>
      <c r="AZ275" s="7" t="inlineStr"/>
      <c r="BA275" s="7" t="inlineStr"/>
      <c r="BB275" s="7" t="inlineStr"/>
      <c r="BC275" s="7" t="inlineStr"/>
      <c r="BD275" s="7" t="inlineStr"/>
      <c r="BE275" s="7" t="inlineStr"/>
      <c r="BF275" s="7" t="inlineStr"/>
      <c r="BG275" s="7" t="inlineStr"/>
      <c r="BH275" s="7" t="inlineStr"/>
      <c r="BI275" s="7" t="inlineStr"/>
      <c r="BJ275" s="7" t="inlineStr"/>
      <c r="BK275" s="7">
        <f>BM275+BO275+BQ275+BS275</f>
        <v/>
      </c>
      <c r="BL275" s="7">
        <f>BN275+BP275+BR275+BT275</f>
        <v/>
      </c>
      <c r="BM275" s="7" t="inlineStr"/>
      <c r="BN275" s="7" t="inlineStr"/>
      <c r="BO275" s="7" t="inlineStr"/>
      <c r="BP275" s="7" t="inlineStr"/>
      <c r="BQ275" s="7" t="inlineStr"/>
      <c r="BR275" s="7" t="inlineStr"/>
      <c r="BS275" s="7" t="inlineStr"/>
      <c r="BT275" s="7" t="inlineStr"/>
      <c r="BU275" s="7">
        <f>BW275+BY275+CA275+CC275+CE275+CG275+CI275+CK275+CM275+CO275+CQ275+CS275+CU275+CW275+CY275+DA275</f>
        <v/>
      </c>
      <c r="BV275" s="7">
        <f>BX275+BZ275+CB275+CD275+CF275+CH275+CJ275+CL275+CN275+CP275+CR275+CT275+CV275+CX275+CZ275+DB275</f>
        <v/>
      </c>
      <c r="BW275" s="7" t="inlineStr"/>
      <c r="BX275" s="7" t="inlineStr"/>
      <c r="BY275" s="7" t="inlineStr"/>
      <c r="BZ275" s="7" t="inlineStr"/>
      <c r="CA275" s="7" t="inlineStr"/>
      <c r="CB275" s="7" t="inlineStr"/>
      <c r="CC275" s="7" t="inlineStr"/>
      <c r="CD275" s="7" t="inlineStr"/>
      <c r="CE275" s="7" t="n">
        <v>1</v>
      </c>
      <c r="CF275" s="7" t="n">
        <v>454965</v>
      </c>
      <c r="CG275" s="7" t="inlineStr"/>
      <c r="CH275" s="7" t="inlineStr"/>
      <c r="CI275" s="7" t="inlineStr"/>
      <c r="CJ275" s="7" t="inlineStr"/>
      <c r="CK275" s="7" t="inlineStr"/>
      <c r="CL275" s="7" t="inlineStr"/>
      <c r="CM275" s="7" t="inlineStr"/>
      <c r="CN275" s="7" t="inlineStr"/>
      <c r="CO275" s="7" t="inlineStr"/>
      <c r="CP275" s="7" t="inlineStr"/>
      <c r="CQ275" s="7" t="inlineStr"/>
      <c r="CR275" s="7" t="inlineStr"/>
      <c r="CS275" s="7" t="inlineStr"/>
      <c r="CT275" s="7" t="inlineStr"/>
      <c r="CU275" s="7" t="inlineStr"/>
      <c r="CV275" s="7" t="inlineStr"/>
      <c r="CW275" s="7" t="inlineStr"/>
      <c r="CX275" s="7" t="inlineStr"/>
      <c r="CY275" s="7" t="inlineStr"/>
      <c r="CZ275" s="7" t="inlineStr"/>
      <c r="DA275" s="7" t="inlineStr"/>
      <c r="DB275" s="7" t="inlineStr"/>
      <c r="DC275" s="7">
        <f>DE275+DG275+DI275+DK275+DM275+DO275+DQ275+DS275+DU275+DW275+DY275+EA275+EC275</f>
        <v/>
      </c>
      <c r="DD275" s="7">
        <f>DF275+DH275+DJ275+DL275+DN275+DP275+DR275+DT275+DV275+DX275+DZ275+EB275+ED275</f>
        <v/>
      </c>
      <c r="DE275" s="7" t="inlineStr"/>
      <c r="DF275" s="7" t="inlineStr"/>
      <c r="DG275" s="7" t="inlineStr"/>
      <c r="DH275" s="7" t="inlineStr"/>
      <c r="DI275" s="7" t="inlineStr"/>
      <c r="DJ275" s="7" t="inlineStr"/>
      <c r="DK275" s="7" t="inlineStr"/>
      <c r="DL275" s="7" t="inlineStr"/>
      <c r="DM275" s="7" t="inlineStr"/>
      <c r="DN275" s="7" t="inlineStr"/>
      <c r="DO275" s="7" t="inlineStr"/>
      <c r="DP275" s="7" t="inlineStr"/>
      <c r="DQ275" s="7" t="inlineStr"/>
      <c r="DR275" s="7" t="inlineStr"/>
      <c r="DS275" s="7" t="inlineStr"/>
      <c r="DT275" s="7" t="inlineStr"/>
      <c r="DU275" s="7" t="inlineStr"/>
      <c r="DV275" s="7" t="inlineStr"/>
      <c r="DW275" s="7" t="inlineStr"/>
      <c r="DX275" s="7" t="inlineStr"/>
      <c r="DY275" s="7" t="inlineStr"/>
      <c r="DZ275" s="7" t="inlineStr"/>
      <c r="EA275" s="7" t="inlineStr"/>
      <c r="EB275" s="7" t="inlineStr"/>
      <c r="EC275" s="7" t="inlineStr"/>
      <c r="ED275" s="7" t="inlineStr"/>
      <c r="EE275" s="7">
        <f>E275+AU275+BK275+BU275+DC275</f>
        <v/>
      </c>
      <c r="EF275" s="7">
        <f>F275+AV275+BL275+BV275+DD275</f>
        <v/>
      </c>
    </row>
    <row r="276" hidden="1" outlineLevel="1">
      <c r="A276" s="5" t="n">
        <v>17</v>
      </c>
      <c r="B276" s="6" t="inlineStr">
        <is>
          <t>АКМАЛ Мед-25 "БУСТОН 6-МАКТАБ"</t>
        </is>
      </c>
      <c r="C276" s="6" t="inlineStr">
        <is>
          <t>Андижан</t>
        </is>
      </c>
      <c r="D276" s="6" t="inlineStr">
        <is>
          <t>Андижан 1</t>
        </is>
      </c>
      <c r="E276" s="7">
        <f>G276+I276+K276+M276+O276+Q276+S276+U276+W276+Y276+AA276+AC276+AE276+AG276+AI276+AK276+AM276+AO276+AQ276+AS276</f>
        <v/>
      </c>
      <c r="F276" s="7">
        <f>H276+J276+L276+N276+P276+R276+T276+V276+X276+Z276+AB276+AD276+AF276+AH276+AJ276+AL276+AN276+AP276+AR276+AT276</f>
        <v/>
      </c>
      <c r="G276" s="7" t="n">
        <v>6</v>
      </c>
      <c r="H276" s="7" t="n">
        <v>2035874</v>
      </c>
      <c r="I276" s="7" t="inlineStr"/>
      <c r="J276" s="7" t="inlineStr"/>
      <c r="K276" s="7" t="inlineStr"/>
      <c r="L276" s="7" t="inlineStr"/>
      <c r="M276" s="7" t="inlineStr"/>
      <c r="N276" s="7" t="inlineStr"/>
      <c r="O276" s="7" t="inlineStr"/>
      <c r="P276" s="7" t="inlineStr"/>
      <c r="Q276" s="7" t="n">
        <v>30</v>
      </c>
      <c r="R276" s="7" t="n">
        <v>7214125</v>
      </c>
      <c r="S276" s="7" t="inlineStr"/>
      <c r="T276" s="7" t="inlineStr"/>
      <c r="U276" s="7" t="inlineStr"/>
      <c r="V276" s="7" t="inlineStr"/>
      <c r="W276" s="7" t="inlineStr"/>
      <c r="X276" s="7" t="inlineStr"/>
      <c r="Y276" s="7" t="inlineStr"/>
      <c r="Z276" s="7" t="inlineStr"/>
      <c r="AA276" s="7" t="inlineStr"/>
      <c r="AB276" s="7" t="inlineStr"/>
      <c r="AC276" s="7" t="inlineStr"/>
      <c r="AD276" s="7" t="inlineStr"/>
      <c r="AE276" s="7" t="n">
        <v>3</v>
      </c>
      <c r="AF276" s="7" t="n">
        <v>319590</v>
      </c>
      <c r="AG276" s="7" t="n">
        <v>5</v>
      </c>
      <c r="AH276" s="7" t="n">
        <v>726310</v>
      </c>
      <c r="AI276" s="7" t="inlineStr"/>
      <c r="AJ276" s="7" t="inlineStr"/>
      <c r="AK276" s="7" t="inlineStr"/>
      <c r="AL276" s="7" t="inlineStr"/>
      <c r="AM276" s="7" t="inlineStr"/>
      <c r="AN276" s="7" t="inlineStr"/>
      <c r="AO276" s="7" t="inlineStr"/>
      <c r="AP276" s="7" t="inlineStr"/>
      <c r="AQ276" s="7" t="inlineStr"/>
      <c r="AR276" s="7" t="inlineStr"/>
      <c r="AS276" s="7" t="inlineStr"/>
      <c r="AT276" s="7" t="inlineStr"/>
      <c r="AU276" s="7">
        <f>AW276+AY276+BA276+BC276+BE276+BG276+BI276</f>
        <v/>
      </c>
      <c r="AV276" s="7">
        <f>AX276+AZ276+BB276+BD276+BF276+BH276+BJ276</f>
        <v/>
      </c>
      <c r="AW276" s="7" t="inlineStr"/>
      <c r="AX276" s="7" t="inlineStr"/>
      <c r="AY276" s="7" t="inlineStr"/>
      <c r="AZ276" s="7" t="inlineStr"/>
      <c r="BA276" s="7" t="inlineStr"/>
      <c r="BB276" s="7" t="inlineStr"/>
      <c r="BC276" s="7" t="inlineStr"/>
      <c r="BD276" s="7" t="inlineStr"/>
      <c r="BE276" s="7" t="inlineStr"/>
      <c r="BF276" s="7" t="inlineStr"/>
      <c r="BG276" s="7" t="n">
        <v>10</v>
      </c>
      <c r="BH276" s="7" t="n">
        <v>2922920</v>
      </c>
      <c r="BI276" s="7" t="inlineStr"/>
      <c r="BJ276" s="7" t="inlineStr"/>
      <c r="BK276" s="7">
        <f>BM276+BO276+BQ276+BS276</f>
        <v/>
      </c>
      <c r="BL276" s="7">
        <f>BN276+BP276+BR276+BT276</f>
        <v/>
      </c>
      <c r="BM276" s="7" t="inlineStr"/>
      <c r="BN276" s="7" t="inlineStr"/>
      <c r="BO276" s="7" t="inlineStr"/>
      <c r="BP276" s="7" t="inlineStr"/>
      <c r="BQ276" s="7" t="inlineStr"/>
      <c r="BR276" s="7" t="inlineStr"/>
      <c r="BS276" s="7" t="n">
        <v>2</v>
      </c>
      <c r="BT276" s="7" t="n">
        <v>74650</v>
      </c>
      <c r="BU276" s="7">
        <f>BW276+BY276+CA276+CC276+CE276+CG276+CI276+CK276+CM276+CO276+CQ276+CS276+CU276+CW276+CY276+DA276</f>
        <v/>
      </c>
      <c r="BV276" s="7">
        <f>BX276+BZ276+CB276+CD276+CF276+CH276+CJ276+CL276+CN276+CP276+CR276+CT276+CV276+CX276+CZ276+DB276</f>
        <v/>
      </c>
      <c r="BW276" s="7" t="inlineStr"/>
      <c r="BX276" s="7" t="inlineStr"/>
      <c r="BY276" s="7" t="inlineStr"/>
      <c r="BZ276" s="7" t="inlineStr"/>
      <c r="CA276" s="7" t="n">
        <v>1</v>
      </c>
      <c r="CB276" s="7" t="n">
        <v>498399</v>
      </c>
      <c r="CC276" s="7" t="inlineStr"/>
      <c r="CD276" s="7" t="inlineStr"/>
      <c r="CE276" s="7" t="inlineStr"/>
      <c r="CF276" s="7" t="inlineStr"/>
      <c r="CG276" s="7" t="inlineStr"/>
      <c r="CH276" s="7" t="inlineStr"/>
      <c r="CI276" s="7" t="inlineStr"/>
      <c r="CJ276" s="7" t="inlineStr"/>
      <c r="CK276" s="7" t="inlineStr"/>
      <c r="CL276" s="7" t="inlineStr"/>
      <c r="CM276" s="7" t="inlineStr"/>
      <c r="CN276" s="7" t="inlineStr"/>
      <c r="CO276" s="7" t="inlineStr"/>
      <c r="CP276" s="7" t="inlineStr"/>
      <c r="CQ276" s="7" t="inlineStr"/>
      <c r="CR276" s="7" t="inlineStr"/>
      <c r="CS276" s="7" t="inlineStr"/>
      <c r="CT276" s="7" t="inlineStr"/>
      <c r="CU276" s="7" t="inlineStr"/>
      <c r="CV276" s="7" t="inlineStr"/>
      <c r="CW276" s="7" t="inlineStr"/>
      <c r="CX276" s="7" t="inlineStr"/>
      <c r="CY276" s="7" t="inlineStr"/>
      <c r="CZ276" s="7" t="inlineStr"/>
      <c r="DA276" s="7" t="inlineStr"/>
      <c r="DB276" s="7" t="inlineStr"/>
      <c r="DC276" s="7">
        <f>DE276+DG276+DI276+DK276+DM276+DO276+DQ276+DS276+DU276+DW276+DY276+EA276+EC276</f>
        <v/>
      </c>
      <c r="DD276" s="7">
        <f>DF276+DH276+DJ276+DL276+DN276+DP276+DR276+DT276+DV276+DX276+DZ276+EB276+ED276</f>
        <v/>
      </c>
      <c r="DE276" s="7" t="inlineStr"/>
      <c r="DF276" s="7" t="inlineStr"/>
      <c r="DG276" s="7" t="inlineStr"/>
      <c r="DH276" s="7" t="inlineStr"/>
      <c r="DI276" s="7" t="inlineStr"/>
      <c r="DJ276" s="7" t="inlineStr"/>
      <c r="DK276" s="7" t="inlineStr"/>
      <c r="DL276" s="7" t="inlineStr"/>
      <c r="DM276" s="7" t="inlineStr"/>
      <c r="DN276" s="7" t="inlineStr"/>
      <c r="DO276" s="7" t="inlineStr"/>
      <c r="DP276" s="7" t="inlineStr"/>
      <c r="DQ276" s="7" t="inlineStr"/>
      <c r="DR276" s="7" t="inlineStr"/>
      <c r="DS276" s="7" t="inlineStr"/>
      <c r="DT276" s="7" t="inlineStr"/>
      <c r="DU276" s="7" t="inlineStr"/>
      <c r="DV276" s="7" t="inlineStr"/>
      <c r="DW276" s="7" t="inlineStr"/>
      <c r="DX276" s="7" t="inlineStr"/>
      <c r="DY276" s="7" t="inlineStr"/>
      <c r="DZ276" s="7" t="inlineStr"/>
      <c r="EA276" s="7" t="inlineStr"/>
      <c r="EB276" s="7" t="inlineStr"/>
      <c r="EC276" s="7" t="inlineStr"/>
      <c r="ED276" s="7" t="inlineStr"/>
      <c r="EE276" s="7">
        <f>E276+AU276+BK276+BU276+DC276</f>
        <v/>
      </c>
      <c r="EF276" s="7">
        <f>F276+AV276+BL276+BV276+DD276</f>
        <v/>
      </c>
    </row>
    <row r="277" hidden="1" outlineLevel="1">
      <c r="A277" s="5" t="n">
        <v>18</v>
      </c>
      <c r="B277" s="6" t="inlineStr">
        <is>
          <t>АКМАЛ Мед-26 "МАЙГИР"</t>
        </is>
      </c>
      <c r="C277" s="6" t="inlineStr">
        <is>
          <t>Андижан</t>
        </is>
      </c>
      <c r="D277" s="6" t="inlineStr">
        <is>
          <t>Андижан 2</t>
        </is>
      </c>
      <c r="E277" s="7">
        <f>G277+I277+K277+M277+O277+Q277+S277+U277+W277+Y277+AA277+AC277+AE277+AG277+AI277+AK277+AM277+AO277+AQ277+AS277</f>
        <v/>
      </c>
      <c r="F277" s="7">
        <f>H277+J277+L277+N277+P277+R277+T277+V277+X277+Z277+AB277+AD277+AF277+AH277+AJ277+AL277+AN277+AP277+AR277+AT277</f>
        <v/>
      </c>
      <c r="G277" s="7" t="inlineStr"/>
      <c r="H277" s="7" t="inlineStr"/>
      <c r="I277" s="7" t="inlineStr"/>
      <c r="J277" s="7" t="inlineStr"/>
      <c r="K277" s="7" t="inlineStr"/>
      <c r="L277" s="7" t="inlineStr"/>
      <c r="M277" s="7" t="inlineStr"/>
      <c r="N277" s="7" t="inlineStr"/>
      <c r="O277" s="7" t="n">
        <v>4</v>
      </c>
      <c r="P277" s="7" t="n">
        <v>1079516</v>
      </c>
      <c r="Q277" s="7" t="n">
        <v>18</v>
      </c>
      <c r="R277" s="7" t="n">
        <v>3490890</v>
      </c>
      <c r="S277" s="7" t="inlineStr"/>
      <c r="T277" s="7" t="inlineStr"/>
      <c r="U277" s="7" t="inlineStr"/>
      <c r="V277" s="7" t="inlineStr"/>
      <c r="W277" s="7" t="inlineStr"/>
      <c r="X277" s="7" t="inlineStr"/>
      <c r="Y277" s="7" t="inlineStr"/>
      <c r="Z277" s="7" t="inlineStr"/>
      <c r="AA277" s="7" t="inlineStr"/>
      <c r="AB277" s="7" t="inlineStr"/>
      <c r="AC277" s="7" t="inlineStr"/>
      <c r="AD277" s="7" t="inlineStr"/>
      <c r="AE277" s="7" t="inlineStr"/>
      <c r="AF277" s="7" t="inlineStr"/>
      <c r="AG277" s="7" t="inlineStr"/>
      <c r="AH277" s="7" t="inlineStr"/>
      <c r="AI277" s="7" t="inlineStr"/>
      <c r="AJ277" s="7" t="inlineStr"/>
      <c r="AK277" s="7" t="inlineStr"/>
      <c r="AL277" s="7" t="inlineStr"/>
      <c r="AM277" s="7" t="inlineStr"/>
      <c r="AN277" s="7" t="inlineStr"/>
      <c r="AO277" s="7" t="inlineStr"/>
      <c r="AP277" s="7" t="inlineStr"/>
      <c r="AQ277" s="7" t="inlineStr"/>
      <c r="AR277" s="7" t="inlineStr"/>
      <c r="AS277" s="7" t="inlineStr"/>
      <c r="AT277" s="7" t="inlineStr"/>
      <c r="AU277" s="7">
        <f>AW277+AY277+BA277+BC277+BE277+BG277+BI277</f>
        <v/>
      </c>
      <c r="AV277" s="7">
        <f>AX277+AZ277+BB277+BD277+BF277+BH277+BJ277</f>
        <v/>
      </c>
      <c r="AW277" s="7" t="inlineStr"/>
      <c r="AX277" s="7" t="inlineStr"/>
      <c r="AY277" s="7" t="inlineStr"/>
      <c r="AZ277" s="7" t="inlineStr"/>
      <c r="BA277" s="7" t="inlineStr"/>
      <c r="BB277" s="7" t="inlineStr"/>
      <c r="BC277" s="7" t="inlineStr"/>
      <c r="BD277" s="7" t="inlineStr"/>
      <c r="BE277" s="7" t="inlineStr"/>
      <c r="BF277" s="7" t="inlineStr"/>
      <c r="BG277" s="7" t="inlineStr"/>
      <c r="BH277" s="7" t="inlineStr"/>
      <c r="BI277" s="7" t="inlineStr"/>
      <c r="BJ277" s="7" t="inlineStr"/>
      <c r="BK277" s="7">
        <f>BM277+BO277+BQ277+BS277</f>
        <v/>
      </c>
      <c r="BL277" s="7">
        <f>BN277+BP277+BR277+BT277</f>
        <v/>
      </c>
      <c r="BM277" s="7" t="inlineStr"/>
      <c r="BN277" s="7" t="inlineStr"/>
      <c r="BO277" s="7" t="inlineStr"/>
      <c r="BP277" s="7" t="inlineStr"/>
      <c r="BQ277" s="7" t="inlineStr"/>
      <c r="BR277" s="7" t="inlineStr"/>
      <c r="BS277" s="7" t="inlineStr"/>
      <c r="BT277" s="7" t="inlineStr"/>
      <c r="BU277" s="7">
        <f>BW277+BY277+CA277+CC277+CE277+CG277+CI277+CK277+CM277+CO277+CQ277+CS277+CU277+CW277+CY277+DA277</f>
        <v/>
      </c>
      <c r="BV277" s="7">
        <f>BX277+BZ277+CB277+CD277+CF277+CH277+CJ277+CL277+CN277+CP277+CR277+CT277+CV277+CX277+CZ277+DB277</f>
        <v/>
      </c>
      <c r="BW277" s="7" t="inlineStr"/>
      <c r="BX277" s="7" t="inlineStr"/>
      <c r="BY277" s="7" t="inlineStr"/>
      <c r="BZ277" s="7" t="inlineStr"/>
      <c r="CA277" s="7" t="n">
        <v>2</v>
      </c>
      <c r="CB277" s="7" t="n">
        <v>36840</v>
      </c>
      <c r="CC277" s="7" t="inlineStr"/>
      <c r="CD277" s="7" t="inlineStr"/>
      <c r="CE277" s="7" t="inlineStr"/>
      <c r="CF277" s="7" t="inlineStr"/>
      <c r="CG277" s="7" t="inlineStr"/>
      <c r="CH277" s="7" t="inlineStr"/>
      <c r="CI277" s="7" t="inlineStr"/>
      <c r="CJ277" s="7" t="inlineStr"/>
      <c r="CK277" s="7" t="inlineStr"/>
      <c r="CL277" s="7" t="inlineStr"/>
      <c r="CM277" s="7" t="n">
        <v>4</v>
      </c>
      <c r="CN277" s="7" t="n">
        <v>1858380</v>
      </c>
      <c r="CO277" s="7" t="inlineStr"/>
      <c r="CP277" s="7" t="inlineStr"/>
      <c r="CQ277" s="7" t="inlineStr"/>
      <c r="CR277" s="7" t="inlineStr"/>
      <c r="CS277" s="7" t="inlineStr"/>
      <c r="CT277" s="7" t="inlineStr"/>
      <c r="CU277" s="7" t="inlineStr"/>
      <c r="CV277" s="7" t="inlineStr"/>
      <c r="CW277" s="7" t="inlineStr"/>
      <c r="CX277" s="7" t="inlineStr"/>
      <c r="CY277" s="7" t="inlineStr"/>
      <c r="CZ277" s="7" t="inlineStr"/>
      <c r="DA277" s="7" t="inlineStr"/>
      <c r="DB277" s="7" t="inlineStr"/>
      <c r="DC277" s="7">
        <f>DE277+DG277+DI277+DK277+DM277+DO277+DQ277+DS277+DU277+DW277+DY277+EA277+EC277</f>
        <v/>
      </c>
      <c r="DD277" s="7">
        <f>DF277+DH277+DJ277+DL277+DN277+DP277+DR277+DT277+DV277+DX277+DZ277+EB277+ED277</f>
        <v/>
      </c>
      <c r="DE277" s="7" t="inlineStr"/>
      <c r="DF277" s="7" t="inlineStr"/>
      <c r="DG277" s="7" t="inlineStr"/>
      <c r="DH277" s="7" t="inlineStr"/>
      <c r="DI277" s="7" t="inlineStr"/>
      <c r="DJ277" s="7" t="inlineStr"/>
      <c r="DK277" s="7" t="inlineStr"/>
      <c r="DL277" s="7" t="inlineStr"/>
      <c r="DM277" s="7" t="inlineStr"/>
      <c r="DN277" s="7" t="inlineStr"/>
      <c r="DO277" s="7" t="inlineStr"/>
      <c r="DP277" s="7" t="inlineStr"/>
      <c r="DQ277" s="7" t="inlineStr"/>
      <c r="DR277" s="7" t="inlineStr"/>
      <c r="DS277" s="7" t="inlineStr"/>
      <c r="DT277" s="7" t="inlineStr"/>
      <c r="DU277" s="7" t="inlineStr"/>
      <c r="DV277" s="7" t="inlineStr"/>
      <c r="DW277" s="7" t="inlineStr"/>
      <c r="DX277" s="7" t="inlineStr"/>
      <c r="DY277" s="7" t="inlineStr"/>
      <c r="DZ277" s="7" t="inlineStr"/>
      <c r="EA277" s="7" t="inlineStr"/>
      <c r="EB277" s="7" t="inlineStr"/>
      <c r="EC277" s="7" t="inlineStr"/>
      <c r="ED277" s="7" t="inlineStr"/>
      <c r="EE277" s="7">
        <f>E277+AU277+BK277+BU277+DC277</f>
        <v/>
      </c>
      <c r="EF277" s="7">
        <f>F277+AV277+BL277+BV277+DD277</f>
        <v/>
      </c>
    </row>
    <row r="278" hidden="1" outlineLevel="1">
      <c r="A278" s="5" t="n">
        <v>19</v>
      </c>
      <c r="B278" s="6" t="inlineStr">
        <is>
          <t>АКМАЛ Мед-27 "ПИЁЗПОЯ"</t>
        </is>
      </c>
      <c r="C278" s="6" t="inlineStr">
        <is>
          <t>Андижан</t>
        </is>
      </c>
      <c r="D278" s="6" t="inlineStr">
        <is>
          <t>Андижан 1</t>
        </is>
      </c>
      <c r="E278" s="7">
        <f>G278+I278+K278+M278+O278+Q278+S278+U278+W278+Y278+AA278+AC278+AE278+AG278+AI278+AK278+AM278+AO278+AQ278+AS278</f>
        <v/>
      </c>
      <c r="F278" s="7">
        <f>H278+J278+L278+N278+P278+R278+T278+V278+X278+Z278+AB278+AD278+AF278+AH278+AJ278+AL278+AN278+AP278+AR278+AT278</f>
        <v/>
      </c>
      <c r="G278" s="7" t="n">
        <v>3</v>
      </c>
      <c r="H278" s="7" t="n">
        <v>497418</v>
      </c>
      <c r="I278" s="7" t="inlineStr"/>
      <c r="J278" s="7" t="inlineStr"/>
      <c r="K278" s="7" t="inlineStr"/>
      <c r="L278" s="7" t="inlineStr"/>
      <c r="M278" s="7" t="inlineStr"/>
      <c r="N278" s="7" t="inlineStr"/>
      <c r="O278" s="7" t="inlineStr"/>
      <c r="P278" s="7" t="inlineStr"/>
      <c r="Q278" s="7" t="n">
        <v>20</v>
      </c>
      <c r="R278" s="7" t="n">
        <v>6989945</v>
      </c>
      <c r="S278" s="7" t="inlineStr"/>
      <c r="T278" s="7" t="inlineStr"/>
      <c r="U278" s="7" t="inlineStr"/>
      <c r="V278" s="7" t="inlineStr"/>
      <c r="W278" s="7" t="inlineStr"/>
      <c r="X278" s="7" t="inlineStr"/>
      <c r="Y278" s="7" t="inlineStr"/>
      <c r="Z278" s="7" t="inlineStr"/>
      <c r="AA278" s="7" t="inlineStr"/>
      <c r="AB278" s="7" t="inlineStr"/>
      <c r="AC278" s="7" t="inlineStr"/>
      <c r="AD278" s="7" t="inlineStr"/>
      <c r="AE278" s="7" t="inlineStr"/>
      <c r="AF278" s="7" t="inlineStr"/>
      <c r="AG278" s="7" t="inlineStr"/>
      <c r="AH278" s="7" t="inlineStr"/>
      <c r="AI278" s="7" t="inlineStr"/>
      <c r="AJ278" s="7" t="inlineStr"/>
      <c r="AK278" s="7" t="inlineStr"/>
      <c r="AL278" s="7" t="inlineStr"/>
      <c r="AM278" s="7" t="inlineStr"/>
      <c r="AN278" s="7" t="inlineStr"/>
      <c r="AO278" s="7" t="inlineStr"/>
      <c r="AP278" s="7" t="inlineStr"/>
      <c r="AQ278" s="7" t="inlineStr"/>
      <c r="AR278" s="7" t="inlineStr"/>
      <c r="AS278" s="7" t="inlineStr"/>
      <c r="AT278" s="7" t="inlineStr"/>
      <c r="AU278" s="7">
        <f>AW278+AY278+BA278+BC278+BE278+BG278+BI278</f>
        <v/>
      </c>
      <c r="AV278" s="7">
        <f>AX278+AZ278+BB278+BD278+BF278+BH278+BJ278</f>
        <v/>
      </c>
      <c r="AW278" s="7" t="inlineStr"/>
      <c r="AX278" s="7" t="inlineStr"/>
      <c r="AY278" s="7" t="inlineStr"/>
      <c r="AZ278" s="7" t="inlineStr"/>
      <c r="BA278" s="7" t="inlineStr"/>
      <c r="BB278" s="7" t="inlineStr"/>
      <c r="BC278" s="7" t="inlineStr"/>
      <c r="BD278" s="7" t="inlineStr"/>
      <c r="BE278" s="7" t="inlineStr"/>
      <c r="BF278" s="7" t="inlineStr"/>
      <c r="BG278" s="7" t="inlineStr"/>
      <c r="BH278" s="7" t="inlineStr"/>
      <c r="BI278" s="7" t="inlineStr"/>
      <c r="BJ278" s="7" t="inlineStr"/>
      <c r="BK278" s="7">
        <f>BM278+BO278+BQ278+BS278</f>
        <v/>
      </c>
      <c r="BL278" s="7">
        <f>BN278+BP278+BR278+BT278</f>
        <v/>
      </c>
      <c r="BM278" s="7" t="inlineStr"/>
      <c r="BN278" s="7" t="inlineStr"/>
      <c r="BO278" s="7" t="inlineStr"/>
      <c r="BP278" s="7" t="inlineStr"/>
      <c r="BQ278" s="7" t="inlineStr"/>
      <c r="BR278" s="7" t="inlineStr"/>
      <c r="BS278" s="7" t="inlineStr"/>
      <c r="BT278" s="7" t="inlineStr"/>
      <c r="BU278" s="7">
        <f>BW278+BY278+CA278+CC278+CE278+CG278+CI278+CK278+CM278+CO278+CQ278+CS278+CU278+CW278+CY278+DA278</f>
        <v/>
      </c>
      <c r="BV278" s="7">
        <f>BX278+BZ278+CB278+CD278+CF278+CH278+CJ278+CL278+CN278+CP278+CR278+CT278+CV278+CX278+CZ278+DB278</f>
        <v/>
      </c>
      <c r="BW278" s="7" t="inlineStr"/>
      <c r="BX278" s="7" t="inlineStr"/>
      <c r="BY278" s="7" t="inlineStr"/>
      <c r="BZ278" s="7" t="inlineStr"/>
      <c r="CA278" s="7" t="n">
        <v>2</v>
      </c>
      <c r="CB278" s="7" t="n">
        <v>439938</v>
      </c>
      <c r="CC278" s="7" t="inlineStr"/>
      <c r="CD278" s="7" t="inlineStr"/>
      <c r="CE278" s="7" t="inlineStr"/>
      <c r="CF278" s="7" t="inlineStr"/>
      <c r="CG278" s="7" t="inlineStr"/>
      <c r="CH278" s="7" t="inlineStr"/>
      <c r="CI278" s="7" t="inlineStr"/>
      <c r="CJ278" s="7" t="inlineStr"/>
      <c r="CK278" s="7" t="inlineStr"/>
      <c r="CL278" s="7" t="inlineStr"/>
      <c r="CM278" s="7" t="n">
        <v>2</v>
      </c>
      <c r="CN278" s="7" t="n">
        <v>416214</v>
      </c>
      <c r="CO278" s="7" t="inlineStr"/>
      <c r="CP278" s="7" t="inlineStr"/>
      <c r="CQ278" s="7" t="inlineStr"/>
      <c r="CR278" s="7" t="inlineStr"/>
      <c r="CS278" s="7" t="inlineStr"/>
      <c r="CT278" s="7" t="inlineStr"/>
      <c r="CU278" s="7" t="inlineStr"/>
      <c r="CV278" s="7" t="inlineStr"/>
      <c r="CW278" s="7" t="inlineStr"/>
      <c r="CX278" s="7" t="inlineStr"/>
      <c r="CY278" s="7" t="inlineStr"/>
      <c r="CZ278" s="7" t="inlineStr"/>
      <c r="DA278" s="7" t="inlineStr"/>
      <c r="DB278" s="7" t="inlineStr"/>
      <c r="DC278" s="7">
        <f>DE278+DG278+DI278+DK278+DM278+DO278+DQ278+DS278+DU278+DW278+DY278+EA278+EC278</f>
        <v/>
      </c>
      <c r="DD278" s="7">
        <f>DF278+DH278+DJ278+DL278+DN278+DP278+DR278+DT278+DV278+DX278+DZ278+EB278+ED278</f>
        <v/>
      </c>
      <c r="DE278" s="7" t="inlineStr"/>
      <c r="DF278" s="7" t="inlineStr"/>
      <c r="DG278" s="7" t="inlineStr"/>
      <c r="DH278" s="7" t="inlineStr"/>
      <c r="DI278" s="7" t="inlineStr"/>
      <c r="DJ278" s="7" t="inlineStr"/>
      <c r="DK278" s="7" t="inlineStr"/>
      <c r="DL278" s="7" t="inlineStr"/>
      <c r="DM278" s="7" t="inlineStr"/>
      <c r="DN278" s="7" t="inlineStr"/>
      <c r="DO278" s="7" t="inlineStr"/>
      <c r="DP278" s="7" t="inlineStr"/>
      <c r="DQ278" s="7" t="inlineStr"/>
      <c r="DR278" s="7" t="inlineStr"/>
      <c r="DS278" s="7" t="inlineStr"/>
      <c r="DT278" s="7" t="inlineStr"/>
      <c r="DU278" s="7" t="inlineStr"/>
      <c r="DV278" s="7" t="inlineStr"/>
      <c r="DW278" s="7" t="inlineStr"/>
      <c r="DX278" s="7" t="inlineStr"/>
      <c r="DY278" s="7" t="inlineStr"/>
      <c r="DZ278" s="7" t="inlineStr"/>
      <c r="EA278" s="7" t="inlineStr"/>
      <c r="EB278" s="7" t="inlineStr"/>
      <c r="EC278" s="7" t="inlineStr"/>
      <c r="ED278" s="7" t="inlineStr"/>
      <c r="EE278" s="7">
        <f>E278+AU278+BK278+BU278+DC278</f>
        <v/>
      </c>
      <c r="EF278" s="7">
        <f>F278+AV278+BL278+BV278+DD278</f>
        <v/>
      </c>
    </row>
    <row r="279" hidden="1" outlineLevel="1">
      <c r="A279" s="5" t="n">
        <v>20</v>
      </c>
      <c r="B279" s="6" t="inlineStr">
        <is>
          <t>АКМАЛ Мед-28 "СТИМОРОЛ"</t>
        </is>
      </c>
      <c r="C279" s="6" t="inlineStr">
        <is>
          <t>Андижан</t>
        </is>
      </c>
      <c r="D279" s="6" t="inlineStr">
        <is>
          <t>Андижан 1</t>
        </is>
      </c>
      <c r="E279" s="7">
        <f>G279+I279+K279+M279+O279+Q279+S279+U279+W279+Y279+AA279+AC279+AE279+AG279+AI279+AK279+AM279+AO279+AQ279+AS279</f>
        <v/>
      </c>
      <c r="F279" s="7">
        <f>H279+J279+L279+N279+P279+R279+T279+V279+X279+Z279+AB279+AD279+AF279+AH279+AJ279+AL279+AN279+AP279+AR279+AT279</f>
        <v/>
      </c>
      <c r="G279" s="7" t="n">
        <v>8</v>
      </c>
      <c r="H279" s="7" t="n">
        <v>617885</v>
      </c>
      <c r="I279" s="7" t="inlineStr"/>
      <c r="J279" s="7" t="inlineStr"/>
      <c r="K279" s="7" t="inlineStr"/>
      <c r="L279" s="7" t="inlineStr"/>
      <c r="M279" s="7" t="inlineStr"/>
      <c r="N279" s="7" t="inlineStr"/>
      <c r="O279" s="7" t="n">
        <v>5</v>
      </c>
      <c r="P279" s="7" t="n">
        <v>751643</v>
      </c>
      <c r="Q279" s="7" t="n">
        <v>20</v>
      </c>
      <c r="R279" s="7" t="n">
        <v>7470290</v>
      </c>
      <c r="S279" s="7" t="inlineStr"/>
      <c r="T279" s="7" t="inlineStr"/>
      <c r="U279" s="7" t="inlineStr"/>
      <c r="V279" s="7" t="inlineStr"/>
      <c r="W279" s="7" t="inlineStr"/>
      <c r="X279" s="7" t="inlineStr"/>
      <c r="Y279" s="7" t="inlineStr"/>
      <c r="Z279" s="7" t="inlineStr"/>
      <c r="AA279" s="7" t="inlineStr"/>
      <c r="AB279" s="7" t="inlineStr"/>
      <c r="AC279" s="7" t="inlineStr"/>
      <c r="AD279" s="7" t="inlineStr"/>
      <c r="AE279" s="7" t="inlineStr"/>
      <c r="AF279" s="7" t="inlineStr"/>
      <c r="AG279" s="7" t="n">
        <v>10</v>
      </c>
      <c r="AH279" s="7" t="n">
        <v>1734360</v>
      </c>
      <c r="AI279" s="7" t="inlineStr"/>
      <c r="AJ279" s="7" t="inlineStr"/>
      <c r="AK279" s="7" t="inlineStr"/>
      <c r="AL279" s="7" t="inlineStr"/>
      <c r="AM279" s="7" t="inlineStr"/>
      <c r="AN279" s="7" t="inlineStr"/>
      <c r="AO279" s="7" t="inlineStr"/>
      <c r="AP279" s="7" t="inlineStr"/>
      <c r="AQ279" s="7" t="inlineStr"/>
      <c r="AR279" s="7" t="inlineStr"/>
      <c r="AS279" s="7" t="inlineStr"/>
      <c r="AT279" s="7" t="inlineStr"/>
      <c r="AU279" s="7">
        <f>AW279+AY279+BA279+BC279+BE279+BG279+BI279</f>
        <v/>
      </c>
      <c r="AV279" s="7">
        <f>AX279+AZ279+BB279+BD279+BF279+BH279+BJ279</f>
        <v/>
      </c>
      <c r="AW279" s="7" t="inlineStr"/>
      <c r="AX279" s="7" t="inlineStr"/>
      <c r="AY279" s="7" t="inlineStr"/>
      <c r="AZ279" s="7" t="inlineStr"/>
      <c r="BA279" s="7" t="inlineStr"/>
      <c r="BB279" s="7" t="inlineStr"/>
      <c r="BC279" s="7" t="inlineStr"/>
      <c r="BD279" s="7" t="inlineStr"/>
      <c r="BE279" s="7" t="inlineStr"/>
      <c r="BF279" s="7" t="inlineStr"/>
      <c r="BG279" s="7" t="inlineStr"/>
      <c r="BH279" s="7" t="inlineStr"/>
      <c r="BI279" s="7" t="inlineStr"/>
      <c r="BJ279" s="7" t="inlineStr"/>
      <c r="BK279" s="7">
        <f>BM279+BO279+BQ279+BS279</f>
        <v/>
      </c>
      <c r="BL279" s="7">
        <f>BN279+BP279+BR279+BT279</f>
        <v/>
      </c>
      <c r="BM279" s="7" t="inlineStr"/>
      <c r="BN279" s="7" t="inlineStr"/>
      <c r="BO279" s="7" t="inlineStr"/>
      <c r="BP279" s="7" t="inlineStr"/>
      <c r="BQ279" s="7" t="inlineStr"/>
      <c r="BR279" s="7" t="inlineStr"/>
      <c r="BS279" s="7" t="inlineStr"/>
      <c r="BT279" s="7" t="inlineStr"/>
      <c r="BU279" s="7">
        <f>BW279+BY279+CA279+CC279+CE279+CG279+CI279+CK279+CM279+CO279+CQ279+CS279+CU279+CW279+CY279+DA279</f>
        <v/>
      </c>
      <c r="BV279" s="7">
        <f>BX279+BZ279+CB279+CD279+CF279+CH279+CJ279+CL279+CN279+CP279+CR279+CT279+CV279+CX279+CZ279+DB279</f>
        <v/>
      </c>
      <c r="BW279" s="7" t="inlineStr"/>
      <c r="BX279" s="7" t="inlineStr"/>
      <c r="BY279" s="7" t="inlineStr"/>
      <c r="BZ279" s="7" t="inlineStr"/>
      <c r="CA279" s="7" t="inlineStr"/>
      <c r="CB279" s="7" t="inlineStr"/>
      <c r="CC279" s="7" t="inlineStr"/>
      <c r="CD279" s="7" t="inlineStr"/>
      <c r="CE279" s="7" t="inlineStr"/>
      <c r="CF279" s="7" t="inlineStr"/>
      <c r="CG279" s="7" t="inlineStr"/>
      <c r="CH279" s="7" t="inlineStr"/>
      <c r="CI279" s="7" t="inlineStr"/>
      <c r="CJ279" s="7" t="inlineStr"/>
      <c r="CK279" s="7" t="inlineStr"/>
      <c r="CL279" s="7" t="inlineStr"/>
      <c r="CM279" s="7" t="inlineStr"/>
      <c r="CN279" s="7" t="inlineStr"/>
      <c r="CO279" s="7" t="inlineStr"/>
      <c r="CP279" s="7" t="inlineStr"/>
      <c r="CQ279" s="7" t="inlineStr"/>
      <c r="CR279" s="7" t="inlineStr"/>
      <c r="CS279" s="7" t="inlineStr"/>
      <c r="CT279" s="7" t="inlineStr"/>
      <c r="CU279" s="7" t="inlineStr"/>
      <c r="CV279" s="7" t="inlineStr"/>
      <c r="CW279" s="7" t="inlineStr"/>
      <c r="CX279" s="7" t="inlineStr"/>
      <c r="CY279" s="7" t="inlineStr"/>
      <c r="CZ279" s="7" t="inlineStr"/>
      <c r="DA279" s="7" t="inlineStr"/>
      <c r="DB279" s="7" t="inlineStr"/>
      <c r="DC279" s="7">
        <f>DE279+DG279+DI279+DK279+DM279+DO279+DQ279+DS279+DU279+DW279+DY279+EA279+EC279</f>
        <v/>
      </c>
      <c r="DD279" s="7">
        <f>DF279+DH279+DJ279+DL279+DN279+DP279+DR279+DT279+DV279+DX279+DZ279+EB279+ED279</f>
        <v/>
      </c>
      <c r="DE279" s="7" t="inlineStr"/>
      <c r="DF279" s="7" t="inlineStr"/>
      <c r="DG279" s="7" t="inlineStr"/>
      <c r="DH279" s="7" t="inlineStr"/>
      <c r="DI279" s="7" t="inlineStr"/>
      <c r="DJ279" s="7" t="inlineStr"/>
      <c r="DK279" s="7" t="inlineStr"/>
      <c r="DL279" s="7" t="inlineStr"/>
      <c r="DM279" s="7" t="inlineStr"/>
      <c r="DN279" s="7" t="inlineStr"/>
      <c r="DO279" s="7" t="n">
        <v>2</v>
      </c>
      <c r="DP279" s="7" t="n">
        <v>745072</v>
      </c>
      <c r="DQ279" s="7" t="inlineStr"/>
      <c r="DR279" s="7" t="inlineStr"/>
      <c r="DS279" s="7" t="inlineStr"/>
      <c r="DT279" s="7" t="inlineStr"/>
      <c r="DU279" s="7" t="inlineStr"/>
      <c r="DV279" s="7" t="inlineStr"/>
      <c r="DW279" s="7" t="inlineStr"/>
      <c r="DX279" s="7" t="inlineStr"/>
      <c r="DY279" s="7" t="inlineStr"/>
      <c r="DZ279" s="7" t="inlineStr"/>
      <c r="EA279" s="7" t="inlineStr"/>
      <c r="EB279" s="7" t="inlineStr"/>
      <c r="EC279" s="7" t="inlineStr"/>
      <c r="ED279" s="7" t="inlineStr"/>
      <c r="EE279" s="7">
        <f>E279+AU279+BK279+BU279+DC279</f>
        <v/>
      </c>
      <c r="EF279" s="7">
        <f>F279+AV279+BL279+BV279+DD279</f>
        <v/>
      </c>
    </row>
    <row r="280" hidden="1" outlineLevel="1">
      <c r="A280" s="5" t="n">
        <v>21</v>
      </c>
      <c r="B280" s="6" t="inlineStr">
        <is>
          <t>АКМАЛ Мед-29 "БЕЛЫЙ КИТ"</t>
        </is>
      </c>
      <c r="C280" s="6" t="inlineStr">
        <is>
          <t>Андижан</t>
        </is>
      </c>
      <c r="D280" s="6" t="inlineStr">
        <is>
          <t>Андижан 1</t>
        </is>
      </c>
      <c r="E280" s="7">
        <f>G280+I280+K280+M280+O280+Q280+S280+U280+W280+Y280+AA280+AC280+AE280+AG280+AI280+AK280+AM280+AO280+AQ280+AS280</f>
        <v/>
      </c>
      <c r="F280" s="7">
        <f>H280+J280+L280+N280+P280+R280+T280+V280+X280+Z280+AB280+AD280+AF280+AH280+AJ280+AL280+AN280+AP280+AR280+AT280</f>
        <v/>
      </c>
      <c r="G280" s="7" t="inlineStr"/>
      <c r="H280" s="7" t="inlineStr"/>
      <c r="I280" s="7" t="inlineStr"/>
      <c r="J280" s="7" t="inlineStr"/>
      <c r="K280" s="7" t="inlineStr"/>
      <c r="L280" s="7" t="inlineStr"/>
      <c r="M280" s="7" t="inlineStr"/>
      <c r="N280" s="7" t="inlineStr"/>
      <c r="O280" s="7" t="inlineStr"/>
      <c r="P280" s="7" t="inlineStr"/>
      <c r="Q280" s="7" t="n">
        <v>15</v>
      </c>
      <c r="R280" s="7" t="n">
        <v>4491015</v>
      </c>
      <c r="S280" s="7" t="inlineStr"/>
      <c r="T280" s="7" t="inlineStr"/>
      <c r="U280" s="7" t="inlineStr"/>
      <c r="V280" s="7" t="inlineStr"/>
      <c r="W280" s="7" t="inlineStr"/>
      <c r="X280" s="7" t="inlineStr"/>
      <c r="Y280" s="7" t="inlineStr"/>
      <c r="Z280" s="7" t="inlineStr"/>
      <c r="AA280" s="7" t="inlineStr"/>
      <c r="AB280" s="7" t="inlineStr"/>
      <c r="AC280" s="7" t="inlineStr"/>
      <c r="AD280" s="7" t="inlineStr"/>
      <c r="AE280" s="7" t="n">
        <v>4</v>
      </c>
      <c r="AF280" s="7" t="n">
        <v>1412362</v>
      </c>
      <c r="AG280" s="7" t="inlineStr"/>
      <c r="AH280" s="7" t="inlineStr"/>
      <c r="AI280" s="7" t="inlineStr"/>
      <c r="AJ280" s="7" t="inlineStr"/>
      <c r="AK280" s="7" t="inlineStr"/>
      <c r="AL280" s="7" t="inlineStr"/>
      <c r="AM280" s="7" t="inlineStr"/>
      <c r="AN280" s="7" t="inlineStr"/>
      <c r="AO280" s="7" t="inlineStr"/>
      <c r="AP280" s="7" t="inlineStr"/>
      <c r="AQ280" s="7" t="inlineStr"/>
      <c r="AR280" s="7" t="inlineStr"/>
      <c r="AS280" s="7" t="inlineStr"/>
      <c r="AT280" s="7" t="inlineStr"/>
      <c r="AU280" s="7">
        <f>AW280+AY280+BA280+BC280+BE280+BG280+BI280</f>
        <v/>
      </c>
      <c r="AV280" s="7">
        <f>AX280+AZ280+BB280+BD280+BF280+BH280+BJ280</f>
        <v/>
      </c>
      <c r="AW280" s="7" t="inlineStr"/>
      <c r="AX280" s="7" t="inlineStr"/>
      <c r="AY280" s="7" t="inlineStr"/>
      <c r="AZ280" s="7" t="inlineStr"/>
      <c r="BA280" s="7" t="inlineStr"/>
      <c r="BB280" s="7" t="inlineStr"/>
      <c r="BC280" s="7" t="inlineStr"/>
      <c r="BD280" s="7" t="inlineStr"/>
      <c r="BE280" s="7" t="inlineStr"/>
      <c r="BF280" s="7" t="inlineStr"/>
      <c r="BG280" s="7" t="n">
        <v>11</v>
      </c>
      <c r="BH280" s="7" t="n">
        <v>2941478</v>
      </c>
      <c r="BI280" s="7" t="inlineStr"/>
      <c r="BJ280" s="7" t="inlineStr"/>
      <c r="BK280" s="7">
        <f>BM280+BO280+BQ280+BS280</f>
        <v/>
      </c>
      <c r="BL280" s="7">
        <f>BN280+BP280+BR280+BT280</f>
        <v/>
      </c>
      <c r="BM280" s="7" t="inlineStr"/>
      <c r="BN280" s="7" t="inlineStr"/>
      <c r="BO280" s="7" t="inlineStr"/>
      <c r="BP280" s="7" t="inlineStr"/>
      <c r="BQ280" s="7" t="inlineStr"/>
      <c r="BR280" s="7" t="inlineStr"/>
      <c r="BS280" s="7" t="inlineStr"/>
      <c r="BT280" s="7" t="inlineStr"/>
      <c r="BU280" s="7">
        <f>BW280+BY280+CA280+CC280+CE280+CG280+CI280+CK280+CM280+CO280+CQ280+CS280+CU280+CW280+CY280+DA280</f>
        <v/>
      </c>
      <c r="BV280" s="7">
        <f>BX280+BZ280+CB280+CD280+CF280+CH280+CJ280+CL280+CN280+CP280+CR280+CT280+CV280+CX280+CZ280+DB280</f>
        <v/>
      </c>
      <c r="BW280" s="7" t="inlineStr"/>
      <c r="BX280" s="7" t="inlineStr"/>
      <c r="BY280" s="7" t="inlineStr"/>
      <c r="BZ280" s="7" t="inlineStr"/>
      <c r="CA280" s="7" t="inlineStr"/>
      <c r="CB280" s="7" t="inlineStr"/>
      <c r="CC280" s="7" t="inlineStr"/>
      <c r="CD280" s="7" t="inlineStr"/>
      <c r="CE280" s="7" t="inlineStr"/>
      <c r="CF280" s="7" t="inlineStr"/>
      <c r="CG280" s="7" t="inlineStr"/>
      <c r="CH280" s="7" t="inlineStr"/>
      <c r="CI280" s="7" t="inlineStr"/>
      <c r="CJ280" s="7" t="inlineStr"/>
      <c r="CK280" s="7" t="inlineStr"/>
      <c r="CL280" s="7" t="inlineStr"/>
      <c r="CM280" s="7" t="n">
        <v>2</v>
      </c>
      <c r="CN280" s="7" t="n">
        <v>620250</v>
      </c>
      <c r="CO280" s="7" t="inlineStr"/>
      <c r="CP280" s="7" t="inlineStr"/>
      <c r="CQ280" s="7" t="inlineStr"/>
      <c r="CR280" s="7" t="inlineStr"/>
      <c r="CS280" s="7" t="inlineStr"/>
      <c r="CT280" s="7" t="inlineStr"/>
      <c r="CU280" s="7" t="inlineStr"/>
      <c r="CV280" s="7" t="inlineStr"/>
      <c r="CW280" s="7" t="inlineStr"/>
      <c r="CX280" s="7" t="inlineStr"/>
      <c r="CY280" s="7" t="inlineStr"/>
      <c r="CZ280" s="7" t="inlineStr"/>
      <c r="DA280" s="7" t="inlineStr"/>
      <c r="DB280" s="7" t="inlineStr"/>
      <c r="DC280" s="7">
        <f>DE280+DG280+DI280+DK280+DM280+DO280+DQ280+DS280+DU280+DW280+DY280+EA280+EC280</f>
        <v/>
      </c>
      <c r="DD280" s="7">
        <f>DF280+DH280+DJ280+DL280+DN280+DP280+DR280+DT280+DV280+DX280+DZ280+EB280+ED280</f>
        <v/>
      </c>
      <c r="DE280" s="7" t="inlineStr"/>
      <c r="DF280" s="7" t="inlineStr"/>
      <c r="DG280" s="7" t="inlineStr"/>
      <c r="DH280" s="7" t="inlineStr"/>
      <c r="DI280" s="7" t="inlineStr"/>
      <c r="DJ280" s="7" t="inlineStr"/>
      <c r="DK280" s="7" t="inlineStr"/>
      <c r="DL280" s="7" t="inlineStr"/>
      <c r="DM280" s="7" t="inlineStr"/>
      <c r="DN280" s="7" t="inlineStr"/>
      <c r="DO280" s="7" t="inlineStr"/>
      <c r="DP280" s="7" t="inlineStr"/>
      <c r="DQ280" s="7" t="inlineStr"/>
      <c r="DR280" s="7" t="inlineStr"/>
      <c r="DS280" s="7" t="inlineStr"/>
      <c r="DT280" s="7" t="inlineStr"/>
      <c r="DU280" s="7" t="inlineStr"/>
      <c r="DV280" s="7" t="inlineStr"/>
      <c r="DW280" s="7" t="inlineStr"/>
      <c r="DX280" s="7" t="inlineStr"/>
      <c r="DY280" s="7" t="inlineStr"/>
      <c r="DZ280" s="7" t="inlineStr"/>
      <c r="EA280" s="7" t="inlineStr"/>
      <c r="EB280" s="7" t="inlineStr"/>
      <c r="EC280" s="7" t="inlineStr"/>
      <c r="ED280" s="7" t="inlineStr"/>
      <c r="EE280" s="7">
        <f>E280+AU280+BK280+BU280+DC280</f>
        <v/>
      </c>
      <c r="EF280" s="7">
        <f>F280+AV280+BL280+BV280+DD280</f>
        <v/>
      </c>
    </row>
    <row r="281" hidden="1" outlineLevel="1">
      <c r="A281" s="5" t="n">
        <v>22</v>
      </c>
      <c r="B281" s="6" t="inlineStr">
        <is>
          <t>АКМАЛ Мед-3 "ПОДВАЛ-майдон"</t>
        </is>
      </c>
      <c r="C281" s="6" t="inlineStr">
        <is>
          <t>Андижан</t>
        </is>
      </c>
      <c r="D281" s="6" t="inlineStr">
        <is>
          <t>Андижан 1</t>
        </is>
      </c>
      <c r="E281" s="7">
        <f>G281+I281+K281+M281+O281+Q281+S281+U281+W281+Y281+AA281+AC281+AE281+AG281+AI281+AK281+AM281+AO281+AQ281+AS281</f>
        <v/>
      </c>
      <c r="F281" s="7">
        <f>H281+J281+L281+N281+P281+R281+T281+V281+X281+Z281+AB281+AD281+AF281+AH281+AJ281+AL281+AN281+AP281+AR281+AT281</f>
        <v/>
      </c>
      <c r="G281" s="7" t="n">
        <v>4</v>
      </c>
      <c r="H281" s="7" t="n">
        <v>923265</v>
      </c>
      <c r="I281" s="7" t="inlineStr"/>
      <c r="J281" s="7" t="inlineStr"/>
      <c r="K281" s="7" t="inlineStr"/>
      <c r="L281" s="7" t="inlineStr"/>
      <c r="M281" s="7" t="inlineStr"/>
      <c r="N281" s="7" t="inlineStr"/>
      <c r="O281" s="7" t="inlineStr"/>
      <c r="P281" s="7" t="inlineStr"/>
      <c r="Q281" s="7" t="n">
        <v>30</v>
      </c>
      <c r="R281" s="7" t="n">
        <v>8052200</v>
      </c>
      <c r="S281" s="7" t="inlineStr"/>
      <c r="T281" s="7" t="inlineStr"/>
      <c r="U281" s="7" t="inlineStr"/>
      <c r="V281" s="7" t="inlineStr"/>
      <c r="W281" s="7" t="inlineStr"/>
      <c r="X281" s="7" t="inlineStr"/>
      <c r="Y281" s="7" t="inlineStr"/>
      <c r="Z281" s="7" t="inlineStr"/>
      <c r="AA281" s="7" t="inlineStr"/>
      <c r="AB281" s="7" t="inlineStr"/>
      <c r="AC281" s="7" t="inlineStr"/>
      <c r="AD281" s="7" t="inlineStr"/>
      <c r="AE281" s="7" t="inlineStr"/>
      <c r="AF281" s="7" t="inlineStr"/>
      <c r="AG281" s="7" t="inlineStr"/>
      <c r="AH281" s="7" t="inlineStr"/>
      <c r="AI281" s="7" t="n">
        <v>4</v>
      </c>
      <c r="AJ281" s="7" t="n">
        <v>1050610</v>
      </c>
      <c r="AK281" s="7" t="inlineStr"/>
      <c r="AL281" s="7" t="inlineStr"/>
      <c r="AM281" s="7" t="inlineStr"/>
      <c r="AN281" s="7" t="inlineStr"/>
      <c r="AO281" s="7" t="inlineStr"/>
      <c r="AP281" s="7" t="inlineStr"/>
      <c r="AQ281" s="7" t="inlineStr"/>
      <c r="AR281" s="7" t="inlineStr"/>
      <c r="AS281" s="7" t="inlineStr"/>
      <c r="AT281" s="7" t="inlineStr"/>
      <c r="AU281" s="7">
        <f>AW281+AY281+BA281+BC281+BE281+BG281+BI281</f>
        <v/>
      </c>
      <c r="AV281" s="7">
        <f>AX281+AZ281+BB281+BD281+BF281+BH281+BJ281</f>
        <v/>
      </c>
      <c r="AW281" s="7" t="inlineStr"/>
      <c r="AX281" s="7" t="inlineStr"/>
      <c r="AY281" s="7" t="inlineStr"/>
      <c r="AZ281" s="7" t="inlineStr"/>
      <c r="BA281" s="7" t="inlineStr"/>
      <c r="BB281" s="7" t="inlineStr"/>
      <c r="BC281" s="7" t="inlineStr"/>
      <c r="BD281" s="7" t="inlineStr"/>
      <c r="BE281" s="7" t="inlineStr"/>
      <c r="BF281" s="7" t="inlineStr"/>
      <c r="BG281" s="7" t="inlineStr"/>
      <c r="BH281" s="7" t="inlineStr"/>
      <c r="BI281" s="7" t="inlineStr"/>
      <c r="BJ281" s="7" t="inlineStr"/>
      <c r="BK281" s="7">
        <f>BM281+BO281+BQ281+BS281</f>
        <v/>
      </c>
      <c r="BL281" s="7">
        <f>BN281+BP281+BR281+BT281</f>
        <v/>
      </c>
      <c r="BM281" s="7" t="inlineStr"/>
      <c r="BN281" s="7" t="inlineStr"/>
      <c r="BO281" s="7" t="inlineStr"/>
      <c r="BP281" s="7" t="inlineStr"/>
      <c r="BQ281" s="7" t="inlineStr"/>
      <c r="BR281" s="7" t="inlineStr"/>
      <c r="BS281" s="7" t="inlineStr"/>
      <c r="BT281" s="7" t="inlineStr"/>
      <c r="BU281" s="7">
        <f>BW281+BY281+CA281+CC281+CE281+CG281+CI281+CK281+CM281+CO281+CQ281+CS281+CU281+CW281+CY281+DA281</f>
        <v/>
      </c>
      <c r="BV281" s="7">
        <f>BX281+BZ281+CB281+CD281+CF281+CH281+CJ281+CL281+CN281+CP281+CR281+CT281+CV281+CX281+CZ281+DB281</f>
        <v/>
      </c>
      <c r="BW281" s="7" t="inlineStr"/>
      <c r="BX281" s="7" t="inlineStr"/>
      <c r="BY281" s="7" t="inlineStr"/>
      <c r="BZ281" s="7" t="inlineStr"/>
      <c r="CA281" s="7" t="n">
        <v>2</v>
      </c>
      <c r="CB281" s="7" t="n">
        <v>481545</v>
      </c>
      <c r="CC281" s="7" t="inlineStr"/>
      <c r="CD281" s="7" t="inlineStr"/>
      <c r="CE281" s="7" t="inlineStr"/>
      <c r="CF281" s="7" t="inlineStr"/>
      <c r="CG281" s="7" t="inlineStr"/>
      <c r="CH281" s="7" t="inlineStr"/>
      <c r="CI281" s="7" t="inlineStr"/>
      <c r="CJ281" s="7" t="inlineStr"/>
      <c r="CK281" s="7" t="inlineStr"/>
      <c r="CL281" s="7" t="inlineStr"/>
      <c r="CM281" s="7" t="n">
        <v>1</v>
      </c>
      <c r="CN281" s="7" t="n">
        <v>233515</v>
      </c>
      <c r="CO281" s="7" t="inlineStr"/>
      <c r="CP281" s="7" t="inlineStr"/>
      <c r="CQ281" s="7" t="inlineStr"/>
      <c r="CR281" s="7" t="inlineStr"/>
      <c r="CS281" s="7" t="inlineStr"/>
      <c r="CT281" s="7" t="inlineStr"/>
      <c r="CU281" s="7" t="inlineStr"/>
      <c r="CV281" s="7" t="inlineStr"/>
      <c r="CW281" s="7" t="inlineStr"/>
      <c r="CX281" s="7" t="inlineStr"/>
      <c r="CY281" s="7" t="inlineStr"/>
      <c r="CZ281" s="7" t="inlineStr"/>
      <c r="DA281" s="7" t="inlineStr"/>
      <c r="DB281" s="7" t="inlineStr"/>
      <c r="DC281" s="7">
        <f>DE281+DG281+DI281+DK281+DM281+DO281+DQ281+DS281+DU281+DW281+DY281+EA281+EC281</f>
        <v/>
      </c>
      <c r="DD281" s="7">
        <f>DF281+DH281+DJ281+DL281+DN281+DP281+DR281+DT281+DV281+DX281+DZ281+EB281+ED281</f>
        <v/>
      </c>
      <c r="DE281" s="7" t="inlineStr"/>
      <c r="DF281" s="7" t="inlineStr"/>
      <c r="DG281" s="7" t="inlineStr"/>
      <c r="DH281" s="7" t="inlineStr"/>
      <c r="DI281" s="7" t="inlineStr"/>
      <c r="DJ281" s="7" t="inlineStr"/>
      <c r="DK281" s="7" t="n">
        <v>5</v>
      </c>
      <c r="DL281" s="7" t="n">
        <v>781941</v>
      </c>
      <c r="DM281" s="7" t="inlineStr"/>
      <c r="DN281" s="7" t="inlineStr"/>
      <c r="DO281" s="7" t="inlineStr"/>
      <c r="DP281" s="7" t="inlineStr"/>
      <c r="DQ281" s="7" t="inlineStr"/>
      <c r="DR281" s="7" t="inlineStr"/>
      <c r="DS281" s="7" t="inlineStr"/>
      <c r="DT281" s="7" t="inlineStr"/>
      <c r="DU281" s="7" t="inlineStr"/>
      <c r="DV281" s="7" t="inlineStr"/>
      <c r="DW281" s="7" t="inlineStr"/>
      <c r="DX281" s="7" t="inlineStr"/>
      <c r="DY281" s="7" t="inlineStr"/>
      <c r="DZ281" s="7" t="inlineStr"/>
      <c r="EA281" s="7" t="inlineStr"/>
      <c r="EB281" s="7" t="inlineStr"/>
      <c r="EC281" s="7" t="inlineStr"/>
      <c r="ED281" s="7" t="inlineStr"/>
      <c r="EE281" s="7">
        <f>E281+AU281+BK281+BU281+DC281</f>
        <v/>
      </c>
      <c r="EF281" s="7">
        <f>F281+AV281+BL281+BV281+DD281</f>
        <v/>
      </c>
    </row>
    <row r="282" hidden="1" outlineLevel="1">
      <c r="A282" s="5" t="n">
        <v>23</v>
      </c>
      <c r="B282" s="6" t="inlineStr">
        <is>
          <t>АКМАЛ Мед-30 "УНИВЕРСИТЕТ"</t>
        </is>
      </c>
      <c r="C282" s="6" t="inlineStr">
        <is>
          <t>Андижан</t>
        </is>
      </c>
      <c r="D282" s="6" t="inlineStr">
        <is>
          <t>Андижан 1</t>
        </is>
      </c>
      <c r="E282" s="7">
        <f>G282+I282+K282+M282+O282+Q282+S282+U282+W282+Y282+AA282+AC282+AE282+AG282+AI282+AK282+AM282+AO282+AQ282+AS282</f>
        <v/>
      </c>
      <c r="F282" s="7">
        <f>H282+J282+L282+N282+P282+R282+T282+V282+X282+Z282+AB282+AD282+AF282+AH282+AJ282+AL282+AN282+AP282+AR282+AT282</f>
        <v/>
      </c>
      <c r="G282" s="7" t="n">
        <v>5</v>
      </c>
      <c r="H282" s="7" t="n">
        <v>1087133</v>
      </c>
      <c r="I282" s="7" t="inlineStr"/>
      <c r="J282" s="7" t="inlineStr"/>
      <c r="K282" s="7" t="inlineStr"/>
      <c r="L282" s="7" t="inlineStr"/>
      <c r="M282" s="7" t="inlineStr"/>
      <c r="N282" s="7" t="inlineStr"/>
      <c r="O282" s="7" t="inlineStr"/>
      <c r="P282" s="7" t="inlineStr"/>
      <c r="Q282" s="7" t="n">
        <v>34</v>
      </c>
      <c r="R282" s="7" t="n">
        <v>9204301</v>
      </c>
      <c r="S282" s="7" t="inlineStr"/>
      <c r="T282" s="7" t="inlineStr"/>
      <c r="U282" s="7" t="inlineStr"/>
      <c r="V282" s="7" t="inlineStr"/>
      <c r="W282" s="7" t="inlineStr"/>
      <c r="X282" s="7" t="inlineStr"/>
      <c r="Y282" s="7" t="inlineStr"/>
      <c r="Z282" s="7" t="inlineStr"/>
      <c r="AA282" s="7" t="inlineStr"/>
      <c r="AB282" s="7" t="inlineStr"/>
      <c r="AC282" s="7" t="inlineStr"/>
      <c r="AD282" s="7" t="inlineStr"/>
      <c r="AE282" s="7" t="n">
        <v>5</v>
      </c>
      <c r="AF282" s="7" t="n">
        <v>1488460</v>
      </c>
      <c r="AG282" s="7" t="inlineStr"/>
      <c r="AH282" s="7" t="inlineStr"/>
      <c r="AI282" s="7" t="inlineStr"/>
      <c r="AJ282" s="7" t="inlineStr"/>
      <c r="AK282" s="7" t="inlineStr"/>
      <c r="AL282" s="7" t="inlineStr"/>
      <c r="AM282" s="7" t="inlineStr"/>
      <c r="AN282" s="7" t="inlineStr"/>
      <c r="AO282" s="7" t="inlineStr"/>
      <c r="AP282" s="7" t="inlineStr"/>
      <c r="AQ282" s="7" t="inlineStr"/>
      <c r="AR282" s="7" t="inlineStr"/>
      <c r="AS282" s="7" t="inlineStr"/>
      <c r="AT282" s="7" t="inlineStr"/>
      <c r="AU282" s="7">
        <f>AW282+AY282+BA282+BC282+BE282+BG282+BI282</f>
        <v/>
      </c>
      <c r="AV282" s="7">
        <f>AX282+AZ282+BB282+BD282+BF282+BH282+BJ282</f>
        <v/>
      </c>
      <c r="AW282" s="7" t="inlineStr"/>
      <c r="AX282" s="7" t="inlineStr"/>
      <c r="AY282" s="7" t="inlineStr"/>
      <c r="AZ282" s="7" t="inlineStr"/>
      <c r="BA282" s="7" t="inlineStr"/>
      <c r="BB282" s="7" t="inlineStr"/>
      <c r="BC282" s="7" t="inlineStr"/>
      <c r="BD282" s="7" t="inlineStr"/>
      <c r="BE282" s="7" t="inlineStr"/>
      <c r="BF282" s="7" t="inlineStr"/>
      <c r="BG282" s="7" t="inlineStr"/>
      <c r="BH282" s="7" t="inlineStr"/>
      <c r="BI282" s="7" t="inlineStr"/>
      <c r="BJ282" s="7" t="inlineStr"/>
      <c r="BK282" s="7">
        <f>BM282+BO282+BQ282+BS282</f>
        <v/>
      </c>
      <c r="BL282" s="7">
        <f>BN282+BP282+BR282+BT282</f>
        <v/>
      </c>
      <c r="BM282" s="7" t="inlineStr"/>
      <c r="BN282" s="7" t="inlineStr"/>
      <c r="BO282" s="7" t="inlineStr"/>
      <c r="BP282" s="7" t="inlineStr"/>
      <c r="BQ282" s="7" t="inlineStr"/>
      <c r="BR282" s="7" t="inlineStr"/>
      <c r="BS282" s="7" t="inlineStr"/>
      <c r="BT282" s="7" t="inlineStr"/>
      <c r="BU282" s="7">
        <f>BW282+BY282+CA282+CC282+CE282+CG282+CI282+CK282+CM282+CO282+CQ282+CS282+CU282+CW282+CY282+DA282</f>
        <v/>
      </c>
      <c r="BV282" s="7">
        <f>BX282+BZ282+CB282+CD282+CF282+CH282+CJ282+CL282+CN282+CP282+CR282+CT282+CV282+CX282+CZ282+DB282</f>
        <v/>
      </c>
      <c r="BW282" s="7" t="inlineStr"/>
      <c r="BX282" s="7" t="inlineStr"/>
      <c r="BY282" s="7" t="inlineStr"/>
      <c r="BZ282" s="7" t="inlineStr"/>
      <c r="CA282" s="7" t="inlineStr"/>
      <c r="CB282" s="7" t="inlineStr"/>
      <c r="CC282" s="7" t="inlineStr"/>
      <c r="CD282" s="7" t="inlineStr"/>
      <c r="CE282" s="7" t="inlineStr"/>
      <c r="CF282" s="7" t="inlineStr"/>
      <c r="CG282" s="7" t="inlineStr"/>
      <c r="CH282" s="7" t="inlineStr"/>
      <c r="CI282" s="7" t="inlineStr"/>
      <c r="CJ282" s="7" t="inlineStr"/>
      <c r="CK282" s="7" t="inlineStr"/>
      <c r="CL282" s="7" t="inlineStr"/>
      <c r="CM282" s="7" t="n">
        <v>3</v>
      </c>
      <c r="CN282" s="7" t="n">
        <v>1123285</v>
      </c>
      <c r="CO282" s="7" t="inlineStr"/>
      <c r="CP282" s="7" t="inlineStr"/>
      <c r="CQ282" s="7" t="inlineStr"/>
      <c r="CR282" s="7" t="inlineStr"/>
      <c r="CS282" s="7" t="inlineStr"/>
      <c r="CT282" s="7" t="inlineStr"/>
      <c r="CU282" s="7" t="inlineStr"/>
      <c r="CV282" s="7" t="inlineStr"/>
      <c r="CW282" s="7" t="inlineStr"/>
      <c r="CX282" s="7" t="inlineStr"/>
      <c r="CY282" s="7" t="inlineStr"/>
      <c r="CZ282" s="7" t="inlineStr"/>
      <c r="DA282" s="7" t="inlineStr"/>
      <c r="DB282" s="7" t="inlineStr"/>
      <c r="DC282" s="7">
        <f>DE282+DG282+DI282+DK282+DM282+DO282+DQ282+DS282+DU282+DW282+DY282+EA282+EC282</f>
        <v/>
      </c>
      <c r="DD282" s="7">
        <f>DF282+DH282+DJ282+DL282+DN282+DP282+DR282+DT282+DV282+DX282+DZ282+EB282+ED282</f>
        <v/>
      </c>
      <c r="DE282" s="7" t="inlineStr"/>
      <c r="DF282" s="7" t="inlineStr"/>
      <c r="DG282" s="7" t="inlineStr"/>
      <c r="DH282" s="7" t="inlineStr"/>
      <c r="DI282" s="7" t="inlineStr"/>
      <c r="DJ282" s="7" t="inlineStr"/>
      <c r="DK282" s="7" t="inlineStr"/>
      <c r="DL282" s="7" t="inlineStr"/>
      <c r="DM282" s="7" t="inlineStr"/>
      <c r="DN282" s="7" t="inlineStr"/>
      <c r="DO282" s="7" t="inlineStr"/>
      <c r="DP282" s="7" t="inlineStr"/>
      <c r="DQ282" s="7" t="inlineStr"/>
      <c r="DR282" s="7" t="inlineStr"/>
      <c r="DS282" s="7" t="inlineStr"/>
      <c r="DT282" s="7" t="inlineStr"/>
      <c r="DU282" s="7" t="inlineStr"/>
      <c r="DV282" s="7" t="inlineStr"/>
      <c r="DW282" s="7" t="inlineStr"/>
      <c r="DX282" s="7" t="inlineStr"/>
      <c r="DY282" s="7" t="inlineStr"/>
      <c r="DZ282" s="7" t="inlineStr"/>
      <c r="EA282" s="7" t="inlineStr"/>
      <c r="EB282" s="7" t="inlineStr"/>
      <c r="EC282" s="7" t="inlineStr"/>
      <c r="ED282" s="7" t="inlineStr"/>
      <c r="EE282" s="7">
        <f>E282+AU282+BK282+BU282+DC282</f>
        <v/>
      </c>
      <c r="EF282" s="7">
        <f>F282+AV282+BL282+BV282+DD282</f>
        <v/>
      </c>
    </row>
    <row r="283" hidden="1" outlineLevel="1">
      <c r="A283" s="5" t="n">
        <v>24</v>
      </c>
      <c r="B283" s="6" t="inlineStr">
        <is>
          <t>АКМАЛ Мед-31 "САВХОЗ ХУЖАОБОД"</t>
        </is>
      </c>
      <c r="C283" s="6" t="inlineStr">
        <is>
          <t>Андижан</t>
        </is>
      </c>
      <c r="D283" s="6" t="inlineStr">
        <is>
          <t>Андижан 3</t>
        </is>
      </c>
      <c r="E283" s="7">
        <f>G283+I283+K283+M283+O283+Q283+S283+U283+W283+Y283+AA283+AC283+AE283+AG283+AI283+AK283+AM283+AO283+AQ283+AS283</f>
        <v/>
      </c>
      <c r="F283" s="7">
        <f>H283+J283+L283+N283+P283+R283+T283+V283+X283+Z283+AB283+AD283+AF283+AH283+AJ283+AL283+AN283+AP283+AR283+AT283</f>
        <v/>
      </c>
      <c r="G283" s="7" t="inlineStr"/>
      <c r="H283" s="7" t="inlineStr"/>
      <c r="I283" s="7" t="inlineStr"/>
      <c r="J283" s="7" t="inlineStr"/>
      <c r="K283" s="7" t="inlineStr"/>
      <c r="L283" s="7" t="inlineStr"/>
      <c r="M283" s="7" t="inlineStr"/>
      <c r="N283" s="7" t="inlineStr"/>
      <c r="O283" s="7" t="n">
        <v>2</v>
      </c>
      <c r="P283" s="7" t="n">
        <v>290484</v>
      </c>
      <c r="Q283" s="7" t="n">
        <v>6</v>
      </c>
      <c r="R283" s="7" t="n">
        <v>353709</v>
      </c>
      <c r="S283" s="7" t="inlineStr"/>
      <c r="T283" s="7" t="inlineStr"/>
      <c r="U283" s="7" t="inlineStr"/>
      <c r="V283" s="7" t="inlineStr"/>
      <c r="W283" s="7" t="inlineStr"/>
      <c r="X283" s="7" t="inlineStr"/>
      <c r="Y283" s="7" t="inlineStr"/>
      <c r="Z283" s="7" t="inlineStr"/>
      <c r="AA283" s="7" t="n">
        <v>7</v>
      </c>
      <c r="AB283" s="7" t="n">
        <v>756943</v>
      </c>
      <c r="AC283" s="7" t="inlineStr"/>
      <c r="AD283" s="7" t="inlineStr"/>
      <c r="AE283" s="7" t="inlineStr"/>
      <c r="AF283" s="7" t="inlineStr"/>
      <c r="AG283" s="7" t="inlineStr"/>
      <c r="AH283" s="7" t="inlineStr"/>
      <c r="AI283" s="7" t="inlineStr"/>
      <c r="AJ283" s="7" t="inlineStr"/>
      <c r="AK283" s="7" t="inlineStr"/>
      <c r="AL283" s="7" t="inlineStr"/>
      <c r="AM283" s="7" t="inlineStr"/>
      <c r="AN283" s="7" t="inlineStr"/>
      <c r="AO283" s="7" t="inlineStr"/>
      <c r="AP283" s="7" t="inlineStr"/>
      <c r="AQ283" s="7" t="inlineStr"/>
      <c r="AR283" s="7" t="inlineStr"/>
      <c r="AS283" s="7" t="inlineStr"/>
      <c r="AT283" s="7" t="inlineStr"/>
      <c r="AU283" s="7">
        <f>AW283+AY283+BA283+BC283+BE283+BG283+BI283</f>
        <v/>
      </c>
      <c r="AV283" s="7">
        <f>AX283+AZ283+BB283+BD283+BF283+BH283+BJ283</f>
        <v/>
      </c>
      <c r="AW283" s="7" t="inlineStr"/>
      <c r="AX283" s="7" t="inlineStr"/>
      <c r="AY283" s="7" t="inlineStr"/>
      <c r="AZ283" s="7" t="inlineStr"/>
      <c r="BA283" s="7" t="inlineStr"/>
      <c r="BB283" s="7" t="inlineStr"/>
      <c r="BC283" s="7" t="inlineStr"/>
      <c r="BD283" s="7" t="inlineStr"/>
      <c r="BE283" s="7" t="inlineStr"/>
      <c r="BF283" s="7" t="inlineStr"/>
      <c r="BG283" s="7" t="inlineStr"/>
      <c r="BH283" s="7" t="inlineStr"/>
      <c r="BI283" s="7" t="inlineStr"/>
      <c r="BJ283" s="7" t="inlineStr"/>
      <c r="BK283" s="7">
        <f>BM283+BO283+BQ283+BS283</f>
        <v/>
      </c>
      <c r="BL283" s="7">
        <f>BN283+BP283+BR283+BT283</f>
        <v/>
      </c>
      <c r="BM283" s="7" t="inlineStr"/>
      <c r="BN283" s="7" t="inlineStr"/>
      <c r="BO283" s="7" t="inlineStr"/>
      <c r="BP283" s="7" t="inlineStr"/>
      <c r="BQ283" s="7" t="n">
        <v>25</v>
      </c>
      <c r="BR283" s="7" t="n">
        <v>7374659</v>
      </c>
      <c r="BS283" s="7" t="inlineStr"/>
      <c r="BT283" s="7" t="inlineStr"/>
      <c r="BU283" s="7">
        <f>BW283+BY283+CA283+CC283+CE283+CG283+CI283+CK283+CM283+CO283+CQ283+CS283+CU283+CW283+CY283+DA283</f>
        <v/>
      </c>
      <c r="BV283" s="7">
        <f>BX283+BZ283+CB283+CD283+CF283+CH283+CJ283+CL283+CN283+CP283+CR283+CT283+CV283+CX283+CZ283+DB283</f>
        <v/>
      </c>
      <c r="BW283" s="7" t="inlineStr"/>
      <c r="BX283" s="7" t="inlineStr"/>
      <c r="BY283" s="7" t="inlineStr"/>
      <c r="BZ283" s="7" t="inlineStr"/>
      <c r="CA283" s="7" t="inlineStr"/>
      <c r="CB283" s="7" t="inlineStr"/>
      <c r="CC283" s="7" t="inlineStr"/>
      <c r="CD283" s="7" t="inlineStr"/>
      <c r="CE283" s="7" t="inlineStr"/>
      <c r="CF283" s="7" t="inlineStr"/>
      <c r="CG283" s="7" t="inlineStr"/>
      <c r="CH283" s="7" t="inlineStr"/>
      <c r="CI283" s="7" t="inlineStr"/>
      <c r="CJ283" s="7" t="inlineStr"/>
      <c r="CK283" s="7" t="inlineStr"/>
      <c r="CL283" s="7" t="inlineStr"/>
      <c r="CM283" s="7" t="inlineStr"/>
      <c r="CN283" s="7" t="inlineStr"/>
      <c r="CO283" s="7" t="inlineStr"/>
      <c r="CP283" s="7" t="inlineStr"/>
      <c r="CQ283" s="7" t="inlineStr"/>
      <c r="CR283" s="7" t="inlineStr"/>
      <c r="CS283" s="7" t="inlineStr"/>
      <c r="CT283" s="7" t="inlineStr"/>
      <c r="CU283" s="7" t="inlineStr"/>
      <c r="CV283" s="7" t="inlineStr"/>
      <c r="CW283" s="7" t="inlineStr"/>
      <c r="CX283" s="7" t="inlineStr"/>
      <c r="CY283" s="7" t="inlineStr"/>
      <c r="CZ283" s="7" t="inlineStr"/>
      <c r="DA283" s="7" t="inlineStr"/>
      <c r="DB283" s="7" t="inlineStr"/>
      <c r="DC283" s="7">
        <f>DE283+DG283+DI283+DK283+DM283+DO283+DQ283+DS283+DU283+DW283+DY283+EA283+EC283</f>
        <v/>
      </c>
      <c r="DD283" s="7">
        <f>DF283+DH283+DJ283+DL283+DN283+DP283+DR283+DT283+DV283+DX283+DZ283+EB283+ED283</f>
        <v/>
      </c>
      <c r="DE283" s="7" t="inlineStr"/>
      <c r="DF283" s="7" t="inlineStr"/>
      <c r="DG283" s="7" t="inlineStr"/>
      <c r="DH283" s="7" t="inlineStr"/>
      <c r="DI283" s="7" t="inlineStr"/>
      <c r="DJ283" s="7" t="inlineStr"/>
      <c r="DK283" s="7" t="inlineStr"/>
      <c r="DL283" s="7" t="inlineStr"/>
      <c r="DM283" s="7" t="inlineStr"/>
      <c r="DN283" s="7" t="inlineStr"/>
      <c r="DO283" s="7" t="inlineStr"/>
      <c r="DP283" s="7" t="inlineStr"/>
      <c r="DQ283" s="7" t="inlineStr"/>
      <c r="DR283" s="7" t="inlineStr"/>
      <c r="DS283" s="7" t="inlineStr"/>
      <c r="DT283" s="7" t="inlineStr"/>
      <c r="DU283" s="7" t="inlineStr"/>
      <c r="DV283" s="7" t="inlineStr"/>
      <c r="DW283" s="7" t="inlineStr"/>
      <c r="DX283" s="7" t="inlineStr"/>
      <c r="DY283" s="7" t="inlineStr"/>
      <c r="DZ283" s="7" t="inlineStr"/>
      <c r="EA283" s="7" t="inlineStr"/>
      <c r="EB283" s="7" t="inlineStr"/>
      <c r="EC283" s="7" t="inlineStr"/>
      <c r="ED283" s="7" t="inlineStr"/>
      <c r="EE283" s="7">
        <f>E283+AU283+BK283+BU283+DC283</f>
        <v/>
      </c>
      <c r="EF283" s="7">
        <f>F283+AV283+BL283+BV283+DD283</f>
        <v/>
      </c>
    </row>
    <row r="284" hidden="1" outlineLevel="1">
      <c r="A284" s="5" t="n">
        <v>25</v>
      </c>
      <c r="B284" s="6" t="inlineStr">
        <is>
          <t>АКМАЛ Мед-32 "БОЗОР АСАКА"</t>
        </is>
      </c>
      <c r="C284" s="6" t="inlineStr">
        <is>
          <t>Андижан</t>
        </is>
      </c>
      <c r="D284" s="6" t="inlineStr">
        <is>
          <t>Андижан 2</t>
        </is>
      </c>
      <c r="E284" s="7">
        <f>G284+I284+K284+M284+O284+Q284+S284+U284+W284+Y284+AA284+AC284+AE284+AG284+AI284+AK284+AM284+AO284+AQ284+AS284</f>
        <v/>
      </c>
      <c r="F284" s="7">
        <f>H284+J284+L284+N284+P284+R284+T284+V284+X284+Z284+AB284+AD284+AF284+AH284+AJ284+AL284+AN284+AP284+AR284+AT284</f>
        <v/>
      </c>
      <c r="G284" s="7" t="n">
        <v>2</v>
      </c>
      <c r="H284" s="7" t="n">
        <v>985572</v>
      </c>
      <c r="I284" s="7" t="inlineStr"/>
      <c r="J284" s="7" t="inlineStr"/>
      <c r="K284" s="7" t="n">
        <v>2</v>
      </c>
      <c r="L284" s="7" t="n">
        <v>291762</v>
      </c>
      <c r="M284" s="7" t="inlineStr"/>
      <c r="N284" s="7" t="inlineStr"/>
      <c r="O284" s="7" t="inlineStr"/>
      <c r="P284" s="7" t="inlineStr"/>
      <c r="Q284" s="7" t="n">
        <v>15</v>
      </c>
      <c r="R284" s="7" t="n">
        <v>4452445</v>
      </c>
      <c r="S284" s="7" t="inlineStr"/>
      <c r="T284" s="7" t="inlineStr"/>
      <c r="U284" s="7" t="inlineStr"/>
      <c r="V284" s="7" t="inlineStr"/>
      <c r="W284" s="7" t="inlineStr"/>
      <c r="X284" s="7" t="inlineStr"/>
      <c r="Y284" s="7" t="inlineStr"/>
      <c r="Z284" s="7" t="inlineStr"/>
      <c r="AA284" s="7" t="n">
        <v>2</v>
      </c>
      <c r="AB284" s="7" t="n">
        <v>126032</v>
      </c>
      <c r="AC284" s="7" t="inlineStr"/>
      <c r="AD284" s="7" t="inlineStr"/>
      <c r="AE284" s="7" t="inlineStr"/>
      <c r="AF284" s="7" t="inlineStr"/>
      <c r="AG284" s="7" t="inlineStr"/>
      <c r="AH284" s="7" t="inlineStr"/>
      <c r="AI284" s="7" t="inlineStr"/>
      <c r="AJ284" s="7" t="inlineStr"/>
      <c r="AK284" s="7" t="inlineStr"/>
      <c r="AL284" s="7" t="inlineStr"/>
      <c r="AM284" s="7" t="inlineStr"/>
      <c r="AN284" s="7" t="inlineStr"/>
      <c r="AO284" s="7" t="inlineStr"/>
      <c r="AP284" s="7" t="inlineStr"/>
      <c r="AQ284" s="7" t="inlineStr"/>
      <c r="AR284" s="7" t="inlineStr"/>
      <c r="AS284" s="7" t="inlineStr"/>
      <c r="AT284" s="7" t="inlineStr"/>
      <c r="AU284" s="7">
        <f>AW284+AY284+BA284+BC284+BE284+BG284+BI284</f>
        <v/>
      </c>
      <c r="AV284" s="7">
        <f>AX284+AZ284+BB284+BD284+BF284+BH284+BJ284</f>
        <v/>
      </c>
      <c r="AW284" s="7" t="inlineStr"/>
      <c r="AX284" s="7" t="inlineStr"/>
      <c r="AY284" s="7" t="inlineStr"/>
      <c r="AZ284" s="7" t="inlineStr"/>
      <c r="BA284" s="7" t="inlineStr"/>
      <c r="BB284" s="7" t="inlineStr"/>
      <c r="BC284" s="7" t="inlineStr"/>
      <c r="BD284" s="7" t="inlineStr"/>
      <c r="BE284" s="7" t="inlineStr"/>
      <c r="BF284" s="7" t="inlineStr"/>
      <c r="BG284" s="7" t="inlineStr"/>
      <c r="BH284" s="7" t="inlineStr"/>
      <c r="BI284" s="7" t="inlineStr"/>
      <c r="BJ284" s="7" t="inlineStr"/>
      <c r="BK284" s="7">
        <f>BM284+BO284+BQ284+BS284</f>
        <v/>
      </c>
      <c r="BL284" s="7">
        <f>BN284+BP284+BR284+BT284</f>
        <v/>
      </c>
      <c r="BM284" s="7" t="inlineStr"/>
      <c r="BN284" s="7" t="inlineStr"/>
      <c r="BO284" s="7" t="inlineStr"/>
      <c r="BP284" s="7" t="inlineStr"/>
      <c r="BQ284" s="7" t="inlineStr"/>
      <c r="BR284" s="7" t="inlineStr"/>
      <c r="BS284" s="7" t="inlineStr"/>
      <c r="BT284" s="7" t="inlineStr"/>
      <c r="BU284" s="7">
        <f>BW284+BY284+CA284+CC284+CE284+CG284+CI284+CK284+CM284+CO284+CQ284+CS284+CU284+CW284+CY284+DA284</f>
        <v/>
      </c>
      <c r="BV284" s="7">
        <f>BX284+BZ284+CB284+CD284+CF284+CH284+CJ284+CL284+CN284+CP284+CR284+CT284+CV284+CX284+CZ284+DB284</f>
        <v/>
      </c>
      <c r="BW284" s="7" t="inlineStr"/>
      <c r="BX284" s="7" t="inlineStr"/>
      <c r="BY284" s="7" t="inlineStr"/>
      <c r="BZ284" s="7" t="inlineStr"/>
      <c r="CA284" s="7" t="n">
        <v>1</v>
      </c>
      <c r="CB284" s="7" t="n">
        <v>100865</v>
      </c>
      <c r="CC284" s="7" t="inlineStr"/>
      <c r="CD284" s="7" t="inlineStr"/>
      <c r="CE284" s="7" t="inlineStr"/>
      <c r="CF284" s="7" t="inlineStr"/>
      <c r="CG284" s="7" t="inlineStr"/>
      <c r="CH284" s="7" t="inlineStr"/>
      <c r="CI284" s="7" t="inlineStr"/>
      <c r="CJ284" s="7" t="inlineStr"/>
      <c r="CK284" s="7" t="inlineStr"/>
      <c r="CL284" s="7" t="inlineStr"/>
      <c r="CM284" s="7" t="inlineStr"/>
      <c r="CN284" s="7" t="inlineStr"/>
      <c r="CO284" s="7" t="inlineStr"/>
      <c r="CP284" s="7" t="inlineStr"/>
      <c r="CQ284" s="7" t="inlineStr"/>
      <c r="CR284" s="7" t="inlineStr"/>
      <c r="CS284" s="7" t="inlineStr"/>
      <c r="CT284" s="7" t="inlineStr"/>
      <c r="CU284" s="7" t="inlineStr"/>
      <c r="CV284" s="7" t="inlineStr"/>
      <c r="CW284" s="7" t="inlineStr"/>
      <c r="CX284" s="7" t="inlineStr"/>
      <c r="CY284" s="7" t="inlineStr"/>
      <c r="CZ284" s="7" t="inlineStr"/>
      <c r="DA284" s="7" t="inlineStr"/>
      <c r="DB284" s="7" t="inlineStr"/>
      <c r="DC284" s="7">
        <f>DE284+DG284+DI284+DK284+DM284+DO284+DQ284+DS284+DU284+DW284+DY284+EA284+EC284</f>
        <v/>
      </c>
      <c r="DD284" s="7">
        <f>DF284+DH284+DJ284+DL284+DN284+DP284+DR284+DT284+DV284+DX284+DZ284+EB284+ED284</f>
        <v/>
      </c>
      <c r="DE284" s="7" t="inlineStr"/>
      <c r="DF284" s="7" t="inlineStr"/>
      <c r="DG284" s="7" t="inlineStr"/>
      <c r="DH284" s="7" t="inlineStr"/>
      <c r="DI284" s="7" t="inlineStr"/>
      <c r="DJ284" s="7" t="inlineStr"/>
      <c r="DK284" s="7" t="inlineStr"/>
      <c r="DL284" s="7" t="inlineStr"/>
      <c r="DM284" s="7" t="inlineStr"/>
      <c r="DN284" s="7" t="inlineStr"/>
      <c r="DO284" s="7" t="inlineStr"/>
      <c r="DP284" s="7" t="inlineStr"/>
      <c r="DQ284" s="7" t="inlineStr"/>
      <c r="DR284" s="7" t="inlineStr"/>
      <c r="DS284" s="7" t="inlineStr"/>
      <c r="DT284" s="7" t="inlineStr"/>
      <c r="DU284" s="7" t="inlineStr"/>
      <c r="DV284" s="7" t="inlineStr"/>
      <c r="DW284" s="7" t="inlineStr"/>
      <c r="DX284" s="7" t="inlineStr"/>
      <c r="DY284" s="7" t="inlineStr"/>
      <c r="DZ284" s="7" t="inlineStr"/>
      <c r="EA284" s="7" t="inlineStr"/>
      <c r="EB284" s="7" t="inlineStr"/>
      <c r="EC284" s="7" t="inlineStr"/>
      <c r="ED284" s="7" t="inlineStr"/>
      <c r="EE284" s="7">
        <f>E284+AU284+BK284+BU284+DC284</f>
        <v/>
      </c>
      <c r="EF284" s="7">
        <f>F284+AV284+BL284+BV284+DD284</f>
        <v/>
      </c>
    </row>
    <row r="285" hidden="1" outlineLevel="1">
      <c r="A285" s="5" t="n">
        <v>26</v>
      </c>
      <c r="B285" s="6" t="inlineStr">
        <is>
          <t>АКМАЛ Мед-33 "ЧУВАМА"</t>
        </is>
      </c>
      <c r="C285" s="6" t="inlineStr">
        <is>
          <t>Андижан</t>
        </is>
      </c>
      <c r="D285" s="6" t="inlineStr">
        <is>
          <t>Андижан 2</t>
        </is>
      </c>
      <c r="E285" s="7">
        <f>G285+I285+K285+M285+O285+Q285+S285+U285+W285+Y285+AA285+AC285+AE285+AG285+AI285+AK285+AM285+AO285+AQ285+AS285</f>
        <v/>
      </c>
      <c r="F285" s="7">
        <f>H285+J285+L285+N285+P285+R285+T285+V285+X285+Z285+AB285+AD285+AF285+AH285+AJ285+AL285+AN285+AP285+AR285+AT285</f>
        <v/>
      </c>
      <c r="G285" s="7" t="n">
        <v>3</v>
      </c>
      <c r="H285" s="7" t="n">
        <v>749226</v>
      </c>
      <c r="I285" s="7" t="inlineStr"/>
      <c r="J285" s="7" t="inlineStr"/>
      <c r="K285" s="7" t="n">
        <v>1</v>
      </c>
      <c r="L285" s="7" t="n">
        <v>242552</v>
      </c>
      <c r="M285" s="7" t="inlineStr"/>
      <c r="N285" s="7" t="inlineStr"/>
      <c r="O285" s="7" t="inlineStr"/>
      <c r="P285" s="7" t="inlineStr"/>
      <c r="Q285" s="7" t="n">
        <v>13</v>
      </c>
      <c r="R285" s="7" t="n">
        <v>1483272</v>
      </c>
      <c r="S285" s="7" t="inlineStr"/>
      <c r="T285" s="7" t="inlineStr"/>
      <c r="U285" s="7" t="inlineStr"/>
      <c r="V285" s="7" t="inlineStr"/>
      <c r="W285" s="7" t="inlineStr"/>
      <c r="X285" s="7" t="inlineStr"/>
      <c r="Y285" s="7" t="inlineStr"/>
      <c r="Z285" s="7" t="inlineStr"/>
      <c r="AA285" s="7" t="n">
        <v>6</v>
      </c>
      <c r="AB285" s="7" t="n">
        <v>1934496</v>
      </c>
      <c r="AC285" s="7" t="inlineStr"/>
      <c r="AD285" s="7" t="inlineStr"/>
      <c r="AE285" s="7" t="n">
        <v>3</v>
      </c>
      <c r="AF285" s="7" t="n">
        <v>47319</v>
      </c>
      <c r="AG285" s="7" t="inlineStr"/>
      <c r="AH285" s="7" t="inlineStr"/>
      <c r="AI285" s="7" t="inlineStr"/>
      <c r="AJ285" s="7" t="inlineStr"/>
      <c r="AK285" s="7" t="inlineStr"/>
      <c r="AL285" s="7" t="inlineStr"/>
      <c r="AM285" s="7" t="inlineStr"/>
      <c r="AN285" s="7" t="inlineStr"/>
      <c r="AO285" s="7" t="inlineStr"/>
      <c r="AP285" s="7" t="inlineStr"/>
      <c r="AQ285" s="7" t="inlineStr"/>
      <c r="AR285" s="7" t="inlineStr"/>
      <c r="AS285" s="7" t="inlineStr"/>
      <c r="AT285" s="7" t="inlineStr"/>
      <c r="AU285" s="7">
        <f>AW285+AY285+BA285+BC285+BE285+BG285+BI285</f>
        <v/>
      </c>
      <c r="AV285" s="7">
        <f>AX285+AZ285+BB285+BD285+BF285+BH285+BJ285</f>
        <v/>
      </c>
      <c r="AW285" s="7" t="inlineStr"/>
      <c r="AX285" s="7" t="inlineStr"/>
      <c r="AY285" s="7" t="inlineStr"/>
      <c r="AZ285" s="7" t="inlineStr"/>
      <c r="BA285" s="7" t="inlineStr"/>
      <c r="BB285" s="7" t="inlineStr"/>
      <c r="BC285" s="7" t="inlineStr"/>
      <c r="BD285" s="7" t="inlineStr"/>
      <c r="BE285" s="7" t="inlineStr"/>
      <c r="BF285" s="7" t="inlineStr"/>
      <c r="BG285" s="7" t="inlineStr"/>
      <c r="BH285" s="7" t="inlineStr"/>
      <c r="BI285" s="7" t="inlineStr"/>
      <c r="BJ285" s="7" t="inlineStr"/>
      <c r="BK285" s="7">
        <f>BM285+BO285+BQ285+BS285</f>
        <v/>
      </c>
      <c r="BL285" s="7">
        <f>BN285+BP285+BR285+BT285</f>
        <v/>
      </c>
      <c r="BM285" s="7" t="inlineStr"/>
      <c r="BN285" s="7" t="inlineStr"/>
      <c r="BO285" s="7" t="inlineStr"/>
      <c r="BP285" s="7" t="inlineStr"/>
      <c r="BQ285" s="7" t="inlineStr"/>
      <c r="BR285" s="7" t="inlineStr"/>
      <c r="BS285" s="7" t="inlineStr"/>
      <c r="BT285" s="7" t="inlineStr"/>
      <c r="BU285" s="7">
        <f>BW285+BY285+CA285+CC285+CE285+CG285+CI285+CK285+CM285+CO285+CQ285+CS285+CU285+CW285+CY285+DA285</f>
        <v/>
      </c>
      <c r="BV285" s="7">
        <f>BX285+BZ285+CB285+CD285+CF285+CH285+CJ285+CL285+CN285+CP285+CR285+CT285+CV285+CX285+CZ285+DB285</f>
        <v/>
      </c>
      <c r="BW285" s="7" t="inlineStr"/>
      <c r="BX285" s="7" t="inlineStr"/>
      <c r="BY285" s="7" t="inlineStr"/>
      <c r="BZ285" s="7" t="inlineStr"/>
      <c r="CA285" s="7" t="inlineStr"/>
      <c r="CB285" s="7" t="inlineStr"/>
      <c r="CC285" s="7" t="inlineStr"/>
      <c r="CD285" s="7" t="inlineStr"/>
      <c r="CE285" s="7" t="inlineStr"/>
      <c r="CF285" s="7" t="inlineStr"/>
      <c r="CG285" s="7" t="inlineStr"/>
      <c r="CH285" s="7" t="inlineStr"/>
      <c r="CI285" s="7" t="inlineStr"/>
      <c r="CJ285" s="7" t="inlineStr"/>
      <c r="CK285" s="7" t="inlineStr"/>
      <c r="CL285" s="7" t="inlineStr"/>
      <c r="CM285" s="7" t="n">
        <v>3</v>
      </c>
      <c r="CN285" s="7" t="n">
        <v>898380</v>
      </c>
      <c r="CO285" s="7" t="inlineStr"/>
      <c r="CP285" s="7" t="inlineStr"/>
      <c r="CQ285" s="7" t="inlineStr"/>
      <c r="CR285" s="7" t="inlineStr"/>
      <c r="CS285" s="7" t="inlineStr"/>
      <c r="CT285" s="7" t="inlineStr"/>
      <c r="CU285" s="7" t="inlineStr"/>
      <c r="CV285" s="7" t="inlineStr"/>
      <c r="CW285" s="7" t="inlineStr"/>
      <c r="CX285" s="7" t="inlineStr"/>
      <c r="CY285" s="7" t="inlineStr"/>
      <c r="CZ285" s="7" t="inlineStr"/>
      <c r="DA285" s="7" t="inlineStr"/>
      <c r="DB285" s="7" t="inlineStr"/>
      <c r="DC285" s="7">
        <f>DE285+DG285+DI285+DK285+DM285+DO285+DQ285+DS285+DU285+DW285+DY285+EA285+EC285</f>
        <v/>
      </c>
      <c r="DD285" s="7">
        <f>DF285+DH285+DJ285+DL285+DN285+DP285+DR285+DT285+DV285+DX285+DZ285+EB285+ED285</f>
        <v/>
      </c>
      <c r="DE285" s="7" t="inlineStr"/>
      <c r="DF285" s="7" t="inlineStr"/>
      <c r="DG285" s="7" t="inlineStr"/>
      <c r="DH285" s="7" t="inlineStr"/>
      <c r="DI285" s="7" t="inlineStr"/>
      <c r="DJ285" s="7" t="inlineStr"/>
      <c r="DK285" s="7" t="inlineStr"/>
      <c r="DL285" s="7" t="inlineStr"/>
      <c r="DM285" s="7" t="inlineStr"/>
      <c r="DN285" s="7" t="inlineStr"/>
      <c r="DO285" s="7" t="inlineStr"/>
      <c r="DP285" s="7" t="inlineStr"/>
      <c r="DQ285" s="7" t="inlineStr"/>
      <c r="DR285" s="7" t="inlineStr"/>
      <c r="DS285" s="7" t="inlineStr"/>
      <c r="DT285" s="7" t="inlineStr"/>
      <c r="DU285" s="7" t="inlineStr"/>
      <c r="DV285" s="7" t="inlineStr"/>
      <c r="DW285" s="7" t="inlineStr"/>
      <c r="DX285" s="7" t="inlineStr"/>
      <c r="DY285" s="7" t="inlineStr"/>
      <c r="DZ285" s="7" t="inlineStr"/>
      <c r="EA285" s="7" t="inlineStr"/>
      <c r="EB285" s="7" t="inlineStr"/>
      <c r="EC285" s="7" t="inlineStr"/>
      <c r="ED285" s="7" t="inlineStr"/>
      <c r="EE285" s="7">
        <f>E285+AU285+BK285+BU285+DC285</f>
        <v/>
      </c>
      <c r="EF285" s="7">
        <f>F285+AV285+BL285+BV285+DD285</f>
        <v/>
      </c>
    </row>
    <row r="286" hidden="1" outlineLevel="1">
      <c r="A286" s="5" t="n">
        <v>27</v>
      </c>
      <c r="B286" s="6" t="inlineStr">
        <is>
          <t>АКМАЛ Мед-34 "КУЛЛА"</t>
        </is>
      </c>
      <c r="C286" s="6" t="inlineStr">
        <is>
          <t>Андижан</t>
        </is>
      </c>
      <c r="D286" s="6" t="inlineStr">
        <is>
          <t>Андижан 2</t>
        </is>
      </c>
      <c r="E286" s="7">
        <f>G286+I286+K286+M286+O286+Q286+S286+U286+W286+Y286+AA286+AC286+AE286+AG286+AI286+AK286+AM286+AO286+AQ286+AS286</f>
        <v/>
      </c>
      <c r="F286" s="7">
        <f>H286+J286+L286+N286+P286+R286+T286+V286+X286+Z286+AB286+AD286+AF286+AH286+AJ286+AL286+AN286+AP286+AR286+AT286</f>
        <v/>
      </c>
      <c r="G286" s="7" t="inlineStr"/>
      <c r="H286" s="7" t="inlineStr"/>
      <c r="I286" s="7" t="n">
        <v>1</v>
      </c>
      <c r="J286" s="7" t="n">
        <v>481198</v>
      </c>
      <c r="K286" s="7" t="n">
        <v>1</v>
      </c>
      <c r="L286" s="7" t="n">
        <v>429353</v>
      </c>
      <c r="M286" s="7" t="inlineStr"/>
      <c r="N286" s="7" t="inlineStr"/>
      <c r="O286" s="7" t="n">
        <v>6</v>
      </c>
      <c r="P286" s="7" t="n">
        <v>2116918</v>
      </c>
      <c r="Q286" s="7" t="n">
        <v>15</v>
      </c>
      <c r="R286" s="7" t="n">
        <v>3339145</v>
      </c>
      <c r="S286" s="7" t="inlineStr"/>
      <c r="T286" s="7" t="inlineStr"/>
      <c r="U286" s="7" t="inlineStr"/>
      <c r="V286" s="7" t="inlineStr"/>
      <c r="W286" s="7" t="inlineStr"/>
      <c r="X286" s="7" t="inlineStr"/>
      <c r="Y286" s="7" t="inlineStr"/>
      <c r="Z286" s="7" t="inlineStr"/>
      <c r="AA286" s="7" t="inlineStr"/>
      <c r="AB286" s="7" t="inlineStr"/>
      <c r="AC286" s="7" t="inlineStr"/>
      <c r="AD286" s="7" t="inlineStr"/>
      <c r="AE286" s="7" t="inlineStr"/>
      <c r="AF286" s="7" t="inlineStr"/>
      <c r="AG286" s="7" t="n">
        <v>3</v>
      </c>
      <c r="AH286" s="7" t="n">
        <v>1028748</v>
      </c>
      <c r="AI286" s="7" t="n">
        <v>2</v>
      </c>
      <c r="AJ286" s="7" t="n">
        <v>341864</v>
      </c>
      <c r="AK286" s="7" t="inlineStr"/>
      <c r="AL286" s="7" t="inlineStr"/>
      <c r="AM286" s="7" t="inlineStr"/>
      <c r="AN286" s="7" t="inlineStr"/>
      <c r="AO286" s="7" t="inlineStr"/>
      <c r="AP286" s="7" t="inlineStr"/>
      <c r="AQ286" s="7" t="inlineStr"/>
      <c r="AR286" s="7" t="inlineStr"/>
      <c r="AS286" s="7" t="inlineStr"/>
      <c r="AT286" s="7" t="inlineStr"/>
      <c r="AU286" s="7">
        <f>AW286+AY286+BA286+BC286+BE286+BG286+BI286</f>
        <v/>
      </c>
      <c r="AV286" s="7">
        <f>AX286+AZ286+BB286+BD286+BF286+BH286+BJ286</f>
        <v/>
      </c>
      <c r="AW286" s="7" t="inlineStr"/>
      <c r="AX286" s="7" t="inlineStr"/>
      <c r="AY286" s="7" t="inlineStr"/>
      <c r="AZ286" s="7" t="inlineStr"/>
      <c r="BA286" s="7" t="inlineStr"/>
      <c r="BB286" s="7" t="inlineStr"/>
      <c r="BC286" s="7" t="inlineStr"/>
      <c r="BD286" s="7" t="inlineStr"/>
      <c r="BE286" s="7" t="inlineStr"/>
      <c r="BF286" s="7" t="inlineStr"/>
      <c r="BG286" s="7" t="inlineStr"/>
      <c r="BH286" s="7" t="inlineStr"/>
      <c r="BI286" s="7" t="inlineStr"/>
      <c r="BJ286" s="7" t="inlineStr"/>
      <c r="BK286" s="7">
        <f>BM286+BO286+BQ286+BS286</f>
        <v/>
      </c>
      <c r="BL286" s="7">
        <f>BN286+BP286+BR286+BT286</f>
        <v/>
      </c>
      <c r="BM286" s="7" t="inlineStr"/>
      <c r="BN286" s="7" t="inlineStr"/>
      <c r="BO286" s="7" t="inlineStr"/>
      <c r="BP286" s="7" t="inlineStr"/>
      <c r="BQ286" s="7" t="inlineStr"/>
      <c r="BR286" s="7" t="inlineStr"/>
      <c r="BS286" s="7" t="inlineStr"/>
      <c r="BT286" s="7" t="inlineStr"/>
      <c r="BU286" s="7">
        <f>BW286+BY286+CA286+CC286+CE286+CG286+CI286+CK286+CM286+CO286+CQ286+CS286+CU286+CW286+CY286+DA286</f>
        <v/>
      </c>
      <c r="BV286" s="7">
        <f>BX286+BZ286+CB286+CD286+CF286+CH286+CJ286+CL286+CN286+CP286+CR286+CT286+CV286+CX286+CZ286+DB286</f>
        <v/>
      </c>
      <c r="BW286" s="7" t="inlineStr"/>
      <c r="BX286" s="7" t="inlineStr"/>
      <c r="BY286" s="7" t="inlineStr"/>
      <c r="BZ286" s="7" t="inlineStr"/>
      <c r="CA286" s="7" t="inlineStr"/>
      <c r="CB286" s="7" t="inlineStr"/>
      <c r="CC286" s="7" t="inlineStr"/>
      <c r="CD286" s="7" t="inlineStr"/>
      <c r="CE286" s="7" t="n">
        <v>1</v>
      </c>
      <c r="CF286" s="7" t="n">
        <v>48137</v>
      </c>
      <c r="CG286" s="7" t="inlineStr"/>
      <c r="CH286" s="7" t="inlineStr"/>
      <c r="CI286" s="7" t="inlineStr"/>
      <c r="CJ286" s="7" t="inlineStr"/>
      <c r="CK286" s="7" t="inlineStr"/>
      <c r="CL286" s="7" t="inlineStr"/>
      <c r="CM286" s="7" t="inlineStr"/>
      <c r="CN286" s="7" t="inlineStr"/>
      <c r="CO286" s="7" t="inlineStr"/>
      <c r="CP286" s="7" t="inlineStr"/>
      <c r="CQ286" s="7" t="inlineStr"/>
      <c r="CR286" s="7" t="inlineStr"/>
      <c r="CS286" s="7" t="inlineStr"/>
      <c r="CT286" s="7" t="inlineStr"/>
      <c r="CU286" s="7" t="inlineStr"/>
      <c r="CV286" s="7" t="inlineStr"/>
      <c r="CW286" s="7" t="inlineStr"/>
      <c r="CX286" s="7" t="inlineStr"/>
      <c r="CY286" s="7" t="inlineStr"/>
      <c r="CZ286" s="7" t="inlineStr"/>
      <c r="DA286" s="7" t="inlineStr"/>
      <c r="DB286" s="7" t="inlineStr"/>
      <c r="DC286" s="7">
        <f>DE286+DG286+DI286+DK286+DM286+DO286+DQ286+DS286+DU286+DW286+DY286+EA286+EC286</f>
        <v/>
      </c>
      <c r="DD286" s="7">
        <f>DF286+DH286+DJ286+DL286+DN286+DP286+DR286+DT286+DV286+DX286+DZ286+EB286+ED286</f>
        <v/>
      </c>
      <c r="DE286" s="7" t="inlineStr"/>
      <c r="DF286" s="7" t="inlineStr"/>
      <c r="DG286" s="7" t="inlineStr"/>
      <c r="DH286" s="7" t="inlineStr"/>
      <c r="DI286" s="7" t="inlineStr"/>
      <c r="DJ286" s="7" t="inlineStr"/>
      <c r="DK286" s="7" t="inlineStr"/>
      <c r="DL286" s="7" t="inlineStr"/>
      <c r="DM286" s="7" t="inlineStr"/>
      <c r="DN286" s="7" t="inlineStr"/>
      <c r="DO286" s="7" t="inlineStr"/>
      <c r="DP286" s="7" t="inlineStr"/>
      <c r="DQ286" s="7" t="inlineStr"/>
      <c r="DR286" s="7" t="inlineStr"/>
      <c r="DS286" s="7" t="inlineStr"/>
      <c r="DT286" s="7" t="inlineStr"/>
      <c r="DU286" s="7" t="inlineStr"/>
      <c r="DV286" s="7" t="inlineStr"/>
      <c r="DW286" s="7" t="inlineStr"/>
      <c r="DX286" s="7" t="inlineStr"/>
      <c r="DY286" s="7" t="inlineStr"/>
      <c r="DZ286" s="7" t="inlineStr"/>
      <c r="EA286" s="7" t="inlineStr"/>
      <c r="EB286" s="7" t="inlineStr"/>
      <c r="EC286" s="7" t="inlineStr"/>
      <c r="ED286" s="7" t="inlineStr"/>
      <c r="EE286" s="7">
        <f>E286+AU286+BK286+BU286+DC286</f>
        <v/>
      </c>
      <c r="EF286" s="7">
        <f>F286+AV286+BL286+BV286+DD286</f>
        <v/>
      </c>
    </row>
    <row r="287" hidden="1" outlineLevel="1">
      <c r="A287" s="5" t="n">
        <v>28</v>
      </c>
      <c r="B287" s="6" t="inlineStr">
        <is>
          <t>АКМАЛ Мед-35 "ОРЗУ"</t>
        </is>
      </c>
      <c r="C287" s="6" t="inlineStr">
        <is>
          <t>Андижан</t>
        </is>
      </c>
      <c r="D287" s="6" t="inlineStr">
        <is>
          <t>Андижан 1</t>
        </is>
      </c>
      <c r="E287" s="7">
        <f>G287+I287+K287+M287+O287+Q287+S287+U287+W287+Y287+AA287+AC287+AE287+AG287+AI287+AK287+AM287+AO287+AQ287+AS287</f>
        <v/>
      </c>
      <c r="F287" s="7">
        <f>H287+J287+L287+N287+P287+R287+T287+V287+X287+Z287+AB287+AD287+AF287+AH287+AJ287+AL287+AN287+AP287+AR287+AT287</f>
        <v/>
      </c>
      <c r="G287" s="7" t="n">
        <v>4</v>
      </c>
      <c r="H287" s="7" t="n">
        <v>429213</v>
      </c>
      <c r="I287" s="7" t="inlineStr"/>
      <c r="J287" s="7" t="inlineStr"/>
      <c r="K287" s="7" t="n">
        <v>10</v>
      </c>
      <c r="L287" s="7" t="n">
        <v>1810230</v>
      </c>
      <c r="M287" s="7" t="inlineStr"/>
      <c r="N287" s="7" t="inlineStr"/>
      <c r="O287" s="7" t="n">
        <v>2</v>
      </c>
      <c r="P287" s="7" t="n">
        <v>233768</v>
      </c>
      <c r="Q287" s="7" t="n">
        <v>46</v>
      </c>
      <c r="R287" s="7" t="n">
        <v>9892794</v>
      </c>
      <c r="S287" s="7" t="inlineStr"/>
      <c r="T287" s="7" t="inlineStr"/>
      <c r="U287" s="7" t="inlineStr"/>
      <c r="V287" s="7" t="inlineStr"/>
      <c r="W287" s="7" t="inlineStr"/>
      <c r="X287" s="7" t="inlineStr"/>
      <c r="Y287" s="7" t="inlineStr"/>
      <c r="Z287" s="7" t="inlineStr"/>
      <c r="AA287" s="7" t="inlineStr"/>
      <c r="AB287" s="7" t="inlineStr"/>
      <c r="AC287" s="7" t="inlineStr"/>
      <c r="AD287" s="7" t="inlineStr"/>
      <c r="AE287" s="7" t="inlineStr"/>
      <c r="AF287" s="7" t="inlineStr"/>
      <c r="AG287" s="7" t="inlineStr"/>
      <c r="AH287" s="7" t="inlineStr"/>
      <c r="AI287" s="7" t="inlineStr"/>
      <c r="AJ287" s="7" t="inlineStr"/>
      <c r="AK287" s="7" t="inlineStr"/>
      <c r="AL287" s="7" t="inlineStr"/>
      <c r="AM287" s="7" t="inlineStr"/>
      <c r="AN287" s="7" t="inlineStr"/>
      <c r="AO287" s="7" t="inlineStr"/>
      <c r="AP287" s="7" t="inlineStr"/>
      <c r="AQ287" s="7" t="inlineStr"/>
      <c r="AR287" s="7" t="inlineStr"/>
      <c r="AS287" s="7" t="inlineStr"/>
      <c r="AT287" s="7" t="inlineStr"/>
      <c r="AU287" s="7">
        <f>AW287+AY287+BA287+BC287+BE287+BG287+BI287</f>
        <v/>
      </c>
      <c r="AV287" s="7">
        <f>AX287+AZ287+BB287+BD287+BF287+BH287+BJ287</f>
        <v/>
      </c>
      <c r="AW287" s="7" t="inlineStr"/>
      <c r="AX287" s="7" t="inlineStr"/>
      <c r="AY287" s="7" t="inlineStr"/>
      <c r="AZ287" s="7" t="inlineStr"/>
      <c r="BA287" s="7" t="inlineStr"/>
      <c r="BB287" s="7" t="inlineStr"/>
      <c r="BC287" s="7" t="inlineStr"/>
      <c r="BD287" s="7" t="inlineStr"/>
      <c r="BE287" s="7" t="inlineStr"/>
      <c r="BF287" s="7" t="inlineStr"/>
      <c r="BG287" s="7" t="inlineStr"/>
      <c r="BH287" s="7" t="inlineStr"/>
      <c r="BI287" s="7" t="inlineStr"/>
      <c r="BJ287" s="7" t="inlineStr"/>
      <c r="BK287" s="7">
        <f>BM287+BO287+BQ287+BS287</f>
        <v/>
      </c>
      <c r="BL287" s="7">
        <f>BN287+BP287+BR287+BT287</f>
        <v/>
      </c>
      <c r="BM287" s="7" t="inlineStr"/>
      <c r="BN287" s="7" t="inlineStr"/>
      <c r="BO287" s="7" t="inlineStr"/>
      <c r="BP287" s="7" t="inlineStr"/>
      <c r="BQ287" s="7" t="inlineStr"/>
      <c r="BR287" s="7" t="inlineStr"/>
      <c r="BS287" s="7" t="inlineStr"/>
      <c r="BT287" s="7" t="inlineStr"/>
      <c r="BU287" s="7">
        <f>BW287+BY287+CA287+CC287+CE287+CG287+CI287+CK287+CM287+CO287+CQ287+CS287+CU287+CW287+CY287+DA287</f>
        <v/>
      </c>
      <c r="BV287" s="7">
        <f>BX287+BZ287+CB287+CD287+CF287+CH287+CJ287+CL287+CN287+CP287+CR287+CT287+CV287+CX287+CZ287+DB287</f>
        <v/>
      </c>
      <c r="BW287" s="7" t="inlineStr"/>
      <c r="BX287" s="7" t="inlineStr"/>
      <c r="BY287" s="7" t="n">
        <v>10</v>
      </c>
      <c r="BZ287" s="7" t="n">
        <v>1476220</v>
      </c>
      <c r="CA287" s="7" t="inlineStr"/>
      <c r="CB287" s="7" t="inlineStr"/>
      <c r="CC287" s="7" t="inlineStr"/>
      <c r="CD287" s="7" t="inlineStr"/>
      <c r="CE287" s="7" t="inlineStr"/>
      <c r="CF287" s="7" t="inlineStr"/>
      <c r="CG287" s="7" t="inlineStr"/>
      <c r="CH287" s="7" t="inlineStr"/>
      <c r="CI287" s="7" t="inlineStr"/>
      <c r="CJ287" s="7" t="inlineStr"/>
      <c r="CK287" s="7" t="inlineStr"/>
      <c r="CL287" s="7" t="inlineStr"/>
      <c r="CM287" s="7" t="n">
        <v>4</v>
      </c>
      <c r="CN287" s="7" t="n">
        <v>1190834</v>
      </c>
      <c r="CO287" s="7" t="inlineStr"/>
      <c r="CP287" s="7" t="inlineStr"/>
      <c r="CQ287" s="7" t="inlineStr"/>
      <c r="CR287" s="7" t="inlineStr"/>
      <c r="CS287" s="7" t="inlineStr"/>
      <c r="CT287" s="7" t="inlineStr"/>
      <c r="CU287" s="7" t="inlineStr"/>
      <c r="CV287" s="7" t="inlineStr"/>
      <c r="CW287" s="7" t="inlineStr"/>
      <c r="CX287" s="7" t="inlineStr"/>
      <c r="CY287" s="7" t="inlineStr"/>
      <c r="CZ287" s="7" t="inlineStr"/>
      <c r="DA287" s="7" t="inlineStr"/>
      <c r="DB287" s="7" t="inlineStr"/>
      <c r="DC287" s="7">
        <f>DE287+DG287+DI287+DK287+DM287+DO287+DQ287+DS287+DU287+DW287+DY287+EA287+EC287</f>
        <v/>
      </c>
      <c r="DD287" s="7">
        <f>DF287+DH287+DJ287+DL287+DN287+DP287+DR287+DT287+DV287+DX287+DZ287+EB287+ED287</f>
        <v/>
      </c>
      <c r="DE287" s="7" t="inlineStr"/>
      <c r="DF287" s="7" t="inlineStr"/>
      <c r="DG287" s="7" t="inlineStr"/>
      <c r="DH287" s="7" t="inlineStr"/>
      <c r="DI287" s="7" t="inlineStr"/>
      <c r="DJ287" s="7" t="inlineStr"/>
      <c r="DK287" s="7" t="inlineStr"/>
      <c r="DL287" s="7" t="inlineStr"/>
      <c r="DM287" s="7" t="inlineStr"/>
      <c r="DN287" s="7" t="inlineStr"/>
      <c r="DO287" s="7" t="inlineStr"/>
      <c r="DP287" s="7" t="inlineStr"/>
      <c r="DQ287" s="7" t="inlineStr"/>
      <c r="DR287" s="7" t="inlineStr"/>
      <c r="DS287" s="7" t="inlineStr"/>
      <c r="DT287" s="7" t="inlineStr"/>
      <c r="DU287" s="7" t="inlineStr"/>
      <c r="DV287" s="7" t="inlineStr"/>
      <c r="DW287" s="7" t="inlineStr"/>
      <c r="DX287" s="7" t="inlineStr"/>
      <c r="DY287" s="7" t="inlineStr"/>
      <c r="DZ287" s="7" t="inlineStr"/>
      <c r="EA287" s="7" t="inlineStr"/>
      <c r="EB287" s="7" t="inlineStr"/>
      <c r="EC287" s="7" t="inlineStr"/>
      <c r="ED287" s="7" t="inlineStr"/>
      <c r="EE287" s="7">
        <f>E287+AU287+BK287+BU287+DC287</f>
        <v/>
      </c>
      <c r="EF287" s="7">
        <f>F287+AV287+BL287+BV287+DD287</f>
        <v/>
      </c>
    </row>
    <row r="288" hidden="1" outlineLevel="1">
      <c r="A288" s="5" t="n">
        <v>29</v>
      </c>
      <c r="B288" s="6" t="inlineStr">
        <is>
          <t>АКМАЛ Мед-36 "777"</t>
        </is>
      </c>
      <c r="C288" s="6" t="inlineStr">
        <is>
          <t>Андижан</t>
        </is>
      </c>
      <c r="D288" s="6" t="inlineStr">
        <is>
          <t>Андижан 1</t>
        </is>
      </c>
      <c r="E288" s="7">
        <f>G288+I288+K288+M288+O288+Q288+S288+U288+W288+Y288+AA288+AC288+AE288+AG288+AI288+AK288+AM288+AO288+AQ288+AS288</f>
        <v/>
      </c>
      <c r="F288" s="7">
        <f>H288+J288+L288+N288+P288+R288+T288+V288+X288+Z288+AB288+AD288+AF288+AH288+AJ288+AL288+AN288+AP288+AR288+AT288</f>
        <v/>
      </c>
      <c r="G288" s="7" t="n">
        <v>10</v>
      </c>
      <c r="H288" s="7" t="n">
        <v>1781070</v>
      </c>
      <c r="I288" s="7" t="n">
        <v>2</v>
      </c>
      <c r="J288" s="7" t="n">
        <v>3900</v>
      </c>
      <c r="K288" s="7" t="n">
        <v>2</v>
      </c>
      <c r="L288" s="7" t="n">
        <v>374958</v>
      </c>
      <c r="M288" s="7" t="inlineStr"/>
      <c r="N288" s="7" t="inlineStr"/>
      <c r="O288" s="7" t="n">
        <v>5</v>
      </c>
      <c r="P288" s="7" t="n">
        <v>682833</v>
      </c>
      <c r="Q288" s="7" t="n">
        <v>26</v>
      </c>
      <c r="R288" s="7" t="n">
        <v>6193453</v>
      </c>
      <c r="S288" s="7" t="inlineStr"/>
      <c r="T288" s="7" t="inlineStr"/>
      <c r="U288" s="7" t="inlineStr"/>
      <c r="V288" s="7" t="inlineStr"/>
      <c r="W288" s="7" t="inlineStr"/>
      <c r="X288" s="7" t="inlineStr"/>
      <c r="Y288" s="7" t="inlineStr"/>
      <c r="Z288" s="7" t="inlineStr"/>
      <c r="AA288" s="7" t="inlineStr"/>
      <c r="AB288" s="7" t="inlineStr"/>
      <c r="AC288" s="7" t="inlineStr"/>
      <c r="AD288" s="7" t="inlineStr"/>
      <c r="AE288" s="7" t="n">
        <v>3</v>
      </c>
      <c r="AF288" s="7" t="n">
        <v>207651</v>
      </c>
      <c r="AG288" s="7" t="inlineStr"/>
      <c r="AH288" s="7" t="inlineStr"/>
      <c r="AI288" s="7" t="inlineStr"/>
      <c r="AJ288" s="7" t="inlineStr"/>
      <c r="AK288" s="7" t="inlineStr"/>
      <c r="AL288" s="7" t="inlineStr"/>
      <c r="AM288" s="7" t="inlineStr"/>
      <c r="AN288" s="7" t="inlineStr"/>
      <c r="AO288" s="7" t="inlineStr"/>
      <c r="AP288" s="7" t="inlineStr"/>
      <c r="AQ288" s="7" t="inlineStr"/>
      <c r="AR288" s="7" t="inlineStr"/>
      <c r="AS288" s="7" t="inlineStr"/>
      <c r="AT288" s="7" t="inlineStr"/>
      <c r="AU288" s="7">
        <f>AW288+AY288+BA288+BC288+BE288+BG288+BI288</f>
        <v/>
      </c>
      <c r="AV288" s="7">
        <f>AX288+AZ288+BB288+BD288+BF288+BH288+BJ288</f>
        <v/>
      </c>
      <c r="AW288" s="7" t="inlineStr"/>
      <c r="AX288" s="7" t="inlineStr"/>
      <c r="AY288" s="7" t="inlineStr"/>
      <c r="AZ288" s="7" t="inlineStr"/>
      <c r="BA288" s="7" t="inlineStr"/>
      <c r="BB288" s="7" t="inlineStr"/>
      <c r="BC288" s="7" t="inlineStr"/>
      <c r="BD288" s="7" t="inlineStr"/>
      <c r="BE288" s="7" t="inlineStr"/>
      <c r="BF288" s="7" t="inlineStr"/>
      <c r="BG288" s="7" t="inlineStr"/>
      <c r="BH288" s="7" t="inlineStr"/>
      <c r="BI288" s="7" t="inlineStr"/>
      <c r="BJ288" s="7" t="inlineStr"/>
      <c r="BK288" s="7">
        <f>BM288+BO288+BQ288+BS288</f>
        <v/>
      </c>
      <c r="BL288" s="7">
        <f>BN288+BP288+BR288+BT288</f>
        <v/>
      </c>
      <c r="BM288" s="7" t="inlineStr"/>
      <c r="BN288" s="7" t="inlineStr"/>
      <c r="BO288" s="7" t="inlineStr"/>
      <c r="BP288" s="7" t="inlineStr"/>
      <c r="BQ288" s="7" t="inlineStr"/>
      <c r="BR288" s="7" t="inlineStr"/>
      <c r="BS288" s="7" t="inlineStr"/>
      <c r="BT288" s="7" t="inlineStr"/>
      <c r="BU288" s="7">
        <f>BW288+BY288+CA288+CC288+CE288+CG288+CI288+CK288+CM288+CO288+CQ288+CS288+CU288+CW288+CY288+DA288</f>
        <v/>
      </c>
      <c r="BV288" s="7">
        <f>BX288+BZ288+CB288+CD288+CF288+CH288+CJ288+CL288+CN288+CP288+CR288+CT288+CV288+CX288+CZ288+DB288</f>
        <v/>
      </c>
      <c r="BW288" s="7" t="inlineStr"/>
      <c r="BX288" s="7" t="inlineStr"/>
      <c r="BY288" s="7" t="inlineStr"/>
      <c r="BZ288" s="7" t="inlineStr"/>
      <c r="CA288" s="7" t="inlineStr"/>
      <c r="CB288" s="7" t="inlineStr"/>
      <c r="CC288" s="7" t="inlineStr"/>
      <c r="CD288" s="7" t="inlineStr"/>
      <c r="CE288" s="7" t="inlineStr"/>
      <c r="CF288" s="7" t="inlineStr"/>
      <c r="CG288" s="7" t="inlineStr"/>
      <c r="CH288" s="7" t="inlineStr"/>
      <c r="CI288" s="7" t="inlineStr"/>
      <c r="CJ288" s="7" t="inlineStr"/>
      <c r="CK288" s="7" t="inlineStr"/>
      <c r="CL288" s="7" t="inlineStr"/>
      <c r="CM288" s="7" t="inlineStr"/>
      <c r="CN288" s="7" t="inlineStr"/>
      <c r="CO288" s="7" t="inlineStr"/>
      <c r="CP288" s="7" t="inlineStr"/>
      <c r="CQ288" s="7" t="inlineStr"/>
      <c r="CR288" s="7" t="inlineStr"/>
      <c r="CS288" s="7" t="inlineStr"/>
      <c r="CT288" s="7" t="inlineStr"/>
      <c r="CU288" s="7" t="inlineStr"/>
      <c r="CV288" s="7" t="inlineStr"/>
      <c r="CW288" s="7" t="inlineStr"/>
      <c r="CX288" s="7" t="inlineStr"/>
      <c r="CY288" s="7" t="inlineStr"/>
      <c r="CZ288" s="7" t="inlineStr"/>
      <c r="DA288" s="7" t="inlineStr"/>
      <c r="DB288" s="7" t="inlineStr"/>
      <c r="DC288" s="7">
        <f>DE288+DG288+DI288+DK288+DM288+DO288+DQ288+DS288+DU288+DW288+DY288+EA288+EC288</f>
        <v/>
      </c>
      <c r="DD288" s="7">
        <f>DF288+DH288+DJ288+DL288+DN288+DP288+DR288+DT288+DV288+DX288+DZ288+EB288+ED288</f>
        <v/>
      </c>
      <c r="DE288" s="7" t="inlineStr"/>
      <c r="DF288" s="7" t="inlineStr"/>
      <c r="DG288" s="7" t="inlineStr"/>
      <c r="DH288" s="7" t="inlineStr"/>
      <c r="DI288" s="7" t="inlineStr"/>
      <c r="DJ288" s="7" t="inlineStr"/>
      <c r="DK288" s="7" t="inlineStr"/>
      <c r="DL288" s="7" t="inlineStr"/>
      <c r="DM288" s="7" t="inlineStr"/>
      <c r="DN288" s="7" t="inlineStr"/>
      <c r="DO288" s="7" t="inlineStr"/>
      <c r="DP288" s="7" t="inlineStr"/>
      <c r="DQ288" s="7" t="inlineStr"/>
      <c r="DR288" s="7" t="inlineStr"/>
      <c r="DS288" s="7" t="inlineStr"/>
      <c r="DT288" s="7" t="inlineStr"/>
      <c r="DU288" s="7" t="inlineStr"/>
      <c r="DV288" s="7" t="inlineStr"/>
      <c r="DW288" s="7" t="inlineStr"/>
      <c r="DX288" s="7" t="inlineStr"/>
      <c r="DY288" s="7" t="inlineStr"/>
      <c r="DZ288" s="7" t="inlineStr"/>
      <c r="EA288" s="7" t="inlineStr"/>
      <c r="EB288" s="7" t="inlineStr"/>
      <c r="EC288" s="7" t="inlineStr"/>
      <c r="ED288" s="7" t="inlineStr"/>
      <c r="EE288" s="7">
        <f>E288+AU288+BK288+BU288+DC288</f>
        <v/>
      </c>
      <c r="EF288" s="7">
        <f>F288+AV288+BL288+BV288+DD288</f>
        <v/>
      </c>
    </row>
    <row r="289" hidden="1" outlineLevel="1">
      <c r="A289" s="5" t="n">
        <v>30</v>
      </c>
      <c r="B289" s="6" t="inlineStr">
        <is>
          <t>АКМАЛ Мед-37 "ДОРИ БОЗОР"</t>
        </is>
      </c>
      <c r="C289" s="6" t="inlineStr">
        <is>
          <t>Андижан</t>
        </is>
      </c>
      <c r="D289" s="6" t="inlineStr">
        <is>
          <t>Андижан 1</t>
        </is>
      </c>
      <c r="E289" s="7">
        <f>G289+I289+K289+M289+O289+Q289+S289+U289+W289+Y289+AA289+AC289+AE289+AG289+AI289+AK289+AM289+AO289+AQ289+AS289</f>
        <v/>
      </c>
      <c r="F289" s="7">
        <f>H289+J289+L289+N289+P289+R289+T289+V289+X289+Z289+AB289+AD289+AF289+AH289+AJ289+AL289+AN289+AP289+AR289+AT289</f>
        <v/>
      </c>
      <c r="G289" s="7" t="n">
        <v>10</v>
      </c>
      <c r="H289" s="7" t="n">
        <v>3276079</v>
      </c>
      <c r="I289" s="7" t="inlineStr"/>
      <c r="J289" s="7" t="inlineStr"/>
      <c r="K289" s="7" t="inlineStr"/>
      <c r="L289" s="7" t="inlineStr"/>
      <c r="M289" s="7" t="inlineStr"/>
      <c r="N289" s="7" t="inlineStr"/>
      <c r="O289" s="7" t="n">
        <v>2</v>
      </c>
      <c r="P289" s="7" t="n">
        <v>838036</v>
      </c>
      <c r="Q289" s="7" t="n">
        <v>23</v>
      </c>
      <c r="R289" s="7" t="n">
        <v>3675754</v>
      </c>
      <c r="S289" s="7" t="inlineStr"/>
      <c r="T289" s="7" t="inlineStr"/>
      <c r="U289" s="7" t="inlineStr"/>
      <c r="V289" s="7" t="inlineStr"/>
      <c r="W289" s="7" t="inlineStr"/>
      <c r="X289" s="7" t="inlineStr"/>
      <c r="Y289" s="7" t="inlineStr"/>
      <c r="Z289" s="7" t="inlineStr"/>
      <c r="AA289" s="7" t="inlineStr"/>
      <c r="AB289" s="7" t="inlineStr"/>
      <c r="AC289" s="7" t="inlineStr"/>
      <c r="AD289" s="7" t="inlineStr"/>
      <c r="AE289" s="7" t="inlineStr"/>
      <c r="AF289" s="7" t="inlineStr"/>
      <c r="AG289" s="7" t="inlineStr"/>
      <c r="AH289" s="7" t="inlineStr"/>
      <c r="AI289" s="7" t="n">
        <v>10</v>
      </c>
      <c r="AJ289" s="7" t="n">
        <v>2897726</v>
      </c>
      <c r="AK289" s="7" t="inlineStr"/>
      <c r="AL289" s="7" t="inlineStr"/>
      <c r="AM289" s="7" t="inlineStr"/>
      <c r="AN289" s="7" t="inlineStr"/>
      <c r="AO289" s="7" t="inlineStr"/>
      <c r="AP289" s="7" t="inlineStr"/>
      <c r="AQ289" s="7" t="inlineStr"/>
      <c r="AR289" s="7" t="inlineStr"/>
      <c r="AS289" s="7" t="inlineStr"/>
      <c r="AT289" s="7" t="inlineStr"/>
      <c r="AU289" s="7">
        <f>AW289+AY289+BA289+BC289+BE289+BG289+BI289</f>
        <v/>
      </c>
      <c r="AV289" s="7">
        <f>AX289+AZ289+BB289+BD289+BF289+BH289+BJ289</f>
        <v/>
      </c>
      <c r="AW289" s="7" t="inlineStr"/>
      <c r="AX289" s="7" t="inlineStr"/>
      <c r="AY289" s="7" t="inlineStr"/>
      <c r="AZ289" s="7" t="inlineStr"/>
      <c r="BA289" s="7" t="inlineStr"/>
      <c r="BB289" s="7" t="inlineStr"/>
      <c r="BC289" s="7" t="inlineStr"/>
      <c r="BD289" s="7" t="inlineStr"/>
      <c r="BE289" s="7" t="n">
        <v>3</v>
      </c>
      <c r="BF289" s="7" t="n">
        <v>691941</v>
      </c>
      <c r="BG289" s="7" t="inlineStr"/>
      <c r="BH289" s="7" t="inlineStr"/>
      <c r="BI289" s="7" t="inlineStr"/>
      <c r="BJ289" s="7" t="inlineStr"/>
      <c r="BK289" s="7">
        <f>BM289+BO289+BQ289+BS289</f>
        <v/>
      </c>
      <c r="BL289" s="7">
        <f>BN289+BP289+BR289+BT289</f>
        <v/>
      </c>
      <c r="BM289" s="7" t="inlineStr"/>
      <c r="BN289" s="7" t="inlineStr"/>
      <c r="BO289" s="7" t="n">
        <v>21</v>
      </c>
      <c r="BP289" s="7" t="n">
        <v>5958252</v>
      </c>
      <c r="BQ289" s="7" t="inlineStr"/>
      <c r="BR289" s="7" t="inlineStr"/>
      <c r="BS289" s="7" t="inlineStr"/>
      <c r="BT289" s="7" t="inlineStr"/>
      <c r="BU289" s="7">
        <f>BW289+BY289+CA289+CC289+CE289+CG289+CI289+CK289+CM289+CO289+CQ289+CS289+CU289+CW289+CY289+DA289</f>
        <v/>
      </c>
      <c r="BV289" s="7">
        <f>BX289+BZ289+CB289+CD289+CF289+CH289+CJ289+CL289+CN289+CP289+CR289+CT289+CV289+CX289+CZ289+DB289</f>
        <v/>
      </c>
      <c r="BW289" s="7" t="inlineStr"/>
      <c r="BX289" s="7" t="inlineStr"/>
      <c r="BY289" s="7" t="n">
        <v>10</v>
      </c>
      <c r="BZ289" s="7" t="n">
        <v>4969930</v>
      </c>
      <c r="CA289" s="7" t="inlineStr"/>
      <c r="CB289" s="7" t="inlineStr"/>
      <c r="CC289" s="7" t="inlineStr"/>
      <c r="CD289" s="7" t="inlineStr"/>
      <c r="CE289" s="7" t="inlineStr"/>
      <c r="CF289" s="7" t="inlineStr"/>
      <c r="CG289" s="7" t="inlineStr"/>
      <c r="CH289" s="7" t="inlineStr"/>
      <c r="CI289" s="7" t="inlineStr"/>
      <c r="CJ289" s="7" t="inlineStr"/>
      <c r="CK289" s="7" t="inlineStr"/>
      <c r="CL289" s="7" t="inlineStr"/>
      <c r="CM289" s="7" t="inlineStr"/>
      <c r="CN289" s="7" t="inlineStr"/>
      <c r="CO289" s="7" t="inlineStr"/>
      <c r="CP289" s="7" t="inlineStr"/>
      <c r="CQ289" s="7" t="inlineStr"/>
      <c r="CR289" s="7" t="inlineStr"/>
      <c r="CS289" s="7" t="inlineStr"/>
      <c r="CT289" s="7" t="inlineStr"/>
      <c r="CU289" s="7" t="inlineStr"/>
      <c r="CV289" s="7" t="inlineStr"/>
      <c r="CW289" s="7" t="inlineStr"/>
      <c r="CX289" s="7" t="inlineStr"/>
      <c r="CY289" s="7" t="inlineStr"/>
      <c r="CZ289" s="7" t="inlineStr"/>
      <c r="DA289" s="7" t="inlineStr"/>
      <c r="DB289" s="7" t="inlineStr"/>
      <c r="DC289" s="7">
        <f>DE289+DG289+DI289+DK289+DM289+DO289+DQ289+DS289+DU289+DW289+DY289+EA289+EC289</f>
        <v/>
      </c>
      <c r="DD289" s="7">
        <f>DF289+DH289+DJ289+DL289+DN289+DP289+DR289+DT289+DV289+DX289+DZ289+EB289+ED289</f>
        <v/>
      </c>
      <c r="DE289" s="7" t="inlineStr"/>
      <c r="DF289" s="7" t="inlineStr"/>
      <c r="DG289" s="7" t="inlineStr"/>
      <c r="DH289" s="7" t="inlineStr"/>
      <c r="DI289" s="7" t="inlineStr"/>
      <c r="DJ289" s="7" t="inlineStr"/>
      <c r="DK289" s="7" t="inlineStr"/>
      <c r="DL289" s="7" t="inlineStr"/>
      <c r="DM289" s="7" t="inlineStr"/>
      <c r="DN289" s="7" t="inlineStr"/>
      <c r="DO289" s="7" t="inlineStr"/>
      <c r="DP289" s="7" t="inlineStr"/>
      <c r="DQ289" s="7" t="inlineStr"/>
      <c r="DR289" s="7" t="inlineStr"/>
      <c r="DS289" s="7" t="inlineStr"/>
      <c r="DT289" s="7" t="inlineStr"/>
      <c r="DU289" s="7" t="inlineStr"/>
      <c r="DV289" s="7" t="inlineStr"/>
      <c r="DW289" s="7" t="n">
        <v>3</v>
      </c>
      <c r="DX289" s="7" t="n">
        <v>519720</v>
      </c>
      <c r="DY289" s="7" t="inlineStr"/>
      <c r="DZ289" s="7" t="inlineStr"/>
      <c r="EA289" s="7" t="inlineStr"/>
      <c r="EB289" s="7" t="inlineStr"/>
      <c r="EC289" s="7" t="inlineStr"/>
      <c r="ED289" s="7" t="inlineStr"/>
      <c r="EE289" s="7">
        <f>E289+AU289+BK289+BU289+DC289</f>
        <v/>
      </c>
      <c r="EF289" s="7">
        <f>F289+AV289+BL289+BV289+DD289</f>
        <v/>
      </c>
    </row>
    <row r="290" hidden="1" outlineLevel="1">
      <c r="A290" s="5" t="n">
        <v>31</v>
      </c>
      <c r="B290" s="6" t="inlineStr">
        <is>
          <t>АКМАЛ Мед-38 "ХАКАН СТОЯНКА"</t>
        </is>
      </c>
      <c r="C290" s="6" t="inlineStr">
        <is>
          <t>Андижан</t>
        </is>
      </c>
      <c r="D290" s="6" t="inlineStr">
        <is>
          <t>Андижан 1</t>
        </is>
      </c>
      <c r="E290" s="7">
        <f>G290+I290+K290+M290+O290+Q290+S290+U290+W290+Y290+AA290+AC290+AE290+AG290+AI290+AK290+AM290+AO290+AQ290+AS290</f>
        <v/>
      </c>
      <c r="F290" s="7">
        <f>H290+J290+L290+N290+P290+R290+T290+V290+X290+Z290+AB290+AD290+AF290+AH290+AJ290+AL290+AN290+AP290+AR290+AT290</f>
        <v/>
      </c>
      <c r="G290" s="7" t="n">
        <v>5</v>
      </c>
      <c r="H290" s="7" t="n">
        <v>170870</v>
      </c>
      <c r="I290" s="7" t="inlineStr"/>
      <c r="J290" s="7" t="inlineStr"/>
      <c r="K290" s="7" t="n">
        <v>3</v>
      </c>
      <c r="L290" s="7" t="n">
        <v>252813</v>
      </c>
      <c r="M290" s="7" t="inlineStr"/>
      <c r="N290" s="7" t="inlineStr"/>
      <c r="O290" s="7" t="n">
        <v>105</v>
      </c>
      <c r="P290" s="7" t="n">
        <v>33478740</v>
      </c>
      <c r="Q290" s="7" t="n">
        <v>160</v>
      </c>
      <c r="R290" s="7" t="n">
        <v>29877510</v>
      </c>
      <c r="S290" s="7" t="inlineStr"/>
      <c r="T290" s="7" t="inlineStr"/>
      <c r="U290" s="7" t="inlineStr"/>
      <c r="V290" s="7" t="inlineStr"/>
      <c r="W290" s="7" t="inlineStr"/>
      <c r="X290" s="7" t="inlineStr"/>
      <c r="Y290" s="7" t="inlineStr"/>
      <c r="Z290" s="7" t="inlineStr"/>
      <c r="AA290" s="7" t="n">
        <v>3</v>
      </c>
      <c r="AB290" s="7" t="n">
        <v>804537</v>
      </c>
      <c r="AC290" s="7" t="inlineStr"/>
      <c r="AD290" s="7" t="inlineStr"/>
      <c r="AE290" s="7" t="inlineStr"/>
      <c r="AF290" s="7" t="inlineStr"/>
      <c r="AG290" s="7" t="inlineStr"/>
      <c r="AH290" s="7" t="inlineStr"/>
      <c r="AI290" s="7" t="n">
        <v>10</v>
      </c>
      <c r="AJ290" s="7" t="n">
        <v>2647260</v>
      </c>
      <c r="AK290" s="7" t="inlineStr"/>
      <c r="AL290" s="7" t="inlineStr"/>
      <c r="AM290" s="7" t="inlineStr"/>
      <c r="AN290" s="7" t="inlineStr"/>
      <c r="AO290" s="7" t="inlineStr"/>
      <c r="AP290" s="7" t="inlineStr"/>
      <c r="AQ290" s="7" t="inlineStr"/>
      <c r="AR290" s="7" t="inlineStr"/>
      <c r="AS290" s="7" t="inlineStr"/>
      <c r="AT290" s="7" t="inlineStr"/>
      <c r="AU290" s="7">
        <f>AW290+AY290+BA290+BC290+BE290+BG290+BI290</f>
        <v/>
      </c>
      <c r="AV290" s="7">
        <f>AX290+AZ290+BB290+BD290+BF290+BH290+BJ290</f>
        <v/>
      </c>
      <c r="AW290" s="7" t="inlineStr"/>
      <c r="AX290" s="7" t="inlineStr"/>
      <c r="AY290" s="7" t="inlineStr"/>
      <c r="AZ290" s="7" t="inlineStr"/>
      <c r="BA290" s="7" t="inlineStr"/>
      <c r="BB290" s="7" t="inlineStr"/>
      <c r="BC290" s="7" t="inlineStr"/>
      <c r="BD290" s="7" t="inlineStr"/>
      <c r="BE290" s="7" t="inlineStr"/>
      <c r="BF290" s="7" t="inlineStr"/>
      <c r="BG290" s="7" t="n">
        <v>9</v>
      </c>
      <c r="BH290" s="7" t="n">
        <v>2903940</v>
      </c>
      <c r="BI290" s="7" t="inlineStr"/>
      <c r="BJ290" s="7" t="inlineStr"/>
      <c r="BK290" s="7">
        <f>BM290+BO290+BQ290+BS290</f>
        <v/>
      </c>
      <c r="BL290" s="7">
        <f>BN290+BP290+BR290+BT290</f>
        <v/>
      </c>
      <c r="BM290" s="7" t="inlineStr"/>
      <c r="BN290" s="7" t="inlineStr"/>
      <c r="BO290" s="7" t="inlineStr"/>
      <c r="BP290" s="7" t="inlineStr"/>
      <c r="BQ290" s="7" t="n">
        <v>10</v>
      </c>
      <c r="BR290" s="7" t="n">
        <v>3568980</v>
      </c>
      <c r="BS290" s="7" t="inlineStr"/>
      <c r="BT290" s="7" t="inlineStr"/>
      <c r="BU290" s="7">
        <f>BW290+BY290+CA290+CC290+CE290+CG290+CI290+CK290+CM290+CO290+CQ290+CS290+CU290+CW290+CY290+DA290</f>
        <v/>
      </c>
      <c r="BV290" s="7">
        <f>BX290+BZ290+CB290+CD290+CF290+CH290+CJ290+CL290+CN290+CP290+CR290+CT290+CV290+CX290+CZ290+DB290</f>
        <v/>
      </c>
      <c r="BW290" s="7" t="inlineStr"/>
      <c r="BX290" s="7" t="inlineStr"/>
      <c r="BY290" s="7" t="inlineStr"/>
      <c r="BZ290" s="7" t="inlineStr"/>
      <c r="CA290" s="7" t="inlineStr"/>
      <c r="CB290" s="7" t="inlineStr"/>
      <c r="CC290" s="7" t="inlineStr"/>
      <c r="CD290" s="7" t="inlineStr"/>
      <c r="CE290" s="7" t="inlineStr"/>
      <c r="CF290" s="7" t="inlineStr"/>
      <c r="CG290" s="7" t="inlineStr"/>
      <c r="CH290" s="7" t="inlineStr"/>
      <c r="CI290" s="7" t="inlineStr"/>
      <c r="CJ290" s="7" t="inlineStr"/>
      <c r="CK290" s="7" t="inlineStr"/>
      <c r="CL290" s="7" t="inlineStr"/>
      <c r="CM290" s="7" t="n">
        <v>5</v>
      </c>
      <c r="CN290" s="7" t="n">
        <v>952345</v>
      </c>
      <c r="CO290" s="7" t="inlineStr"/>
      <c r="CP290" s="7" t="inlineStr"/>
      <c r="CQ290" s="7" t="inlineStr"/>
      <c r="CR290" s="7" t="inlineStr"/>
      <c r="CS290" s="7" t="inlineStr"/>
      <c r="CT290" s="7" t="inlineStr"/>
      <c r="CU290" s="7" t="inlineStr"/>
      <c r="CV290" s="7" t="inlineStr"/>
      <c r="CW290" s="7" t="inlineStr"/>
      <c r="CX290" s="7" t="inlineStr"/>
      <c r="CY290" s="7" t="inlineStr"/>
      <c r="CZ290" s="7" t="inlineStr"/>
      <c r="DA290" s="7" t="inlineStr"/>
      <c r="DB290" s="7" t="inlineStr"/>
      <c r="DC290" s="7">
        <f>DE290+DG290+DI290+DK290+DM290+DO290+DQ290+DS290+DU290+DW290+DY290+EA290+EC290</f>
        <v/>
      </c>
      <c r="DD290" s="7">
        <f>DF290+DH290+DJ290+DL290+DN290+DP290+DR290+DT290+DV290+DX290+DZ290+EB290+ED290</f>
        <v/>
      </c>
      <c r="DE290" s="7" t="inlineStr"/>
      <c r="DF290" s="7" t="inlineStr"/>
      <c r="DG290" s="7" t="inlineStr"/>
      <c r="DH290" s="7" t="inlineStr"/>
      <c r="DI290" s="7" t="inlineStr"/>
      <c r="DJ290" s="7" t="inlineStr"/>
      <c r="DK290" s="7" t="inlineStr"/>
      <c r="DL290" s="7" t="inlineStr"/>
      <c r="DM290" s="7" t="inlineStr"/>
      <c r="DN290" s="7" t="inlineStr"/>
      <c r="DO290" s="7" t="inlineStr"/>
      <c r="DP290" s="7" t="inlineStr"/>
      <c r="DQ290" s="7" t="inlineStr"/>
      <c r="DR290" s="7" t="inlineStr"/>
      <c r="DS290" s="7" t="inlineStr"/>
      <c r="DT290" s="7" t="inlineStr"/>
      <c r="DU290" s="7" t="inlineStr"/>
      <c r="DV290" s="7" t="inlineStr"/>
      <c r="DW290" s="7" t="n">
        <v>3</v>
      </c>
      <c r="DX290" s="7" t="n">
        <v>571566</v>
      </c>
      <c r="DY290" s="7" t="inlineStr"/>
      <c r="DZ290" s="7" t="inlineStr"/>
      <c r="EA290" s="7" t="inlineStr"/>
      <c r="EB290" s="7" t="inlineStr"/>
      <c r="EC290" s="7" t="inlineStr"/>
      <c r="ED290" s="7" t="inlineStr"/>
      <c r="EE290" s="7">
        <f>E290+AU290+BK290+BU290+DC290</f>
        <v/>
      </c>
      <c r="EF290" s="7">
        <f>F290+AV290+BL290+BV290+DD290</f>
        <v/>
      </c>
    </row>
    <row r="291" hidden="1" outlineLevel="1">
      <c r="A291" s="5" t="n">
        <v>32</v>
      </c>
      <c r="B291" s="6" t="inlineStr">
        <is>
          <t>АКМАЛ Мед-39 "СЕМАШКО"</t>
        </is>
      </c>
      <c r="C291" s="6" t="inlineStr">
        <is>
          <t>Андижан</t>
        </is>
      </c>
      <c r="D291" s="6" t="inlineStr">
        <is>
          <t>Андижан 1</t>
        </is>
      </c>
      <c r="E291" s="7">
        <f>G291+I291+K291+M291+O291+Q291+S291+U291+W291+Y291+AA291+AC291+AE291+AG291+AI291+AK291+AM291+AO291+AQ291+AS291</f>
        <v/>
      </c>
      <c r="F291" s="7">
        <f>H291+J291+L291+N291+P291+R291+T291+V291+X291+Z291+AB291+AD291+AF291+AH291+AJ291+AL291+AN291+AP291+AR291+AT291</f>
        <v/>
      </c>
      <c r="G291" s="7" t="n">
        <v>2</v>
      </c>
      <c r="H291" s="7" t="n">
        <v>508588</v>
      </c>
      <c r="I291" s="7" t="inlineStr"/>
      <c r="J291" s="7" t="inlineStr"/>
      <c r="K291" s="7" t="inlineStr"/>
      <c r="L291" s="7" t="inlineStr"/>
      <c r="M291" s="7" t="inlineStr"/>
      <c r="N291" s="7" t="inlineStr"/>
      <c r="O291" s="7" t="inlineStr"/>
      <c r="P291" s="7" t="inlineStr"/>
      <c r="Q291" s="7" t="n">
        <v>17</v>
      </c>
      <c r="R291" s="7" t="n">
        <v>4498973</v>
      </c>
      <c r="S291" s="7" t="inlineStr"/>
      <c r="T291" s="7" t="inlineStr"/>
      <c r="U291" s="7" t="inlineStr"/>
      <c r="V291" s="7" t="inlineStr"/>
      <c r="W291" s="7" t="inlineStr"/>
      <c r="X291" s="7" t="inlineStr"/>
      <c r="Y291" s="7" t="inlineStr"/>
      <c r="Z291" s="7" t="inlineStr"/>
      <c r="AA291" s="7" t="n">
        <v>1</v>
      </c>
      <c r="AB291" s="7" t="n">
        <v>72267</v>
      </c>
      <c r="AC291" s="7" t="inlineStr"/>
      <c r="AD291" s="7" t="inlineStr"/>
      <c r="AE291" s="7" t="inlineStr"/>
      <c r="AF291" s="7" t="inlineStr"/>
      <c r="AG291" s="7" t="n">
        <v>5</v>
      </c>
      <c r="AH291" s="7" t="n">
        <v>1243745</v>
      </c>
      <c r="AI291" s="7" t="inlineStr"/>
      <c r="AJ291" s="7" t="inlineStr"/>
      <c r="AK291" s="7" t="inlineStr"/>
      <c r="AL291" s="7" t="inlineStr"/>
      <c r="AM291" s="7" t="inlineStr"/>
      <c r="AN291" s="7" t="inlineStr"/>
      <c r="AO291" s="7" t="inlineStr"/>
      <c r="AP291" s="7" t="inlineStr"/>
      <c r="AQ291" s="7" t="inlineStr"/>
      <c r="AR291" s="7" t="inlineStr"/>
      <c r="AS291" s="7" t="inlineStr"/>
      <c r="AT291" s="7" t="inlineStr"/>
      <c r="AU291" s="7">
        <f>AW291+AY291+BA291+BC291+BE291+BG291+BI291</f>
        <v/>
      </c>
      <c r="AV291" s="7">
        <f>AX291+AZ291+BB291+BD291+BF291+BH291+BJ291</f>
        <v/>
      </c>
      <c r="AW291" s="7" t="n">
        <v>1</v>
      </c>
      <c r="AX291" s="7" t="n">
        <v>56782</v>
      </c>
      <c r="AY291" s="7" t="inlineStr"/>
      <c r="AZ291" s="7" t="inlineStr"/>
      <c r="BA291" s="7" t="inlineStr"/>
      <c r="BB291" s="7" t="inlineStr"/>
      <c r="BC291" s="7" t="inlineStr"/>
      <c r="BD291" s="7" t="inlineStr"/>
      <c r="BE291" s="7" t="inlineStr"/>
      <c r="BF291" s="7" t="inlineStr"/>
      <c r="BG291" s="7" t="n">
        <v>2</v>
      </c>
      <c r="BH291" s="7" t="n">
        <v>76644</v>
      </c>
      <c r="BI291" s="7" t="inlineStr"/>
      <c r="BJ291" s="7" t="inlineStr"/>
      <c r="BK291" s="7">
        <f>BM291+BO291+BQ291+BS291</f>
        <v/>
      </c>
      <c r="BL291" s="7">
        <f>BN291+BP291+BR291+BT291</f>
        <v/>
      </c>
      <c r="BM291" s="7" t="inlineStr"/>
      <c r="BN291" s="7" t="inlineStr"/>
      <c r="BO291" s="7" t="inlineStr"/>
      <c r="BP291" s="7" t="inlineStr"/>
      <c r="BQ291" s="7" t="n">
        <v>10</v>
      </c>
      <c r="BR291" s="7" t="n">
        <v>1745880</v>
      </c>
      <c r="BS291" s="7" t="inlineStr"/>
      <c r="BT291" s="7" t="inlineStr"/>
      <c r="BU291" s="7">
        <f>BW291+BY291+CA291+CC291+CE291+CG291+CI291+CK291+CM291+CO291+CQ291+CS291+CU291+CW291+CY291+DA291</f>
        <v/>
      </c>
      <c r="BV291" s="7">
        <f>BX291+BZ291+CB291+CD291+CF291+CH291+CJ291+CL291+CN291+CP291+CR291+CT291+CV291+CX291+CZ291+DB291</f>
        <v/>
      </c>
      <c r="BW291" s="7" t="inlineStr"/>
      <c r="BX291" s="7" t="inlineStr"/>
      <c r="BY291" s="7" t="n">
        <v>5</v>
      </c>
      <c r="BZ291" s="7" t="n">
        <v>729715</v>
      </c>
      <c r="CA291" s="7" t="inlineStr"/>
      <c r="CB291" s="7" t="inlineStr"/>
      <c r="CC291" s="7" t="inlineStr"/>
      <c r="CD291" s="7" t="inlineStr"/>
      <c r="CE291" s="7" t="inlineStr"/>
      <c r="CF291" s="7" t="inlineStr"/>
      <c r="CG291" s="7" t="inlineStr"/>
      <c r="CH291" s="7" t="inlineStr"/>
      <c r="CI291" s="7" t="inlineStr"/>
      <c r="CJ291" s="7" t="inlineStr"/>
      <c r="CK291" s="7" t="inlineStr"/>
      <c r="CL291" s="7" t="inlineStr"/>
      <c r="CM291" s="7" t="inlineStr"/>
      <c r="CN291" s="7" t="inlineStr"/>
      <c r="CO291" s="7" t="inlineStr"/>
      <c r="CP291" s="7" t="inlineStr"/>
      <c r="CQ291" s="7" t="inlineStr"/>
      <c r="CR291" s="7" t="inlineStr"/>
      <c r="CS291" s="7" t="inlineStr"/>
      <c r="CT291" s="7" t="inlineStr"/>
      <c r="CU291" s="7" t="inlineStr"/>
      <c r="CV291" s="7" t="inlineStr"/>
      <c r="CW291" s="7" t="inlineStr"/>
      <c r="CX291" s="7" t="inlineStr"/>
      <c r="CY291" s="7" t="inlineStr"/>
      <c r="CZ291" s="7" t="inlineStr"/>
      <c r="DA291" s="7" t="inlineStr"/>
      <c r="DB291" s="7" t="inlineStr"/>
      <c r="DC291" s="7">
        <f>DE291+DG291+DI291+DK291+DM291+DO291+DQ291+DS291+DU291+DW291+DY291+EA291+EC291</f>
        <v/>
      </c>
      <c r="DD291" s="7">
        <f>DF291+DH291+DJ291+DL291+DN291+DP291+DR291+DT291+DV291+DX291+DZ291+EB291+ED291</f>
        <v/>
      </c>
      <c r="DE291" s="7" t="inlineStr"/>
      <c r="DF291" s="7" t="inlineStr"/>
      <c r="DG291" s="7" t="inlineStr"/>
      <c r="DH291" s="7" t="inlineStr"/>
      <c r="DI291" s="7" t="inlineStr"/>
      <c r="DJ291" s="7" t="inlineStr"/>
      <c r="DK291" s="7" t="inlineStr"/>
      <c r="DL291" s="7" t="inlineStr"/>
      <c r="DM291" s="7" t="inlineStr"/>
      <c r="DN291" s="7" t="inlineStr"/>
      <c r="DO291" s="7" t="inlineStr"/>
      <c r="DP291" s="7" t="inlineStr"/>
      <c r="DQ291" s="7" t="inlineStr"/>
      <c r="DR291" s="7" t="inlineStr"/>
      <c r="DS291" s="7" t="inlineStr"/>
      <c r="DT291" s="7" t="inlineStr"/>
      <c r="DU291" s="7" t="inlineStr"/>
      <c r="DV291" s="7" t="inlineStr"/>
      <c r="DW291" s="7" t="inlineStr"/>
      <c r="DX291" s="7" t="inlineStr"/>
      <c r="DY291" s="7" t="inlineStr"/>
      <c r="DZ291" s="7" t="inlineStr"/>
      <c r="EA291" s="7" t="inlineStr"/>
      <c r="EB291" s="7" t="inlineStr"/>
      <c r="EC291" s="7" t="inlineStr"/>
      <c r="ED291" s="7" t="inlineStr"/>
      <c r="EE291" s="7">
        <f>E291+AU291+BK291+BU291+DC291</f>
        <v/>
      </c>
      <c r="EF291" s="7">
        <f>F291+AV291+BL291+BV291+DD291</f>
        <v/>
      </c>
    </row>
    <row r="292" hidden="1" outlineLevel="1">
      <c r="A292" s="5" t="n">
        <v>33</v>
      </c>
      <c r="B292" s="6" t="inlineStr">
        <is>
          <t>АКМАЛ Мед-4 "ГИШТХОНА"</t>
        </is>
      </c>
      <c r="C292" s="6" t="inlineStr">
        <is>
          <t>Андижан</t>
        </is>
      </c>
      <c r="D292" s="6" t="inlineStr">
        <is>
          <t>Андижан 1</t>
        </is>
      </c>
      <c r="E292" s="7">
        <f>G292+I292+K292+M292+O292+Q292+S292+U292+W292+Y292+AA292+AC292+AE292+AG292+AI292+AK292+AM292+AO292+AQ292+AS292</f>
        <v/>
      </c>
      <c r="F292" s="7">
        <f>H292+J292+L292+N292+P292+R292+T292+V292+X292+Z292+AB292+AD292+AF292+AH292+AJ292+AL292+AN292+AP292+AR292+AT292</f>
        <v/>
      </c>
      <c r="G292" s="7" t="n">
        <v>7</v>
      </c>
      <c r="H292" s="7" t="n">
        <v>1590302</v>
      </c>
      <c r="I292" s="7" t="n">
        <v>2</v>
      </c>
      <c r="J292" s="7" t="n">
        <v>328214</v>
      </c>
      <c r="K292" s="7" t="inlineStr"/>
      <c r="L292" s="7" t="inlineStr"/>
      <c r="M292" s="7" t="inlineStr"/>
      <c r="N292" s="7" t="inlineStr"/>
      <c r="O292" s="7" t="n">
        <v>5</v>
      </c>
      <c r="P292" s="7" t="n">
        <v>1128150</v>
      </c>
      <c r="Q292" s="7" t="n">
        <v>45</v>
      </c>
      <c r="R292" s="7" t="n">
        <v>10545888</v>
      </c>
      <c r="S292" s="7" t="inlineStr"/>
      <c r="T292" s="7" t="inlineStr"/>
      <c r="U292" s="7" t="inlineStr"/>
      <c r="V292" s="7" t="inlineStr"/>
      <c r="W292" s="7" t="inlineStr"/>
      <c r="X292" s="7" t="inlineStr"/>
      <c r="Y292" s="7" t="inlineStr"/>
      <c r="Z292" s="7" t="inlineStr"/>
      <c r="AA292" s="7" t="n">
        <v>5</v>
      </c>
      <c r="AB292" s="7" t="n">
        <v>997755</v>
      </c>
      <c r="AC292" s="7" t="n">
        <v>6</v>
      </c>
      <c r="AD292" s="7" t="n">
        <v>2325978</v>
      </c>
      <c r="AE292" s="7" t="n">
        <v>7</v>
      </c>
      <c r="AF292" s="7" t="n">
        <v>2614227</v>
      </c>
      <c r="AG292" s="7" t="inlineStr"/>
      <c r="AH292" s="7" t="inlineStr"/>
      <c r="AI292" s="7" t="inlineStr"/>
      <c r="AJ292" s="7" t="inlineStr"/>
      <c r="AK292" s="7" t="inlineStr"/>
      <c r="AL292" s="7" t="inlineStr"/>
      <c r="AM292" s="7" t="inlineStr"/>
      <c r="AN292" s="7" t="inlineStr"/>
      <c r="AO292" s="7" t="inlineStr"/>
      <c r="AP292" s="7" t="inlineStr"/>
      <c r="AQ292" s="7" t="inlineStr"/>
      <c r="AR292" s="7" t="inlineStr"/>
      <c r="AS292" s="7" t="inlineStr"/>
      <c r="AT292" s="7" t="inlineStr"/>
      <c r="AU292" s="7">
        <f>AW292+AY292+BA292+BC292+BE292+BG292+BI292</f>
        <v/>
      </c>
      <c r="AV292" s="7">
        <f>AX292+AZ292+BB292+BD292+BF292+BH292+BJ292</f>
        <v/>
      </c>
      <c r="AW292" s="7" t="inlineStr"/>
      <c r="AX292" s="7" t="inlineStr"/>
      <c r="AY292" s="7" t="inlineStr"/>
      <c r="AZ292" s="7" t="inlineStr"/>
      <c r="BA292" s="7" t="inlineStr"/>
      <c r="BB292" s="7" t="inlineStr"/>
      <c r="BC292" s="7" t="inlineStr"/>
      <c r="BD292" s="7" t="inlineStr"/>
      <c r="BE292" s="7" t="inlineStr"/>
      <c r="BF292" s="7" t="inlineStr"/>
      <c r="BG292" s="7" t="inlineStr"/>
      <c r="BH292" s="7" t="inlineStr"/>
      <c r="BI292" s="7" t="inlineStr"/>
      <c r="BJ292" s="7" t="inlineStr"/>
      <c r="BK292" s="7">
        <f>BM292+BO292+BQ292+BS292</f>
        <v/>
      </c>
      <c r="BL292" s="7">
        <f>BN292+BP292+BR292+BT292</f>
        <v/>
      </c>
      <c r="BM292" s="7" t="inlineStr"/>
      <c r="BN292" s="7" t="inlineStr"/>
      <c r="BO292" s="7" t="inlineStr"/>
      <c r="BP292" s="7" t="inlineStr"/>
      <c r="BQ292" s="7" t="inlineStr"/>
      <c r="BR292" s="7" t="inlineStr"/>
      <c r="BS292" s="7" t="n">
        <v>4</v>
      </c>
      <c r="BT292" s="7" t="n">
        <v>1480768</v>
      </c>
      <c r="BU292" s="7">
        <f>BW292+BY292+CA292+CC292+CE292+CG292+CI292+CK292+CM292+CO292+CQ292+CS292+CU292+CW292+CY292+DA292</f>
        <v/>
      </c>
      <c r="BV292" s="7">
        <f>BX292+BZ292+CB292+CD292+CF292+CH292+CJ292+CL292+CN292+CP292+CR292+CT292+CV292+CX292+CZ292+DB292</f>
        <v/>
      </c>
      <c r="BW292" s="7" t="inlineStr"/>
      <c r="BX292" s="7" t="inlineStr"/>
      <c r="BY292" s="7" t="inlineStr"/>
      <c r="BZ292" s="7" t="inlineStr"/>
      <c r="CA292" s="7" t="inlineStr"/>
      <c r="CB292" s="7" t="inlineStr"/>
      <c r="CC292" s="7" t="inlineStr"/>
      <c r="CD292" s="7" t="inlineStr"/>
      <c r="CE292" s="7" t="inlineStr"/>
      <c r="CF292" s="7" t="inlineStr"/>
      <c r="CG292" s="7" t="inlineStr"/>
      <c r="CH292" s="7" t="inlineStr"/>
      <c r="CI292" s="7" t="inlineStr"/>
      <c r="CJ292" s="7" t="inlineStr"/>
      <c r="CK292" s="7" t="inlineStr"/>
      <c r="CL292" s="7" t="inlineStr"/>
      <c r="CM292" s="7" t="n">
        <v>7</v>
      </c>
      <c r="CN292" s="7" t="n">
        <v>2292345</v>
      </c>
      <c r="CO292" s="7" t="inlineStr"/>
      <c r="CP292" s="7" t="inlineStr"/>
      <c r="CQ292" s="7" t="inlineStr"/>
      <c r="CR292" s="7" t="inlineStr"/>
      <c r="CS292" s="7" t="inlineStr"/>
      <c r="CT292" s="7" t="inlineStr"/>
      <c r="CU292" s="7" t="inlineStr"/>
      <c r="CV292" s="7" t="inlineStr"/>
      <c r="CW292" s="7" t="inlineStr"/>
      <c r="CX292" s="7" t="inlineStr"/>
      <c r="CY292" s="7" t="inlineStr"/>
      <c r="CZ292" s="7" t="inlineStr"/>
      <c r="DA292" s="7" t="inlineStr"/>
      <c r="DB292" s="7" t="inlineStr"/>
      <c r="DC292" s="7">
        <f>DE292+DG292+DI292+DK292+DM292+DO292+DQ292+DS292+DU292+DW292+DY292+EA292+EC292</f>
        <v/>
      </c>
      <c r="DD292" s="7">
        <f>DF292+DH292+DJ292+DL292+DN292+DP292+DR292+DT292+DV292+DX292+DZ292+EB292+ED292</f>
        <v/>
      </c>
      <c r="DE292" s="7" t="inlineStr"/>
      <c r="DF292" s="7" t="inlineStr"/>
      <c r="DG292" s="7" t="inlineStr"/>
      <c r="DH292" s="7" t="inlineStr"/>
      <c r="DI292" s="7" t="inlineStr"/>
      <c r="DJ292" s="7" t="inlineStr"/>
      <c r="DK292" s="7" t="inlineStr"/>
      <c r="DL292" s="7" t="inlineStr"/>
      <c r="DM292" s="7" t="inlineStr"/>
      <c r="DN292" s="7" t="inlineStr"/>
      <c r="DO292" s="7" t="inlineStr"/>
      <c r="DP292" s="7" t="inlineStr"/>
      <c r="DQ292" s="7" t="inlineStr"/>
      <c r="DR292" s="7" t="inlineStr"/>
      <c r="DS292" s="7" t="inlineStr"/>
      <c r="DT292" s="7" t="inlineStr"/>
      <c r="DU292" s="7" t="inlineStr"/>
      <c r="DV292" s="7" t="inlineStr"/>
      <c r="DW292" s="7" t="inlineStr"/>
      <c r="DX292" s="7" t="inlineStr"/>
      <c r="DY292" s="7" t="inlineStr"/>
      <c r="DZ292" s="7" t="inlineStr"/>
      <c r="EA292" s="7" t="inlineStr"/>
      <c r="EB292" s="7" t="inlineStr"/>
      <c r="EC292" s="7" t="inlineStr"/>
      <c r="ED292" s="7" t="inlineStr"/>
      <c r="EE292" s="7">
        <f>E292+AU292+BK292+BU292+DC292</f>
        <v/>
      </c>
      <c r="EF292" s="7">
        <f>F292+AV292+BL292+BV292+DD292</f>
        <v/>
      </c>
    </row>
    <row r="293" hidden="1" outlineLevel="1">
      <c r="A293" s="5" t="n">
        <v>34</v>
      </c>
      <c r="B293" s="6" t="inlineStr">
        <is>
          <t>АКМАЛ Мед-40 "КЛИНИКА"</t>
        </is>
      </c>
      <c r="C293" s="6" t="inlineStr">
        <is>
          <t>Андижан</t>
        </is>
      </c>
      <c r="D293" s="6" t="inlineStr">
        <is>
          <t>Андижан 1</t>
        </is>
      </c>
      <c r="E293" s="7">
        <f>G293+I293+K293+M293+O293+Q293+S293+U293+W293+Y293+AA293+AC293+AE293+AG293+AI293+AK293+AM293+AO293+AQ293+AS293</f>
        <v/>
      </c>
      <c r="F293" s="7">
        <f>H293+J293+L293+N293+P293+R293+T293+V293+X293+Z293+AB293+AD293+AF293+AH293+AJ293+AL293+AN293+AP293+AR293+AT293</f>
        <v/>
      </c>
      <c r="G293" s="7" t="n">
        <v>4</v>
      </c>
      <c r="H293" s="7" t="n">
        <v>525456</v>
      </c>
      <c r="I293" s="7" t="inlineStr"/>
      <c r="J293" s="7" t="inlineStr"/>
      <c r="K293" s="7" t="inlineStr"/>
      <c r="L293" s="7" t="inlineStr"/>
      <c r="M293" s="7" t="inlineStr"/>
      <c r="N293" s="7" t="inlineStr"/>
      <c r="O293" s="7" t="n">
        <v>5</v>
      </c>
      <c r="P293" s="7" t="n">
        <v>446130</v>
      </c>
      <c r="Q293" s="7" t="n">
        <v>35</v>
      </c>
      <c r="R293" s="7" t="n">
        <v>13490260</v>
      </c>
      <c r="S293" s="7" t="inlineStr"/>
      <c r="T293" s="7" t="inlineStr"/>
      <c r="U293" s="7" t="inlineStr"/>
      <c r="V293" s="7" t="inlineStr"/>
      <c r="W293" s="7" t="inlineStr"/>
      <c r="X293" s="7" t="inlineStr"/>
      <c r="Y293" s="7" t="inlineStr"/>
      <c r="Z293" s="7" t="inlineStr"/>
      <c r="AA293" s="7" t="inlineStr"/>
      <c r="AB293" s="7" t="inlineStr"/>
      <c r="AC293" s="7" t="inlineStr"/>
      <c r="AD293" s="7" t="inlineStr"/>
      <c r="AE293" s="7" t="inlineStr"/>
      <c r="AF293" s="7" t="inlineStr"/>
      <c r="AG293" s="7" t="n">
        <v>4</v>
      </c>
      <c r="AH293" s="7" t="n">
        <v>652056</v>
      </c>
      <c r="AI293" s="7" t="inlineStr"/>
      <c r="AJ293" s="7" t="inlineStr"/>
      <c r="AK293" s="7" t="inlineStr"/>
      <c r="AL293" s="7" t="inlineStr"/>
      <c r="AM293" s="7" t="inlineStr"/>
      <c r="AN293" s="7" t="inlineStr"/>
      <c r="AO293" s="7" t="inlineStr"/>
      <c r="AP293" s="7" t="inlineStr"/>
      <c r="AQ293" s="7" t="inlineStr"/>
      <c r="AR293" s="7" t="inlineStr"/>
      <c r="AS293" s="7" t="inlineStr"/>
      <c r="AT293" s="7" t="inlineStr"/>
      <c r="AU293" s="7">
        <f>AW293+AY293+BA293+BC293+BE293+BG293+BI293</f>
        <v/>
      </c>
      <c r="AV293" s="7">
        <f>AX293+AZ293+BB293+BD293+BF293+BH293+BJ293</f>
        <v/>
      </c>
      <c r="AW293" s="7" t="inlineStr"/>
      <c r="AX293" s="7" t="inlineStr"/>
      <c r="AY293" s="7" t="inlineStr"/>
      <c r="AZ293" s="7" t="inlineStr"/>
      <c r="BA293" s="7" t="inlineStr"/>
      <c r="BB293" s="7" t="inlineStr"/>
      <c r="BC293" s="7" t="inlineStr"/>
      <c r="BD293" s="7" t="inlineStr"/>
      <c r="BE293" s="7" t="inlineStr"/>
      <c r="BF293" s="7" t="inlineStr"/>
      <c r="BG293" s="7" t="n">
        <v>7</v>
      </c>
      <c r="BH293" s="7" t="n">
        <v>2746709</v>
      </c>
      <c r="BI293" s="7" t="inlineStr"/>
      <c r="BJ293" s="7" t="inlineStr"/>
      <c r="BK293" s="7">
        <f>BM293+BO293+BQ293+BS293</f>
        <v/>
      </c>
      <c r="BL293" s="7">
        <f>BN293+BP293+BR293+BT293</f>
        <v/>
      </c>
      <c r="BM293" s="7" t="inlineStr"/>
      <c r="BN293" s="7" t="inlineStr"/>
      <c r="BO293" s="7" t="inlineStr"/>
      <c r="BP293" s="7" t="inlineStr"/>
      <c r="BQ293" s="7" t="inlineStr"/>
      <c r="BR293" s="7" t="inlineStr"/>
      <c r="BS293" s="7" t="n">
        <v>5</v>
      </c>
      <c r="BT293" s="7" t="n">
        <v>480980</v>
      </c>
      <c r="BU293" s="7">
        <f>BW293+BY293+CA293+CC293+CE293+CG293+CI293+CK293+CM293+CO293+CQ293+CS293+CU293+CW293+CY293+DA293</f>
        <v/>
      </c>
      <c r="BV293" s="7">
        <f>BX293+BZ293+CB293+CD293+CF293+CH293+CJ293+CL293+CN293+CP293+CR293+CT293+CV293+CX293+CZ293+DB293</f>
        <v/>
      </c>
      <c r="BW293" s="7" t="inlineStr"/>
      <c r="BX293" s="7" t="inlineStr"/>
      <c r="BY293" s="7" t="inlineStr"/>
      <c r="BZ293" s="7" t="inlineStr"/>
      <c r="CA293" s="7" t="n">
        <v>3</v>
      </c>
      <c r="CB293" s="7" t="n">
        <v>182421</v>
      </c>
      <c r="CC293" s="7" t="inlineStr"/>
      <c r="CD293" s="7" t="inlineStr"/>
      <c r="CE293" s="7" t="n">
        <v>2</v>
      </c>
      <c r="CF293" s="7" t="n">
        <v>571586</v>
      </c>
      <c r="CG293" s="7" t="inlineStr"/>
      <c r="CH293" s="7" t="inlineStr"/>
      <c r="CI293" s="7" t="inlineStr"/>
      <c r="CJ293" s="7" t="inlineStr"/>
      <c r="CK293" s="7" t="inlineStr"/>
      <c r="CL293" s="7" t="inlineStr"/>
      <c r="CM293" s="7" t="n">
        <v>12</v>
      </c>
      <c r="CN293" s="7" t="n">
        <v>1896198</v>
      </c>
      <c r="CO293" s="7" t="inlineStr"/>
      <c r="CP293" s="7" t="inlineStr"/>
      <c r="CQ293" s="7" t="inlineStr"/>
      <c r="CR293" s="7" t="inlineStr"/>
      <c r="CS293" s="7" t="inlineStr"/>
      <c r="CT293" s="7" t="inlineStr"/>
      <c r="CU293" s="7" t="inlineStr"/>
      <c r="CV293" s="7" t="inlineStr"/>
      <c r="CW293" s="7" t="inlineStr"/>
      <c r="CX293" s="7" t="inlineStr"/>
      <c r="CY293" s="7" t="inlineStr"/>
      <c r="CZ293" s="7" t="inlineStr"/>
      <c r="DA293" s="7" t="inlineStr"/>
      <c r="DB293" s="7" t="inlineStr"/>
      <c r="DC293" s="7">
        <f>DE293+DG293+DI293+DK293+DM293+DO293+DQ293+DS293+DU293+DW293+DY293+EA293+EC293</f>
        <v/>
      </c>
      <c r="DD293" s="7">
        <f>DF293+DH293+DJ293+DL293+DN293+DP293+DR293+DT293+DV293+DX293+DZ293+EB293+ED293</f>
        <v/>
      </c>
      <c r="DE293" s="7" t="inlineStr"/>
      <c r="DF293" s="7" t="inlineStr"/>
      <c r="DG293" s="7" t="inlineStr"/>
      <c r="DH293" s="7" t="inlineStr"/>
      <c r="DI293" s="7" t="inlineStr"/>
      <c r="DJ293" s="7" t="inlineStr"/>
      <c r="DK293" s="7" t="inlineStr"/>
      <c r="DL293" s="7" t="inlineStr"/>
      <c r="DM293" s="7" t="inlineStr"/>
      <c r="DN293" s="7" t="inlineStr"/>
      <c r="DO293" s="7" t="inlineStr"/>
      <c r="DP293" s="7" t="inlineStr"/>
      <c r="DQ293" s="7" t="inlineStr"/>
      <c r="DR293" s="7" t="inlineStr"/>
      <c r="DS293" s="7" t="inlineStr"/>
      <c r="DT293" s="7" t="inlineStr"/>
      <c r="DU293" s="7" t="inlineStr"/>
      <c r="DV293" s="7" t="inlineStr"/>
      <c r="DW293" s="7" t="inlineStr"/>
      <c r="DX293" s="7" t="inlineStr"/>
      <c r="DY293" s="7" t="inlineStr"/>
      <c r="DZ293" s="7" t="inlineStr"/>
      <c r="EA293" s="7" t="inlineStr"/>
      <c r="EB293" s="7" t="inlineStr"/>
      <c r="EC293" s="7" t="inlineStr"/>
      <c r="ED293" s="7" t="inlineStr"/>
      <c r="EE293" s="7">
        <f>E293+AU293+BK293+BU293+DC293</f>
        <v/>
      </c>
      <c r="EF293" s="7">
        <f>F293+AV293+BL293+BV293+DD293</f>
        <v/>
      </c>
    </row>
    <row r="294" hidden="1" outlineLevel="1">
      <c r="A294" s="5" t="n">
        <v>35</v>
      </c>
      <c r="B294" s="6" t="inlineStr">
        <is>
          <t>АКМАЛ Мед-41 "БУЗ"</t>
        </is>
      </c>
      <c r="C294" s="6" t="inlineStr">
        <is>
          <t>Андижан</t>
        </is>
      </c>
      <c r="D294" s="6" t="inlineStr">
        <is>
          <t>Андижан 2</t>
        </is>
      </c>
      <c r="E294" s="7">
        <f>G294+I294+K294+M294+O294+Q294+S294+U294+W294+Y294+AA294+AC294+AE294+AG294+AI294+AK294+AM294+AO294+AQ294+AS294</f>
        <v/>
      </c>
      <c r="F294" s="7">
        <f>H294+J294+L294+N294+P294+R294+T294+V294+X294+Z294+AB294+AD294+AF294+AH294+AJ294+AL294+AN294+AP294+AR294+AT294</f>
        <v/>
      </c>
      <c r="G294" s="7" t="n">
        <v>3</v>
      </c>
      <c r="H294" s="7" t="n">
        <v>792666</v>
      </c>
      <c r="I294" s="7" t="inlineStr"/>
      <c r="J294" s="7" t="inlineStr"/>
      <c r="K294" s="7" t="n">
        <v>3</v>
      </c>
      <c r="L294" s="7" t="n">
        <v>299595</v>
      </c>
      <c r="M294" s="7" t="inlineStr"/>
      <c r="N294" s="7" t="inlineStr"/>
      <c r="O294" s="7" t="inlineStr"/>
      <c r="P294" s="7" t="inlineStr"/>
      <c r="Q294" s="7" t="n">
        <v>23</v>
      </c>
      <c r="R294" s="7" t="n">
        <v>6015826</v>
      </c>
      <c r="S294" s="7" t="inlineStr"/>
      <c r="T294" s="7" t="inlineStr"/>
      <c r="U294" s="7" t="inlineStr"/>
      <c r="V294" s="7" t="inlineStr"/>
      <c r="W294" s="7" t="inlineStr"/>
      <c r="X294" s="7" t="inlineStr"/>
      <c r="Y294" s="7" t="inlineStr"/>
      <c r="Z294" s="7" t="inlineStr"/>
      <c r="AA294" s="7" t="inlineStr"/>
      <c r="AB294" s="7" t="inlineStr"/>
      <c r="AC294" s="7" t="inlineStr"/>
      <c r="AD294" s="7" t="inlineStr"/>
      <c r="AE294" s="7" t="inlineStr"/>
      <c r="AF294" s="7" t="inlineStr"/>
      <c r="AG294" s="7" t="inlineStr"/>
      <c r="AH294" s="7" t="inlineStr"/>
      <c r="AI294" s="7" t="inlineStr"/>
      <c r="AJ294" s="7" t="inlineStr"/>
      <c r="AK294" s="7" t="inlineStr"/>
      <c r="AL294" s="7" t="inlineStr"/>
      <c r="AM294" s="7" t="inlineStr"/>
      <c r="AN294" s="7" t="inlineStr"/>
      <c r="AO294" s="7" t="inlineStr"/>
      <c r="AP294" s="7" t="inlineStr"/>
      <c r="AQ294" s="7" t="inlineStr"/>
      <c r="AR294" s="7" t="inlineStr"/>
      <c r="AS294" s="7" t="inlineStr"/>
      <c r="AT294" s="7" t="inlineStr"/>
      <c r="AU294" s="7">
        <f>AW294+AY294+BA294+BC294+BE294+BG294+BI294</f>
        <v/>
      </c>
      <c r="AV294" s="7">
        <f>AX294+AZ294+BB294+BD294+BF294+BH294+BJ294</f>
        <v/>
      </c>
      <c r="AW294" s="7" t="inlineStr"/>
      <c r="AX294" s="7" t="inlineStr"/>
      <c r="AY294" s="7" t="inlineStr"/>
      <c r="AZ294" s="7" t="inlineStr"/>
      <c r="BA294" s="7" t="inlineStr"/>
      <c r="BB294" s="7" t="inlineStr"/>
      <c r="BC294" s="7" t="inlineStr"/>
      <c r="BD294" s="7" t="inlineStr"/>
      <c r="BE294" s="7" t="inlineStr"/>
      <c r="BF294" s="7" t="inlineStr"/>
      <c r="BG294" s="7" t="inlineStr"/>
      <c r="BH294" s="7" t="inlineStr"/>
      <c r="BI294" s="7" t="inlineStr"/>
      <c r="BJ294" s="7" t="inlineStr"/>
      <c r="BK294" s="7">
        <f>BM294+BO294+BQ294+BS294</f>
        <v/>
      </c>
      <c r="BL294" s="7">
        <f>BN294+BP294+BR294+BT294</f>
        <v/>
      </c>
      <c r="BM294" s="7" t="inlineStr"/>
      <c r="BN294" s="7" t="inlineStr"/>
      <c r="BO294" s="7" t="inlineStr"/>
      <c r="BP294" s="7" t="inlineStr"/>
      <c r="BQ294" s="7" t="inlineStr"/>
      <c r="BR294" s="7" t="inlineStr"/>
      <c r="BS294" s="7" t="inlineStr"/>
      <c r="BT294" s="7" t="inlineStr"/>
      <c r="BU294" s="7">
        <f>BW294+BY294+CA294+CC294+CE294+CG294+CI294+CK294+CM294+CO294+CQ294+CS294+CU294+CW294+CY294+DA294</f>
        <v/>
      </c>
      <c r="BV294" s="7">
        <f>BX294+BZ294+CB294+CD294+CF294+CH294+CJ294+CL294+CN294+CP294+CR294+CT294+CV294+CX294+CZ294+DB294</f>
        <v/>
      </c>
      <c r="BW294" s="7" t="inlineStr"/>
      <c r="BX294" s="7" t="inlineStr"/>
      <c r="BY294" s="7" t="inlineStr"/>
      <c r="BZ294" s="7" t="inlineStr"/>
      <c r="CA294" s="7" t="inlineStr"/>
      <c r="CB294" s="7" t="inlineStr"/>
      <c r="CC294" s="7" t="inlineStr"/>
      <c r="CD294" s="7" t="inlineStr"/>
      <c r="CE294" s="7" t="inlineStr"/>
      <c r="CF294" s="7" t="inlineStr"/>
      <c r="CG294" s="7" t="inlineStr"/>
      <c r="CH294" s="7" t="inlineStr"/>
      <c r="CI294" s="7" t="inlineStr"/>
      <c r="CJ294" s="7" t="inlineStr"/>
      <c r="CK294" s="7" t="inlineStr"/>
      <c r="CL294" s="7" t="inlineStr"/>
      <c r="CM294" s="7" t="inlineStr"/>
      <c r="CN294" s="7" t="inlineStr"/>
      <c r="CO294" s="7" t="inlineStr"/>
      <c r="CP294" s="7" t="inlineStr"/>
      <c r="CQ294" s="7" t="inlineStr"/>
      <c r="CR294" s="7" t="inlineStr"/>
      <c r="CS294" s="7" t="inlineStr"/>
      <c r="CT294" s="7" t="inlineStr"/>
      <c r="CU294" s="7" t="inlineStr"/>
      <c r="CV294" s="7" t="inlineStr"/>
      <c r="CW294" s="7" t="inlineStr"/>
      <c r="CX294" s="7" t="inlineStr"/>
      <c r="CY294" s="7" t="inlineStr"/>
      <c r="CZ294" s="7" t="inlineStr"/>
      <c r="DA294" s="7" t="inlineStr"/>
      <c r="DB294" s="7" t="inlineStr"/>
      <c r="DC294" s="7">
        <f>DE294+DG294+DI294+DK294+DM294+DO294+DQ294+DS294+DU294+DW294+DY294+EA294+EC294</f>
        <v/>
      </c>
      <c r="DD294" s="7">
        <f>DF294+DH294+DJ294+DL294+DN294+DP294+DR294+DT294+DV294+DX294+DZ294+EB294+ED294</f>
        <v/>
      </c>
      <c r="DE294" s="7" t="inlineStr"/>
      <c r="DF294" s="7" t="inlineStr"/>
      <c r="DG294" s="7" t="inlineStr"/>
      <c r="DH294" s="7" t="inlineStr"/>
      <c r="DI294" s="7" t="inlineStr"/>
      <c r="DJ294" s="7" t="inlineStr"/>
      <c r="DK294" s="7" t="inlineStr"/>
      <c r="DL294" s="7" t="inlineStr"/>
      <c r="DM294" s="7" t="inlineStr"/>
      <c r="DN294" s="7" t="inlineStr"/>
      <c r="DO294" s="7" t="inlineStr"/>
      <c r="DP294" s="7" t="inlineStr"/>
      <c r="DQ294" s="7" t="inlineStr"/>
      <c r="DR294" s="7" t="inlineStr"/>
      <c r="DS294" s="7" t="inlineStr"/>
      <c r="DT294" s="7" t="inlineStr"/>
      <c r="DU294" s="7" t="inlineStr"/>
      <c r="DV294" s="7" t="inlineStr"/>
      <c r="DW294" s="7" t="inlineStr"/>
      <c r="DX294" s="7" t="inlineStr"/>
      <c r="DY294" s="7" t="inlineStr"/>
      <c r="DZ294" s="7" t="inlineStr"/>
      <c r="EA294" s="7" t="inlineStr"/>
      <c r="EB294" s="7" t="inlineStr"/>
      <c r="EC294" s="7" t="inlineStr"/>
      <c r="ED294" s="7" t="inlineStr"/>
      <c r="EE294" s="7">
        <f>E294+AU294+BK294+BU294+DC294</f>
        <v/>
      </c>
      <c r="EF294" s="7">
        <f>F294+AV294+BL294+BV294+DD294</f>
        <v/>
      </c>
    </row>
    <row r="295" hidden="1" outlineLevel="1">
      <c r="A295" s="5" t="n">
        <v>36</v>
      </c>
      <c r="B295" s="6" t="inlineStr">
        <is>
          <t>АКМАЛ Мед-42 "ХОНОБОД"</t>
        </is>
      </c>
      <c r="C295" s="6" t="inlineStr">
        <is>
          <t>Андижан</t>
        </is>
      </c>
      <c r="D295" s="6" t="inlineStr">
        <is>
          <t>Андижан 3</t>
        </is>
      </c>
      <c r="E295" s="7">
        <f>G295+I295+K295+M295+O295+Q295+S295+U295+W295+Y295+AA295+AC295+AE295+AG295+AI295+AK295+AM295+AO295+AQ295+AS295</f>
        <v/>
      </c>
      <c r="F295" s="7">
        <f>H295+J295+L295+N295+P295+R295+T295+V295+X295+Z295+AB295+AD295+AF295+AH295+AJ295+AL295+AN295+AP295+AR295+AT295</f>
        <v/>
      </c>
      <c r="G295" s="7" t="n">
        <v>3</v>
      </c>
      <c r="H295" s="7" t="n">
        <v>42714</v>
      </c>
      <c r="I295" s="7" t="inlineStr"/>
      <c r="J295" s="7" t="inlineStr"/>
      <c r="K295" s="7" t="inlineStr"/>
      <c r="L295" s="7" t="inlineStr"/>
      <c r="M295" s="7" t="inlineStr"/>
      <c r="N295" s="7" t="inlineStr"/>
      <c r="O295" s="7" t="n">
        <v>4</v>
      </c>
      <c r="P295" s="7" t="n">
        <v>1131978</v>
      </c>
      <c r="Q295" s="7" t="n">
        <v>29</v>
      </c>
      <c r="R295" s="7" t="n">
        <v>8647098</v>
      </c>
      <c r="S295" s="7" t="inlineStr"/>
      <c r="T295" s="7" t="inlineStr"/>
      <c r="U295" s="7" t="inlineStr"/>
      <c r="V295" s="7" t="inlineStr"/>
      <c r="W295" s="7" t="inlineStr"/>
      <c r="X295" s="7" t="inlineStr"/>
      <c r="Y295" s="7" t="inlineStr"/>
      <c r="Z295" s="7" t="inlineStr"/>
      <c r="AA295" s="7" t="n">
        <v>2</v>
      </c>
      <c r="AB295" s="7" t="n">
        <v>783796</v>
      </c>
      <c r="AC295" s="7" t="inlineStr"/>
      <c r="AD295" s="7" t="inlineStr"/>
      <c r="AE295" s="7" t="inlineStr"/>
      <c r="AF295" s="7" t="inlineStr"/>
      <c r="AG295" s="7" t="inlineStr"/>
      <c r="AH295" s="7" t="inlineStr"/>
      <c r="AI295" s="7" t="inlineStr"/>
      <c r="AJ295" s="7" t="inlineStr"/>
      <c r="AK295" s="7" t="inlineStr"/>
      <c r="AL295" s="7" t="inlineStr"/>
      <c r="AM295" s="7" t="inlineStr"/>
      <c r="AN295" s="7" t="inlineStr"/>
      <c r="AO295" s="7" t="inlineStr"/>
      <c r="AP295" s="7" t="inlineStr"/>
      <c r="AQ295" s="7" t="inlineStr"/>
      <c r="AR295" s="7" t="inlineStr"/>
      <c r="AS295" s="7" t="inlineStr"/>
      <c r="AT295" s="7" t="inlineStr"/>
      <c r="AU295" s="7">
        <f>AW295+AY295+BA295+BC295+BE295+BG295+BI295</f>
        <v/>
      </c>
      <c r="AV295" s="7">
        <f>AX295+AZ295+BB295+BD295+BF295+BH295+BJ295</f>
        <v/>
      </c>
      <c r="AW295" s="7" t="inlineStr"/>
      <c r="AX295" s="7" t="inlineStr"/>
      <c r="AY295" s="7" t="inlineStr"/>
      <c r="AZ295" s="7" t="inlineStr"/>
      <c r="BA295" s="7" t="inlineStr"/>
      <c r="BB295" s="7" t="inlineStr"/>
      <c r="BC295" s="7" t="inlineStr"/>
      <c r="BD295" s="7" t="inlineStr"/>
      <c r="BE295" s="7" t="inlineStr"/>
      <c r="BF295" s="7" t="inlineStr"/>
      <c r="BG295" s="7" t="inlineStr"/>
      <c r="BH295" s="7" t="inlineStr"/>
      <c r="BI295" s="7" t="inlineStr"/>
      <c r="BJ295" s="7" t="inlineStr"/>
      <c r="BK295" s="7">
        <f>BM295+BO295+BQ295+BS295</f>
        <v/>
      </c>
      <c r="BL295" s="7">
        <f>BN295+BP295+BR295+BT295</f>
        <v/>
      </c>
      <c r="BM295" s="7" t="inlineStr"/>
      <c r="BN295" s="7" t="inlineStr"/>
      <c r="BO295" s="7" t="inlineStr"/>
      <c r="BP295" s="7" t="inlineStr"/>
      <c r="BQ295" s="7" t="inlineStr"/>
      <c r="BR295" s="7" t="inlineStr"/>
      <c r="BS295" s="7" t="n">
        <v>2</v>
      </c>
      <c r="BT295" s="7" t="n">
        <v>706998</v>
      </c>
      <c r="BU295" s="7">
        <f>BW295+BY295+CA295+CC295+CE295+CG295+CI295+CK295+CM295+CO295+CQ295+CS295+CU295+CW295+CY295+DA295</f>
        <v/>
      </c>
      <c r="BV295" s="7">
        <f>BX295+BZ295+CB295+CD295+CF295+CH295+CJ295+CL295+CN295+CP295+CR295+CT295+CV295+CX295+CZ295+DB295</f>
        <v/>
      </c>
      <c r="BW295" s="7" t="inlineStr"/>
      <c r="BX295" s="7" t="inlineStr"/>
      <c r="BY295" s="7" t="n">
        <v>5</v>
      </c>
      <c r="BZ295" s="7" t="n">
        <v>2476335</v>
      </c>
      <c r="CA295" s="7" t="inlineStr"/>
      <c r="CB295" s="7" t="inlineStr"/>
      <c r="CC295" s="7" t="inlineStr"/>
      <c r="CD295" s="7" t="inlineStr"/>
      <c r="CE295" s="7" t="n">
        <v>1</v>
      </c>
      <c r="CF295" s="7" t="n">
        <v>464018</v>
      </c>
      <c r="CG295" s="7" t="inlineStr"/>
      <c r="CH295" s="7" t="inlineStr"/>
      <c r="CI295" s="7" t="inlineStr"/>
      <c r="CJ295" s="7" t="inlineStr"/>
      <c r="CK295" s="7" t="inlineStr"/>
      <c r="CL295" s="7" t="inlineStr"/>
      <c r="CM295" s="7" t="inlineStr"/>
      <c r="CN295" s="7" t="inlineStr"/>
      <c r="CO295" s="7" t="inlineStr"/>
      <c r="CP295" s="7" t="inlineStr"/>
      <c r="CQ295" s="7" t="inlineStr"/>
      <c r="CR295" s="7" t="inlineStr"/>
      <c r="CS295" s="7" t="inlineStr"/>
      <c r="CT295" s="7" t="inlineStr"/>
      <c r="CU295" s="7" t="inlineStr"/>
      <c r="CV295" s="7" t="inlineStr"/>
      <c r="CW295" s="7" t="inlineStr"/>
      <c r="CX295" s="7" t="inlineStr"/>
      <c r="CY295" s="7" t="inlineStr"/>
      <c r="CZ295" s="7" t="inlineStr"/>
      <c r="DA295" s="7" t="inlineStr"/>
      <c r="DB295" s="7" t="inlineStr"/>
      <c r="DC295" s="7">
        <f>DE295+DG295+DI295+DK295+DM295+DO295+DQ295+DS295+DU295+DW295+DY295+EA295+EC295</f>
        <v/>
      </c>
      <c r="DD295" s="7">
        <f>DF295+DH295+DJ295+DL295+DN295+DP295+DR295+DT295+DV295+DX295+DZ295+EB295+ED295</f>
        <v/>
      </c>
      <c r="DE295" s="7" t="inlineStr"/>
      <c r="DF295" s="7" t="inlineStr"/>
      <c r="DG295" s="7" t="inlineStr"/>
      <c r="DH295" s="7" t="inlineStr"/>
      <c r="DI295" s="7" t="inlineStr"/>
      <c r="DJ295" s="7" t="inlineStr"/>
      <c r="DK295" s="7" t="inlineStr"/>
      <c r="DL295" s="7" t="inlineStr"/>
      <c r="DM295" s="7" t="inlineStr"/>
      <c r="DN295" s="7" t="inlineStr"/>
      <c r="DO295" s="7" t="inlineStr"/>
      <c r="DP295" s="7" t="inlineStr"/>
      <c r="DQ295" s="7" t="inlineStr"/>
      <c r="DR295" s="7" t="inlineStr"/>
      <c r="DS295" s="7" t="inlineStr"/>
      <c r="DT295" s="7" t="inlineStr"/>
      <c r="DU295" s="7" t="inlineStr"/>
      <c r="DV295" s="7" t="inlineStr"/>
      <c r="DW295" s="7" t="n">
        <v>1</v>
      </c>
      <c r="DX295" s="7" t="n">
        <v>168736</v>
      </c>
      <c r="DY295" s="7" t="inlineStr"/>
      <c r="DZ295" s="7" t="inlineStr"/>
      <c r="EA295" s="7" t="inlineStr"/>
      <c r="EB295" s="7" t="inlineStr"/>
      <c r="EC295" s="7" t="inlineStr"/>
      <c r="ED295" s="7" t="inlineStr"/>
      <c r="EE295" s="7">
        <f>E295+AU295+BK295+BU295+DC295</f>
        <v/>
      </c>
      <c r="EF295" s="7">
        <f>F295+AV295+BL295+BV295+DD295</f>
        <v/>
      </c>
    </row>
    <row r="296" hidden="1" outlineLevel="1">
      <c r="A296" s="5" t="n">
        <v>37</v>
      </c>
      <c r="B296" s="6" t="inlineStr">
        <is>
          <t>АКМАЛ Мед-43 "ЖАХОН БОЗОР"</t>
        </is>
      </c>
      <c r="C296" s="6" t="inlineStr">
        <is>
          <t>Андижан</t>
        </is>
      </c>
      <c r="D296" s="6" t="inlineStr">
        <is>
          <t>Андижан 1</t>
        </is>
      </c>
      <c r="E296" s="7">
        <f>G296+I296+K296+M296+O296+Q296+S296+U296+W296+Y296+AA296+AC296+AE296+AG296+AI296+AK296+AM296+AO296+AQ296+AS296</f>
        <v/>
      </c>
      <c r="F296" s="7">
        <f>H296+J296+L296+N296+P296+R296+T296+V296+X296+Z296+AB296+AD296+AF296+AH296+AJ296+AL296+AN296+AP296+AR296+AT296</f>
        <v/>
      </c>
      <c r="G296" s="7" t="n">
        <v>1</v>
      </c>
      <c r="H296" s="7" t="n">
        <v>207149</v>
      </c>
      <c r="I296" s="7" t="inlineStr"/>
      <c r="J296" s="7" t="inlineStr"/>
      <c r="K296" s="7" t="inlineStr"/>
      <c r="L296" s="7" t="inlineStr"/>
      <c r="M296" s="7" t="inlineStr"/>
      <c r="N296" s="7" t="inlineStr"/>
      <c r="O296" s="7" t="inlineStr"/>
      <c r="P296" s="7" t="inlineStr"/>
      <c r="Q296" s="7" t="n">
        <v>7</v>
      </c>
      <c r="R296" s="7" t="n">
        <v>1934120</v>
      </c>
      <c r="S296" s="7" t="inlineStr"/>
      <c r="T296" s="7" t="inlineStr"/>
      <c r="U296" s="7" t="inlineStr"/>
      <c r="V296" s="7" t="inlineStr"/>
      <c r="W296" s="7" t="inlineStr"/>
      <c r="X296" s="7" t="inlineStr"/>
      <c r="Y296" s="7" t="inlineStr"/>
      <c r="Z296" s="7" t="inlineStr"/>
      <c r="AA296" s="7" t="inlineStr"/>
      <c r="AB296" s="7" t="inlineStr"/>
      <c r="AC296" s="7" t="inlineStr"/>
      <c r="AD296" s="7" t="inlineStr"/>
      <c r="AE296" s="7" t="inlineStr"/>
      <c r="AF296" s="7" t="inlineStr"/>
      <c r="AG296" s="7" t="inlineStr"/>
      <c r="AH296" s="7" t="inlineStr"/>
      <c r="AI296" s="7" t="inlineStr"/>
      <c r="AJ296" s="7" t="inlineStr"/>
      <c r="AK296" s="7" t="inlineStr"/>
      <c r="AL296" s="7" t="inlineStr"/>
      <c r="AM296" s="7" t="inlineStr"/>
      <c r="AN296" s="7" t="inlineStr"/>
      <c r="AO296" s="7" t="inlineStr"/>
      <c r="AP296" s="7" t="inlineStr"/>
      <c r="AQ296" s="7" t="inlineStr"/>
      <c r="AR296" s="7" t="inlineStr"/>
      <c r="AS296" s="7" t="inlineStr"/>
      <c r="AT296" s="7" t="inlineStr"/>
      <c r="AU296" s="7">
        <f>AW296+AY296+BA296+BC296+BE296+BG296+BI296</f>
        <v/>
      </c>
      <c r="AV296" s="7">
        <f>AX296+AZ296+BB296+BD296+BF296+BH296+BJ296</f>
        <v/>
      </c>
      <c r="AW296" s="7" t="inlineStr"/>
      <c r="AX296" s="7" t="inlineStr"/>
      <c r="AY296" s="7" t="inlineStr"/>
      <c r="AZ296" s="7" t="inlineStr"/>
      <c r="BA296" s="7" t="inlineStr"/>
      <c r="BB296" s="7" t="inlineStr"/>
      <c r="BC296" s="7" t="inlineStr"/>
      <c r="BD296" s="7" t="inlineStr"/>
      <c r="BE296" s="7" t="inlineStr"/>
      <c r="BF296" s="7" t="inlineStr"/>
      <c r="BG296" s="7" t="inlineStr"/>
      <c r="BH296" s="7" t="inlineStr"/>
      <c r="BI296" s="7" t="inlineStr"/>
      <c r="BJ296" s="7" t="inlineStr"/>
      <c r="BK296" s="7">
        <f>BM296+BO296+BQ296+BS296</f>
        <v/>
      </c>
      <c r="BL296" s="7">
        <f>BN296+BP296+BR296+BT296</f>
        <v/>
      </c>
      <c r="BM296" s="7" t="inlineStr"/>
      <c r="BN296" s="7" t="inlineStr"/>
      <c r="BO296" s="7" t="inlineStr"/>
      <c r="BP296" s="7" t="inlineStr"/>
      <c r="BQ296" s="7" t="inlineStr"/>
      <c r="BR296" s="7" t="inlineStr"/>
      <c r="BS296" s="7" t="inlineStr"/>
      <c r="BT296" s="7" t="inlineStr"/>
      <c r="BU296" s="7">
        <f>BW296+BY296+CA296+CC296+CE296+CG296+CI296+CK296+CM296+CO296+CQ296+CS296+CU296+CW296+CY296+DA296</f>
        <v/>
      </c>
      <c r="BV296" s="7">
        <f>BX296+BZ296+CB296+CD296+CF296+CH296+CJ296+CL296+CN296+CP296+CR296+CT296+CV296+CX296+CZ296+DB296</f>
        <v/>
      </c>
      <c r="BW296" s="7" t="inlineStr"/>
      <c r="BX296" s="7" t="inlineStr"/>
      <c r="BY296" s="7" t="inlineStr"/>
      <c r="BZ296" s="7" t="inlineStr"/>
      <c r="CA296" s="7" t="inlineStr"/>
      <c r="CB296" s="7" t="inlineStr"/>
      <c r="CC296" s="7" t="inlineStr"/>
      <c r="CD296" s="7" t="inlineStr"/>
      <c r="CE296" s="7" t="inlineStr"/>
      <c r="CF296" s="7" t="inlineStr"/>
      <c r="CG296" s="7" t="inlineStr"/>
      <c r="CH296" s="7" t="inlineStr"/>
      <c r="CI296" s="7" t="inlineStr"/>
      <c r="CJ296" s="7" t="inlineStr"/>
      <c r="CK296" s="7" t="inlineStr"/>
      <c r="CL296" s="7" t="inlineStr"/>
      <c r="CM296" s="7" t="inlineStr"/>
      <c r="CN296" s="7" t="inlineStr"/>
      <c r="CO296" s="7" t="inlineStr"/>
      <c r="CP296" s="7" t="inlineStr"/>
      <c r="CQ296" s="7" t="inlineStr"/>
      <c r="CR296" s="7" t="inlineStr"/>
      <c r="CS296" s="7" t="inlineStr"/>
      <c r="CT296" s="7" t="inlineStr"/>
      <c r="CU296" s="7" t="inlineStr"/>
      <c r="CV296" s="7" t="inlineStr"/>
      <c r="CW296" s="7" t="inlineStr"/>
      <c r="CX296" s="7" t="inlineStr"/>
      <c r="CY296" s="7" t="inlineStr"/>
      <c r="CZ296" s="7" t="inlineStr"/>
      <c r="DA296" s="7" t="inlineStr"/>
      <c r="DB296" s="7" t="inlineStr"/>
      <c r="DC296" s="7">
        <f>DE296+DG296+DI296+DK296+DM296+DO296+DQ296+DS296+DU296+DW296+DY296+EA296+EC296</f>
        <v/>
      </c>
      <c r="DD296" s="7">
        <f>DF296+DH296+DJ296+DL296+DN296+DP296+DR296+DT296+DV296+DX296+DZ296+EB296+ED296</f>
        <v/>
      </c>
      <c r="DE296" s="7" t="inlineStr"/>
      <c r="DF296" s="7" t="inlineStr"/>
      <c r="DG296" s="7" t="inlineStr"/>
      <c r="DH296" s="7" t="inlineStr"/>
      <c r="DI296" s="7" t="inlineStr"/>
      <c r="DJ296" s="7" t="inlineStr"/>
      <c r="DK296" s="7" t="inlineStr"/>
      <c r="DL296" s="7" t="inlineStr"/>
      <c r="DM296" s="7" t="inlineStr"/>
      <c r="DN296" s="7" t="inlineStr"/>
      <c r="DO296" s="7" t="inlineStr"/>
      <c r="DP296" s="7" t="inlineStr"/>
      <c r="DQ296" s="7" t="inlineStr"/>
      <c r="DR296" s="7" t="inlineStr"/>
      <c r="DS296" s="7" t="inlineStr"/>
      <c r="DT296" s="7" t="inlineStr"/>
      <c r="DU296" s="7" t="inlineStr"/>
      <c r="DV296" s="7" t="inlineStr"/>
      <c r="DW296" s="7" t="inlineStr"/>
      <c r="DX296" s="7" t="inlineStr"/>
      <c r="DY296" s="7" t="inlineStr"/>
      <c r="DZ296" s="7" t="inlineStr"/>
      <c r="EA296" s="7" t="inlineStr"/>
      <c r="EB296" s="7" t="inlineStr"/>
      <c r="EC296" s="7" t="inlineStr"/>
      <c r="ED296" s="7" t="inlineStr"/>
      <c r="EE296" s="7">
        <f>E296+AU296+BK296+BU296+DC296</f>
        <v/>
      </c>
      <c r="EF296" s="7">
        <f>F296+AV296+BL296+BV296+DD296</f>
        <v/>
      </c>
    </row>
    <row r="297" hidden="1" outlineLevel="1">
      <c r="A297" s="5" t="n">
        <v>38</v>
      </c>
      <c r="B297" s="6" t="inlineStr">
        <is>
          <t>АКМАЛ Мед-5 "ЭСКИ-ШАХАР"</t>
        </is>
      </c>
      <c r="C297" s="6" t="inlineStr">
        <is>
          <t>Андижан</t>
        </is>
      </c>
      <c r="D297" s="6" t="inlineStr">
        <is>
          <t>Андижан 1</t>
        </is>
      </c>
      <c r="E297" s="7">
        <f>G297+I297+K297+M297+O297+Q297+S297+U297+W297+Y297+AA297+AC297+AE297+AG297+AI297+AK297+AM297+AO297+AQ297+AS297</f>
        <v/>
      </c>
      <c r="F297" s="7">
        <f>H297+J297+L297+N297+P297+R297+T297+V297+X297+Z297+AB297+AD297+AF297+AH297+AJ297+AL297+AN297+AP297+AR297+AT297</f>
        <v/>
      </c>
      <c r="G297" s="7" t="n">
        <v>5</v>
      </c>
      <c r="H297" s="7" t="n">
        <v>2251745</v>
      </c>
      <c r="I297" s="7" t="inlineStr"/>
      <c r="J297" s="7" t="inlineStr"/>
      <c r="K297" s="7" t="inlineStr"/>
      <c r="L297" s="7" t="inlineStr"/>
      <c r="M297" s="7" t="inlineStr"/>
      <c r="N297" s="7" t="inlineStr"/>
      <c r="O297" s="7" t="n">
        <v>5</v>
      </c>
      <c r="P297" s="7" t="n">
        <v>1969827</v>
      </c>
      <c r="Q297" s="7" t="n">
        <v>35</v>
      </c>
      <c r="R297" s="7" t="n">
        <v>9933570</v>
      </c>
      <c r="S297" s="7" t="inlineStr"/>
      <c r="T297" s="7" t="inlineStr"/>
      <c r="U297" s="7" t="inlineStr"/>
      <c r="V297" s="7" t="inlineStr"/>
      <c r="W297" s="7" t="inlineStr"/>
      <c r="X297" s="7" t="inlineStr"/>
      <c r="Y297" s="7" t="inlineStr"/>
      <c r="Z297" s="7" t="inlineStr"/>
      <c r="AA297" s="7" t="inlineStr"/>
      <c r="AB297" s="7" t="inlineStr"/>
      <c r="AC297" s="7" t="inlineStr"/>
      <c r="AD297" s="7" t="inlineStr"/>
      <c r="AE297" s="7" t="n">
        <v>3</v>
      </c>
      <c r="AF297" s="7" t="n">
        <v>759597</v>
      </c>
      <c r="AG297" s="7" t="inlineStr"/>
      <c r="AH297" s="7" t="inlineStr"/>
      <c r="AI297" s="7" t="inlineStr"/>
      <c r="AJ297" s="7" t="inlineStr"/>
      <c r="AK297" s="7" t="inlineStr"/>
      <c r="AL297" s="7" t="inlineStr"/>
      <c r="AM297" s="7" t="inlineStr"/>
      <c r="AN297" s="7" t="inlineStr"/>
      <c r="AO297" s="7" t="inlineStr"/>
      <c r="AP297" s="7" t="inlineStr"/>
      <c r="AQ297" s="7" t="inlineStr"/>
      <c r="AR297" s="7" t="inlineStr"/>
      <c r="AS297" s="7" t="inlineStr"/>
      <c r="AT297" s="7" t="inlineStr"/>
      <c r="AU297" s="7">
        <f>AW297+AY297+BA297+BC297+BE297+BG297+BI297</f>
        <v/>
      </c>
      <c r="AV297" s="7">
        <f>AX297+AZ297+BB297+BD297+BF297+BH297+BJ297</f>
        <v/>
      </c>
      <c r="AW297" s="7" t="inlineStr"/>
      <c r="AX297" s="7" t="inlineStr"/>
      <c r="AY297" s="7" t="inlineStr"/>
      <c r="AZ297" s="7" t="inlineStr"/>
      <c r="BA297" s="7" t="inlineStr"/>
      <c r="BB297" s="7" t="inlineStr"/>
      <c r="BC297" s="7" t="inlineStr"/>
      <c r="BD297" s="7" t="inlineStr"/>
      <c r="BE297" s="7" t="inlineStr"/>
      <c r="BF297" s="7" t="inlineStr"/>
      <c r="BG297" s="7" t="n">
        <v>12</v>
      </c>
      <c r="BH297" s="7" t="n">
        <v>2876142</v>
      </c>
      <c r="BI297" s="7" t="inlineStr"/>
      <c r="BJ297" s="7" t="inlineStr"/>
      <c r="BK297" s="7">
        <f>BM297+BO297+BQ297+BS297</f>
        <v/>
      </c>
      <c r="BL297" s="7">
        <f>BN297+BP297+BR297+BT297</f>
        <v/>
      </c>
      <c r="BM297" s="7" t="inlineStr"/>
      <c r="BN297" s="7" t="inlineStr"/>
      <c r="BO297" s="7" t="inlineStr"/>
      <c r="BP297" s="7" t="inlineStr"/>
      <c r="BQ297" s="7" t="inlineStr"/>
      <c r="BR297" s="7" t="inlineStr"/>
      <c r="BS297" s="7" t="n">
        <v>1</v>
      </c>
      <c r="BT297" s="7" t="n">
        <v>37705</v>
      </c>
      <c r="BU297" s="7">
        <f>BW297+BY297+CA297+CC297+CE297+CG297+CI297+CK297+CM297+CO297+CQ297+CS297+CU297+CW297+CY297+DA297</f>
        <v/>
      </c>
      <c r="BV297" s="7">
        <f>BX297+BZ297+CB297+CD297+CF297+CH297+CJ297+CL297+CN297+CP297+CR297+CT297+CV297+CX297+CZ297+DB297</f>
        <v/>
      </c>
      <c r="BW297" s="7" t="inlineStr"/>
      <c r="BX297" s="7" t="inlineStr"/>
      <c r="BY297" s="7" t="inlineStr"/>
      <c r="BZ297" s="7" t="inlineStr"/>
      <c r="CA297" s="7" t="n">
        <v>2</v>
      </c>
      <c r="CB297" s="7" t="n">
        <v>255444</v>
      </c>
      <c r="CC297" s="7" t="inlineStr"/>
      <c r="CD297" s="7" t="inlineStr"/>
      <c r="CE297" s="7" t="inlineStr"/>
      <c r="CF297" s="7" t="inlineStr"/>
      <c r="CG297" s="7" t="inlineStr"/>
      <c r="CH297" s="7" t="inlineStr"/>
      <c r="CI297" s="7" t="inlineStr"/>
      <c r="CJ297" s="7" t="inlineStr"/>
      <c r="CK297" s="7" t="inlineStr"/>
      <c r="CL297" s="7" t="inlineStr"/>
      <c r="CM297" s="7" t="n">
        <v>5</v>
      </c>
      <c r="CN297" s="7" t="n">
        <v>1111290</v>
      </c>
      <c r="CO297" s="7" t="inlineStr"/>
      <c r="CP297" s="7" t="inlineStr"/>
      <c r="CQ297" s="7" t="inlineStr"/>
      <c r="CR297" s="7" t="inlineStr"/>
      <c r="CS297" s="7" t="inlineStr"/>
      <c r="CT297" s="7" t="inlineStr"/>
      <c r="CU297" s="7" t="inlineStr"/>
      <c r="CV297" s="7" t="inlineStr"/>
      <c r="CW297" s="7" t="inlineStr"/>
      <c r="CX297" s="7" t="inlineStr"/>
      <c r="CY297" s="7" t="inlineStr"/>
      <c r="CZ297" s="7" t="inlineStr"/>
      <c r="DA297" s="7" t="inlineStr"/>
      <c r="DB297" s="7" t="inlineStr"/>
      <c r="DC297" s="7">
        <f>DE297+DG297+DI297+DK297+DM297+DO297+DQ297+DS297+DU297+DW297+DY297+EA297+EC297</f>
        <v/>
      </c>
      <c r="DD297" s="7">
        <f>DF297+DH297+DJ297+DL297+DN297+DP297+DR297+DT297+DV297+DX297+DZ297+EB297+ED297</f>
        <v/>
      </c>
      <c r="DE297" s="7" t="inlineStr"/>
      <c r="DF297" s="7" t="inlineStr"/>
      <c r="DG297" s="7" t="inlineStr"/>
      <c r="DH297" s="7" t="inlineStr"/>
      <c r="DI297" s="7" t="inlineStr"/>
      <c r="DJ297" s="7" t="inlineStr"/>
      <c r="DK297" s="7" t="inlineStr"/>
      <c r="DL297" s="7" t="inlineStr"/>
      <c r="DM297" s="7" t="inlineStr"/>
      <c r="DN297" s="7" t="inlineStr"/>
      <c r="DO297" s="7" t="inlineStr"/>
      <c r="DP297" s="7" t="inlineStr"/>
      <c r="DQ297" s="7" t="inlineStr"/>
      <c r="DR297" s="7" t="inlineStr"/>
      <c r="DS297" s="7" t="inlineStr"/>
      <c r="DT297" s="7" t="inlineStr"/>
      <c r="DU297" s="7" t="inlineStr"/>
      <c r="DV297" s="7" t="inlineStr"/>
      <c r="DW297" s="7" t="n">
        <v>2</v>
      </c>
      <c r="DX297" s="7" t="n">
        <v>692970</v>
      </c>
      <c r="DY297" s="7" t="inlineStr"/>
      <c r="DZ297" s="7" t="inlineStr"/>
      <c r="EA297" s="7" t="inlineStr"/>
      <c r="EB297" s="7" t="inlineStr"/>
      <c r="EC297" s="7" t="inlineStr"/>
      <c r="ED297" s="7" t="inlineStr"/>
      <c r="EE297" s="7">
        <f>E297+AU297+BK297+BU297+DC297</f>
        <v/>
      </c>
      <c r="EF297" s="7">
        <f>F297+AV297+BL297+BV297+DD297</f>
        <v/>
      </c>
    </row>
    <row r="298" hidden="1" outlineLevel="1">
      <c r="A298" s="5" t="n">
        <v>39</v>
      </c>
      <c r="B298" s="6" t="inlineStr">
        <is>
          <t>АКМАЛ Мед-6 "СОЙ"</t>
        </is>
      </c>
      <c r="C298" s="6" t="inlineStr">
        <is>
          <t>Андижан</t>
        </is>
      </c>
      <c r="D298" s="6" t="inlineStr">
        <is>
          <t>Андижан 1</t>
        </is>
      </c>
      <c r="E298" s="7">
        <f>G298+I298+K298+M298+O298+Q298+S298+U298+W298+Y298+AA298+AC298+AE298+AG298+AI298+AK298+AM298+AO298+AQ298+AS298</f>
        <v/>
      </c>
      <c r="F298" s="7">
        <f>H298+J298+L298+N298+P298+R298+T298+V298+X298+Z298+AB298+AD298+AF298+AH298+AJ298+AL298+AN298+AP298+AR298+AT298</f>
        <v/>
      </c>
      <c r="G298" s="7" t="n">
        <v>5</v>
      </c>
      <c r="H298" s="7" t="n">
        <v>953030</v>
      </c>
      <c r="I298" s="7" t="inlineStr"/>
      <c r="J298" s="7" t="inlineStr"/>
      <c r="K298" s="7" t="n">
        <v>3</v>
      </c>
      <c r="L298" s="7" t="n">
        <v>1029225</v>
      </c>
      <c r="M298" s="7" t="n">
        <v>10</v>
      </c>
      <c r="N298" s="7" t="n">
        <v>3072700</v>
      </c>
      <c r="O298" s="7" t="n">
        <v>5</v>
      </c>
      <c r="P298" s="7" t="n">
        <v>604015</v>
      </c>
      <c r="Q298" s="7" t="n">
        <v>50</v>
      </c>
      <c r="R298" s="7" t="n">
        <v>12598600</v>
      </c>
      <c r="S298" s="7" t="inlineStr"/>
      <c r="T298" s="7" t="inlineStr"/>
      <c r="U298" s="7" t="inlineStr"/>
      <c r="V298" s="7" t="inlineStr"/>
      <c r="W298" s="7" t="inlineStr"/>
      <c r="X298" s="7" t="inlineStr"/>
      <c r="Y298" s="7" t="inlineStr"/>
      <c r="Z298" s="7" t="inlineStr"/>
      <c r="AA298" s="7" t="n">
        <v>2</v>
      </c>
      <c r="AB298" s="7" t="n">
        <v>369334</v>
      </c>
      <c r="AC298" s="7" t="n">
        <v>10</v>
      </c>
      <c r="AD298" s="7" t="n">
        <v>3825560</v>
      </c>
      <c r="AE298" s="7" t="inlineStr"/>
      <c r="AF298" s="7" t="inlineStr"/>
      <c r="AG298" s="7" t="n">
        <v>15</v>
      </c>
      <c r="AH298" s="7" t="n">
        <v>1418170</v>
      </c>
      <c r="AI298" s="7" t="inlineStr"/>
      <c r="AJ298" s="7" t="inlineStr"/>
      <c r="AK298" s="7" t="inlineStr"/>
      <c r="AL298" s="7" t="inlineStr"/>
      <c r="AM298" s="7" t="inlineStr"/>
      <c r="AN298" s="7" t="inlineStr"/>
      <c r="AO298" s="7" t="inlineStr"/>
      <c r="AP298" s="7" t="inlineStr"/>
      <c r="AQ298" s="7" t="inlineStr"/>
      <c r="AR298" s="7" t="inlineStr"/>
      <c r="AS298" s="7" t="inlineStr"/>
      <c r="AT298" s="7" t="inlineStr"/>
      <c r="AU298" s="7">
        <f>AW298+AY298+BA298+BC298+BE298+BG298+BI298</f>
        <v/>
      </c>
      <c r="AV298" s="7">
        <f>AX298+AZ298+BB298+BD298+BF298+BH298+BJ298</f>
        <v/>
      </c>
      <c r="AW298" s="7" t="inlineStr"/>
      <c r="AX298" s="7" t="inlineStr"/>
      <c r="AY298" s="7" t="inlineStr"/>
      <c r="AZ298" s="7" t="inlineStr"/>
      <c r="BA298" s="7" t="inlineStr"/>
      <c r="BB298" s="7" t="inlineStr"/>
      <c r="BC298" s="7" t="inlineStr"/>
      <c r="BD298" s="7" t="inlineStr"/>
      <c r="BE298" s="7" t="n">
        <v>3</v>
      </c>
      <c r="BF298" s="7" t="n">
        <v>977454</v>
      </c>
      <c r="BG298" s="7" t="n">
        <v>30</v>
      </c>
      <c r="BH298" s="7" t="n">
        <v>8704220</v>
      </c>
      <c r="BI298" s="7" t="inlineStr"/>
      <c r="BJ298" s="7" t="inlineStr"/>
      <c r="BK298" s="7">
        <f>BM298+BO298+BQ298+BS298</f>
        <v/>
      </c>
      <c r="BL298" s="7">
        <f>BN298+BP298+BR298+BT298</f>
        <v/>
      </c>
      <c r="BM298" s="7" t="inlineStr"/>
      <c r="BN298" s="7" t="inlineStr"/>
      <c r="BO298" s="7" t="inlineStr"/>
      <c r="BP298" s="7" t="inlineStr"/>
      <c r="BQ298" s="7" t="n">
        <v>10</v>
      </c>
      <c r="BR298" s="7" t="n">
        <v>3932800</v>
      </c>
      <c r="BS298" s="7" t="inlineStr"/>
      <c r="BT298" s="7" t="inlineStr"/>
      <c r="BU298" s="7">
        <f>BW298+BY298+CA298+CC298+CE298+CG298+CI298+CK298+CM298+CO298+CQ298+CS298+CU298+CW298+CY298+DA298</f>
        <v/>
      </c>
      <c r="BV298" s="7">
        <f>BX298+BZ298+CB298+CD298+CF298+CH298+CJ298+CL298+CN298+CP298+CR298+CT298+CV298+CX298+CZ298+DB298</f>
        <v/>
      </c>
      <c r="BW298" s="7" t="inlineStr"/>
      <c r="BX298" s="7" t="inlineStr"/>
      <c r="BY298" s="7" t="n">
        <v>5</v>
      </c>
      <c r="BZ298" s="7" t="n">
        <v>1984990</v>
      </c>
      <c r="CA298" s="7" t="inlineStr"/>
      <c r="CB298" s="7" t="inlineStr"/>
      <c r="CC298" s="7" t="inlineStr"/>
      <c r="CD298" s="7" t="inlineStr"/>
      <c r="CE298" s="7" t="inlineStr"/>
      <c r="CF298" s="7" t="inlineStr"/>
      <c r="CG298" s="7" t="inlineStr"/>
      <c r="CH298" s="7" t="inlineStr"/>
      <c r="CI298" s="7" t="inlineStr"/>
      <c r="CJ298" s="7" t="inlineStr"/>
      <c r="CK298" s="7" t="inlineStr"/>
      <c r="CL298" s="7" t="inlineStr"/>
      <c r="CM298" s="7" t="n">
        <v>15</v>
      </c>
      <c r="CN298" s="7" t="n">
        <v>3294270</v>
      </c>
      <c r="CO298" s="7" t="inlineStr"/>
      <c r="CP298" s="7" t="inlineStr"/>
      <c r="CQ298" s="7" t="inlineStr"/>
      <c r="CR298" s="7" t="inlineStr"/>
      <c r="CS298" s="7" t="inlineStr"/>
      <c r="CT298" s="7" t="inlineStr"/>
      <c r="CU298" s="7" t="inlineStr"/>
      <c r="CV298" s="7" t="inlineStr"/>
      <c r="CW298" s="7" t="inlineStr"/>
      <c r="CX298" s="7" t="inlineStr"/>
      <c r="CY298" s="7" t="inlineStr"/>
      <c r="CZ298" s="7" t="inlineStr"/>
      <c r="DA298" s="7" t="inlineStr"/>
      <c r="DB298" s="7" t="inlineStr"/>
      <c r="DC298" s="7">
        <f>DE298+DG298+DI298+DK298+DM298+DO298+DQ298+DS298+DU298+DW298+DY298+EA298+EC298</f>
        <v/>
      </c>
      <c r="DD298" s="7">
        <f>DF298+DH298+DJ298+DL298+DN298+DP298+DR298+DT298+DV298+DX298+DZ298+EB298+ED298</f>
        <v/>
      </c>
      <c r="DE298" s="7" t="inlineStr"/>
      <c r="DF298" s="7" t="inlineStr"/>
      <c r="DG298" s="7" t="inlineStr"/>
      <c r="DH298" s="7" t="inlineStr"/>
      <c r="DI298" s="7" t="inlineStr"/>
      <c r="DJ298" s="7" t="inlineStr"/>
      <c r="DK298" s="7" t="inlineStr"/>
      <c r="DL298" s="7" t="inlineStr"/>
      <c r="DM298" s="7" t="inlineStr"/>
      <c r="DN298" s="7" t="inlineStr"/>
      <c r="DO298" s="7" t="inlineStr"/>
      <c r="DP298" s="7" t="inlineStr"/>
      <c r="DQ298" s="7" t="inlineStr"/>
      <c r="DR298" s="7" t="inlineStr"/>
      <c r="DS298" s="7" t="inlineStr"/>
      <c r="DT298" s="7" t="inlineStr"/>
      <c r="DU298" s="7" t="inlineStr"/>
      <c r="DV298" s="7" t="inlineStr"/>
      <c r="DW298" s="7" t="n">
        <v>4</v>
      </c>
      <c r="DX298" s="7" t="n">
        <v>512516</v>
      </c>
      <c r="DY298" s="7" t="inlineStr"/>
      <c r="DZ298" s="7" t="inlineStr"/>
      <c r="EA298" s="7" t="inlineStr"/>
      <c r="EB298" s="7" t="inlineStr"/>
      <c r="EC298" s="7" t="inlineStr"/>
      <c r="ED298" s="7" t="inlineStr"/>
      <c r="EE298" s="7">
        <f>E298+AU298+BK298+BU298+DC298</f>
        <v/>
      </c>
      <c r="EF298" s="7">
        <f>F298+AV298+BL298+BV298+DD298</f>
        <v/>
      </c>
    </row>
    <row r="299" hidden="1" outlineLevel="1">
      <c r="A299" s="5" t="n">
        <v>40</v>
      </c>
      <c r="B299" s="6" t="inlineStr">
        <is>
          <t>АКМАЛ Мед-7 "ХАМКОР"</t>
        </is>
      </c>
      <c r="C299" s="6" t="inlineStr">
        <is>
          <t>Андижан</t>
        </is>
      </c>
      <c r="D299" s="6" t="inlineStr">
        <is>
          <t>Андижан 1</t>
        </is>
      </c>
      <c r="E299" s="7">
        <f>G299+I299+K299+M299+O299+Q299+S299+U299+W299+Y299+AA299+AC299+AE299+AG299+AI299+AK299+AM299+AO299+AQ299+AS299</f>
        <v/>
      </c>
      <c r="F299" s="7">
        <f>H299+J299+L299+N299+P299+R299+T299+V299+X299+Z299+AB299+AD299+AF299+AH299+AJ299+AL299+AN299+AP299+AR299+AT299</f>
        <v/>
      </c>
      <c r="G299" s="7" t="n">
        <v>3</v>
      </c>
      <c r="H299" s="7" t="n">
        <v>880807</v>
      </c>
      <c r="I299" s="7" t="inlineStr"/>
      <c r="J299" s="7" t="inlineStr"/>
      <c r="K299" s="7" t="n">
        <v>2</v>
      </c>
      <c r="L299" s="7" t="n">
        <v>522370</v>
      </c>
      <c r="M299" s="7" t="inlineStr"/>
      <c r="N299" s="7" t="inlineStr"/>
      <c r="O299" s="7" t="n">
        <v>4</v>
      </c>
      <c r="P299" s="7" t="n">
        <v>1204408</v>
      </c>
      <c r="Q299" s="7" t="n">
        <v>37</v>
      </c>
      <c r="R299" s="7" t="n">
        <v>6859759</v>
      </c>
      <c r="S299" s="7" t="inlineStr"/>
      <c r="T299" s="7" t="inlineStr"/>
      <c r="U299" s="7" t="inlineStr"/>
      <c r="V299" s="7" t="inlineStr"/>
      <c r="W299" s="7" t="inlineStr"/>
      <c r="X299" s="7" t="inlineStr"/>
      <c r="Y299" s="7" t="inlineStr"/>
      <c r="Z299" s="7" t="inlineStr"/>
      <c r="AA299" s="7" t="inlineStr"/>
      <c r="AB299" s="7" t="inlineStr"/>
      <c r="AC299" s="7" t="inlineStr"/>
      <c r="AD299" s="7" t="inlineStr"/>
      <c r="AE299" s="7" t="inlineStr"/>
      <c r="AF299" s="7" t="inlineStr"/>
      <c r="AG299" s="7" t="inlineStr"/>
      <c r="AH299" s="7" t="inlineStr"/>
      <c r="AI299" s="7" t="inlineStr"/>
      <c r="AJ299" s="7" t="inlineStr"/>
      <c r="AK299" s="7" t="inlineStr"/>
      <c r="AL299" s="7" t="inlineStr"/>
      <c r="AM299" s="7" t="inlineStr"/>
      <c r="AN299" s="7" t="inlineStr"/>
      <c r="AO299" s="7" t="inlineStr"/>
      <c r="AP299" s="7" t="inlineStr"/>
      <c r="AQ299" s="7" t="inlineStr"/>
      <c r="AR299" s="7" t="inlineStr"/>
      <c r="AS299" s="7" t="inlineStr"/>
      <c r="AT299" s="7" t="inlineStr"/>
      <c r="AU299" s="7">
        <f>AW299+AY299+BA299+BC299+BE299+BG299+BI299</f>
        <v/>
      </c>
      <c r="AV299" s="7">
        <f>AX299+AZ299+BB299+BD299+BF299+BH299+BJ299</f>
        <v/>
      </c>
      <c r="AW299" s="7" t="inlineStr"/>
      <c r="AX299" s="7" t="inlineStr"/>
      <c r="AY299" s="7" t="inlineStr"/>
      <c r="AZ299" s="7" t="inlineStr"/>
      <c r="BA299" s="7" t="inlineStr"/>
      <c r="BB299" s="7" t="inlineStr"/>
      <c r="BC299" s="7" t="inlineStr"/>
      <c r="BD299" s="7" t="inlineStr"/>
      <c r="BE299" s="7" t="inlineStr"/>
      <c r="BF299" s="7" t="inlineStr"/>
      <c r="BG299" s="7" t="inlineStr"/>
      <c r="BH299" s="7" t="inlineStr"/>
      <c r="BI299" s="7" t="inlineStr"/>
      <c r="BJ299" s="7" t="inlineStr"/>
      <c r="BK299" s="7">
        <f>BM299+BO299+BQ299+BS299</f>
        <v/>
      </c>
      <c r="BL299" s="7">
        <f>BN299+BP299+BR299+BT299</f>
        <v/>
      </c>
      <c r="BM299" s="7" t="inlineStr"/>
      <c r="BN299" s="7" t="inlineStr"/>
      <c r="BO299" s="7" t="inlineStr"/>
      <c r="BP299" s="7" t="inlineStr"/>
      <c r="BQ299" s="7" t="inlineStr"/>
      <c r="BR299" s="7" t="inlineStr"/>
      <c r="BS299" s="7" t="inlineStr"/>
      <c r="BT299" s="7" t="inlineStr"/>
      <c r="BU299" s="7">
        <f>BW299+BY299+CA299+CC299+CE299+CG299+CI299+CK299+CM299+CO299+CQ299+CS299+CU299+CW299+CY299+DA299</f>
        <v/>
      </c>
      <c r="BV299" s="7">
        <f>BX299+BZ299+CB299+CD299+CF299+CH299+CJ299+CL299+CN299+CP299+CR299+CT299+CV299+CX299+CZ299+DB299</f>
        <v/>
      </c>
      <c r="BW299" s="7" t="inlineStr"/>
      <c r="BX299" s="7" t="inlineStr"/>
      <c r="BY299" s="7" t="inlineStr"/>
      <c r="BZ299" s="7" t="inlineStr"/>
      <c r="CA299" s="7" t="n">
        <v>1</v>
      </c>
      <c r="CB299" s="7" t="n">
        <v>276249</v>
      </c>
      <c r="CC299" s="7" t="inlineStr"/>
      <c r="CD299" s="7" t="inlineStr"/>
      <c r="CE299" s="7" t="inlineStr"/>
      <c r="CF299" s="7" t="inlineStr"/>
      <c r="CG299" s="7" t="inlineStr"/>
      <c r="CH299" s="7" t="inlineStr"/>
      <c r="CI299" s="7" t="inlineStr"/>
      <c r="CJ299" s="7" t="inlineStr"/>
      <c r="CK299" s="7" t="inlineStr"/>
      <c r="CL299" s="7" t="inlineStr"/>
      <c r="CM299" s="7" t="n">
        <v>5</v>
      </c>
      <c r="CN299" s="7" t="n">
        <v>1393065</v>
      </c>
      <c r="CO299" s="7" t="inlineStr"/>
      <c r="CP299" s="7" t="inlineStr"/>
      <c r="CQ299" s="7" t="inlineStr"/>
      <c r="CR299" s="7" t="inlineStr"/>
      <c r="CS299" s="7" t="inlineStr"/>
      <c r="CT299" s="7" t="inlineStr"/>
      <c r="CU299" s="7" t="inlineStr"/>
      <c r="CV299" s="7" t="inlineStr"/>
      <c r="CW299" s="7" t="inlineStr"/>
      <c r="CX299" s="7" t="inlineStr"/>
      <c r="CY299" s="7" t="inlineStr"/>
      <c r="CZ299" s="7" t="inlineStr"/>
      <c r="DA299" s="7" t="inlineStr"/>
      <c r="DB299" s="7" t="inlineStr"/>
      <c r="DC299" s="7">
        <f>DE299+DG299+DI299+DK299+DM299+DO299+DQ299+DS299+DU299+DW299+DY299+EA299+EC299</f>
        <v/>
      </c>
      <c r="DD299" s="7">
        <f>DF299+DH299+DJ299+DL299+DN299+DP299+DR299+DT299+DV299+DX299+DZ299+EB299+ED299</f>
        <v/>
      </c>
      <c r="DE299" s="7" t="inlineStr"/>
      <c r="DF299" s="7" t="inlineStr"/>
      <c r="DG299" s="7" t="inlineStr"/>
      <c r="DH299" s="7" t="inlineStr"/>
      <c r="DI299" s="7" t="inlineStr"/>
      <c r="DJ299" s="7" t="inlineStr"/>
      <c r="DK299" s="7" t="inlineStr"/>
      <c r="DL299" s="7" t="inlineStr"/>
      <c r="DM299" s="7" t="inlineStr"/>
      <c r="DN299" s="7" t="inlineStr"/>
      <c r="DO299" s="7" t="inlineStr"/>
      <c r="DP299" s="7" t="inlineStr"/>
      <c r="DQ299" s="7" t="inlineStr"/>
      <c r="DR299" s="7" t="inlineStr"/>
      <c r="DS299" s="7" t="inlineStr"/>
      <c r="DT299" s="7" t="inlineStr"/>
      <c r="DU299" s="7" t="inlineStr"/>
      <c r="DV299" s="7" t="inlineStr"/>
      <c r="DW299" s="7" t="inlineStr"/>
      <c r="DX299" s="7" t="inlineStr"/>
      <c r="DY299" s="7" t="inlineStr"/>
      <c r="DZ299" s="7" t="inlineStr"/>
      <c r="EA299" s="7" t="inlineStr"/>
      <c r="EB299" s="7" t="inlineStr"/>
      <c r="EC299" s="7" t="inlineStr"/>
      <c r="ED299" s="7" t="inlineStr"/>
      <c r="EE299" s="7">
        <f>E299+AU299+BK299+BU299+DC299</f>
        <v/>
      </c>
      <c r="EF299" s="7">
        <f>F299+AV299+BL299+BV299+DD299</f>
        <v/>
      </c>
    </row>
    <row r="300" hidden="1" outlineLevel="1">
      <c r="A300" s="5" t="n">
        <v>41</v>
      </c>
      <c r="B300" s="6" t="inlineStr">
        <is>
          <t>АКМАЛ Мед-8 "БОГИШАМОЛ"</t>
        </is>
      </c>
      <c r="C300" s="6" t="inlineStr">
        <is>
          <t>Андижан</t>
        </is>
      </c>
      <c r="D300" s="6" t="inlineStr">
        <is>
          <t>Андижан 2</t>
        </is>
      </c>
      <c r="E300" s="7">
        <f>G300+I300+K300+M300+O300+Q300+S300+U300+W300+Y300+AA300+AC300+AE300+AG300+AI300+AK300+AM300+AO300+AQ300+AS300</f>
        <v/>
      </c>
      <c r="F300" s="7">
        <f>H300+J300+L300+N300+P300+R300+T300+V300+X300+Z300+AB300+AD300+AF300+AH300+AJ300+AL300+AN300+AP300+AR300+AT300</f>
        <v/>
      </c>
      <c r="G300" s="7" t="n">
        <v>7</v>
      </c>
      <c r="H300" s="7" t="n">
        <v>60619</v>
      </c>
      <c r="I300" s="7" t="inlineStr"/>
      <c r="J300" s="7" t="inlineStr"/>
      <c r="K300" s="7" t="inlineStr"/>
      <c r="L300" s="7" t="inlineStr"/>
      <c r="M300" s="7" t="inlineStr"/>
      <c r="N300" s="7" t="inlineStr"/>
      <c r="O300" s="7" t="n">
        <v>6</v>
      </c>
      <c r="P300" s="7" t="n">
        <v>968298</v>
      </c>
      <c r="Q300" s="7" t="n">
        <v>50</v>
      </c>
      <c r="R300" s="7" t="n">
        <v>9756589</v>
      </c>
      <c r="S300" s="7" t="inlineStr"/>
      <c r="T300" s="7" t="inlineStr"/>
      <c r="U300" s="7" t="inlineStr"/>
      <c r="V300" s="7" t="inlineStr"/>
      <c r="W300" s="7" t="inlineStr"/>
      <c r="X300" s="7" t="inlineStr"/>
      <c r="Y300" s="7" t="inlineStr"/>
      <c r="Z300" s="7" t="inlineStr"/>
      <c r="AA300" s="7" t="inlineStr"/>
      <c r="AB300" s="7" t="inlineStr"/>
      <c r="AC300" s="7" t="n">
        <v>4</v>
      </c>
      <c r="AD300" s="7" t="n">
        <v>298796</v>
      </c>
      <c r="AE300" s="7" t="inlineStr"/>
      <c r="AF300" s="7" t="inlineStr"/>
      <c r="AG300" s="7" t="n">
        <v>4</v>
      </c>
      <c r="AH300" s="7" t="n">
        <v>664356</v>
      </c>
      <c r="AI300" s="7" t="inlineStr"/>
      <c r="AJ300" s="7" t="inlineStr"/>
      <c r="AK300" s="7" t="inlineStr"/>
      <c r="AL300" s="7" t="inlineStr"/>
      <c r="AM300" s="7" t="inlineStr"/>
      <c r="AN300" s="7" t="inlineStr"/>
      <c r="AO300" s="7" t="inlineStr"/>
      <c r="AP300" s="7" t="inlineStr"/>
      <c r="AQ300" s="7" t="inlineStr"/>
      <c r="AR300" s="7" t="inlineStr"/>
      <c r="AS300" s="7" t="inlineStr"/>
      <c r="AT300" s="7" t="inlineStr"/>
      <c r="AU300" s="7">
        <f>AW300+AY300+BA300+BC300+BE300+BG300+BI300</f>
        <v/>
      </c>
      <c r="AV300" s="7">
        <f>AX300+AZ300+BB300+BD300+BF300+BH300+BJ300</f>
        <v/>
      </c>
      <c r="AW300" s="7" t="inlineStr"/>
      <c r="AX300" s="7" t="inlineStr"/>
      <c r="AY300" s="7" t="inlineStr"/>
      <c r="AZ300" s="7" t="inlineStr"/>
      <c r="BA300" s="7" t="inlineStr"/>
      <c r="BB300" s="7" t="inlineStr"/>
      <c r="BC300" s="7" t="inlineStr"/>
      <c r="BD300" s="7" t="inlineStr"/>
      <c r="BE300" s="7" t="inlineStr"/>
      <c r="BF300" s="7" t="inlineStr"/>
      <c r="BG300" s="7" t="inlineStr"/>
      <c r="BH300" s="7" t="inlineStr"/>
      <c r="BI300" s="7" t="inlineStr"/>
      <c r="BJ300" s="7" t="inlineStr"/>
      <c r="BK300" s="7">
        <f>BM300+BO300+BQ300+BS300</f>
        <v/>
      </c>
      <c r="BL300" s="7">
        <f>BN300+BP300+BR300+BT300</f>
        <v/>
      </c>
      <c r="BM300" s="7" t="inlineStr"/>
      <c r="BN300" s="7" t="inlineStr"/>
      <c r="BO300" s="7" t="inlineStr"/>
      <c r="BP300" s="7" t="inlineStr"/>
      <c r="BQ300" s="7" t="inlineStr"/>
      <c r="BR300" s="7" t="inlineStr"/>
      <c r="BS300" s="7" t="inlineStr"/>
      <c r="BT300" s="7" t="inlineStr"/>
      <c r="BU300" s="7">
        <f>BW300+BY300+CA300+CC300+CE300+CG300+CI300+CK300+CM300+CO300+CQ300+CS300+CU300+CW300+CY300+DA300</f>
        <v/>
      </c>
      <c r="BV300" s="7">
        <f>BX300+BZ300+CB300+CD300+CF300+CH300+CJ300+CL300+CN300+CP300+CR300+CT300+CV300+CX300+CZ300+DB300</f>
        <v/>
      </c>
      <c r="BW300" s="7" t="inlineStr"/>
      <c r="BX300" s="7" t="inlineStr"/>
      <c r="BY300" s="7" t="inlineStr"/>
      <c r="BZ300" s="7" t="inlineStr"/>
      <c r="CA300" s="7" t="inlineStr"/>
      <c r="CB300" s="7" t="inlineStr"/>
      <c r="CC300" s="7" t="inlineStr"/>
      <c r="CD300" s="7" t="inlineStr"/>
      <c r="CE300" s="7" t="inlineStr"/>
      <c r="CF300" s="7" t="inlineStr"/>
      <c r="CG300" s="7" t="inlineStr"/>
      <c r="CH300" s="7" t="inlineStr"/>
      <c r="CI300" s="7" t="inlineStr"/>
      <c r="CJ300" s="7" t="inlineStr"/>
      <c r="CK300" s="7" t="inlineStr"/>
      <c r="CL300" s="7" t="inlineStr"/>
      <c r="CM300" s="7" t="n">
        <v>8</v>
      </c>
      <c r="CN300" s="7" t="n">
        <v>2465359</v>
      </c>
      <c r="CO300" s="7" t="inlineStr"/>
      <c r="CP300" s="7" t="inlineStr"/>
      <c r="CQ300" s="7" t="inlineStr"/>
      <c r="CR300" s="7" t="inlineStr"/>
      <c r="CS300" s="7" t="inlineStr"/>
      <c r="CT300" s="7" t="inlineStr"/>
      <c r="CU300" s="7" t="inlineStr"/>
      <c r="CV300" s="7" t="inlineStr"/>
      <c r="CW300" s="7" t="inlineStr"/>
      <c r="CX300" s="7" t="inlineStr"/>
      <c r="CY300" s="7" t="inlineStr"/>
      <c r="CZ300" s="7" t="inlineStr"/>
      <c r="DA300" s="7" t="inlineStr"/>
      <c r="DB300" s="7" t="inlineStr"/>
      <c r="DC300" s="7">
        <f>DE300+DG300+DI300+DK300+DM300+DO300+DQ300+DS300+DU300+DW300+DY300+EA300+EC300</f>
        <v/>
      </c>
      <c r="DD300" s="7">
        <f>DF300+DH300+DJ300+DL300+DN300+DP300+DR300+DT300+DV300+DX300+DZ300+EB300+ED300</f>
        <v/>
      </c>
      <c r="DE300" s="7" t="inlineStr"/>
      <c r="DF300" s="7" t="inlineStr"/>
      <c r="DG300" s="7" t="inlineStr"/>
      <c r="DH300" s="7" t="inlineStr"/>
      <c r="DI300" s="7" t="inlineStr"/>
      <c r="DJ300" s="7" t="inlineStr"/>
      <c r="DK300" s="7" t="inlineStr"/>
      <c r="DL300" s="7" t="inlineStr"/>
      <c r="DM300" s="7" t="inlineStr"/>
      <c r="DN300" s="7" t="inlineStr"/>
      <c r="DO300" s="7" t="inlineStr"/>
      <c r="DP300" s="7" t="inlineStr"/>
      <c r="DQ300" s="7" t="inlineStr"/>
      <c r="DR300" s="7" t="inlineStr"/>
      <c r="DS300" s="7" t="inlineStr"/>
      <c r="DT300" s="7" t="inlineStr"/>
      <c r="DU300" s="7" t="inlineStr"/>
      <c r="DV300" s="7" t="inlineStr"/>
      <c r="DW300" s="7" t="inlineStr"/>
      <c r="DX300" s="7" t="inlineStr"/>
      <c r="DY300" s="7" t="inlineStr"/>
      <c r="DZ300" s="7" t="inlineStr"/>
      <c r="EA300" s="7" t="inlineStr"/>
      <c r="EB300" s="7" t="inlineStr"/>
      <c r="EC300" s="7" t="inlineStr"/>
      <c r="ED300" s="7" t="inlineStr"/>
      <c r="EE300" s="7">
        <f>E300+AU300+BK300+BU300+DC300</f>
        <v/>
      </c>
      <c r="EF300" s="7">
        <f>F300+AV300+BL300+BV300+DD300</f>
        <v/>
      </c>
    </row>
    <row r="301" hidden="1" outlineLevel="1">
      <c r="A301" s="5" t="n">
        <v>42</v>
      </c>
      <c r="B301" s="6" t="inlineStr">
        <is>
          <t>АКМАЛ Мед-9 "КУРГОН-ТЕПА"</t>
        </is>
      </c>
      <c r="C301" s="6" t="inlineStr">
        <is>
          <t>Андижан</t>
        </is>
      </c>
      <c r="D301" s="6" t="inlineStr">
        <is>
          <t>Андижан 3</t>
        </is>
      </c>
      <c r="E301" s="7">
        <f>G301+I301+K301+M301+O301+Q301+S301+U301+W301+Y301+AA301+AC301+AE301+AG301+AI301+AK301+AM301+AO301+AQ301+AS301</f>
        <v/>
      </c>
      <c r="F301" s="7">
        <f>H301+J301+L301+N301+P301+R301+T301+V301+X301+Z301+AB301+AD301+AF301+AH301+AJ301+AL301+AN301+AP301+AR301+AT301</f>
        <v/>
      </c>
      <c r="G301" s="7" t="inlineStr"/>
      <c r="H301" s="7" t="inlineStr"/>
      <c r="I301" s="7" t="inlineStr"/>
      <c r="J301" s="7" t="inlineStr"/>
      <c r="K301" s="7" t="inlineStr"/>
      <c r="L301" s="7" t="inlineStr"/>
      <c r="M301" s="7" t="inlineStr"/>
      <c r="N301" s="7" t="inlineStr"/>
      <c r="O301" s="7" t="inlineStr"/>
      <c r="P301" s="7" t="inlineStr"/>
      <c r="Q301" s="7" t="n">
        <v>45</v>
      </c>
      <c r="R301" s="7" t="n">
        <v>9217600</v>
      </c>
      <c r="S301" s="7" t="inlineStr"/>
      <c r="T301" s="7" t="inlineStr"/>
      <c r="U301" s="7" t="inlineStr"/>
      <c r="V301" s="7" t="inlineStr"/>
      <c r="W301" s="7" t="inlineStr"/>
      <c r="X301" s="7" t="inlineStr"/>
      <c r="Y301" s="7" t="inlineStr"/>
      <c r="Z301" s="7" t="inlineStr"/>
      <c r="AA301" s="7" t="inlineStr"/>
      <c r="AB301" s="7" t="inlineStr"/>
      <c r="AC301" s="7" t="inlineStr"/>
      <c r="AD301" s="7" t="inlineStr"/>
      <c r="AE301" s="7" t="inlineStr"/>
      <c r="AF301" s="7" t="inlineStr"/>
      <c r="AG301" s="7" t="inlineStr"/>
      <c r="AH301" s="7" t="inlineStr"/>
      <c r="AI301" s="7" t="inlineStr"/>
      <c r="AJ301" s="7" t="inlineStr"/>
      <c r="AK301" s="7" t="inlineStr"/>
      <c r="AL301" s="7" t="inlineStr"/>
      <c r="AM301" s="7" t="inlineStr"/>
      <c r="AN301" s="7" t="inlineStr"/>
      <c r="AO301" s="7" t="inlineStr"/>
      <c r="AP301" s="7" t="inlineStr"/>
      <c r="AQ301" s="7" t="inlineStr"/>
      <c r="AR301" s="7" t="inlineStr"/>
      <c r="AS301" s="7" t="inlineStr"/>
      <c r="AT301" s="7" t="inlineStr"/>
      <c r="AU301" s="7">
        <f>AW301+AY301+BA301+BC301+BE301+BG301+BI301</f>
        <v/>
      </c>
      <c r="AV301" s="7">
        <f>AX301+AZ301+BB301+BD301+BF301+BH301+BJ301</f>
        <v/>
      </c>
      <c r="AW301" s="7" t="inlineStr"/>
      <c r="AX301" s="7" t="inlineStr"/>
      <c r="AY301" s="7" t="inlineStr"/>
      <c r="AZ301" s="7" t="inlineStr"/>
      <c r="BA301" s="7" t="inlineStr"/>
      <c r="BB301" s="7" t="inlineStr"/>
      <c r="BC301" s="7" t="inlineStr"/>
      <c r="BD301" s="7" t="inlineStr"/>
      <c r="BE301" s="7" t="inlineStr"/>
      <c r="BF301" s="7" t="inlineStr"/>
      <c r="BG301" s="7" t="inlineStr"/>
      <c r="BH301" s="7" t="inlineStr"/>
      <c r="BI301" s="7" t="inlineStr"/>
      <c r="BJ301" s="7" t="inlineStr"/>
      <c r="BK301" s="7">
        <f>BM301+BO301+BQ301+BS301</f>
        <v/>
      </c>
      <c r="BL301" s="7">
        <f>BN301+BP301+BR301+BT301</f>
        <v/>
      </c>
      <c r="BM301" s="7" t="inlineStr"/>
      <c r="BN301" s="7" t="inlineStr"/>
      <c r="BO301" s="7" t="inlineStr"/>
      <c r="BP301" s="7" t="inlineStr"/>
      <c r="BQ301" s="7" t="n">
        <v>5</v>
      </c>
      <c r="BR301" s="7" t="n">
        <v>914735</v>
      </c>
      <c r="BS301" s="7" t="inlineStr"/>
      <c r="BT301" s="7" t="inlineStr"/>
      <c r="BU301" s="7">
        <f>BW301+BY301+CA301+CC301+CE301+CG301+CI301+CK301+CM301+CO301+CQ301+CS301+CU301+CW301+CY301+DA301</f>
        <v/>
      </c>
      <c r="BV301" s="7">
        <f>BX301+BZ301+CB301+CD301+CF301+CH301+CJ301+CL301+CN301+CP301+CR301+CT301+CV301+CX301+CZ301+DB301</f>
        <v/>
      </c>
      <c r="BW301" s="7" t="inlineStr"/>
      <c r="BX301" s="7" t="inlineStr"/>
      <c r="BY301" s="7" t="n">
        <v>30</v>
      </c>
      <c r="BZ301" s="7" t="n">
        <v>8460710</v>
      </c>
      <c r="CA301" s="7" t="inlineStr"/>
      <c r="CB301" s="7" t="inlineStr"/>
      <c r="CC301" s="7" t="inlineStr"/>
      <c r="CD301" s="7" t="inlineStr"/>
      <c r="CE301" s="7" t="n">
        <v>3</v>
      </c>
      <c r="CF301" s="7" t="n">
        <v>1150440</v>
      </c>
      <c r="CG301" s="7" t="inlineStr"/>
      <c r="CH301" s="7" t="inlineStr"/>
      <c r="CI301" s="7" t="inlineStr"/>
      <c r="CJ301" s="7" t="inlineStr"/>
      <c r="CK301" s="7" t="inlineStr"/>
      <c r="CL301" s="7" t="inlineStr"/>
      <c r="CM301" s="7" t="inlineStr"/>
      <c r="CN301" s="7" t="inlineStr"/>
      <c r="CO301" s="7" t="inlineStr"/>
      <c r="CP301" s="7" t="inlineStr"/>
      <c r="CQ301" s="7" t="inlineStr"/>
      <c r="CR301" s="7" t="inlineStr"/>
      <c r="CS301" s="7" t="inlineStr"/>
      <c r="CT301" s="7" t="inlineStr"/>
      <c r="CU301" s="7" t="inlineStr"/>
      <c r="CV301" s="7" t="inlineStr"/>
      <c r="CW301" s="7" t="inlineStr"/>
      <c r="CX301" s="7" t="inlineStr"/>
      <c r="CY301" s="7" t="inlineStr"/>
      <c r="CZ301" s="7" t="inlineStr"/>
      <c r="DA301" s="7" t="inlineStr"/>
      <c r="DB301" s="7" t="inlineStr"/>
      <c r="DC301" s="7">
        <f>DE301+DG301+DI301+DK301+DM301+DO301+DQ301+DS301+DU301+DW301+DY301+EA301+EC301</f>
        <v/>
      </c>
      <c r="DD301" s="7">
        <f>DF301+DH301+DJ301+DL301+DN301+DP301+DR301+DT301+DV301+DX301+DZ301+EB301+ED301</f>
        <v/>
      </c>
      <c r="DE301" s="7" t="inlineStr"/>
      <c r="DF301" s="7" t="inlineStr"/>
      <c r="DG301" s="7" t="inlineStr"/>
      <c r="DH301" s="7" t="inlineStr"/>
      <c r="DI301" s="7" t="inlineStr"/>
      <c r="DJ301" s="7" t="inlineStr"/>
      <c r="DK301" s="7" t="inlineStr"/>
      <c r="DL301" s="7" t="inlineStr"/>
      <c r="DM301" s="7" t="inlineStr"/>
      <c r="DN301" s="7" t="inlineStr"/>
      <c r="DO301" s="7" t="inlineStr"/>
      <c r="DP301" s="7" t="inlineStr"/>
      <c r="DQ301" s="7" t="inlineStr"/>
      <c r="DR301" s="7" t="inlineStr"/>
      <c r="DS301" s="7" t="inlineStr"/>
      <c r="DT301" s="7" t="inlineStr"/>
      <c r="DU301" s="7" t="inlineStr"/>
      <c r="DV301" s="7" t="inlineStr"/>
      <c r="DW301" s="7" t="n">
        <v>5</v>
      </c>
      <c r="DX301" s="7" t="n">
        <v>1787549</v>
      </c>
      <c r="DY301" s="7" t="inlineStr"/>
      <c r="DZ301" s="7" t="inlineStr"/>
      <c r="EA301" s="7" t="inlineStr"/>
      <c r="EB301" s="7" t="inlineStr"/>
      <c r="EC301" s="7" t="inlineStr"/>
      <c r="ED301" s="7" t="inlineStr"/>
      <c r="EE301" s="7">
        <f>E301+AU301+BK301+BU301+DC301</f>
        <v/>
      </c>
      <c r="EF301" s="7">
        <f>F301+AV301+BL301+BV301+DD301</f>
        <v/>
      </c>
    </row>
    <row r="302" hidden="1" outlineLevel="1">
      <c r="A302" s="5" t="n">
        <v>43</v>
      </c>
      <c r="B302" s="6" t="inlineStr">
        <is>
          <t>БЕШ ЮЛДУЗ-ММР ХК  "АЗИЗБЕК ФАРМ" ХК  Рахмиди  ака</t>
        </is>
      </c>
      <c r="C302" s="6" t="inlineStr">
        <is>
          <t>Андижан</t>
        </is>
      </c>
      <c r="D302" s="6" t="inlineStr">
        <is>
          <t>Андижан 2</t>
        </is>
      </c>
      <c r="E302" s="7">
        <f>G302+I302+K302+M302+O302+Q302+S302+U302+W302+Y302+AA302+AC302+AE302+AG302+AI302+AK302+AM302+AO302+AQ302+AS302</f>
        <v/>
      </c>
      <c r="F302" s="7">
        <f>H302+J302+L302+N302+P302+R302+T302+V302+X302+Z302+AB302+AD302+AF302+AH302+AJ302+AL302+AN302+AP302+AR302+AT302</f>
        <v/>
      </c>
      <c r="G302" s="7" t="inlineStr"/>
      <c r="H302" s="7" t="inlineStr"/>
      <c r="I302" s="7" t="inlineStr"/>
      <c r="J302" s="7" t="inlineStr"/>
      <c r="K302" s="7" t="inlineStr"/>
      <c r="L302" s="7" t="inlineStr"/>
      <c r="M302" s="7" t="inlineStr"/>
      <c r="N302" s="7" t="inlineStr"/>
      <c r="O302" s="7" t="inlineStr"/>
      <c r="P302" s="7" t="inlineStr"/>
      <c r="Q302" s="7" t="inlineStr"/>
      <c r="R302" s="7" t="inlineStr"/>
      <c r="S302" s="7" t="inlineStr"/>
      <c r="T302" s="7" t="inlineStr"/>
      <c r="U302" s="7" t="inlineStr"/>
      <c r="V302" s="7" t="inlineStr"/>
      <c r="W302" s="7" t="inlineStr"/>
      <c r="X302" s="7" t="inlineStr"/>
      <c r="Y302" s="7" t="inlineStr"/>
      <c r="Z302" s="7" t="inlineStr"/>
      <c r="AA302" s="7" t="inlineStr"/>
      <c r="AB302" s="7" t="inlineStr"/>
      <c r="AC302" s="7" t="inlineStr"/>
      <c r="AD302" s="7" t="inlineStr"/>
      <c r="AE302" s="7" t="inlineStr"/>
      <c r="AF302" s="7" t="inlineStr"/>
      <c r="AG302" s="7" t="inlineStr"/>
      <c r="AH302" s="7" t="inlineStr"/>
      <c r="AI302" s="7" t="inlineStr"/>
      <c r="AJ302" s="7" t="inlineStr"/>
      <c r="AK302" s="7" t="inlineStr"/>
      <c r="AL302" s="7" t="inlineStr"/>
      <c r="AM302" s="7" t="inlineStr"/>
      <c r="AN302" s="7" t="inlineStr"/>
      <c r="AO302" s="7" t="inlineStr"/>
      <c r="AP302" s="7" t="inlineStr"/>
      <c r="AQ302" s="7" t="inlineStr"/>
      <c r="AR302" s="7" t="inlineStr"/>
      <c r="AS302" s="7" t="inlineStr"/>
      <c r="AT302" s="7" t="inlineStr"/>
      <c r="AU302" s="7">
        <f>AW302+AY302+BA302+BC302+BE302+BG302+BI302</f>
        <v/>
      </c>
      <c r="AV302" s="7">
        <f>AX302+AZ302+BB302+BD302+BF302+BH302+BJ302</f>
        <v/>
      </c>
      <c r="AW302" s="7" t="n">
        <v>1</v>
      </c>
      <c r="AX302" s="7" t="n">
        <v>472141</v>
      </c>
      <c r="AY302" s="7" t="inlineStr"/>
      <c r="AZ302" s="7" t="inlineStr"/>
      <c r="BA302" s="7" t="inlineStr"/>
      <c r="BB302" s="7" t="inlineStr"/>
      <c r="BC302" s="7" t="inlineStr"/>
      <c r="BD302" s="7" t="inlineStr"/>
      <c r="BE302" s="7" t="n">
        <v>3</v>
      </c>
      <c r="BF302" s="7" t="n">
        <v>1472223</v>
      </c>
      <c r="BG302" s="7" t="inlineStr"/>
      <c r="BH302" s="7" t="inlineStr"/>
      <c r="BI302" s="7" t="inlineStr"/>
      <c r="BJ302" s="7" t="inlineStr"/>
      <c r="BK302" s="7">
        <f>BM302+BO302+BQ302+BS302</f>
        <v/>
      </c>
      <c r="BL302" s="7">
        <f>BN302+BP302+BR302+BT302</f>
        <v/>
      </c>
      <c r="BM302" s="7" t="inlineStr"/>
      <c r="BN302" s="7" t="inlineStr"/>
      <c r="BO302" s="7" t="inlineStr"/>
      <c r="BP302" s="7" t="inlineStr"/>
      <c r="BQ302" s="7" t="inlineStr"/>
      <c r="BR302" s="7" t="inlineStr"/>
      <c r="BS302" s="7" t="inlineStr"/>
      <c r="BT302" s="7" t="inlineStr"/>
      <c r="BU302" s="7">
        <f>BW302+BY302+CA302+CC302+CE302+CG302+CI302+CK302+CM302+CO302+CQ302+CS302+CU302+CW302+CY302+DA302</f>
        <v/>
      </c>
      <c r="BV302" s="7">
        <f>BX302+BZ302+CB302+CD302+CF302+CH302+CJ302+CL302+CN302+CP302+CR302+CT302+CV302+CX302+CZ302+DB302</f>
        <v/>
      </c>
      <c r="BW302" s="7" t="inlineStr"/>
      <c r="BX302" s="7" t="inlineStr"/>
      <c r="BY302" s="7" t="inlineStr"/>
      <c r="BZ302" s="7" t="inlineStr"/>
      <c r="CA302" s="7" t="inlineStr"/>
      <c r="CB302" s="7" t="inlineStr"/>
      <c r="CC302" s="7" t="inlineStr"/>
      <c r="CD302" s="7" t="inlineStr"/>
      <c r="CE302" s="7" t="inlineStr"/>
      <c r="CF302" s="7" t="inlineStr"/>
      <c r="CG302" s="7" t="inlineStr"/>
      <c r="CH302" s="7" t="inlineStr"/>
      <c r="CI302" s="7" t="inlineStr"/>
      <c r="CJ302" s="7" t="inlineStr"/>
      <c r="CK302" s="7" t="inlineStr"/>
      <c r="CL302" s="7" t="inlineStr"/>
      <c r="CM302" s="7" t="inlineStr"/>
      <c r="CN302" s="7" t="inlineStr"/>
      <c r="CO302" s="7" t="inlineStr"/>
      <c r="CP302" s="7" t="inlineStr"/>
      <c r="CQ302" s="7" t="inlineStr"/>
      <c r="CR302" s="7" t="inlineStr"/>
      <c r="CS302" s="7" t="inlineStr"/>
      <c r="CT302" s="7" t="inlineStr"/>
      <c r="CU302" s="7" t="inlineStr"/>
      <c r="CV302" s="7" t="inlineStr"/>
      <c r="CW302" s="7" t="inlineStr"/>
      <c r="CX302" s="7" t="inlineStr"/>
      <c r="CY302" s="7" t="inlineStr"/>
      <c r="CZ302" s="7" t="inlineStr"/>
      <c r="DA302" s="7" t="inlineStr"/>
      <c r="DB302" s="7" t="inlineStr"/>
      <c r="DC302" s="7">
        <f>DE302+DG302+DI302+DK302+DM302+DO302+DQ302+DS302+DU302+DW302+DY302+EA302+EC302</f>
        <v/>
      </c>
      <c r="DD302" s="7">
        <f>DF302+DH302+DJ302+DL302+DN302+DP302+DR302+DT302+DV302+DX302+DZ302+EB302+ED302</f>
        <v/>
      </c>
      <c r="DE302" s="7" t="inlineStr"/>
      <c r="DF302" s="7" t="inlineStr"/>
      <c r="DG302" s="7" t="inlineStr"/>
      <c r="DH302" s="7" t="inlineStr"/>
      <c r="DI302" s="7" t="inlineStr"/>
      <c r="DJ302" s="7" t="inlineStr"/>
      <c r="DK302" s="7" t="inlineStr"/>
      <c r="DL302" s="7" t="inlineStr"/>
      <c r="DM302" s="7" t="inlineStr"/>
      <c r="DN302" s="7" t="inlineStr"/>
      <c r="DO302" s="7" t="inlineStr"/>
      <c r="DP302" s="7" t="inlineStr"/>
      <c r="DQ302" s="7" t="inlineStr"/>
      <c r="DR302" s="7" t="inlineStr"/>
      <c r="DS302" s="7" t="inlineStr"/>
      <c r="DT302" s="7" t="inlineStr"/>
      <c r="DU302" s="7" t="inlineStr"/>
      <c r="DV302" s="7" t="inlineStr"/>
      <c r="DW302" s="7" t="inlineStr"/>
      <c r="DX302" s="7" t="inlineStr"/>
      <c r="DY302" s="7" t="inlineStr"/>
      <c r="DZ302" s="7" t="inlineStr"/>
      <c r="EA302" s="7" t="inlineStr"/>
      <c r="EB302" s="7" t="inlineStr"/>
      <c r="EC302" s="7" t="inlineStr"/>
      <c r="ED302" s="7" t="inlineStr"/>
      <c r="EE302" s="7">
        <f>E302+AU302+BK302+BU302+DC302</f>
        <v/>
      </c>
      <c r="EF302" s="7">
        <f>F302+AV302+BL302+BV302+DD302</f>
        <v/>
      </c>
    </row>
    <row r="303" hidden="1" outlineLevel="1">
      <c r="A303" s="5" t="n">
        <v>44</v>
      </c>
      <c r="B303" s="6" t="inlineStr">
        <is>
          <t>Джамиль Шаяна</t>
        </is>
      </c>
      <c r="C303" s="6" t="inlineStr">
        <is>
          <t>Андижан</t>
        </is>
      </c>
      <c r="D303" s="6" t="inlineStr">
        <is>
          <t>Андижан 1</t>
        </is>
      </c>
      <c r="E303" s="7">
        <f>G303+I303+K303+M303+O303+Q303+S303+U303+W303+Y303+AA303+AC303+AE303+AG303+AI303+AK303+AM303+AO303+AQ303+AS303</f>
        <v/>
      </c>
      <c r="F303" s="7">
        <f>H303+J303+L303+N303+P303+R303+T303+V303+X303+Z303+AB303+AD303+AF303+AH303+AJ303+AL303+AN303+AP303+AR303+AT303</f>
        <v/>
      </c>
      <c r="G303" s="7" t="inlineStr"/>
      <c r="H303" s="7" t="inlineStr"/>
      <c r="I303" s="7" t="inlineStr"/>
      <c r="J303" s="7" t="inlineStr"/>
      <c r="K303" s="7" t="inlineStr"/>
      <c r="L303" s="7" t="inlineStr"/>
      <c r="M303" s="7" t="inlineStr"/>
      <c r="N303" s="7" t="inlineStr"/>
      <c r="O303" s="7" t="inlineStr"/>
      <c r="P303" s="7" t="inlineStr"/>
      <c r="Q303" s="7" t="inlineStr"/>
      <c r="R303" s="7" t="inlineStr"/>
      <c r="S303" s="7" t="inlineStr"/>
      <c r="T303" s="7" t="inlineStr"/>
      <c r="U303" s="7" t="inlineStr"/>
      <c r="V303" s="7" t="inlineStr"/>
      <c r="W303" s="7" t="inlineStr"/>
      <c r="X303" s="7" t="inlineStr"/>
      <c r="Y303" s="7" t="inlineStr"/>
      <c r="Z303" s="7" t="inlineStr"/>
      <c r="AA303" s="7" t="inlineStr"/>
      <c r="AB303" s="7" t="inlineStr"/>
      <c r="AC303" s="7" t="inlineStr"/>
      <c r="AD303" s="7" t="inlineStr"/>
      <c r="AE303" s="7" t="inlineStr"/>
      <c r="AF303" s="7" t="inlineStr"/>
      <c r="AG303" s="7" t="inlineStr"/>
      <c r="AH303" s="7" t="inlineStr"/>
      <c r="AI303" s="7" t="inlineStr"/>
      <c r="AJ303" s="7" t="inlineStr"/>
      <c r="AK303" s="7" t="inlineStr"/>
      <c r="AL303" s="7" t="inlineStr"/>
      <c r="AM303" s="7" t="inlineStr"/>
      <c r="AN303" s="7" t="inlineStr"/>
      <c r="AO303" s="7" t="inlineStr"/>
      <c r="AP303" s="7" t="inlineStr"/>
      <c r="AQ303" s="7" t="inlineStr"/>
      <c r="AR303" s="7" t="inlineStr"/>
      <c r="AS303" s="7" t="inlineStr"/>
      <c r="AT303" s="7" t="inlineStr"/>
      <c r="AU303" s="7">
        <f>AW303+AY303+BA303+BC303+BE303+BG303+BI303</f>
        <v/>
      </c>
      <c r="AV303" s="7">
        <f>AX303+AZ303+BB303+BD303+BF303+BH303+BJ303</f>
        <v/>
      </c>
      <c r="AW303" s="7" t="inlineStr"/>
      <c r="AX303" s="7" t="inlineStr"/>
      <c r="AY303" s="7" t="inlineStr"/>
      <c r="AZ303" s="7" t="inlineStr"/>
      <c r="BA303" s="7" t="inlineStr"/>
      <c r="BB303" s="7" t="inlineStr"/>
      <c r="BC303" s="7" t="n">
        <v>101</v>
      </c>
      <c r="BD303" s="7" t="n">
        <v>37695422</v>
      </c>
      <c r="BE303" s="7" t="inlineStr"/>
      <c r="BF303" s="7" t="inlineStr"/>
      <c r="BG303" s="7" t="inlineStr"/>
      <c r="BH303" s="7" t="inlineStr"/>
      <c r="BI303" s="7" t="inlineStr"/>
      <c r="BJ303" s="7" t="inlineStr"/>
      <c r="BK303" s="7">
        <f>BM303+BO303+BQ303+BS303</f>
        <v/>
      </c>
      <c r="BL303" s="7">
        <f>BN303+BP303+BR303+BT303</f>
        <v/>
      </c>
      <c r="BM303" s="7" t="inlineStr"/>
      <c r="BN303" s="7" t="inlineStr"/>
      <c r="BO303" s="7" t="inlineStr"/>
      <c r="BP303" s="7" t="inlineStr"/>
      <c r="BQ303" s="7" t="inlineStr"/>
      <c r="BR303" s="7" t="inlineStr"/>
      <c r="BS303" s="7" t="inlineStr"/>
      <c r="BT303" s="7" t="inlineStr"/>
      <c r="BU303" s="7">
        <f>BW303+BY303+CA303+CC303+CE303+CG303+CI303+CK303+CM303+CO303+CQ303+CS303+CU303+CW303+CY303+DA303</f>
        <v/>
      </c>
      <c r="BV303" s="7">
        <f>BX303+BZ303+CB303+CD303+CF303+CH303+CJ303+CL303+CN303+CP303+CR303+CT303+CV303+CX303+CZ303+DB303</f>
        <v/>
      </c>
      <c r="BW303" s="7" t="inlineStr"/>
      <c r="BX303" s="7" t="inlineStr"/>
      <c r="BY303" s="7" t="inlineStr"/>
      <c r="BZ303" s="7" t="inlineStr"/>
      <c r="CA303" s="7" t="inlineStr"/>
      <c r="CB303" s="7" t="inlineStr"/>
      <c r="CC303" s="7" t="inlineStr"/>
      <c r="CD303" s="7" t="inlineStr"/>
      <c r="CE303" s="7" t="inlineStr"/>
      <c r="CF303" s="7" t="inlineStr"/>
      <c r="CG303" s="7" t="inlineStr"/>
      <c r="CH303" s="7" t="inlineStr"/>
      <c r="CI303" s="7" t="inlineStr"/>
      <c r="CJ303" s="7" t="inlineStr"/>
      <c r="CK303" s="7" t="inlineStr"/>
      <c r="CL303" s="7" t="inlineStr"/>
      <c r="CM303" s="7" t="inlineStr"/>
      <c r="CN303" s="7" t="inlineStr"/>
      <c r="CO303" s="7" t="inlineStr"/>
      <c r="CP303" s="7" t="inlineStr"/>
      <c r="CQ303" s="7" t="inlineStr"/>
      <c r="CR303" s="7" t="inlineStr"/>
      <c r="CS303" s="7" t="inlineStr"/>
      <c r="CT303" s="7" t="inlineStr"/>
      <c r="CU303" s="7" t="inlineStr"/>
      <c r="CV303" s="7" t="inlineStr"/>
      <c r="CW303" s="7" t="inlineStr"/>
      <c r="CX303" s="7" t="inlineStr"/>
      <c r="CY303" s="7" t="inlineStr"/>
      <c r="CZ303" s="7" t="inlineStr"/>
      <c r="DA303" s="7" t="inlineStr"/>
      <c r="DB303" s="7" t="inlineStr"/>
      <c r="DC303" s="7">
        <f>DE303+DG303+DI303+DK303+DM303+DO303+DQ303+DS303+DU303+DW303+DY303+EA303+EC303</f>
        <v/>
      </c>
      <c r="DD303" s="7">
        <f>DF303+DH303+DJ303+DL303+DN303+DP303+DR303+DT303+DV303+DX303+DZ303+EB303+ED303</f>
        <v/>
      </c>
      <c r="DE303" s="7" t="inlineStr"/>
      <c r="DF303" s="7" t="inlineStr"/>
      <c r="DG303" s="7" t="inlineStr"/>
      <c r="DH303" s="7" t="inlineStr"/>
      <c r="DI303" s="7" t="inlineStr"/>
      <c r="DJ303" s="7" t="inlineStr"/>
      <c r="DK303" s="7" t="inlineStr"/>
      <c r="DL303" s="7" t="inlineStr"/>
      <c r="DM303" s="7" t="inlineStr"/>
      <c r="DN303" s="7" t="inlineStr"/>
      <c r="DO303" s="7" t="inlineStr"/>
      <c r="DP303" s="7" t="inlineStr"/>
      <c r="DQ303" s="7" t="inlineStr"/>
      <c r="DR303" s="7" t="inlineStr"/>
      <c r="DS303" s="7" t="inlineStr"/>
      <c r="DT303" s="7" t="inlineStr"/>
      <c r="DU303" s="7" t="inlineStr"/>
      <c r="DV303" s="7" t="inlineStr"/>
      <c r="DW303" s="7" t="inlineStr"/>
      <c r="DX303" s="7" t="inlineStr"/>
      <c r="DY303" s="7" t="inlineStr"/>
      <c r="DZ303" s="7" t="inlineStr"/>
      <c r="EA303" s="7" t="inlineStr"/>
      <c r="EB303" s="7" t="inlineStr"/>
      <c r="EC303" s="7" t="inlineStr"/>
      <c r="ED303" s="7" t="inlineStr"/>
      <c r="EE303" s="7">
        <f>E303+AU303+BK303+BU303+DC303</f>
        <v/>
      </c>
      <c r="EF303" s="7">
        <f>F303+AV303+BL303+BV303+DD303</f>
        <v/>
      </c>
    </row>
    <row r="304" hidden="1" outlineLevel="1">
      <c r="A304" s="5" t="n">
        <v>45</v>
      </c>
      <c r="B304" s="6" t="inlineStr">
        <is>
          <t>Мурод Юсуф Фарм Жалакудук</t>
        </is>
      </c>
      <c r="C304" s="6" t="inlineStr">
        <is>
          <t>Андижан</t>
        </is>
      </c>
      <c r="D304" s="6" t="inlineStr">
        <is>
          <t>Андижан 3</t>
        </is>
      </c>
      <c r="E304" s="7">
        <f>G304+I304+K304+M304+O304+Q304+S304+U304+W304+Y304+AA304+AC304+AE304+AG304+AI304+AK304+AM304+AO304+AQ304+AS304</f>
        <v/>
      </c>
      <c r="F304" s="7">
        <f>H304+J304+L304+N304+P304+R304+T304+V304+X304+Z304+AB304+AD304+AF304+AH304+AJ304+AL304+AN304+AP304+AR304+AT304</f>
        <v/>
      </c>
      <c r="G304" s="7" t="inlineStr"/>
      <c r="H304" s="7" t="inlineStr"/>
      <c r="I304" s="7" t="inlineStr"/>
      <c r="J304" s="7" t="inlineStr"/>
      <c r="K304" s="7" t="inlineStr"/>
      <c r="L304" s="7" t="inlineStr"/>
      <c r="M304" s="7" t="inlineStr"/>
      <c r="N304" s="7" t="inlineStr"/>
      <c r="O304" s="7" t="inlineStr"/>
      <c r="P304" s="7" t="inlineStr"/>
      <c r="Q304" s="7" t="n">
        <v>10</v>
      </c>
      <c r="R304" s="7" t="n">
        <v>3706310</v>
      </c>
      <c r="S304" s="7" t="inlineStr"/>
      <c r="T304" s="7" t="inlineStr"/>
      <c r="U304" s="7" t="inlineStr"/>
      <c r="V304" s="7" t="inlineStr"/>
      <c r="W304" s="7" t="inlineStr"/>
      <c r="X304" s="7" t="inlineStr"/>
      <c r="Y304" s="7" t="inlineStr"/>
      <c r="Z304" s="7" t="inlineStr"/>
      <c r="AA304" s="7" t="inlineStr"/>
      <c r="AB304" s="7" t="inlineStr"/>
      <c r="AC304" s="7" t="inlineStr"/>
      <c r="AD304" s="7" t="inlineStr"/>
      <c r="AE304" s="7" t="inlineStr"/>
      <c r="AF304" s="7" t="inlineStr"/>
      <c r="AG304" s="7" t="inlineStr"/>
      <c r="AH304" s="7" t="inlineStr"/>
      <c r="AI304" s="7" t="inlineStr"/>
      <c r="AJ304" s="7" t="inlineStr"/>
      <c r="AK304" s="7" t="inlineStr"/>
      <c r="AL304" s="7" t="inlineStr"/>
      <c r="AM304" s="7" t="inlineStr"/>
      <c r="AN304" s="7" t="inlineStr"/>
      <c r="AO304" s="7" t="inlineStr"/>
      <c r="AP304" s="7" t="inlineStr"/>
      <c r="AQ304" s="7" t="inlineStr"/>
      <c r="AR304" s="7" t="inlineStr"/>
      <c r="AS304" s="7" t="inlineStr"/>
      <c r="AT304" s="7" t="inlineStr"/>
      <c r="AU304" s="7">
        <f>AW304+AY304+BA304+BC304+BE304+BG304+BI304</f>
        <v/>
      </c>
      <c r="AV304" s="7">
        <f>AX304+AZ304+BB304+BD304+BF304+BH304+BJ304</f>
        <v/>
      </c>
      <c r="AW304" s="7" t="inlineStr"/>
      <c r="AX304" s="7" t="inlineStr"/>
      <c r="AY304" s="7" t="inlineStr"/>
      <c r="AZ304" s="7" t="inlineStr"/>
      <c r="BA304" s="7" t="inlineStr"/>
      <c r="BB304" s="7" t="inlineStr"/>
      <c r="BC304" s="7" t="inlineStr"/>
      <c r="BD304" s="7" t="inlineStr"/>
      <c r="BE304" s="7" t="inlineStr"/>
      <c r="BF304" s="7" t="inlineStr"/>
      <c r="BG304" s="7" t="inlineStr"/>
      <c r="BH304" s="7" t="inlineStr"/>
      <c r="BI304" s="7" t="inlineStr"/>
      <c r="BJ304" s="7" t="inlineStr"/>
      <c r="BK304" s="7">
        <f>BM304+BO304+BQ304+BS304</f>
        <v/>
      </c>
      <c r="BL304" s="7">
        <f>BN304+BP304+BR304+BT304</f>
        <v/>
      </c>
      <c r="BM304" s="7" t="inlineStr"/>
      <c r="BN304" s="7" t="inlineStr"/>
      <c r="BO304" s="7" t="inlineStr"/>
      <c r="BP304" s="7" t="inlineStr"/>
      <c r="BQ304" s="7" t="inlineStr"/>
      <c r="BR304" s="7" t="inlineStr"/>
      <c r="BS304" s="7" t="inlineStr"/>
      <c r="BT304" s="7" t="inlineStr"/>
      <c r="BU304" s="7">
        <f>BW304+BY304+CA304+CC304+CE304+CG304+CI304+CK304+CM304+CO304+CQ304+CS304+CU304+CW304+CY304+DA304</f>
        <v/>
      </c>
      <c r="BV304" s="7">
        <f>BX304+BZ304+CB304+CD304+CF304+CH304+CJ304+CL304+CN304+CP304+CR304+CT304+CV304+CX304+CZ304+DB304</f>
        <v/>
      </c>
      <c r="BW304" s="7" t="inlineStr"/>
      <c r="BX304" s="7" t="inlineStr"/>
      <c r="BY304" s="7" t="inlineStr"/>
      <c r="BZ304" s="7" t="inlineStr"/>
      <c r="CA304" s="7" t="inlineStr"/>
      <c r="CB304" s="7" t="inlineStr"/>
      <c r="CC304" s="7" t="inlineStr"/>
      <c r="CD304" s="7" t="inlineStr"/>
      <c r="CE304" s="7" t="inlineStr"/>
      <c r="CF304" s="7" t="inlineStr"/>
      <c r="CG304" s="7" t="inlineStr"/>
      <c r="CH304" s="7" t="inlineStr"/>
      <c r="CI304" s="7" t="inlineStr"/>
      <c r="CJ304" s="7" t="inlineStr"/>
      <c r="CK304" s="7" t="inlineStr"/>
      <c r="CL304" s="7" t="inlineStr"/>
      <c r="CM304" s="7" t="inlineStr"/>
      <c r="CN304" s="7" t="inlineStr"/>
      <c r="CO304" s="7" t="inlineStr"/>
      <c r="CP304" s="7" t="inlineStr"/>
      <c r="CQ304" s="7" t="inlineStr"/>
      <c r="CR304" s="7" t="inlineStr"/>
      <c r="CS304" s="7" t="inlineStr"/>
      <c r="CT304" s="7" t="inlineStr"/>
      <c r="CU304" s="7" t="inlineStr"/>
      <c r="CV304" s="7" t="inlineStr"/>
      <c r="CW304" s="7" t="inlineStr"/>
      <c r="CX304" s="7" t="inlineStr"/>
      <c r="CY304" s="7" t="inlineStr"/>
      <c r="CZ304" s="7" t="inlineStr"/>
      <c r="DA304" s="7" t="inlineStr"/>
      <c r="DB304" s="7" t="inlineStr"/>
      <c r="DC304" s="7">
        <f>DE304+DG304+DI304+DK304+DM304+DO304+DQ304+DS304+DU304+DW304+DY304+EA304+EC304</f>
        <v/>
      </c>
      <c r="DD304" s="7">
        <f>DF304+DH304+DJ304+DL304+DN304+DP304+DR304+DT304+DV304+DX304+DZ304+EB304+ED304</f>
        <v/>
      </c>
      <c r="DE304" s="7" t="inlineStr"/>
      <c r="DF304" s="7" t="inlineStr"/>
      <c r="DG304" s="7" t="inlineStr"/>
      <c r="DH304" s="7" t="inlineStr"/>
      <c r="DI304" s="7" t="inlineStr"/>
      <c r="DJ304" s="7" t="inlineStr"/>
      <c r="DK304" s="7" t="inlineStr"/>
      <c r="DL304" s="7" t="inlineStr"/>
      <c r="DM304" s="7" t="inlineStr"/>
      <c r="DN304" s="7" t="inlineStr"/>
      <c r="DO304" s="7" t="inlineStr"/>
      <c r="DP304" s="7" t="inlineStr"/>
      <c r="DQ304" s="7" t="inlineStr"/>
      <c r="DR304" s="7" t="inlineStr"/>
      <c r="DS304" s="7" t="inlineStr"/>
      <c r="DT304" s="7" t="inlineStr"/>
      <c r="DU304" s="7" t="inlineStr"/>
      <c r="DV304" s="7" t="inlineStr"/>
      <c r="DW304" s="7" t="inlineStr"/>
      <c r="DX304" s="7" t="inlineStr"/>
      <c r="DY304" s="7" t="inlineStr"/>
      <c r="DZ304" s="7" t="inlineStr"/>
      <c r="EA304" s="7" t="inlineStr"/>
      <c r="EB304" s="7" t="inlineStr"/>
      <c r="EC304" s="7" t="inlineStr"/>
      <c r="ED304" s="7" t="inlineStr"/>
      <c r="EE304" s="7">
        <f>E304+AU304+BK304+BU304+DC304</f>
        <v/>
      </c>
      <c r="EF304" s="7">
        <f>F304+AV304+BL304+BV304+DD304</f>
        <v/>
      </c>
    </row>
    <row r="305" hidden="1" outlineLevel="1">
      <c r="A305" s="5" t="n">
        <v>46</v>
      </c>
      <c r="B305" s="6" t="inlineStr">
        <is>
          <t>Уз-Метертеч Компанй МЧЖ</t>
        </is>
      </c>
      <c r="C305" s="6" t="inlineStr">
        <is>
          <t>Андижан</t>
        </is>
      </c>
      <c r="D305" s="6" t="inlineStr">
        <is>
          <t>Андижан 1</t>
        </is>
      </c>
      <c r="E305" s="7">
        <f>G305+I305+K305+M305+O305+Q305+S305+U305+W305+Y305+AA305+AC305+AE305+AG305+AI305+AK305+AM305+AO305+AQ305+AS305</f>
        <v/>
      </c>
      <c r="F305" s="7">
        <f>H305+J305+L305+N305+P305+R305+T305+V305+X305+Z305+AB305+AD305+AF305+AH305+AJ305+AL305+AN305+AP305+AR305+AT305</f>
        <v/>
      </c>
      <c r="G305" s="7" t="inlineStr"/>
      <c r="H305" s="7" t="inlineStr"/>
      <c r="I305" s="7" t="inlineStr"/>
      <c r="J305" s="7" t="inlineStr"/>
      <c r="K305" s="7" t="inlineStr"/>
      <c r="L305" s="7" t="inlineStr"/>
      <c r="M305" s="7" t="inlineStr"/>
      <c r="N305" s="7" t="inlineStr"/>
      <c r="O305" s="7" t="inlineStr"/>
      <c r="P305" s="7" t="inlineStr"/>
      <c r="Q305" s="7" t="n">
        <v>1</v>
      </c>
      <c r="R305" s="7" t="n">
        <v>118801</v>
      </c>
      <c r="S305" s="7" t="inlineStr"/>
      <c r="T305" s="7" t="inlineStr"/>
      <c r="U305" s="7" t="inlineStr"/>
      <c r="V305" s="7" t="inlineStr"/>
      <c r="W305" s="7" t="inlineStr"/>
      <c r="X305" s="7" t="inlineStr"/>
      <c r="Y305" s="7" t="inlineStr"/>
      <c r="Z305" s="7" t="inlineStr"/>
      <c r="AA305" s="7" t="inlineStr"/>
      <c r="AB305" s="7" t="inlineStr"/>
      <c r="AC305" s="7" t="inlineStr"/>
      <c r="AD305" s="7" t="inlineStr"/>
      <c r="AE305" s="7" t="inlineStr"/>
      <c r="AF305" s="7" t="inlineStr"/>
      <c r="AG305" s="7" t="inlineStr"/>
      <c r="AH305" s="7" t="inlineStr"/>
      <c r="AI305" s="7" t="inlineStr"/>
      <c r="AJ305" s="7" t="inlineStr"/>
      <c r="AK305" s="7" t="inlineStr"/>
      <c r="AL305" s="7" t="inlineStr"/>
      <c r="AM305" s="7" t="inlineStr"/>
      <c r="AN305" s="7" t="inlineStr"/>
      <c r="AO305" s="7" t="inlineStr"/>
      <c r="AP305" s="7" t="inlineStr"/>
      <c r="AQ305" s="7" t="inlineStr"/>
      <c r="AR305" s="7" t="inlineStr"/>
      <c r="AS305" s="7" t="inlineStr"/>
      <c r="AT305" s="7" t="inlineStr"/>
      <c r="AU305" s="7">
        <f>AW305+AY305+BA305+BC305+BE305+BG305+BI305</f>
        <v/>
      </c>
      <c r="AV305" s="7">
        <f>AX305+AZ305+BB305+BD305+BF305+BH305+BJ305</f>
        <v/>
      </c>
      <c r="AW305" s="7" t="inlineStr"/>
      <c r="AX305" s="7" t="inlineStr"/>
      <c r="AY305" s="7" t="inlineStr"/>
      <c r="AZ305" s="7" t="inlineStr"/>
      <c r="BA305" s="7" t="inlineStr"/>
      <c r="BB305" s="7" t="inlineStr"/>
      <c r="BC305" s="7" t="inlineStr"/>
      <c r="BD305" s="7" t="inlineStr"/>
      <c r="BE305" s="7" t="inlineStr"/>
      <c r="BF305" s="7" t="inlineStr"/>
      <c r="BG305" s="7" t="inlineStr"/>
      <c r="BH305" s="7" t="inlineStr"/>
      <c r="BI305" s="7" t="inlineStr"/>
      <c r="BJ305" s="7" t="inlineStr"/>
      <c r="BK305" s="7">
        <f>BM305+BO305+BQ305+BS305</f>
        <v/>
      </c>
      <c r="BL305" s="7">
        <f>BN305+BP305+BR305+BT305</f>
        <v/>
      </c>
      <c r="BM305" s="7" t="inlineStr"/>
      <c r="BN305" s="7" t="inlineStr"/>
      <c r="BO305" s="7" t="inlineStr"/>
      <c r="BP305" s="7" t="inlineStr"/>
      <c r="BQ305" s="7" t="inlineStr"/>
      <c r="BR305" s="7" t="inlineStr"/>
      <c r="BS305" s="7" t="inlineStr"/>
      <c r="BT305" s="7" t="inlineStr"/>
      <c r="BU305" s="7">
        <f>BW305+BY305+CA305+CC305+CE305+CG305+CI305+CK305+CM305+CO305+CQ305+CS305+CU305+CW305+CY305+DA305</f>
        <v/>
      </c>
      <c r="BV305" s="7">
        <f>BX305+BZ305+CB305+CD305+CF305+CH305+CJ305+CL305+CN305+CP305+CR305+CT305+CV305+CX305+CZ305+DB305</f>
        <v/>
      </c>
      <c r="BW305" s="7" t="inlineStr"/>
      <c r="BX305" s="7" t="inlineStr"/>
      <c r="BY305" s="7" t="inlineStr"/>
      <c r="BZ305" s="7" t="inlineStr"/>
      <c r="CA305" s="7" t="inlineStr"/>
      <c r="CB305" s="7" t="inlineStr"/>
      <c r="CC305" s="7" t="inlineStr"/>
      <c r="CD305" s="7" t="inlineStr"/>
      <c r="CE305" s="7" t="inlineStr"/>
      <c r="CF305" s="7" t="inlineStr"/>
      <c r="CG305" s="7" t="inlineStr"/>
      <c r="CH305" s="7" t="inlineStr"/>
      <c r="CI305" s="7" t="inlineStr"/>
      <c r="CJ305" s="7" t="inlineStr"/>
      <c r="CK305" s="7" t="inlineStr"/>
      <c r="CL305" s="7" t="inlineStr"/>
      <c r="CM305" s="7" t="inlineStr"/>
      <c r="CN305" s="7" t="inlineStr"/>
      <c r="CO305" s="7" t="inlineStr"/>
      <c r="CP305" s="7" t="inlineStr"/>
      <c r="CQ305" s="7" t="inlineStr"/>
      <c r="CR305" s="7" t="inlineStr"/>
      <c r="CS305" s="7" t="inlineStr"/>
      <c r="CT305" s="7" t="inlineStr"/>
      <c r="CU305" s="7" t="inlineStr"/>
      <c r="CV305" s="7" t="inlineStr"/>
      <c r="CW305" s="7" t="inlineStr"/>
      <c r="CX305" s="7" t="inlineStr"/>
      <c r="CY305" s="7" t="inlineStr"/>
      <c r="CZ305" s="7" t="inlineStr"/>
      <c r="DA305" s="7" t="inlineStr"/>
      <c r="DB305" s="7" t="inlineStr"/>
      <c r="DC305" s="7">
        <f>DE305+DG305+DI305+DK305+DM305+DO305+DQ305+DS305+DU305+DW305+DY305+EA305+EC305</f>
        <v/>
      </c>
      <c r="DD305" s="7">
        <f>DF305+DH305+DJ305+DL305+DN305+DP305+DR305+DT305+DV305+DX305+DZ305+EB305+ED305</f>
        <v/>
      </c>
      <c r="DE305" s="7" t="inlineStr"/>
      <c r="DF305" s="7" t="inlineStr"/>
      <c r="DG305" s="7" t="inlineStr"/>
      <c r="DH305" s="7" t="inlineStr"/>
      <c r="DI305" s="7" t="inlineStr"/>
      <c r="DJ305" s="7" t="inlineStr"/>
      <c r="DK305" s="7" t="inlineStr"/>
      <c r="DL305" s="7" t="inlineStr"/>
      <c r="DM305" s="7" t="inlineStr"/>
      <c r="DN305" s="7" t="inlineStr"/>
      <c r="DO305" s="7" t="inlineStr"/>
      <c r="DP305" s="7" t="inlineStr"/>
      <c r="DQ305" s="7" t="inlineStr"/>
      <c r="DR305" s="7" t="inlineStr"/>
      <c r="DS305" s="7" t="inlineStr"/>
      <c r="DT305" s="7" t="inlineStr"/>
      <c r="DU305" s="7" t="inlineStr"/>
      <c r="DV305" s="7" t="inlineStr"/>
      <c r="DW305" s="7" t="inlineStr"/>
      <c r="DX305" s="7" t="inlineStr"/>
      <c r="DY305" s="7" t="inlineStr"/>
      <c r="DZ305" s="7" t="inlineStr"/>
      <c r="EA305" s="7" t="inlineStr"/>
      <c r="EB305" s="7" t="inlineStr"/>
      <c r="EC305" s="7" t="inlineStr"/>
      <c r="ED305" s="7" t="inlineStr"/>
      <c r="EE305" s="7">
        <f>E305+AU305+BK305+BU305+DC305</f>
        <v/>
      </c>
      <c r="EF305" s="7">
        <f>F305+AV305+BL305+BV305+DD305</f>
        <v/>
      </c>
    </row>
    <row r="306" hidden="1" outlineLevel="1">
      <c r="A306" s="5" t="n">
        <v>47</v>
      </c>
      <c r="B306" s="6" t="inlineStr">
        <is>
          <t>Эверест Фарм  Фуркат Умиджон ака</t>
        </is>
      </c>
      <c r="C306" s="6" t="inlineStr">
        <is>
          <t>Андижан</t>
        </is>
      </c>
      <c r="D306" s="6" t="inlineStr">
        <is>
          <t>Андижан 1</t>
        </is>
      </c>
      <c r="E306" s="7">
        <f>G306+I306+K306+M306+O306+Q306+S306+U306+W306+Y306+AA306+AC306+AE306+AG306+AI306+AK306+AM306+AO306+AQ306+AS306</f>
        <v/>
      </c>
      <c r="F306" s="7">
        <f>H306+J306+L306+N306+P306+R306+T306+V306+X306+Z306+AB306+AD306+AF306+AH306+AJ306+AL306+AN306+AP306+AR306+AT306</f>
        <v/>
      </c>
      <c r="G306" s="7" t="inlineStr"/>
      <c r="H306" s="7" t="inlineStr"/>
      <c r="I306" s="7" t="n">
        <v>1</v>
      </c>
      <c r="J306" s="7" t="n">
        <v>28764</v>
      </c>
      <c r="K306" s="7" t="n">
        <v>1</v>
      </c>
      <c r="L306" s="7" t="n">
        <v>260437</v>
      </c>
      <c r="M306" s="7" t="inlineStr"/>
      <c r="N306" s="7" t="inlineStr"/>
      <c r="O306" s="7" t="inlineStr"/>
      <c r="P306" s="7" t="inlineStr"/>
      <c r="Q306" s="7" t="inlineStr"/>
      <c r="R306" s="7" t="inlineStr"/>
      <c r="S306" s="7" t="inlineStr"/>
      <c r="T306" s="7" t="inlineStr"/>
      <c r="U306" s="7" t="inlineStr"/>
      <c r="V306" s="7" t="inlineStr"/>
      <c r="W306" s="7" t="inlineStr"/>
      <c r="X306" s="7" t="inlineStr"/>
      <c r="Y306" s="7" t="inlineStr"/>
      <c r="Z306" s="7" t="inlineStr"/>
      <c r="AA306" s="7" t="inlineStr"/>
      <c r="AB306" s="7" t="inlineStr"/>
      <c r="AC306" s="7" t="inlineStr"/>
      <c r="AD306" s="7" t="inlineStr"/>
      <c r="AE306" s="7" t="n">
        <v>1</v>
      </c>
      <c r="AF306" s="7" t="n">
        <v>71796</v>
      </c>
      <c r="AG306" s="7" t="inlineStr"/>
      <c r="AH306" s="7" t="inlineStr"/>
      <c r="AI306" s="7" t="inlineStr"/>
      <c r="AJ306" s="7" t="inlineStr"/>
      <c r="AK306" s="7" t="inlineStr"/>
      <c r="AL306" s="7" t="inlineStr"/>
      <c r="AM306" s="7" t="inlineStr"/>
      <c r="AN306" s="7" t="inlineStr"/>
      <c r="AO306" s="7" t="inlineStr"/>
      <c r="AP306" s="7" t="inlineStr"/>
      <c r="AQ306" s="7" t="inlineStr"/>
      <c r="AR306" s="7" t="inlineStr"/>
      <c r="AS306" s="7" t="inlineStr"/>
      <c r="AT306" s="7" t="inlineStr"/>
      <c r="AU306" s="7">
        <f>AW306+AY306+BA306+BC306+BE306+BG306+BI306</f>
        <v/>
      </c>
      <c r="AV306" s="7">
        <f>AX306+AZ306+BB306+BD306+BF306+BH306+BJ306</f>
        <v/>
      </c>
      <c r="AW306" s="7" t="inlineStr"/>
      <c r="AX306" s="7" t="inlineStr"/>
      <c r="AY306" s="7" t="inlineStr"/>
      <c r="AZ306" s="7" t="inlineStr"/>
      <c r="BA306" s="7" t="inlineStr"/>
      <c r="BB306" s="7" t="inlineStr"/>
      <c r="BC306" s="7" t="inlineStr"/>
      <c r="BD306" s="7" t="inlineStr"/>
      <c r="BE306" s="7" t="inlineStr"/>
      <c r="BF306" s="7" t="inlineStr"/>
      <c r="BG306" s="7" t="inlineStr"/>
      <c r="BH306" s="7" t="inlineStr"/>
      <c r="BI306" s="7" t="inlineStr"/>
      <c r="BJ306" s="7" t="inlineStr"/>
      <c r="BK306" s="7">
        <f>BM306+BO306+BQ306+BS306</f>
        <v/>
      </c>
      <c r="BL306" s="7">
        <f>BN306+BP306+BR306+BT306</f>
        <v/>
      </c>
      <c r="BM306" s="7" t="inlineStr"/>
      <c r="BN306" s="7" t="inlineStr"/>
      <c r="BO306" s="7" t="inlineStr"/>
      <c r="BP306" s="7" t="inlineStr"/>
      <c r="BQ306" s="7" t="inlineStr"/>
      <c r="BR306" s="7" t="inlineStr"/>
      <c r="BS306" s="7" t="inlineStr"/>
      <c r="BT306" s="7" t="inlineStr"/>
      <c r="BU306" s="7">
        <f>BW306+BY306+CA306+CC306+CE306+CG306+CI306+CK306+CM306+CO306+CQ306+CS306+CU306+CW306+CY306+DA306</f>
        <v/>
      </c>
      <c r="BV306" s="7">
        <f>BX306+BZ306+CB306+CD306+CF306+CH306+CJ306+CL306+CN306+CP306+CR306+CT306+CV306+CX306+CZ306+DB306</f>
        <v/>
      </c>
      <c r="BW306" s="7" t="inlineStr"/>
      <c r="BX306" s="7" t="inlineStr"/>
      <c r="BY306" s="7" t="inlineStr"/>
      <c r="BZ306" s="7" t="inlineStr"/>
      <c r="CA306" s="7" t="inlineStr"/>
      <c r="CB306" s="7" t="inlineStr"/>
      <c r="CC306" s="7" t="inlineStr"/>
      <c r="CD306" s="7" t="inlineStr"/>
      <c r="CE306" s="7" t="inlineStr"/>
      <c r="CF306" s="7" t="inlineStr"/>
      <c r="CG306" s="7" t="inlineStr"/>
      <c r="CH306" s="7" t="inlineStr"/>
      <c r="CI306" s="7" t="inlineStr"/>
      <c r="CJ306" s="7" t="inlineStr"/>
      <c r="CK306" s="7" t="inlineStr"/>
      <c r="CL306" s="7" t="inlineStr"/>
      <c r="CM306" s="7" t="inlineStr"/>
      <c r="CN306" s="7" t="inlineStr"/>
      <c r="CO306" s="7" t="inlineStr"/>
      <c r="CP306" s="7" t="inlineStr"/>
      <c r="CQ306" s="7" t="inlineStr"/>
      <c r="CR306" s="7" t="inlineStr"/>
      <c r="CS306" s="7" t="inlineStr"/>
      <c r="CT306" s="7" t="inlineStr"/>
      <c r="CU306" s="7" t="inlineStr"/>
      <c r="CV306" s="7" t="inlineStr"/>
      <c r="CW306" s="7" t="inlineStr"/>
      <c r="CX306" s="7" t="inlineStr"/>
      <c r="CY306" s="7" t="inlineStr"/>
      <c r="CZ306" s="7" t="inlineStr"/>
      <c r="DA306" s="7" t="inlineStr"/>
      <c r="DB306" s="7" t="inlineStr"/>
      <c r="DC306" s="7">
        <f>DE306+DG306+DI306+DK306+DM306+DO306+DQ306+DS306+DU306+DW306+DY306+EA306+EC306</f>
        <v/>
      </c>
      <c r="DD306" s="7">
        <f>DF306+DH306+DJ306+DL306+DN306+DP306+DR306+DT306+DV306+DX306+DZ306+EB306+ED306</f>
        <v/>
      </c>
      <c r="DE306" s="7" t="inlineStr"/>
      <c r="DF306" s="7" t="inlineStr"/>
      <c r="DG306" s="7" t="inlineStr"/>
      <c r="DH306" s="7" t="inlineStr"/>
      <c r="DI306" s="7" t="inlineStr"/>
      <c r="DJ306" s="7" t="inlineStr"/>
      <c r="DK306" s="7" t="inlineStr"/>
      <c r="DL306" s="7" t="inlineStr"/>
      <c r="DM306" s="7" t="inlineStr"/>
      <c r="DN306" s="7" t="inlineStr"/>
      <c r="DO306" s="7" t="inlineStr"/>
      <c r="DP306" s="7" t="inlineStr"/>
      <c r="DQ306" s="7" t="inlineStr"/>
      <c r="DR306" s="7" t="inlineStr"/>
      <c r="DS306" s="7" t="inlineStr"/>
      <c r="DT306" s="7" t="inlineStr"/>
      <c r="DU306" s="7" t="inlineStr"/>
      <c r="DV306" s="7" t="inlineStr"/>
      <c r="DW306" s="7" t="inlineStr"/>
      <c r="DX306" s="7" t="inlineStr"/>
      <c r="DY306" s="7" t="inlineStr"/>
      <c r="DZ306" s="7" t="inlineStr"/>
      <c r="EA306" s="7" t="inlineStr"/>
      <c r="EB306" s="7" t="inlineStr"/>
      <c r="EC306" s="7" t="inlineStr"/>
      <c r="ED306" s="7" t="inlineStr"/>
      <c r="EE306" s="7">
        <f>E306+AU306+BK306+BU306+DC306</f>
        <v/>
      </c>
      <c r="EF306" s="7">
        <f>F306+AV306+BL306+BV306+DD306</f>
        <v/>
      </c>
    </row>
    <row r="307" hidden="1" outlineLevel="1">
      <c r="A307" s="5" t="n">
        <v>48</v>
      </c>
      <c r="B307" s="6" t="inlineStr">
        <is>
          <t>Эндо Мед Про</t>
        </is>
      </c>
      <c r="C307" s="6" t="inlineStr">
        <is>
          <t>Андижан</t>
        </is>
      </c>
      <c r="D307" s="6" t="inlineStr">
        <is>
          <t>Андижан 1</t>
        </is>
      </c>
      <c r="E307" s="7">
        <f>G307+I307+K307+M307+O307+Q307+S307+U307+W307+Y307+AA307+AC307+AE307+AG307+AI307+AK307+AM307+AO307+AQ307+AS307</f>
        <v/>
      </c>
      <c r="F307" s="7">
        <f>H307+J307+L307+N307+P307+R307+T307+V307+X307+Z307+AB307+AD307+AF307+AH307+AJ307+AL307+AN307+AP307+AR307+AT307</f>
        <v/>
      </c>
      <c r="G307" s="7" t="inlineStr"/>
      <c r="H307" s="7" t="inlineStr"/>
      <c r="I307" s="7" t="inlineStr"/>
      <c r="J307" s="7" t="inlineStr"/>
      <c r="K307" s="7" t="inlineStr"/>
      <c r="L307" s="7" t="inlineStr"/>
      <c r="M307" s="7" t="inlineStr"/>
      <c r="N307" s="7" t="inlineStr"/>
      <c r="O307" s="7" t="inlineStr"/>
      <c r="P307" s="7" t="inlineStr"/>
      <c r="Q307" s="7" t="inlineStr"/>
      <c r="R307" s="7" t="inlineStr"/>
      <c r="S307" s="7" t="inlineStr"/>
      <c r="T307" s="7" t="inlineStr"/>
      <c r="U307" s="7" t="inlineStr"/>
      <c r="V307" s="7" t="inlineStr"/>
      <c r="W307" s="7" t="inlineStr"/>
      <c r="X307" s="7" t="inlineStr"/>
      <c r="Y307" s="7" t="inlineStr"/>
      <c r="Z307" s="7" t="inlineStr"/>
      <c r="AA307" s="7" t="inlineStr"/>
      <c r="AB307" s="7" t="inlineStr"/>
      <c r="AC307" s="7" t="inlineStr"/>
      <c r="AD307" s="7" t="inlineStr"/>
      <c r="AE307" s="7" t="inlineStr"/>
      <c r="AF307" s="7" t="inlineStr"/>
      <c r="AG307" s="7" t="inlineStr"/>
      <c r="AH307" s="7" t="inlineStr"/>
      <c r="AI307" s="7" t="inlineStr"/>
      <c r="AJ307" s="7" t="inlineStr"/>
      <c r="AK307" s="7" t="inlineStr"/>
      <c r="AL307" s="7" t="inlineStr"/>
      <c r="AM307" s="7" t="inlineStr"/>
      <c r="AN307" s="7" t="inlineStr"/>
      <c r="AO307" s="7" t="inlineStr"/>
      <c r="AP307" s="7" t="inlineStr"/>
      <c r="AQ307" s="7" t="inlineStr"/>
      <c r="AR307" s="7" t="inlineStr"/>
      <c r="AS307" s="7" t="inlineStr"/>
      <c r="AT307" s="7" t="inlineStr"/>
      <c r="AU307" s="7">
        <f>AW307+AY307+BA307+BC307+BE307+BG307+BI307</f>
        <v/>
      </c>
      <c r="AV307" s="7">
        <f>AX307+AZ307+BB307+BD307+BF307+BH307+BJ307</f>
        <v/>
      </c>
      <c r="AW307" s="7" t="inlineStr"/>
      <c r="AX307" s="7" t="inlineStr"/>
      <c r="AY307" s="7" t="inlineStr"/>
      <c r="AZ307" s="7" t="inlineStr"/>
      <c r="BA307" s="7" t="inlineStr"/>
      <c r="BB307" s="7" t="inlineStr"/>
      <c r="BC307" s="7" t="inlineStr"/>
      <c r="BD307" s="7" t="inlineStr"/>
      <c r="BE307" s="7" t="inlineStr"/>
      <c r="BF307" s="7" t="inlineStr"/>
      <c r="BG307" s="7" t="n">
        <v>500</v>
      </c>
      <c r="BH307" s="7" t="n">
        <v>93169000</v>
      </c>
      <c r="BI307" s="7" t="inlineStr"/>
      <c r="BJ307" s="7" t="inlineStr"/>
      <c r="BK307" s="7">
        <f>BM307+BO307+BQ307+BS307</f>
        <v/>
      </c>
      <c r="BL307" s="7">
        <f>BN307+BP307+BR307+BT307</f>
        <v/>
      </c>
      <c r="BM307" s="7" t="inlineStr"/>
      <c r="BN307" s="7" t="inlineStr"/>
      <c r="BO307" s="7" t="inlineStr"/>
      <c r="BP307" s="7" t="inlineStr"/>
      <c r="BQ307" s="7" t="inlineStr"/>
      <c r="BR307" s="7" t="inlineStr"/>
      <c r="BS307" s="7" t="inlineStr"/>
      <c r="BT307" s="7" t="inlineStr"/>
      <c r="BU307" s="7">
        <f>BW307+BY307+CA307+CC307+CE307+CG307+CI307+CK307+CM307+CO307+CQ307+CS307+CU307+CW307+CY307+DA307</f>
        <v/>
      </c>
      <c r="BV307" s="7">
        <f>BX307+BZ307+CB307+CD307+CF307+CH307+CJ307+CL307+CN307+CP307+CR307+CT307+CV307+CX307+CZ307+DB307</f>
        <v/>
      </c>
      <c r="BW307" s="7" t="inlineStr"/>
      <c r="BX307" s="7" t="inlineStr"/>
      <c r="BY307" s="7" t="inlineStr"/>
      <c r="BZ307" s="7" t="inlineStr"/>
      <c r="CA307" s="7" t="inlineStr"/>
      <c r="CB307" s="7" t="inlineStr"/>
      <c r="CC307" s="7" t="inlineStr"/>
      <c r="CD307" s="7" t="inlineStr"/>
      <c r="CE307" s="7" t="inlineStr"/>
      <c r="CF307" s="7" t="inlineStr"/>
      <c r="CG307" s="7" t="inlineStr"/>
      <c r="CH307" s="7" t="inlineStr"/>
      <c r="CI307" s="7" t="inlineStr"/>
      <c r="CJ307" s="7" t="inlineStr"/>
      <c r="CK307" s="7" t="inlineStr"/>
      <c r="CL307" s="7" t="inlineStr"/>
      <c r="CM307" s="7" t="inlineStr"/>
      <c r="CN307" s="7" t="inlineStr"/>
      <c r="CO307" s="7" t="inlineStr"/>
      <c r="CP307" s="7" t="inlineStr"/>
      <c r="CQ307" s="7" t="inlineStr"/>
      <c r="CR307" s="7" t="inlineStr"/>
      <c r="CS307" s="7" t="inlineStr"/>
      <c r="CT307" s="7" t="inlineStr"/>
      <c r="CU307" s="7" t="inlineStr"/>
      <c r="CV307" s="7" t="inlineStr"/>
      <c r="CW307" s="7" t="inlineStr"/>
      <c r="CX307" s="7" t="inlineStr"/>
      <c r="CY307" s="7" t="inlineStr"/>
      <c r="CZ307" s="7" t="inlineStr"/>
      <c r="DA307" s="7" t="inlineStr"/>
      <c r="DB307" s="7" t="inlineStr"/>
      <c r="DC307" s="7">
        <f>DE307+DG307+DI307+DK307+DM307+DO307+DQ307+DS307+DU307+DW307+DY307+EA307+EC307</f>
        <v/>
      </c>
      <c r="DD307" s="7">
        <f>DF307+DH307+DJ307+DL307+DN307+DP307+DR307+DT307+DV307+DX307+DZ307+EB307+ED307</f>
        <v/>
      </c>
      <c r="DE307" s="7" t="inlineStr"/>
      <c r="DF307" s="7" t="inlineStr"/>
      <c r="DG307" s="7" t="inlineStr"/>
      <c r="DH307" s="7" t="inlineStr"/>
      <c r="DI307" s="7" t="inlineStr"/>
      <c r="DJ307" s="7" t="inlineStr"/>
      <c r="DK307" s="7" t="inlineStr"/>
      <c r="DL307" s="7" t="inlineStr"/>
      <c r="DM307" s="7" t="inlineStr"/>
      <c r="DN307" s="7" t="inlineStr"/>
      <c r="DO307" s="7" t="inlineStr"/>
      <c r="DP307" s="7" t="inlineStr"/>
      <c r="DQ307" s="7" t="inlineStr"/>
      <c r="DR307" s="7" t="inlineStr"/>
      <c r="DS307" s="7" t="inlineStr"/>
      <c r="DT307" s="7" t="inlineStr"/>
      <c r="DU307" s="7" t="inlineStr"/>
      <c r="DV307" s="7" t="inlineStr"/>
      <c r="DW307" s="7" t="inlineStr"/>
      <c r="DX307" s="7" t="inlineStr"/>
      <c r="DY307" s="7" t="inlineStr"/>
      <c r="DZ307" s="7" t="inlineStr"/>
      <c r="EA307" s="7" t="inlineStr"/>
      <c r="EB307" s="7" t="inlineStr"/>
      <c r="EC307" s="7" t="inlineStr"/>
      <c r="ED307" s="7" t="inlineStr"/>
      <c r="EE307" s="7">
        <f>E307+AU307+BK307+BU307+DC307</f>
        <v/>
      </c>
      <c r="EF307" s="7">
        <f>F307+AV307+BL307+BV307+DD307</f>
        <v/>
      </c>
    </row>
    <row r="308">
      <c r="A308" s="2" t="n">
        <v>0</v>
      </c>
      <c r="B308" s="3" t="inlineStr">
        <is>
          <t>Shayana</t>
        </is>
      </c>
      <c r="C308" s="3" t="inlineStr"/>
      <c r="D308" s="3" t="inlineStr"/>
      <c r="E308" s="4">
        <f>SUM(E309:E327)</f>
        <v/>
      </c>
      <c r="F308" s="4">
        <f>SUM(F309:F327)</f>
        <v/>
      </c>
      <c r="G308" s="4">
        <f>SUM(G309:G327)</f>
        <v/>
      </c>
      <c r="H308" s="4">
        <f>SUM(H309:H327)</f>
        <v/>
      </c>
      <c r="I308" s="4">
        <f>SUM(I309:I327)</f>
        <v/>
      </c>
      <c r="J308" s="4">
        <f>SUM(J309:J327)</f>
        <v/>
      </c>
      <c r="K308" s="4">
        <f>SUM(K309:K327)</f>
        <v/>
      </c>
      <c r="L308" s="4">
        <f>SUM(L309:L327)</f>
        <v/>
      </c>
      <c r="M308" s="4">
        <f>SUM(M309:M327)</f>
        <v/>
      </c>
      <c r="N308" s="4">
        <f>SUM(N309:N327)</f>
        <v/>
      </c>
      <c r="O308" s="4">
        <f>SUM(O309:O327)</f>
        <v/>
      </c>
      <c r="P308" s="4">
        <f>SUM(P309:P327)</f>
        <v/>
      </c>
      <c r="Q308" s="4">
        <f>SUM(Q309:Q327)</f>
        <v/>
      </c>
      <c r="R308" s="4">
        <f>SUM(R309:R327)</f>
        <v/>
      </c>
      <c r="S308" s="4">
        <f>SUM(S309:S327)</f>
        <v/>
      </c>
      <c r="T308" s="4">
        <f>SUM(T309:T327)</f>
        <v/>
      </c>
      <c r="U308" s="4">
        <f>SUM(U309:U327)</f>
        <v/>
      </c>
      <c r="V308" s="4">
        <f>SUM(V309:V327)</f>
        <v/>
      </c>
      <c r="W308" s="4">
        <f>SUM(W309:W327)</f>
        <v/>
      </c>
      <c r="X308" s="4">
        <f>SUM(X309:X327)</f>
        <v/>
      </c>
      <c r="Y308" s="4">
        <f>SUM(Y309:Y327)</f>
        <v/>
      </c>
      <c r="Z308" s="4">
        <f>SUM(Z309:Z327)</f>
        <v/>
      </c>
      <c r="AA308" s="4">
        <f>SUM(AA309:AA327)</f>
        <v/>
      </c>
      <c r="AB308" s="4">
        <f>SUM(AB309:AB327)</f>
        <v/>
      </c>
      <c r="AC308" s="4">
        <f>SUM(AC309:AC327)</f>
        <v/>
      </c>
      <c r="AD308" s="4">
        <f>SUM(AD309:AD327)</f>
        <v/>
      </c>
      <c r="AE308" s="4">
        <f>SUM(AE309:AE327)</f>
        <v/>
      </c>
      <c r="AF308" s="4">
        <f>SUM(AF309:AF327)</f>
        <v/>
      </c>
      <c r="AG308" s="4">
        <f>SUM(AG309:AG327)</f>
        <v/>
      </c>
      <c r="AH308" s="4">
        <f>SUM(AH309:AH327)</f>
        <v/>
      </c>
      <c r="AI308" s="4">
        <f>SUM(AI309:AI327)</f>
        <v/>
      </c>
      <c r="AJ308" s="4">
        <f>SUM(AJ309:AJ327)</f>
        <v/>
      </c>
      <c r="AK308" s="4">
        <f>SUM(AK309:AK327)</f>
        <v/>
      </c>
      <c r="AL308" s="4">
        <f>SUM(AL309:AL327)</f>
        <v/>
      </c>
      <c r="AM308" s="4">
        <f>SUM(AM309:AM327)</f>
        <v/>
      </c>
      <c r="AN308" s="4">
        <f>SUM(AN309:AN327)</f>
        <v/>
      </c>
      <c r="AO308" s="4">
        <f>SUM(AO309:AO327)</f>
        <v/>
      </c>
      <c r="AP308" s="4">
        <f>SUM(AP309:AP327)</f>
        <v/>
      </c>
      <c r="AQ308" s="4">
        <f>SUM(AQ309:AQ327)</f>
        <v/>
      </c>
      <c r="AR308" s="4">
        <f>SUM(AR309:AR327)</f>
        <v/>
      </c>
      <c r="AS308" s="4">
        <f>SUM(AS309:AS327)</f>
        <v/>
      </c>
      <c r="AT308" s="4">
        <f>SUM(AT309:AT327)</f>
        <v/>
      </c>
      <c r="AU308" s="4">
        <f>SUM(AU309:AU327)</f>
        <v/>
      </c>
      <c r="AV308" s="4">
        <f>SUM(AV309:AV327)</f>
        <v/>
      </c>
      <c r="AW308" s="4">
        <f>SUM(AW309:AW327)</f>
        <v/>
      </c>
      <c r="AX308" s="4">
        <f>SUM(AX309:AX327)</f>
        <v/>
      </c>
      <c r="AY308" s="4">
        <f>SUM(AY309:AY327)</f>
        <v/>
      </c>
      <c r="AZ308" s="4">
        <f>SUM(AZ309:AZ327)</f>
        <v/>
      </c>
      <c r="BA308" s="4">
        <f>SUM(BA309:BA327)</f>
        <v/>
      </c>
      <c r="BB308" s="4">
        <f>SUM(BB309:BB327)</f>
        <v/>
      </c>
      <c r="BC308" s="4">
        <f>SUM(BC309:BC327)</f>
        <v/>
      </c>
      <c r="BD308" s="4">
        <f>SUM(BD309:BD327)</f>
        <v/>
      </c>
      <c r="BE308" s="4">
        <f>SUM(BE309:BE327)</f>
        <v/>
      </c>
      <c r="BF308" s="4">
        <f>SUM(BF309:BF327)</f>
        <v/>
      </c>
      <c r="BG308" s="4">
        <f>SUM(BG309:BG327)</f>
        <v/>
      </c>
      <c r="BH308" s="4">
        <f>SUM(BH309:BH327)</f>
        <v/>
      </c>
      <c r="BI308" s="4">
        <f>SUM(BI309:BI327)</f>
        <v/>
      </c>
      <c r="BJ308" s="4">
        <f>SUM(BJ309:BJ327)</f>
        <v/>
      </c>
      <c r="BK308" s="4">
        <f>SUM(BK309:BK327)</f>
        <v/>
      </c>
      <c r="BL308" s="4">
        <f>SUM(BL309:BL327)</f>
        <v/>
      </c>
      <c r="BM308" s="4">
        <f>SUM(BM309:BM327)</f>
        <v/>
      </c>
      <c r="BN308" s="4">
        <f>SUM(BN309:BN327)</f>
        <v/>
      </c>
      <c r="BO308" s="4">
        <f>SUM(BO309:BO327)</f>
        <v/>
      </c>
      <c r="BP308" s="4">
        <f>SUM(BP309:BP327)</f>
        <v/>
      </c>
      <c r="BQ308" s="4">
        <f>SUM(BQ309:BQ327)</f>
        <v/>
      </c>
      <c r="BR308" s="4">
        <f>SUM(BR309:BR327)</f>
        <v/>
      </c>
      <c r="BS308" s="4">
        <f>SUM(BS309:BS327)</f>
        <v/>
      </c>
      <c r="BT308" s="4">
        <f>SUM(BT309:BT327)</f>
        <v/>
      </c>
      <c r="BU308" s="4">
        <f>SUM(BU309:BU327)</f>
        <v/>
      </c>
      <c r="BV308" s="4">
        <f>SUM(BV309:BV327)</f>
        <v/>
      </c>
      <c r="BW308" s="4">
        <f>SUM(BW309:BW327)</f>
        <v/>
      </c>
      <c r="BX308" s="4">
        <f>SUM(BX309:BX327)</f>
        <v/>
      </c>
      <c r="BY308" s="4">
        <f>SUM(BY309:BY327)</f>
        <v/>
      </c>
      <c r="BZ308" s="4">
        <f>SUM(BZ309:BZ327)</f>
        <v/>
      </c>
      <c r="CA308" s="4">
        <f>SUM(CA309:CA327)</f>
        <v/>
      </c>
      <c r="CB308" s="4">
        <f>SUM(CB309:CB327)</f>
        <v/>
      </c>
      <c r="CC308" s="4">
        <f>SUM(CC309:CC327)</f>
        <v/>
      </c>
      <c r="CD308" s="4">
        <f>SUM(CD309:CD327)</f>
        <v/>
      </c>
      <c r="CE308" s="4">
        <f>SUM(CE309:CE327)</f>
        <v/>
      </c>
      <c r="CF308" s="4">
        <f>SUM(CF309:CF327)</f>
        <v/>
      </c>
      <c r="CG308" s="4">
        <f>SUM(CG309:CG327)</f>
        <v/>
      </c>
      <c r="CH308" s="4">
        <f>SUM(CH309:CH327)</f>
        <v/>
      </c>
      <c r="CI308" s="4">
        <f>SUM(CI309:CI327)</f>
        <v/>
      </c>
      <c r="CJ308" s="4">
        <f>SUM(CJ309:CJ327)</f>
        <v/>
      </c>
      <c r="CK308" s="4">
        <f>SUM(CK309:CK327)</f>
        <v/>
      </c>
      <c r="CL308" s="4">
        <f>SUM(CL309:CL327)</f>
        <v/>
      </c>
      <c r="CM308" s="4">
        <f>SUM(CM309:CM327)</f>
        <v/>
      </c>
      <c r="CN308" s="4">
        <f>SUM(CN309:CN327)</f>
        <v/>
      </c>
      <c r="CO308" s="4">
        <f>SUM(CO309:CO327)</f>
        <v/>
      </c>
      <c r="CP308" s="4">
        <f>SUM(CP309:CP327)</f>
        <v/>
      </c>
      <c r="CQ308" s="4">
        <f>SUM(CQ309:CQ327)</f>
        <v/>
      </c>
      <c r="CR308" s="4">
        <f>SUM(CR309:CR327)</f>
        <v/>
      </c>
      <c r="CS308" s="4">
        <f>SUM(CS309:CS327)</f>
        <v/>
      </c>
      <c r="CT308" s="4">
        <f>SUM(CT309:CT327)</f>
        <v/>
      </c>
      <c r="CU308" s="4">
        <f>SUM(CU309:CU327)</f>
        <v/>
      </c>
      <c r="CV308" s="4">
        <f>SUM(CV309:CV327)</f>
        <v/>
      </c>
      <c r="CW308" s="4">
        <f>SUM(CW309:CW327)</f>
        <v/>
      </c>
      <c r="CX308" s="4">
        <f>SUM(CX309:CX327)</f>
        <v/>
      </c>
      <c r="CY308" s="4">
        <f>SUM(CY309:CY327)</f>
        <v/>
      </c>
      <c r="CZ308" s="4">
        <f>SUM(CZ309:CZ327)</f>
        <v/>
      </c>
      <c r="DA308" s="4">
        <f>SUM(DA309:DA327)</f>
        <v/>
      </c>
      <c r="DB308" s="4">
        <f>SUM(DB309:DB327)</f>
        <v/>
      </c>
      <c r="DC308" s="4">
        <f>SUM(DC309:DC327)</f>
        <v/>
      </c>
      <c r="DD308" s="4">
        <f>SUM(DD309:DD327)</f>
        <v/>
      </c>
      <c r="DE308" s="4">
        <f>SUM(DE309:DE327)</f>
        <v/>
      </c>
      <c r="DF308" s="4">
        <f>SUM(DF309:DF327)</f>
        <v/>
      </c>
      <c r="DG308" s="4">
        <f>SUM(DG309:DG327)</f>
        <v/>
      </c>
      <c r="DH308" s="4">
        <f>SUM(DH309:DH327)</f>
        <v/>
      </c>
      <c r="DI308" s="4">
        <f>SUM(DI309:DI327)</f>
        <v/>
      </c>
      <c r="DJ308" s="4">
        <f>SUM(DJ309:DJ327)</f>
        <v/>
      </c>
      <c r="DK308" s="4">
        <f>SUM(DK309:DK327)</f>
        <v/>
      </c>
      <c r="DL308" s="4">
        <f>SUM(DL309:DL327)</f>
        <v/>
      </c>
      <c r="DM308" s="4">
        <f>SUM(DM309:DM327)</f>
        <v/>
      </c>
      <c r="DN308" s="4">
        <f>SUM(DN309:DN327)</f>
        <v/>
      </c>
      <c r="DO308" s="4">
        <f>SUM(DO309:DO327)</f>
        <v/>
      </c>
      <c r="DP308" s="4">
        <f>SUM(DP309:DP327)</f>
        <v/>
      </c>
      <c r="DQ308" s="4">
        <f>SUM(DQ309:DQ327)</f>
        <v/>
      </c>
      <c r="DR308" s="4">
        <f>SUM(DR309:DR327)</f>
        <v/>
      </c>
      <c r="DS308" s="4">
        <f>SUM(DS309:DS327)</f>
        <v/>
      </c>
      <c r="DT308" s="4">
        <f>SUM(DT309:DT327)</f>
        <v/>
      </c>
      <c r="DU308" s="4">
        <f>SUM(DU309:DU327)</f>
        <v/>
      </c>
      <c r="DV308" s="4">
        <f>SUM(DV309:DV327)</f>
        <v/>
      </c>
      <c r="DW308" s="4">
        <f>SUM(DW309:DW327)</f>
        <v/>
      </c>
      <c r="DX308" s="4">
        <f>SUM(DX309:DX327)</f>
        <v/>
      </c>
      <c r="DY308" s="4">
        <f>SUM(DY309:DY327)</f>
        <v/>
      </c>
      <c r="DZ308" s="4">
        <f>SUM(DZ309:DZ327)</f>
        <v/>
      </c>
      <c r="EA308" s="4">
        <f>SUM(EA309:EA327)</f>
        <v/>
      </c>
      <c r="EB308" s="4">
        <f>SUM(EB309:EB327)</f>
        <v/>
      </c>
      <c r="EC308" s="4">
        <f>SUM(EC309:EC327)</f>
        <v/>
      </c>
      <c r="ED308" s="4">
        <f>SUM(ED309:ED327)</f>
        <v/>
      </c>
      <c r="EE308" s="4">
        <f>SUM(EE309:EE327)</f>
        <v/>
      </c>
      <c r="EF308" s="4">
        <f>SUM(EF309:EF327)</f>
        <v/>
      </c>
    </row>
    <row r="309" hidden="1" outlineLevel="1">
      <c r="A309" s="5" t="n">
        <v>1</v>
      </c>
      <c r="B309" s="6" t="inlineStr">
        <is>
          <t>Ёлдош Фарм</t>
        </is>
      </c>
      <c r="C309" s="6" t="inlineStr">
        <is>
          <t>Андижан</t>
        </is>
      </c>
      <c r="D309" s="6" t="inlineStr">
        <is>
          <t>Андижан 2</t>
        </is>
      </c>
      <c r="E309" s="7">
        <f>G309+I309+K309+M309+O309+Q309+S309+U309+W309+Y309+AA309+AC309+AE309+AG309+AI309+AK309+AM309+AO309+AQ309+AS309</f>
        <v/>
      </c>
      <c r="F309" s="7">
        <f>H309+J309+L309+N309+P309+R309+T309+V309+X309+Z309+AB309+AD309+AF309+AH309+AJ309+AL309+AN309+AP309+AR309+AT309</f>
        <v/>
      </c>
      <c r="G309" s="7" t="inlineStr"/>
      <c r="H309" s="7" t="inlineStr"/>
      <c r="I309" s="7" t="inlineStr"/>
      <c r="J309" s="7" t="inlineStr"/>
      <c r="K309" s="7" t="inlineStr"/>
      <c r="L309" s="7" t="inlineStr"/>
      <c r="M309" s="7" t="inlineStr"/>
      <c r="N309" s="7" t="inlineStr"/>
      <c r="O309" s="7" t="inlineStr"/>
      <c r="P309" s="7" t="inlineStr"/>
      <c r="Q309" s="7" t="inlineStr"/>
      <c r="R309" s="7" t="inlineStr"/>
      <c r="S309" s="7" t="inlineStr"/>
      <c r="T309" s="7" t="inlineStr"/>
      <c r="U309" s="7" t="inlineStr"/>
      <c r="V309" s="7" t="inlineStr"/>
      <c r="W309" s="7" t="inlineStr"/>
      <c r="X309" s="7" t="inlineStr"/>
      <c r="Y309" s="7" t="inlineStr"/>
      <c r="Z309" s="7" t="inlineStr"/>
      <c r="AA309" s="7" t="inlineStr"/>
      <c r="AB309" s="7" t="inlineStr"/>
      <c r="AC309" s="7" t="inlineStr"/>
      <c r="AD309" s="7" t="inlineStr"/>
      <c r="AE309" s="7" t="inlineStr"/>
      <c r="AF309" s="7" t="inlineStr"/>
      <c r="AG309" s="7" t="inlineStr"/>
      <c r="AH309" s="7" t="inlineStr"/>
      <c r="AI309" s="7" t="inlineStr"/>
      <c r="AJ309" s="7" t="inlineStr"/>
      <c r="AK309" s="7" t="inlineStr"/>
      <c r="AL309" s="7" t="inlineStr"/>
      <c r="AM309" s="7" t="inlineStr"/>
      <c r="AN309" s="7" t="inlineStr"/>
      <c r="AO309" s="7" t="inlineStr"/>
      <c r="AP309" s="7" t="inlineStr"/>
      <c r="AQ309" s="7" t="inlineStr"/>
      <c r="AR309" s="7" t="inlineStr"/>
      <c r="AS309" s="7" t="inlineStr"/>
      <c r="AT309" s="7" t="inlineStr"/>
      <c r="AU309" s="7">
        <f>AW309+AY309+BA309+BC309+BE309+BG309+BI309</f>
        <v/>
      </c>
      <c r="AV309" s="7">
        <f>AX309+AZ309+BB309+BD309+BF309+BH309+BJ309</f>
        <v/>
      </c>
      <c r="AW309" s="7" t="inlineStr"/>
      <c r="AX309" s="7" t="inlineStr"/>
      <c r="AY309" s="7" t="inlineStr"/>
      <c r="AZ309" s="7" t="inlineStr"/>
      <c r="BA309" s="7" t="inlineStr"/>
      <c r="BB309" s="7" t="inlineStr"/>
      <c r="BC309" s="7" t="inlineStr"/>
      <c r="BD309" s="7" t="inlineStr"/>
      <c r="BE309" s="7" t="inlineStr"/>
      <c r="BF309" s="7" t="inlineStr"/>
      <c r="BG309" s="7" t="inlineStr"/>
      <c r="BH309" s="7" t="inlineStr"/>
      <c r="BI309" s="7" t="inlineStr"/>
      <c r="BJ309" s="7" t="inlineStr"/>
      <c r="BK309" s="7">
        <f>BM309+BO309+BQ309+BS309</f>
        <v/>
      </c>
      <c r="BL309" s="7">
        <f>BN309+BP309+BR309+BT309</f>
        <v/>
      </c>
      <c r="BM309" s="7" t="inlineStr"/>
      <c r="BN309" s="7" t="inlineStr"/>
      <c r="BO309" s="7" t="inlineStr"/>
      <c r="BP309" s="7" t="inlineStr"/>
      <c r="BQ309" s="7" t="n">
        <v>81</v>
      </c>
      <c r="BR309" s="7" t="n">
        <v>4514226.390000001</v>
      </c>
      <c r="BS309" s="7" t="inlineStr"/>
      <c r="BT309" s="7" t="inlineStr"/>
      <c r="BU309" s="7">
        <f>BW309+BY309+CA309+CC309+CE309+CG309+CI309+CK309+CM309+CO309+CQ309+CS309+CU309+CW309+CY309+DA309</f>
        <v/>
      </c>
      <c r="BV309" s="7">
        <f>BX309+BZ309+CB309+CD309+CF309+CH309+CJ309+CL309+CN309+CP309+CR309+CT309+CV309+CX309+CZ309+DB309</f>
        <v/>
      </c>
      <c r="BW309" s="7" t="inlineStr"/>
      <c r="BX309" s="7" t="inlineStr"/>
      <c r="BY309" s="7" t="inlineStr"/>
      <c r="BZ309" s="7" t="inlineStr"/>
      <c r="CA309" s="7" t="inlineStr"/>
      <c r="CB309" s="7" t="inlineStr"/>
      <c r="CC309" s="7" t="inlineStr"/>
      <c r="CD309" s="7" t="inlineStr"/>
      <c r="CE309" s="7" t="inlineStr"/>
      <c r="CF309" s="7" t="inlineStr"/>
      <c r="CG309" s="7" t="inlineStr"/>
      <c r="CH309" s="7" t="inlineStr"/>
      <c r="CI309" s="7" t="inlineStr"/>
      <c r="CJ309" s="7" t="inlineStr"/>
      <c r="CK309" s="7" t="inlineStr"/>
      <c r="CL309" s="7" t="inlineStr"/>
      <c r="CM309" s="7" t="inlineStr"/>
      <c r="CN309" s="7" t="inlineStr"/>
      <c r="CO309" s="7" t="inlineStr"/>
      <c r="CP309" s="7" t="inlineStr"/>
      <c r="CQ309" s="7" t="inlineStr"/>
      <c r="CR309" s="7" t="inlineStr"/>
      <c r="CS309" s="7" t="inlineStr"/>
      <c r="CT309" s="7" t="inlineStr"/>
      <c r="CU309" s="7" t="inlineStr"/>
      <c r="CV309" s="7" t="inlineStr"/>
      <c r="CW309" s="7" t="inlineStr"/>
      <c r="CX309" s="7" t="inlineStr"/>
      <c r="CY309" s="7" t="inlineStr"/>
      <c r="CZ309" s="7" t="inlineStr"/>
      <c r="DA309" s="7" t="inlineStr"/>
      <c r="DB309" s="7" t="inlineStr"/>
      <c r="DC309" s="7">
        <f>DE309+DG309+DI309+DK309+DM309+DO309+DQ309+DS309+DU309+DW309+DY309+EA309+EC309</f>
        <v/>
      </c>
      <c r="DD309" s="7">
        <f>DF309+DH309+DJ309+DL309+DN309+DP309+DR309+DT309+DV309+DX309+DZ309+EB309+ED309</f>
        <v/>
      </c>
      <c r="DE309" s="7" t="inlineStr"/>
      <c r="DF309" s="7" t="inlineStr"/>
      <c r="DG309" s="7" t="inlineStr"/>
      <c r="DH309" s="7" t="inlineStr"/>
      <c r="DI309" s="7" t="inlineStr"/>
      <c r="DJ309" s="7" t="inlineStr"/>
      <c r="DK309" s="7" t="inlineStr"/>
      <c r="DL309" s="7" t="inlineStr"/>
      <c r="DM309" s="7" t="inlineStr"/>
      <c r="DN309" s="7" t="inlineStr"/>
      <c r="DO309" s="7" t="inlineStr"/>
      <c r="DP309" s="7" t="inlineStr"/>
      <c r="DQ309" s="7" t="inlineStr"/>
      <c r="DR309" s="7" t="inlineStr"/>
      <c r="DS309" s="7" t="inlineStr"/>
      <c r="DT309" s="7" t="inlineStr"/>
      <c r="DU309" s="7" t="inlineStr"/>
      <c r="DV309" s="7" t="inlineStr"/>
      <c r="DW309" s="7" t="inlineStr"/>
      <c r="DX309" s="7" t="inlineStr"/>
      <c r="DY309" s="7" t="inlineStr"/>
      <c r="DZ309" s="7" t="inlineStr"/>
      <c r="EA309" s="7" t="inlineStr"/>
      <c r="EB309" s="7" t="inlineStr"/>
      <c r="EC309" s="7" t="inlineStr"/>
      <c r="ED309" s="7" t="inlineStr"/>
      <c r="EE309" s="7">
        <f>E309+AU309+BK309+BU309+DC309</f>
        <v/>
      </c>
      <c r="EF309" s="7">
        <f>F309+AV309+BL309+BV309+DD309</f>
        <v/>
      </c>
    </row>
    <row r="310" hidden="1" outlineLevel="1">
      <c r="A310" s="5" t="n">
        <v>2</v>
      </c>
      <c r="B310" s="6" t="inlineStr">
        <is>
          <t>АЗИЗБЕК ФАРМ ИНТЕР МЧЖ</t>
        </is>
      </c>
      <c r="C310" s="6" t="inlineStr">
        <is>
          <t>Андижан</t>
        </is>
      </c>
      <c r="D310" s="6" t="inlineStr">
        <is>
          <t>Андижан 2</t>
        </is>
      </c>
      <c r="E310" s="7">
        <f>G310+I310+K310+M310+O310+Q310+S310+U310+W310+Y310+AA310+AC310+AE310+AG310+AI310+AK310+AM310+AO310+AQ310+AS310</f>
        <v/>
      </c>
      <c r="F310" s="7">
        <f>H310+J310+L310+N310+P310+R310+T310+V310+X310+Z310+AB310+AD310+AF310+AH310+AJ310+AL310+AN310+AP310+AR310+AT310</f>
        <v/>
      </c>
      <c r="G310" s="7" t="inlineStr"/>
      <c r="H310" s="7" t="inlineStr"/>
      <c r="I310" s="7" t="inlineStr"/>
      <c r="J310" s="7" t="inlineStr"/>
      <c r="K310" s="7" t="inlineStr"/>
      <c r="L310" s="7" t="inlineStr"/>
      <c r="M310" s="7" t="inlineStr"/>
      <c r="N310" s="7" t="inlineStr"/>
      <c r="O310" s="7" t="inlineStr"/>
      <c r="P310" s="7" t="inlineStr"/>
      <c r="Q310" s="7" t="inlineStr"/>
      <c r="R310" s="7" t="inlineStr"/>
      <c r="S310" s="7" t="inlineStr"/>
      <c r="T310" s="7" t="inlineStr"/>
      <c r="U310" s="7" t="inlineStr"/>
      <c r="V310" s="7" t="inlineStr"/>
      <c r="W310" s="7" t="inlineStr"/>
      <c r="X310" s="7" t="inlineStr"/>
      <c r="Y310" s="7" t="inlineStr"/>
      <c r="Z310" s="7" t="inlineStr"/>
      <c r="AA310" s="7" t="inlineStr"/>
      <c r="AB310" s="7" t="inlineStr"/>
      <c r="AC310" s="7" t="inlineStr"/>
      <c r="AD310" s="7" t="inlineStr"/>
      <c r="AE310" s="7" t="inlineStr"/>
      <c r="AF310" s="7" t="inlineStr"/>
      <c r="AG310" s="7" t="inlineStr"/>
      <c r="AH310" s="7" t="inlineStr"/>
      <c r="AI310" s="7" t="inlineStr"/>
      <c r="AJ310" s="7" t="inlineStr"/>
      <c r="AK310" s="7" t="inlineStr"/>
      <c r="AL310" s="7" t="inlineStr"/>
      <c r="AM310" s="7" t="inlineStr"/>
      <c r="AN310" s="7" t="inlineStr"/>
      <c r="AO310" s="7" t="inlineStr"/>
      <c r="AP310" s="7" t="inlineStr"/>
      <c r="AQ310" s="7" t="inlineStr"/>
      <c r="AR310" s="7" t="inlineStr"/>
      <c r="AS310" s="7" t="inlineStr"/>
      <c r="AT310" s="7" t="inlineStr"/>
      <c r="AU310" s="7">
        <f>AW310+AY310+BA310+BC310+BE310+BG310+BI310</f>
        <v/>
      </c>
      <c r="AV310" s="7">
        <f>AX310+AZ310+BB310+BD310+BF310+BH310+BJ310</f>
        <v/>
      </c>
      <c r="AW310" s="7" t="inlineStr"/>
      <c r="AX310" s="7" t="inlineStr"/>
      <c r="AY310" s="7" t="inlineStr"/>
      <c r="AZ310" s="7" t="inlineStr"/>
      <c r="BA310" s="7" t="inlineStr"/>
      <c r="BB310" s="7" t="inlineStr"/>
      <c r="BC310" s="7" t="inlineStr"/>
      <c r="BD310" s="7" t="inlineStr"/>
      <c r="BE310" s="7" t="inlineStr"/>
      <c r="BF310" s="7" t="inlineStr"/>
      <c r="BG310" s="7" t="inlineStr"/>
      <c r="BH310" s="7" t="inlineStr"/>
      <c r="BI310" s="7" t="inlineStr"/>
      <c r="BJ310" s="7" t="inlineStr"/>
      <c r="BK310" s="7">
        <f>BM310+BO310+BQ310+BS310</f>
        <v/>
      </c>
      <c r="BL310" s="7">
        <f>BN310+BP310+BR310+BT310</f>
        <v/>
      </c>
      <c r="BM310" s="7" t="inlineStr"/>
      <c r="BN310" s="7" t="inlineStr"/>
      <c r="BO310" s="7" t="inlineStr"/>
      <c r="BP310" s="7" t="inlineStr"/>
      <c r="BQ310" s="7" t="inlineStr"/>
      <c r="BR310" s="7" t="inlineStr"/>
      <c r="BS310" s="7" t="n">
        <v>1</v>
      </c>
      <c r="BT310" s="7" t="n">
        <v>26918.97</v>
      </c>
      <c r="BU310" s="7">
        <f>BW310+BY310+CA310+CC310+CE310+CG310+CI310+CK310+CM310+CO310+CQ310+CS310+CU310+CW310+CY310+DA310</f>
        <v/>
      </c>
      <c r="BV310" s="7">
        <f>BX310+BZ310+CB310+CD310+CF310+CH310+CJ310+CL310+CN310+CP310+CR310+CT310+CV310+CX310+CZ310+DB310</f>
        <v/>
      </c>
      <c r="BW310" s="7" t="inlineStr"/>
      <c r="BX310" s="7" t="inlineStr"/>
      <c r="BY310" s="7" t="inlineStr"/>
      <c r="BZ310" s="7" t="inlineStr"/>
      <c r="CA310" s="7" t="n">
        <v>50</v>
      </c>
      <c r="CB310" s="7" t="n">
        <v>2726264</v>
      </c>
      <c r="CC310" s="7" t="inlineStr"/>
      <c r="CD310" s="7" t="inlineStr"/>
      <c r="CE310" s="7" t="inlineStr"/>
      <c r="CF310" s="7" t="inlineStr"/>
      <c r="CG310" s="7" t="n">
        <v>1</v>
      </c>
      <c r="CH310" s="7" t="n">
        <v>45150</v>
      </c>
      <c r="CI310" s="7" t="inlineStr"/>
      <c r="CJ310" s="7" t="inlineStr"/>
      <c r="CK310" s="7" t="inlineStr"/>
      <c r="CL310" s="7" t="inlineStr"/>
      <c r="CM310" s="7" t="n">
        <v>50</v>
      </c>
      <c r="CN310" s="7" t="n">
        <v>2480046.5</v>
      </c>
      <c r="CO310" s="7" t="inlineStr"/>
      <c r="CP310" s="7" t="inlineStr"/>
      <c r="CQ310" s="7" t="inlineStr"/>
      <c r="CR310" s="7" t="inlineStr"/>
      <c r="CS310" s="7" t="inlineStr"/>
      <c r="CT310" s="7" t="inlineStr"/>
      <c r="CU310" s="7" t="inlineStr"/>
      <c r="CV310" s="7" t="inlineStr"/>
      <c r="CW310" s="7" t="inlineStr"/>
      <c r="CX310" s="7" t="inlineStr"/>
      <c r="CY310" s="7" t="n">
        <v>227</v>
      </c>
      <c r="CZ310" s="7" t="n">
        <v>601477.36</v>
      </c>
      <c r="DA310" s="7" t="inlineStr"/>
      <c r="DB310" s="7" t="inlineStr"/>
      <c r="DC310" s="7">
        <f>DE310+DG310+DI310+DK310+DM310+DO310+DQ310+DS310+DU310+DW310+DY310+EA310+EC310</f>
        <v/>
      </c>
      <c r="DD310" s="7">
        <f>DF310+DH310+DJ310+DL310+DN310+DP310+DR310+DT310+DV310+DX310+DZ310+EB310+ED310</f>
        <v/>
      </c>
      <c r="DE310" s="7" t="inlineStr"/>
      <c r="DF310" s="7" t="inlineStr"/>
      <c r="DG310" s="7" t="inlineStr"/>
      <c r="DH310" s="7" t="inlineStr"/>
      <c r="DI310" s="7" t="inlineStr"/>
      <c r="DJ310" s="7" t="inlineStr"/>
      <c r="DK310" s="7" t="inlineStr"/>
      <c r="DL310" s="7" t="inlineStr"/>
      <c r="DM310" s="7" t="inlineStr"/>
      <c r="DN310" s="7" t="inlineStr"/>
      <c r="DO310" s="7" t="inlineStr"/>
      <c r="DP310" s="7" t="inlineStr"/>
      <c r="DQ310" s="7" t="inlineStr"/>
      <c r="DR310" s="7" t="inlineStr"/>
      <c r="DS310" s="7" t="n">
        <v>1</v>
      </c>
      <c r="DT310" s="7" t="n">
        <v>21615.3</v>
      </c>
      <c r="DU310" s="7" t="n">
        <v>1</v>
      </c>
      <c r="DV310" s="7" t="n">
        <v>40706.38</v>
      </c>
      <c r="DW310" s="7" t="inlineStr"/>
      <c r="DX310" s="7" t="inlineStr"/>
      <c r="DY310" s="7" t="n">
        <v>1</v>
      </c>
      <c r="DZ310" s="7" t="n">
        <v>41414.96</v>
      </c>
      <c r="EA310" s="7" t="n">
        <v>1</v>
      </c>
      <c r="EB310" s="7" t="n">
        <v>74766.52</v>
      </c>
      <c r="EC310" s="7" t="inlineStr"/>
      <c r="ED310" s="7" t="inlineStr"/>
      <c r="EE310" s="7">
        <f>E310+AU310+BK310+BU310+DC310</f>
        <v/>
      </c>
      <c r="EF310" s="7">
        <f>F310+AV310+BL310+BV310+DD310</f>
        <v/>
      </c>
    </row>
    <row r="311" hidden="1" outlineLevel="1">
      <c r="A311" s="5" t="n">
        <v>3</v>
      </c>
      <c r="B311" s="6" t="inlineStr">
        <is>
          <t>АСЛ МУМИЁ ФАРМ</t>
        </is>
      </c>
      <c r="C311" s="6" t="inlineStr">
        <is>
          <t>Андижан</t>
        </is>
      </c>
      <c r="D311" s="6" t="inlineStr">
        <is>
          <t>Андижан 2</t>
        </is>
      </c>
      <c r="E311" s="7">
        <f>G311+I311+K311+M311+O311+Q311+S311+U311+W311+Y311+AA311+AC311+AE311+AG311+AI311+AK311+AM311+AO311+AQ311+AS311</f>
        <v/>
      </c>
      <c r="F311" s="7">
        <f>H311+J311+L311+N311+P311+R311+T311+V311+X311+Z311+AB311+AD311+AF311+AH311+AJ311+AL311+AN311+AP311+AR311+AT311</f>
        <v/>
      </c>
      <c r="G311" s="7" t="inlineStr"/>
      <c r="H311" s="7" t="inlineStr"/>
      <c r="I311" s="7" t="inlineStr"/>
      <c r="J311" s="7" t="inlineStr"/>
      <c r="K311" s="7" t="inlineStr"/>
      <c r="L311" s="7" t="inlineStr"/>
      <c r="M311" s="7" t="inlineStr"/>
      <c r="N311" s="7" t="inlineStr"/>
      <c r="O311" s="7" t="inlineStr"/>
      <c r="P311" s="7" t="inlineStr"/>
      <c r="Q311" s="7" t="inlineStr"/>
      <c r="R311" s="7" t="inlineStr"/>
      <c r="S311" s="7" t="n">
        <v>105</v>
      </c>
      <c r="T311" s="7" t="n">
        <v>493042.2</v>
      </c>
      <c r="U311" s="7" t="inlineStr"/>
      <c r="V311" s="7" t="inlineStr"/>
      <c r="W311" s="7" t="inlineStr"/>
      <c r="X311" s="7" t="inlineStr"/>
      <c r="Y311" s="7" t="inlineStr"/>
      <c r="Z311" s="7" t="inlineStr"/>
      <c r="AA311" s="7" t="inlineStr"/>
      <c r="AB311" s="7" t="inlineStr"/>
      <c r="AC311" s="7" t="inlineStr"/>
      <c r="AD311" s="7" t="inlineStr"/>
      <c r="AE311" s="7" t="inlineStr"/>
      <c r="AF311" s="7" t="inlineStr"/>
      <c r="AG311" s="7" t="inlineStr"/>
      <c r="AH311" s="7" t="inlineStr"/>
      <c r="AI311" s="7" t="inlineStr"/>
      <c r="AJ311" s="7" t="inlineStr"/>
      <c r="AK311" s="7" t="inlineStr"/>
      <c r="AL311" s="7" t="inlineStr"/>
      <c r="AM311" s="7" t="inlineStr"/>
      <c r="AN311" s="7" t="inlineStr"/>
      <c r="AO311" s="7" t="inlineStr"/>
      <c r="AP311" s="7" t="inlineStr"/>
      <c r="AQ311" s="7" t="inlineStr"/>
      <c r="AR311" s="7" t="inlineStr"/>
      <c r="AS311" s="7" t="inlineStr"/>
      <c r="AT311" s="7" t="inlineStr"/>
      <c r="AU311" s="7">
        <f>AW311+AY311+BA311+BC311+BE311+BG311+BI311</f>
        <v/>
      </c>
      <c r="AV311" s="7">
        <f>AX311+AZ311+BB311+BD311+BF311+BH311+BJ311</f>
        <v/>
      </c>
      <c r="AW311" s="7" t="inlineStr"/>
      <c r="AX311" s="7" t="inlineStr"/>
      <c r="AY311" s="7" t="inlineStr"/>
      <c r="AZ311" s="7" t="inlineStr"/>
      <c r="BA311" s="7" t="inlineStr"/>
      <c r="BB311" s="7" t="inlineStr"/>
      <c r="BC311" s="7" t="inlineStr"/>
      <c r="BD311" s="7" t="inlineStr"/>
      <c r="BE311" s="7" t="inlineStr"/>
      <c r="BF311" s="7" t="inlineStr"/>
      <c r="BG311" s="7" t="inlineStr"/>
      <c r="BH311" s="7" t="inlineStr"/>
      <c r="BI311" s="7" t="inlineStr"/>
      <c r="BJ311" s="7" t="inlineStr"/>
      <c r="BK311" s="7">
        <f>BM311+BO311+BQ311+BS311</f>
        <v/>
      </c>
      <c r="BL311" s="7">
        <f>BN311+BP311+BR311+BT311</f>
        <v/>
      </c>
      <c r="BM311" s="7" t="inlineStr"/>
      <c r="BN311" s="7" t="inlineStr"/>
      <c r="BO311" s="7" t="inlineStr"/>
      <c r="BP311" s="7" t="inlineStr"/>
      <c r="BQ311" s="7" t="inlineStr"/>
      <c r="BR311" s="7" t="inlineStr"/>
      <c r="BS311" s="7" t="n">
        <v>10</v>
      </c>
      <c r="BT311" s="7" t="n">
        <v>269189.7</v>
      </c>
      <c r="BU311" s="7">
        <f>BW311+BY311+CA311+CC311+CE311+CG311+CI311+CK311+CM311+CO311+CQ311+CS311+CU311+CW311+CY311+DA311</f>
        <v/>
      </c>
      <c r="BV311" s="7">
        <f>BX311+BZ311+CB311+CD311+CF311+CH311+CJ311+CL311+CN311+CP311+CR311+CT311+CV311+CX311+CZ311+DB311</f>
        <v/>
      </c>
      <c r="BW311" s="7" t="inlineStr"/>
      <c r="BX311" s="7" t="inlineStr"/>
      <c r="BY311" s="7" t="inlineStr"/>
      <c r="BZ311" s="7" t="inlineStr"/>
      <c r="CA311" s="7" t="n">
        <v>79</v>
      </c>
      <c r="CB311" s="7" t="n">
        <v>4307497.12</v>
      </c>
      <c r="CC311" s="7" t="inlineStr"/>
      <c r="CD311" s="7" t="inlineStr"/>
      <c r="CE311" s="7" t="inlineStr"/>
      <c r="CF311" s="7" t="inlineStr"/>
      <c r="CG311" s="7" t="n">
        <v>1</v>
      </c>
      <c r="CH311" s="7" t="n">
        <v>45150</v>
      </c>
      <c r="CI311" s="7" t="inlineStr"/>
      <c r="CJ311" s="7" t="inlineStr"/>
      <c r="CK311" s="7" t="inlineStr"/>
      <c r="CL311" s="7" t="inlineStr"/>
      <c r="CM311" s="7" t="n">
        <v>1</v>
      </c>
      <c r="CN311" s="7" t="n">
        <v>49600.93</v>
      </c>
      <c r="CO311" s="7" t="inlineStr"/>
      <c r="CP311" s="7" t="inlineStr"/>
      <c r="CQ311" s="7" t="inlineStr"/>
      <c r="CR311" s="7" t="inlineStr"/>
      <c r="CS311" s="7" t="inlineStr"/>
      <c r="CT311" s="7" t="inlineStr"/>
      <c r="CU311" s="7" t="inlineStr"/>
      <c r="CV311" s="7" t="inlineStr"/>
      <c r="CW311" s="7" t="inlineStr"/>
      <c r="CX311" s="7" t="inlineStr"/>
      <c r="CY311" s="7" t="inlineStr"/>
      <c r="CZ311" s="7" t="inlineStr"/>
      <c r="DA311" s="7" t="inlineStr"/>
      <c r="DB311" s="7" t="inlineStr"/>
      <c r="DC311" s="7">
        <f>DE311+DG311+DI311+DK311+DM311+DO311+DQ311+DS311+DU311+DW311+DY311+EA311+EC311</f>
        <v/>
      </c>
      <c r="DD311" s="7">
        <f>DF311+DH311+DJ311+DL311+DN311+DP311+DR311+DT311+DV311+DX311+DZ311+EB311+ED311</f>
        <v/>
      </c>
      <c r="DE311" s="7" t="inlineStr"/>
      <c r="DF311" s="7" t="inlineStr"/>
      <c r="DG311" s="7" t="inlineStr"/>
      <c r="DH311" s="7" t="inlineStr"/>
      <c r="DI311" s="7" t="inlineStr"/>
      <c r="DJ311" s="7" t="inlineStr"/>
      <c r="DK311" s="7" t="inlineStr"/>
      <c r="DL311" s="7" t="inlineStr"/>
      <c r="DM311" s="7" t="inlineStr"/>
      <c r="DN311" s="7" t="inlineStr"/>
      <c r="DO311" s="7" t="inlineStr"/>
      <c r="DP311" s="7" t="inlineStr"/>
      <c r="DQ311" s="7" t="inlineStr"/>
      <c r="DR311" s="7" t="inlineStr"/>
      <c r="DS311" s="7" t="n">
        <v>1</v>
      </c>
      <c r="DT311" s="7" t="n">
        <v>21615.3</v>
      </c>
      <c r="DU311" s="7" t="n">
        <v>1</v>
      </c>
      <c r="DV311" s="7" t="n">
        <v>40706.38</v>
      </c>
      <c r="DW311" s="7" t="inlineStr"/>
      <c r="DX311" s="7" t="inlineStr"/>
      <c r="DY311" s="7" t="n">
        <v>1</v>
      </c>
      <c r="DZ311" s="7" t="n">
        <v>41414.96</v>
      </c>
      <c r="EA311" s="7" t="n">
        <v>1</v>
      </c>
      <c r="EB311" s="7" t="n">
        <v>74766.52</v>
      </c>
      <c r="EC311" s="7" t="inlineStr"/>
      <c r="ED311" s="7" t="inlineStr"/>
      <c r="EE311" s="7">
        <f>E311+AU311+BK311+BU311+DC311</f>
        <v/>
      </c>
      <c r="EF311" s="7">
        <f>F311+AV311+BL311+BV311+DD311</f>
        <v/>
      </c>
    </row>
    <row r="312" hidden="1" outlineLevel="1">
      <c r="A312" s="5" t="n">
        <v>4</v>
      </c>
      <c r="B312" s="6" t="inlineStr">
        <is>
          <t>Барака Фарм Гранд</t>
        </is>
      </c>
      <c r="C312" s="6" t="inlineStr">
        <is>
          <t>Андижан</t>
        </is>
      </c>
      <c r="D312" s="6" t="inlineStr">
        <is>
          <t>Андижан 2</t>
        </is>
      </c>
      <c r="E312" s="7">
        <f>G312+I312+K312+M312+O312+Q312+S312+U312+W312+Y312+AA312+AC312+AE312+AG312+AI312+AK312+AM312+AO312+AQ312+AS312</f>
        <v/>
      </c>
      <c r="F312" s="7">
        <f>H312+J312+L312+N312+P312+R312+T312+V312+X312+Z312+AB312+AD312+AF312+AH312+AJ312+AL312+AN312+AP312+AR312+AT312</f>
        <v/>
      </c>
      <c r="G312" s="7" t="inlineStr"/>
      <c r="H312" s="7" t="inlineStr"/>
      <c r="I312" s="7" t="inlineStr"/>
      <c r="J312" s="7" t="inlineStr"/>
      <c r="K312" s="7" t="inlineStr"/>
      <c r="L312" s="7" t="inlineStr"/>
      <c r="M312" s="7" t="inlineStr"/>
      <c r="N312" s="7" t="inlineStr"/>
      <c r="O312" s="7" t="inlineStr"/>
      <c r="P312" s="7" t="inlineStr"/>
      <c r="Q312" s="7" t="inlineStr"/>
      <c r="R312" s="7" t="inlineStr"/>
      <c r="S312" s="7" t="n">
        <v>200</v>
      </c>
      <c r="T312" s="7" t="n">
        <v>939128.0000000001</v>
      </c>
      <c r="U312" s="7" t="inlineStr"/>
      <c r="V312" s="7" t="inlineStr"/>
      <c r="W312" s="7" t="inlineStr"/>
      <c r="X312" s="7" t="inlineStr"/>
      <c r="Y312" s="7" t="n">
        <v>200</v>
      </c>
      <c r="Z312" s="7" t="n">
        <v>939128.0000000001</v>
      </c>
      <c r="AA312" s="7" t="inlineStr"/>
      <c r="AB312" s="7" t="inlineStr"/>
      <c r="AC312" s="7" t="inlineStr"/>
      <c r="AD312" s="7" t="inlineStr"/>
      <c r="AE312" s="7" t="inlineStr"/>
      <c r="AF312" s="7" t="inlineStr"/>
      <c r="AG312" s="7" t="inlineStr"/>
      <c r="AH312" s="7" t="inlineStr"/>
      <c r="AI312" s="7" t="inlineStr"/>
      <c r="AJ312" s="7" t="inlineStr"/>
      <c r="AK312" s="7" t="inlineStr"/>
      <c r="AL312" s="7" t="inlineStr"/>
      <c r="AM312" s="7" t="inlineStr"/>
      <c r="AN312" s="7" t="inlineStr"/>
      <c r="AO312" s="7" t="inlineStr"/>
      <c r="AP312" s="7" t="inlineStr"/>
      <c r="AQ312" s="7" t="inlineStr"/>
      <c r="AR312" s="7" t="inlineStr"/>
      <c r="AS312" s="7" t="inlineStr"/>
      <c r="AT312" s="7" t="inlineStr"/>
      <c r="AU312" s="7">
        <f>AW312+AY312+BA312+BC312+BE312+BG312+BI312</f>
        <v/>
      </c>
      <c r="AV312" s="7">
        <f>AX312+AZ312+BB312+BD312+BF312+BH312+BJ312</f>
        <v/>
      </c>
      <c r="AW312" s="7" t="inlineStr"/>
      <c r="AX312" s="7" t="inlineStr"/>
      <c r="AY312" s="7" t="inlineStr"/>
      <c r="AZ312" s="7" t="inlineStr"/>
      <c r="BA312" s="7" t="inlineStr"/>
      <c r="BB312" s="7" t="inlineStr"/>
      <c r="BC312" s="7" t="inlineStr"/>
      <c r="BD312" s="7" t="inlineStr"/>
      <c r="BE312" s="7" t="inlineStr"/>
      <c r="BF312" s="7" t="inlineStr"/>
      <c r="BG312" s="7" t="inlineStr"/>
      <c r="BH312" s="7" t="inlineStr"/>
      <c r="BI312" s="7" t="inlineStr"/>
      <c r="BJ312" s="7" t="inlineStr"/>
      <c r="BK312" s="7">
        <f>BM312+BO312+BQ312+BS312</f>
        <v/>
      </c>
      <c r="BL312" s="7">
        <f>BN312+BP312+BR312+BT312</f>
        <v/>
      </c>
      <c r="BM312" s="7" t="inlineStr"/>
      <c r="BN312" s="7" t="inlineStr"/>
      <c r="BO312" s="7" t="inlineStr"/>
      <c r="BP312" s="7" t="inlineStr"/>
      <c r="BQ312" s="7" t="inlineStr"/>
      <c r="BR312" s="7" t="inlineStr"/>
      <c r="BS312" s="7" t="n">
        <v>200</v>
      </c>
      <c r="BT312" s="7" t="n">
        <v>5383794</v>
      </c>
      <c r="BU312" s="7">
        <f>BW312+BY312+CA312+CC312+CE312+CG312+CI312+CK312+CM312+CO312+CQ312+CS312+CU312+CW312+CY312+DA312</f>
        <v/>
      </c>
      <c r="BV312" s="7">
        <f>BX312+BZ312+CB312+CD312+CF312+CH312+CJ312+CL312+CN312+CP312+CR312+CT312+CV312+CX312+CZ312+DB312</f>
        <v/>
      </c>
      <c r="BW312" s="7" t="inlineStr"/>
      <c r="BX312" s="7" t="inlineStr"/>
      <c r="BY312" s="7" t="inlineStr"/>
      <c r="BZ312" s="7" t="inlineStr"/>
      <c r="CA312" s="7" t="n">
        <v>200</v>
      </c>
      <c r="CB312" s="7" t="n">
        <v>10905056</v>
      </c>
      <c r="CC312" s="7" t="inlineStr"/>
      <c r="CD312" s="7" t="inlineStr"/>
      <c r="CE312" s="7" t="inlineStr"/>
      <c r="CF312" s="7" t="inlineStr"/>
      <c r="CG312" s="7" t="n">
        <v>1</v>
      </c>
      <c r="CH312" s="7" t="n">
        <v>45150</v>
      </c>
      <c r="CI312" s="7" t="n">
        <v>245</v>
      </c>
      <c r="CJ312" s="7" t="n">
        <v>767200.35</v>
      </c>
      <c r="CK312" s="7" t="inlineStr"/>
      <c r="CL312" s="7" t="inlineStr"/>
      <c r="CM312" s="7" t="n">
        <v>200</v>
      </c>
      <c r="CN312" s="7" t="n">
        <v>9920186</v>
      </c>
      <c r="CO312" s="7" t="inlineStr"/>
      <c r="CP312" s="7" t="inlineStr"/>
      <c r="CQ312" s="7" t="inlineStr"/>
      <c r="CR312" s="7" t="inlineStr"/>
      <c r="CS312" s="7" t="inlineStr"/>
      <c r="CT312" s="7" t="inlineStr"/>
      <c r="CU312" s="7" t="inlineStr"/>
      <c r="CV312" s="7" t="inlineStr"/>
      <c r="CW312" s="7" t="inlineStr"/>
      <c r="CX312" s="7" t="inlineStr"/>
      <c r="CY312" s="7" t="inlineStr"/>
      <c r="CZ312" s="7" t="inlineStr"/>
      <c r="DA312" s="7" t="inlineStr"/>
      <c r="DB312" s="7" t="inlineStr"/>
      <c r="DC312" s="7">
        <f>DE312+DG312+DI312+DK312+DM312+DO312+DQ312+DS312+DU312+DW312+DY312+EA312+EC312</f>
        <v/>
      </c>
      <c r="DD312" s="7">
        <f>DF312+DH312+DJ312+DL312+DN312+DP312+DR312+DT312+DV312+DX312+DZ312+EB312+ED312</f>
        <v/>
      </c>
      <c r="DE312" s="7" t="inlineStr"/>
      <c r="DF312" s="7" t="inlineStr"/>
      <c r="DG312" s="7" t="inlineStr"/>
      <c r="DH312" s="7" t="inlineStr"/>
      <c r="DI312" s="7" t="inlineStr"/>
      <c r="DJ312" s="7" t="inlineStr"/>
      <c r="DK312" s="7" t="inlineStr"/>
      <c r="DL312" s="7" t="inlineStr"/>
      <c r="DM312" s="7" t="inlineStr"/>
      <c r="DN312" s="7" t="inlineStr"/>
      <c r="DO312" s="7" t="inlineStr"/>
      <c r="DP312" s="7" t="inlineStr"/>
      <c r="DQ312" s="7" t="inlineStr"/>
      <c r="DR312" s="7" t="inlineStr"/>
      <c r="DS312" s="7" t="n">
        <v>1</v>
      </c>
      <c r="DT312" s="7" t="n">
        <v>18238.57</v>
      </c>
      <c r="DU312" s="7" t="n">
        <v>1</v>
      </c>
      <c r="DV312" s="7" t="n">
        <v>40706.38</v>
      </c>
      <c r="DW312" s="7" t="inlineStr"/>
      <c r="DX312" s="7" t="inlineStr"/>
      <c r="DY312" s="7" t="n">
        <v>1</v>
      </c>
      <c r="DZ312" s="7" t="n">
        <v>41414.96</v>
      </c>
      <c r="EA312" s="7" t="n">
        <v>1</v>
      </c>
      <c r="EB312" s="7" t="n">
        <v>74637.28</v>
      </c>
      <c r="EC312" s="7" t="inlineStr"/>
      <c r="ED312" s="7" t="inlineStr"/>
      <c r="EE312" s="7">
        <f>E312+AU312+BK312+BU312+DC312</f>
        <v/>
      </c>
      <c r="EF312" s="7">
        <f>F312+AV312+BL312+BV312+DD312</f>
        <v/>
      </c>
    </row>
    <row r="313" hidden="1" outlineLevel="1">
      <c r="A313" s="5" t="n">
        <v>5</v>
      </c>
      <c r="B313" s="6" t="inlineStr">
        <is>
          <t>ДАДАЖОН МЕДФАРМ</t>
        </is>
      </c>
      <c r="C313" s="6" t="inlineStr">
        <is>
          <t>Андижан</t>
        </is>
      </c>
      <c r="D313" s="6" t="inlineStr">
        <is>
          <t>Андижан 2</t>
        </is>
      </c>
      <c r="E313" s="7">
        <f>G313+I313+K313+M313+O313+Q313+S313+U313+W313+Y313+AA313+AC313+AE313+AG313+AI313+AK313+AM313+AO313+AQ313+AS313</f>
        <v/>
      </c>
      <c r="F313" s="7">
        <f>H313+J313+L313+N313+P313+R313+T313+V313+X313+Z313+AB313+AD313+AF313+AH313+AJ313+AL313+AN313+AP313+AR313+AT313</f>
        <v/>
      </c>
      <c r="G313" s="7" t="inlineStr"/>
      <c r="H313" s="7" t="inlineStr"/>
      <c r="I313" s="7" t="inlineStr"/>
      <c r="J313" s="7" t="inlineStr"/>
      <c r="K313" s="7" t="inlineStr"/>
      <c r="L313" s="7" t="inlineStr"/>
      <c r="M313" s="7" t="inlineStr"/>
      <c r="N313" s="7" t="inlineStr"/>
      <c r="O313" s="7" t="inlineStr"/>
      <c r="P313" s="7" t="inlineStr"/>
      <c r="Q313" s="7" t="inlineStr"/>
      <c r="R313" s="7" t="inlineStr"/>
      <c r="S313" s="7" t="n">
        <v>95</v>
      </c>
      <c r="T313" s="7" t="n">
        <v>446085.8</v>
      </c>
      <c r="U313" s="7" t="inlineStr"/>
      <c r="V313" s="7" t="inlineStr"/>
      <c r="W313" s="7" t="inlineStr"/>
      <c r="X313" s="7" t="inlineStr"/>
      <c r="Y313" s="7" t="inlineStr"/>
      <c r="Z313" s="7" t="inlineStr"/>
      <c r="AA313" s="7" t="inlineStr"/>
      <c r="AB313" s="7" t="inlineStr"/>
      <c r="AC313" s="7" t="inlineStr"/>
      <c r="AD313" s="7" t="inlineStr"/>
      <c r="AE313" s="7" t="inlineStr"/>
      <c r="AF313" s="7" t="inlineStr"/>
      <c r="AG313" s="7" t="inlineStr"/>
      <c r="AH313" s="7" t="inlineStr"/>
      <c r="AI313" s="7" t="inlineStr"/>
      <c r="AJ313" s="7" t="inlineStr"/>
      <c r="AK313" s="7" t="inlineStr"/>
      <c r="AL313" s="7" t="inlineStr"/>
      <c r="AM313" s="7" t="inlineStr"/>
      <c r="AN313" s="7" t="inlineStr"/>
      <c r="AO313" s="7" t="inlineStr"/>
      <c r="AP313" s="7" t="inlineStr"/>
      <c r="AQ313" s="7" t="inlineStr"/>
      <c r="AR313" s="7" t="inlineStr"/>
      <c r="AS313" s="7" t="inlineStr"/>
      <c r="AT313" s="7" t="inlineStr"/>
      <c r="AU313" s="7">
        <f>AW313+AY313+BA313+BC313+BE313+BG313+BI313</f>
        <v/>
      </c>
      <c r="AV313" s="7">
        <f>AX313+AZ313+BB313+BD313+BF313+BH313+BJ313</f>
        <v/>
      </c>
      <c r="AW313" s="7" t="inlineStr"/>
      <c r="AX313" s="7" t="inlineStr"/>
      <c r="AY313" s="7" t="inlineStr"/>
      <c r="AZ313" s="7" t="inlineStr"/>
      <c r="BA313" s="7" t="inlineStr"/>
      <c r="BB313" s="7" t="inlineStr"/>
      <c r="BC313" s="7" t="inlineStr"/>
      <c r="BD313" s="7" t="inlineStr"/>
      <c r="BE313" s="7" t="inlineStr"/>
      <c r="BF313" s="7" t="inlineStr"/>
      <c r="BG313" s="7" t="inlineStr"/>
      <c r="BH313" s="7" t="inlineStr"/>
      <c r="BI313" s="7" t="inlineStr"/>
      <c r="BJ313" s="7" t="inlineStr"/>
      <c r="BK313" s="7">
        <f>BM313+BO313+BQ313+BS313</f>
        <v/>
      </c>
      <c r="BL313" s="7">
        <f>BN313+BP313+BR313+BT313</f>
        <v/>
      </c>
      <c r="BM313" s="7" t="inlineStr"/>
      <c r="BN313" s="7" t="inlineStr"/>
      <c r="BO313" s="7" t="inlineStr"/>
      <c r="BP313" s="7" t="inlineStr"/>
      <c r="BQ313" s="7" t="inlineStr"/>
      <c r="BR313" s="7" t="inlineStr"/>
      <c r="BS313" s="7" t="n">
        <v>10</v>
      </c>
      <c r="BT313" s="7" t="n">
        <v>269189.7</v>
      </c>
      <c r="BU313" s="7">
        <f>BW313+BY313+CA313+CC313+CE313+CG313+CI313+CK313+CM313+CO313+CQ313+CS313+CU313+CW313+CY313+DA313</f>
        <v/>
      </c>
      <c r="BV313" s="7">
        <f>BX313+BZ313+CB313+CD313+CF313+CH313+CJ313+CL313+CN313+CP313+CR313+CT313+CV313+CX313+CZ313+DB313</f>
        <v/>
      </c>
      <c r="BW313" s="7" t="inlineStr"/>
      <c r="BX313" s="7" t="inlineStr"/>
      <c r="BY313" s="7" t="inlineStr"/>
      <c r="BZ313" s="7" t="inlineStr"/>
      <c r="CA313" s="7" t="n">
        <v>20</v>
      </c>
      <c r="CB313" s="7" t="n">
        <v>1090505.6</v>
      </c>
      <c r="CC313" s="7" t="inlineStr"/>
      <c r="CD313" s="7" t="inlineStr"/>
      <c r="CE313" s="7" t="inlineStr"/>
      <c r="CF313" s="7" t="inlineStr"/>
      <c r="CG313" s="7" t="n">
        <v>10</v>
      </c>
      <c r="CH313" s="7" t="n">
        <v>451500</v>
      </c>
      <c r="CI313" s="7" t="inlineStr"/>
      <c r="CJ313" s="7" t="inlineStr"/>
      <c r="CK313" s="7" t="inlineStr"/>
      <c r="CL313" s="7" t="inlineStr"/>
      <c r="CM313" s="7" t="n">
        <v>41</v>
      </c>
      <c r="CN313" s="7" t="n">
        <v>2033638.13</v>
      </c>
      <c r="CO313" s="7" t="inlineStr"/>
      <c r="CP313" s="7" t="inlineStr"/>
      <c r="CQ313" s="7" t="inlineStr"/>
      <c r="CR313" s="7" t="inlineStr"/>
      <c r="CS313" s="7" t="inlineStr"/>
      <c r="CT313" s="7" t="inlineStr"/>
      <c r="CU313" s="7" t="inlineStr"/>
      <c r="CV313" s="7" t="inlineStr"/>
      <c r="CW313" s="7" t="inlineStr"/>
      <c r="CX313" s="7" t="inlineStr"/>
      <c r="CY313" s="7" t="inlineStr"/>
      <c r="CZ313" s="7" t="inlineStr"/>
      <c r="DA313" s="7" t="inlineStr"/>
      <c r="DB313" s="7" t="inlineStr"/>
      <c r="DC313" s="7">
        <f>DE313+DG313+DI313+DK313+DM313+DO313+DQ313+DS313+DU313+DW313+DY313+EA313+EC313</f>
        <v/>
      </c>
      <c r="DD313" s="7">
        <f>DF313+DH313+DJ313+DL313+DN313+DP313+DR313+DT313+DV313+DX313+DZ313+EB313+ED313</f>
        <v/>
      </c>
      <c r="DE313" s="7" t="inlineStr"/>
      <c r="DF313" s="7" t="inlineStr"/>
      <c r="DG313" s="7" t="inlineStr"/>
      <c r="DH313" s="7" t="inlineStr"/>
      <c r="DI313" s="7" t="inlineStr"/>
      <c r="DJ313" s="7" t="inlineStr"/>
      <c r="DK313" s="7" t="inlineStr"/>
      <c r="DL313" s="7" t="inlineStr"/>
      <c r="DM313" s="7" t="inlineStr"/>
      <c r="DN313" s="7" t="inlineStr"/>
      <c r="DO313" s="7" t="inlineStr"/>
      <c r="DP313" s="7" t="inlineStr"/>
      <c r="DQ313" s="7" t="inlineStr"/>
      <c r="DR313" s="7" t="inlineStr"/>
      <c r="DS313" s="7" t="n">
        <v>15</v>
      </c>
      <c r="DT313" s="7" t="n">
        <v>324229.5</v>
      </c>
      <c r="DU313" s="7" t="n">
        <v>5</v>
      </c>
      <c r="DV313" s="7" t="n">
        <v>203531.9</v>
      </c>
      <c r="DW313" s="7" t="inlineStr"/>
      <c r="DX313" s="7" t="inlineStr"/>
      <c r="DY313" s="7" t="n">
        <v>1</v>
      </c>
      <c r="DZ313" s="7" t="n">
        <v>41414.96</v>
      </c>
      <c r="EA313" s="7" t="n">
        <v>1</v>
      </c>
      <c r="EB313" s="7" t="n">
        <v>74766.52</v>
      </c>
      <c r="EC313" s="7" t="inlineStr"/>
      <c r="ED313" s="7" t="inlineStr"/>
      <c r="EE313" s="7">
        <f>E313+AU313+BK313+BU313+DC313</f>
        <v/>
      </c>
      <c r="EF313" s="7">
        <f>F313+AV313+BL313+BV313+DD313</f>
        <v/>
      </c>
    </row>
    <row r="314" hidden="1" outlineLevel="1">
      <c r="A314" s="5" t="n">
        <v>6</v>
      </c>
      <c r="B314" s="6" t="inlineStr">
        <is>
          <t>ДИЛОРОМ МЕД СЕРВИС</t>
        </is>
      </c>
      <c r="C314" s="6" t="inlineStr">
        <is>
          <t>Андижан</t>
        </is>
      </c>
      <c r="D314" s="6" t="inlineStr">
        <is>
          <t>Андижан 2</t>
        </is>
      </c>
      <c r="E314" s="7">
        <f>G314+I314+K314+M314+O314+Q314+S314+U314+W314+Y314+AA314+AC314+AE314+AG314+AI314+AK314+AM314+AO314+AQ314+AS314</f>
        <v/>
      </c>
      <c r="F314" s="7">
        <f>H314+J314+L314+N314+P314+R314+T314+V314+X314+Z314+AB314+AD314+AF314+AH314+AJ314+AL314+AN314+AP314+AR314+AT314</f>
        <v/>
      </c>
      <c r="G314" s="7" t="inlineStr"/>
      <c r="H314" s="7" t="inlineStr"/>
      <c r="I314" s="7" t="inlineStr"/>
      <c r="J314" s="7" t="inlineStr"/>
      <c r="K314" s="7" t="inlineStr"/>
      <c r="L314" s="7" t="inlineStr"/>
      <c r="M314" s="7" t="inlineStr"/>
      <c r="N314" s="7" t="inlineStr"/>
      <c r="O314" s="7" t="inlineStr"/>
      <c r="P314" s="7" t="inlineStr"/>
      <c r="Q314" s="7" t="inlineStr"/>
      <c r="R314" s="7" t="inlineStr"/>
      <c r="S314" s="7" t="inlineStr"/>
      <c r="T314" s="7" t="inlineStr"/>
      <c r="U314" s="7" t="inlineStr"/>
      <c r="V314" s="7" t="inlineStr"/>
      <c r="W314" s="7" t="inlineStr"/>
      <c r="X314" s="7" t="inlineStr"/>
      <c r="Y314" s="7" t="inlineStr"/>
      <c r="Z314" s="7" t="inlineStr"/>
      <c r="AA314" s="7" t="inlineStr"/>
      <c r="AB314" s="7" t="inlineStr"/>
      <c r="AC314" s="7" t="inlineStr"/>
      <c r="AD314" s="7" t="inlineStr"/>
      <c r="AE314" s="7" t="inlineStr"/>
      <c r="AF314" s="7" t="inlineStr"/>
      <c r="AG314" s="7" t="inlineStr"/>
      <c r="AH314" s="7" t="inlineStr"/>
      <c r="AI314" s="7" t="inlineStr"/>
      <c r="AJ314" s="7" t="inlineStr"/>
      <c r="AK314" s="7" t="inlineStr"/>
      <c r="AL314" s="7" t="inlineStr"/>
      <c r="AM314" s="7" t="inlineStr"/>
      <c r="AN314" s="7" t="inlineStr"/>
      <c r="AO314" s="7" t="inlineStr"/>
      <c r="AP314" s="7" t="inlineStr"/>
      <c r="AQ314" s="7" t="inlineStr"/>
      <c r="AR314" s="7" t="inlineStr"/>
      <c r="AS314" s="7" t="inlineStr"/>
      <c r="AT314" s="7" t="inlineStr"/>
      <c r="AU314" s="7">
        <f>AW314+AY314+BA314+BC314+BE314+BG314+BI314</f>
        <v/>
      </c>
      <c r="AV314" s="7">
        <f>AX314+AZ314+BB314+BD314+BF314+BH314+BJ314</f>
        <v/>
      </c>
      <c r="AW314" s="7" t="inlineStr"/>
      <c r="AX314" s="7" t="inlineStr"/>
      <c r="AY314" s="7" t="inlineStr"/>
      <c r="AZ314" s="7" t="inlineStr"/>
      <c r="BA314" s="7" t="inlineStr"/>
      <c r="BB314" s="7" t="inlineStr"/>
      <c r="BC314" s="7" t="inlineStr"/>
      <c r="BD314" s="7" t="inlineStr"/>
      <c r="BE314" s="7" t="inlineStr"/>
      <c r="BF314" s="7" t="inlineStr"/>
      <c r="BG314" s="7" t="inlineStr"/>
      <c r="BH314" s="7" t="inlineStr"/>
      <c r="BI314" s="7" t="inlineStr"/>
      <c r="BJ314" s="7" t="inlineStr"/>
      <c r="BK314" s="7">
        <f>BM314+BO314+BQ314+BS314</f>
        <v/>
      </c>
      <c r="BL314" s="7">
        <f>BN314+BP314+BR314+BT314</f>
        <v/>
      </c>
      <c r="BM314" s="7" t="inlineStr"/>
      <c r="BN314" s="7" t="inlineStr"/>
      <c r="BO314" s="7" t="inlineStr"/>
      <c r="BP314" s="7" t="inlineStr"/>
      <c r="BQ314" s="7" t="inlineStr"/>
      <c r="BR314" s="7" t="inlineStr"/>
      <c r="BS314" s="7" t="n">
        <v>1</v>
      </c>
      <c r="BT314" s="7" t="n">
        <v>26918.97</v>
      </c>
      <c r="BU314" s="7">
        <f>BW314+BY314+CA314+CC314+CE314+CG314+CI314+CK314+CM314+CO314+CQ314+CS314+CU314+CW314+CY314+DA314</f>
        <v/>
      </c>
      <c r="BV314" s="7">
        <f>BX314+BZ314+CB314+CD314+CF314+CH314+CJ314+CL314+CN314+CP314+CR314+CT314+CV314+CX314+CZ314+DB314</f>
        <v/>
      </c>
      <c r="BW314" s="7" t="inlineStr"/>
      <c r="BX314" s="7" t="inlineStr"/>
      <c r="BY314" s="7" t="inlineStr"/>
      <c r="BZ314" s="7" t="inlineStr"/>
      <c r="CA314" s="7" t="n">
        <v>1</v>
      </c>
      <c r="CB314" s="7" t="n">
        <v>54525.28</v>
      </c>
      <c r="CC314" s="7" t="inlineStr"/>
      <c r="CD314" s="7" t="inlineStr"/>
      <c r="CE314" s="7" t="inlineStr"/>
      <c r="CF314" s="7" t="inlineStr"/>
      <c r="CG314" s="7" t="n">
        <v>1</v>
      </c>
      <c r="CH314" s="7" t="n">
        <v>45150</v>
      </c>
      <c r="CI314" s="7" t="inlineStr"/>
      <c r="CJ314" s="7" t="inlineStr"/>
      <c r="CK314" s="7" t="inlineStr"/>
      <c r="CL314" s="7" t="inlineStr"/>
      <c r="CM314" s="7" t="n">
        <v>100</v>
      </c>
      <c r="CN314" s="7" t="n">
        <v>4960093</v>
      </c>
      <c r="CO314" s="7" t="inlineStr"/>
      <c r="CP314" s="7" t="inlineStr"/>
      <c r="CQ314" s="7" t="inlineStr"/>
      <c r="CR314" s="7" t="inlineStr"/>
      <c r="CS314" s="7" t="inlineStr"/>
      <c r="CT314" s="7" t="inlineStr"/>
      <c r="CU314" s="7" t="inlineStr"/>
      <c r="CV314" s="7" t="inlineStr"/>
      <c r="CW314" s="7" t="inlineStr"/>
      <c r="CX314" s="7" t="inlineStr"/>
      <c r="CY314" s="7" t="n">
        <v>198</v>
      </c>
      <c r="CZ314" s="7" t="n">
        <v>524636.64</v>
      </c>
      <c r="DA314" s="7" t="inlineStr"/>
      <c r="DB314" s="7" t="inlineStr"/>
      <c r="DC314" s="7">
        <f>DE314+DG314+DI314+DK314+DM314+DO314+DQ314+DS314+DU314+DW314+DY314+EA314+EC314</f>
        <v/>
      </c>
      <c r="DD314" s="7">
        <f>DF314+DH314+DJ314+DL314+DN314+DP314+DR314+DT314+DV314+DX314+DZ314+EB314+ED314</f>
        <v/>
      </c>
      <c r="DE314" s="7" t="inlineStr"/>
      <c r="DF314" s="7" t="inlineStr"/>
      <c r="DG314" s="7" t="inlineStr"/>
      <c r="DH314" s="7" t="inlineStr"/>
      <c r="DI314" s="7" t="inlineStr"/>
      <c r="DJ314" s="7" t="inlineStr"/>
      <c r="DK314" s="7" t="inlineStr"/>
      <c r="DL314" s="7" t="inlineStr"/>
      <c r="DM314" s="7" t="inlineStr"/>
      <c r="DN314" s="7" t="inlineStr"/>
      <c r="DO314" s="7" t="inlineStr"/>
      <c r="DP314" s="7" t="inlineStr"/>
      <c r="DQ314" s="7" t="inlineStr"/>
      <c r="DR314" s="7" t="inlineStr"/>
      <c r="DS314" s="7" t="n">
        <v>1</v>
      </c>
      <c r="DT314" s="7" t="n">
        <v>21615.3</v>
      </c>
      <c r="DU314" s="7" t="n">
        <v>1</v>
      </c>
      <c r="DV314" s="7" t="n">
        <v>40706.38</v>
      </c>
      <c r="DW314" s="7" t="inlineStr"/>
      <c r="DX314" s="7" t="inlineStr"/>
      <c r="DY314" s="7" t="n">
        <v>1</v>
      </c>
      <c r="DZ314" s="7" t="n">
        <v>41414.96</v>
      </c>
      <c r="EA314" s="7" t="n">
        <v>1</v>
      </c>
      <c r="EB314" s="7" t="n">
        <v>74766.52</v>
      </c>
      <c r="EC314" s="7" t="inlineStr"/>
      <c r="ED314" s="7" t="inlineStr"/>
      <c r="EE314" s="7">
        <f>E314+AU314+BK314+BU314+DC314</f>
        <v/>
      </c>
      <c r="EF314" s="7">
        <f>F314+AV314+BL314+BV314+DD314</f>
        <v/>
      </c>
    </row>
    <row r="315" hidden="1" outlineLevel="1">
      <c r="A315" s="5" t="n">
        <v>7</v>
      </c>
      <c r="B315" s="6" t="inlineStr">
        <is>
          <t>КАРДИО-МЕД ПРО</t>
        </is>
      </c>
      <c r="C315" s="6" t="inlineStr">
        <is>
          <t>Андижан</t>
        </is>
      </c>
      <c r="D315" s="6" t="inlineStr">
        <is>
          <t>Андижан 2</t>
        </is>
      </c>
      <c r="E315" s="7">
        <f>G315+I315+K315+M315+O315+Q315+S315+U315+W315+Y315+AA315+AC315+AE315+AG315+AI315+AK315+AM315+AO315+AQ315+AS315</f>
        <v/>
      </c>
      <c r="F315" s="7">
        <f>H315+J315+L315+N315+P315+R315+T315+V315+X315+Z315+AB315+AD315+AF315+AH315+AJ315+AL315+AN315+AP315+AR315+AT315</f>
        <v/>
      </c>
      <c r="G315" s="7" t="inlineStr"/>
      <c r="H315" s="7" t="inlineStr"/>
      <c r="I315" s="7" t="inlineStr"/>
      <c r="J315" s="7" t="inlineStr"/>
      <c r="K315" s="7" t="inlineStr"/>
      <c r="L315" s="7" t="inlineStr"/>
      <c r="M315" s="7" t="inlineStr"/>
      <c r="N315" s="7" t="inlineStr"/>
      <c r="O315" s="7" t="inlineStr"/>
      <c r="P315" s="7" t="inlineStr"/>
      <c r="Q315" s="7" t="inlineStr"/>
      <c r="R315" s="7" t="inlineStr"/>
      <c r="S315" s="7" t="inlineStr"/>
      <c r="T315" s="7" t="inlineStr"/>
      <c r="U315" s="7" t="inlineStr"/>
      <c r="V315" s="7" t="inlineStr"/>
      <c r="W315" s="7" t="inlineStr"/>
      <c r="X315" s="7" t="inlineStr"/>
      <c r="Y315" s="7" t="inlineStr"/>
      <c r="Z315" s="7" t="inlineStr"/>
      <c r="AA315" s="7" t="inlineStr"/>
      <c r="AB315" s="7" t="inlineStr"/>
      <c r="AC315" s="7" t="inlineStr"/>
      <c r="AD315" s="7" t="inlineStr"/>
      <c r="AE315" s="7" t="inlineStr"/>
      <c r="AF315" s="7" t="inlineStr"/>
      <c r="AG315" s="7" t="inlineStr"/>
      <c r="AH315" s="7" t="inlineStr"/>
      <c r="AI315" s="7" t="inlineStr"/>
      <c r="AJ315" s="7" t="inlineStr"/>
      <c r="AK315" s="7" t="inlineStr"/>
      <c r="AL315" s="7" t="inlineStr"/>
      <c r="AM315" s="7" t="inlineStr"/>
      <c r="AN315" s="7" t="inlineStr"/>
      <c r="AO315" s="7" t="inlineStr"/>
      <c r="AP315" s="7" t="inlineStr"/>
      <c r="AQ315" s="7" t="inlineStr"/>
      <c r="AR315" s="7" t="inlineStr"/>
      <c r="AS315" s="7" t="inlineStr"/>
      <c r="AT315" s="7" t="inlineStr"/>
      <c r="AU315" s="7">
        <f>AW315+AY315+BA315+BC315+BE315+BG315+BI315</f>
        <v/>
      </c>
      <c r="AV315" s="7">
        <f>AX315+AZ315+BB315+BD315+BF315+BH315+BJ315</f>
        <v/>
      </c>
      <c r="AW315" s="7" t="inlineStr"/>
      <c r="AX315" s="7" t="inlineStr"/>
      <c r="AY315" s="7" t="inlineStr"/>
      <c r="AZ315" s="7" t="inlineStr"/>
      <c r="BA315" s="7" t="inlineStr"/>
      <c r="BB315" s="7" t="inlineStr"/>
      <c r="BC315" s="7" t="inlineStr"/>
      <c r="BD315" s="7" t="inlineStr"/>
      <c r="BE315" s="7" t="inlineStr"/>
      <c r="BF315" s="7" t="inlineStr"/>
      <c r="BG315" s="7" t="inlineStr"/>
      <c r="BH315" s="7" t="inlineStr"/>
      <c r="BI315" s="7" t="inlineStr"/>
      <c r="BJ315" s="7" t="inlineStr"/>
      <c r="BK315" s="7">
        <f>BM315+BO315+BQ315+BS315</f>
        <v/>
      </c>
      <c r="BL315" s="7">
        <f>BN315+BP315+BR315+BT315</f>
        <v/>
      </c>
      <c r="BM315" s="7" t="inlineStr"/>
      <c r="BN315" s="7" t="inlineStr"/>
      <c r="BO315" s="7" t="inlineStr"/>
      <c r="BP315" s="7" t="inlineStr"/>
      <c r="BQ315" s="7" t="n">
        <v>650</v>
      </c>
      <c r="BR315" s="7" t="n">
        <v>36225273.5</v>
      </c>
      <c r="BS315" s="7" t="inlineStr"/>
      <c r="BT315" s="7" t="inlineStr"/>
      <c r="BU315" s="7">
        <f>BW315+BY315+CA315+CC315+CE315+CG315+CI315+CK315+CM315+CO315+CQ315+CS315+CU315+CW315+CY315+DA315</f>
        <v/>
      </c>
      <c r="BV315" s="7">
        <f>BX315+BZ315+CB315+CD315+CF315+CH315+CJ315+CL315+CN315+CP315+CR315+CT315+CV315+CX315+CZ315+DB315</f>
        <v/>
      </c>
      <c r="BW315" s="7" t="inlineStr"/>
      <c r="BX315" s="7" t="inlineStr"/>
      <c r="BY315" s="7" t="inlineStr"/>
      <c r="BZ315" s="7" t="inlineStr"/>
      <c r="CA315" s="7" t="inlineStr"/>
      <c r="CB315" s="7" t="inlineStr"/>
      <c r="CC315" s="7" t="inlineStr"/>
      <c r="CD315" s="7" t="inlineStr"/>
      <c r="CE315" s="7" t="n">
        <v>120</v>
      </c>
      <c r="CF315" s="7" t="n">
        <v>40082550</v>
      </c>
      <c r="CG315" s="7" t="inlineStr"/>
      <c r="CH315" s="7" t="inlineStr"/>
      <c r="CI315" s="7" t="inlineStr"/>
      <c r="CJ315" s="7" t="inlineStr"/>
      <c r="CK315" s="7" t="inlineStr"/>
      <c r="CL315" s="7" t="inlineStr"/>
      <c r="CM315" s="7" t="inlineStr"/>
      <c r="CN315" s="7" t="inlineStr"/>
      <c r="CO315" s="7" t="inlineStr"/>
      <c r="CP315" s="7" t="inlineStr"/>
      <c r="CQ315" s="7" t="inlineStr"/>
      <c r="CR315" s="7" t="inlineStr"/>
      <c r="CS315" s="7" t="inlineStr"/>
      <c r="CT315" s="7" t="inlineStr"/>
      <c r="CU315" s="7" t="inlineStr"/>
      <c r="CV315" s="7" t="inlineStr"/>
      <c r="CW315" s="7" t="inlineStr"/>
      <c r="CX315" s="7" t="inlineStr"/>
      <c r="CY315" s="7" t="inlineStr"/>
      <c r="CZ315" s="7" t="inlineStr"/>
      <c r="DA315" s="7" t="inlineStr"/>
      <c r="DB315" s="7" t="inlineStr"/>
      <c r="DC315" s="7">
        <f>DE315+DG315+DI315+DK315+DM315+DO315+DQ315+DS315+DU315+DW315+DY315+EA315+EC315</f>
        <v/>
      </c>
      <c r="DD315" s="7">
        <f>DF315+DH315+DJ315+DL315+DN315+DP315+DR315+DT315+DV315+DX315+DZ315+EB315+ED315</f>
        <v/>
      </c>
      <c r="DE315" s="7" t="inlineStr"/>
      <c r="DF315" s="7" t="inlineStr"/>
      <c r="DG315" s="7" t="inlineStr"/>
      <c r="DH315" s="7" t="inlineStr"/>
      <c r="DI315" s="7" t="inlineStr"/>
      <c r="DJ315" s="7" t="inlineStr"/>
      <c r="DK315" s="7" t="inlineStr"/>
      <c r="DL315" s="7" t="inlineStr"/>
      <c r="DM315" s="7" t="inlineStr"/>
      <c r="DN315" s="7" t="inlineStr"/>
      <c r="DO315" s="7" t="inlineStr"/>
      <c r="DP315" s="7" t="inlineStr"/>
      <c r="DQ315" s="7" t="inlineStr"/>
      <c r="DR315" s="7" t="inlineStr"/>
      <c r="DS315" s="7" t="inlineStr"/>
      <c r="DT315" s="7" t="inlineStr"/>
      <c r="DU315" s="7" t="inlineStr"/>
      <c r="DV315" s="7" t="inlineStr"/>
      <c r="DW315" s="7" t="inlineStr"/>
      <c r="DX315" s="7" t="inlineStr"/>
      <c r="DY315" s="7" t="inlineStr"/>
      <c r="DZ315" s="7" t="inlineStr"/>
      <c r="EA315" s="7" t="inlineStr"/>
      <c r="EB315" s="7" t="inlineStr"/>
      <c r="EC315" s="7" t="inlineStr"/>
      <c r="ED315" s="7" t="inlineStr"/>
      <c r="EE315" s="7">
        <f>E315+AU315+BK315+BU315+DC315</f>
        <v/>
      </c>
      <c r="EF315" s="7">
        <f>F315+AV315+BL315+BV315+DD315</f>
        <v/>
      </c>
    </row>
    <row r="316" hidden="1" outlineLevel="1">
      <c r="A316" s="5" t="n">
        <v>8</v>
      </c>
      <c r="B316" s="6" t="inlineStr">
        <is>
          <t>Маржон Доктор Фарм</t>
        </is>
      </c>
      <c r="C316" s="6" t="inlineStr">
        <is>
          <t>Андижан</t>
        </is>
      </c>
      <c r="D316" s="6" t="inlineStr">
        <is>
          <t>Андижан 2</t>
        </is>
      </c>
      <c r="E316" s="7">
        <f>G316+I316+K316+M316+O316+Q316+S316+U316+W316+Y316+AA316+AC316+AE316+AG316+AI316+AK316+AM316+AO316+AQ316+AS316</f>
        <v/>
      </c>
      <c r="F316" s="7">
        <f>H316+J316+L316+N316+P316+R316+T316+V316+X316+Z316+AB316+AD316+AF316+AH316+AJ316+AL316+AN316+AP316+AR316+AT316</f>
        <v/>
      </c>
      <c r="G316" s="7" t="inlineStr"/>
      <c r="H316" s="7" t="inlineStr"/>
      <c r="I316" s="7" t="inlineStr"/>
      <c r="J316" s="7" t="inlineStr"/>
      <c r="K316" s="7" t="inlineStr"/>
      <c r="L316" s="7" t="inlineStr"/>
      <c r="M316" s="7" t="inlineStr"/>
      <c r="N316" s="7" t="inlineStr"/>
      <c r="O316" s="7" t="inlineStr"/>
      <c r="P316" s="7" t="inlineStr"/>
      <c r="Q316" s="7" t="inlineStr"/>
      <c r="R316" s="7" t="inlineStr"/>
      <c r="S316" s="7" t="n">
        <v>122</v>
      </c>
      <c r="T316" s="7" t="n">
        <v>572868.08</v>
      </c>
      <c r="U316" s="7" t="inlineStr"/>
      <c r="V316" s="7" t="inlineStr"/>
      <c r="W316" s="7" t="inlineStr"/>
      <c r="X316" s="7" t="inlineStr"/>
      <c r="Y316" s="7" t="inlineStr"/>
      <c r="Z316" s="7" t="inlineStr"/>
      <c r="AA316" s="7" t="inlineStr"/>
      <c r="AB316" s="7" t="inlineStr"/>
      <c r="AC316" s="7" t="inlineStr"/>
      <c r="AD316" s="7" t="inlineStr"/>
      <c r="AE316" s="7" t="inlineStr"/>
      <c r="AF316" s="7" t="inlineStr"/>
      <c r="AG316" s="7" t="inlineStr"/>
      <c r="AH316" s="7" t="inlineStr"/>
      <c r="AI316" s="7" t="inlineStr"/>
      <c r="AJ316" s="7" t="inlineStr"/>
      <c r="AK316" s="7" t="inlineStr"/>
      <c r="AL316" s="7" t="inlineStr"/>
      <c r="AM316" s="7" t="inlineStr"/>
      <c r="AN316" s="7" t="inlineStr"/>
      <c r="AO316" s="7" t="inlineStr"/>
      <c r="AP316" s="7" t="inlineStr"/>
      <c r="AQ316" s="7" t="inlineStr"/>
      <c r="AR316" s="7" t="inlineStr"/>
      <c r="AS316" s="7" t="inlineStr"/>
      <c r="AT316" s="7" t="inlineStr"/>
      <c r="AU316" s="7">
        <f>AW316+AY316+BA316+BC316+BE316+BG316+BI316</f>
        <v/>
      </c>
      <c r="AV316" s="7">
        <f>AX316+AZ316+BB316+BD316+BF316+BH316+BJ316</f>
        <v/>
      </c>
      <c r="AW316" s="7" t="inlineStr"/>
      <c r="AX316" s="7" t="inlineStr"/>
      <c r="AY316" s="7" t="inlineStr"/>
      <c r="AZ316" s="7" t="inlineStr"/>
      <c r="BA316" s="7" t="inlineStr"/>
      <c r="BB316" s="7" t="inlineStr"/>
      <c r="BC316" s="7" t="inlineStr"/>
      <c r="BD316" s="7" t="inlineStr"/>
      <c r="BE316" s="7" t="inlineStr"/>
      <c r="BF316" s="7" t="inlineStr"/>
      <c r="BG316" s="7" t="inlineStr"/>
      <c r="BH316" s="7" t="inlineStr"/>
      <c r="BI316" s="7" t="inlineStr"/>
      <c r="BJ316" s="7" t="inlineStr"/>
      <c r="BK316" s="7">
        <f>BM316+BO316+BQ316+BS316</f>
        <v/>
      </c>
      <c r="BL316" s="7">
        <f>BN316+BP316+BR316+BT316</f>
        <v/>
      </c>
      <c r="BM316" s="7" t="inlineStr"/>
      <c r="BN316" s="7" t="inlineStr"/>
      <c r="BO316" s="7" t="inlineStr"/>
      <c r="BP316" s="7" t="inlineStr"/>
      <c r="BQ316" s="7" t="inlineStr"/>
      <c r="BR316" s="7" t="inlineStr"/>
      <c r="BS316" s="7" t="n">
        <v>5</v>
      </c>
      <c r="BT316" s="7" t="n">
        <v>134594.85</v>
      </c>
      <c r="BU316" s="7">
        <f>BW316+BY316+CA316+CC316+CE316+CG316+CI316+CK316+CM316+CO316+CQ316+CS316+CU316+CW316+CY316+DA316</f>
        <v/>
      </c>
      <c r="BV316" s="7">
        <f>BX316+BZ316+CB316+CD316+CF316+CH316+CJ316+CL316+CN316+CP316+CR316+CT316+CV316+CX316+CZ316+DB316</f>
        <v/>
      </c>
      <c r="BW316" s="7" t="inlineStr"/>
      <c r="BX316" s="7" t="inlineStr"/>
      <c r="BY316" s="7" t="inlineStr"/>
      <c r="BZ316" s="7" t="inlineStr"/>
      <c r="CA316" s="7" t="n">
        <v>50</v>
      </c>
      <c r="CB316" s="7" t="n">
        <v>2726264</v>
      </c>
      <c r="CC316" s="7" t="inlineStr"/>
      <c r="CD316" s="7" t="inlineStr"/>
      <c r="CE316" s="7" t="inlineStr"/>
      <c r="CF316" s="7" t="inlineStr"/>
      <c r="CG316" s="7" t="n">
        <v>1</v>
      </c>
      <c r="CH316" s="7" t="n">
        <v>45150</v>
      </c>
      <c r="CI316" s="7" t="inlineStr"/>
      <c r="CJ316" s="7" t="inlineStr"/>
      <c r="CK316" s="7" t="inlineStr"/>
      <c r="CL316" s="7" t="inlineStr"/>
      <c r="CM316" s="7" t="n">
        <v>30</v>
      </c>
      <c r="CN316" s="7" t="n">
        <v>1488027.9</v>
      </c>
      <c r="CO316" s="7" t="inlineStr"/>
      <c r="CP316" s="7" t="inlineStr"/>
      <c r="CQ316" s="7" t="inlineStr"/>
      <c r="CR316" s="7" t="inlineStr"/>
      <c r="CS316" s="7" t="inlineStr"/>
      <c r="CT316" s="7" t="inlineStr"/>
      <c r="CU316" s="7" t="inlineStr"/>
      <c r="CV316" s="7" t="inlineStr"/>
      <c r="CW316" s="7" t="inlineStr"/>
      <c r="CX316" s="7" t="inlineStr"/>
      <c r="CY316" s="7" t="inlineStr"/>
      <c r="CZ316" s="7" t="inlineStr"/>
      <c r="DA316" s="7" t="inlineStr"/>
      <c r="DB316" s="7" t="inlineStr"/>
      <c r="DC316" s="7">
        <f>DE316+DG316+DI316+DK316+DM316+DO316+DQ316+DS316+DU316+DW316+DY316+EA316+EC316</f>
        <v/>
      </c>
      <c r="DD316" s="7">
        <f>DF316+DH316+DJ316+DL316+DN316+DP316+DR316+DT316+DV316+DX316+DZ316+EB316+ED316</f>
        <v/>
      </c>
      <c r="DE316" s="7" t="inlineStr"/>
      <c r="DF316" s="7" t="inlineStr"/>
      <c r="DG316" s="7" t="inlineStr"/>
      <c r="DH316" s="7" t="inlineStr"/>
      <c r="DI316" s="7" t="inlineStr"/>
      <c r="DJ316" s="7" t="inlineStr"/>
      <c r="DK316" s="7" t="inlineStr"/>
      <c r="DL316" s="7" t="inlineStr"/>
      <c r="DM316" s="7" t="inlineStr"/>
      <c r="DN316" s="7" t="inlineStr"/>
      <c r="DO316" s="7" t="inlineStr"/>
      <c r="DP316" s="7" t="inlineStr"/>
      <c r="DQ316" s="7" t="inlineStr"/>
      <c r="DR316" s="7" t="inlineStr"/>
      <c r="DS316" s="7" t="n">
        <v>30</v>
      </c>
      <c r="DT316" s="7" t="n">
        <v>648459</v>
      </c>
      <c r="DU316" s="7" t="n">
        <v>5</v>
      </c>
      <c r="DV316" s="7" t="n">
        <v>203531.9</v>
      </c>
      <c r="DW316" s="7" t="inlineStr"/>
      <c r="DX316" s="7" t="inlineStr"/>
      <c r="DY316" s="7" t="n">
        <v>10</v>
      </c>
      <c r="DZ316" s="7" t="n">
        <v>414149.6</v>
      </c>
      <c r="EA316" s="7" t="n">
        <v>1</v>
      </c>
      <c r="EB316" s="7" t="n">
        <v>74766.52</v>
      </c>
      <c r="EC316" s="7" t="inlineStr"/>
      <c r="ED316" s="7" t="inlineStr"/>
      <c r="EE316" s="7">
        <f>E316+AU316+BK316+BU316+DC316</f>
        <v/>
      </c>
      <c r="EF316" s="7">
        <f>F316+AV316+BL316+BV316+DD316</f>
        <v/>
      </c>
    </row>
    <row r="317" hidden="1" outlineLevel="1">
      <c r="A317" s="5" t="n">
        <v>9</v>
      </c>
      <c r="B317" s="6" t="inlineStr">
        <is>
          <t>Медикамент Фарм</t>
        </is>
      </c>
      <c r="C317" s="6" t="inlineStr">
        <is>
          <t>Андижан</t>
        </is>
      </c>
      <c r="D317" s="6" t="inlineStr">
        <is>
          <t>Андижан 2</t>
        </is>
      </c>
      <c r="E317" s="7">
        <f>G317+I317+K317+M317+O317+Q317+S317+U317+W317+Y317+AA317+AC317+AE317+AG317+AI317+AK317+AM317+AO317+AQ317+AS317</f>
        <v/>
      </c>
      <c r="F317" s="7">
        <f>H317+J317+L317+N317+P317+R317+T317+V317+X317+Z317+AB317+AD317+AF317+AH317+AJ317+AL317+AN317+AP317+AR317+AT317</f>
        <v/>
      </c>
      <c r="G317" s="7" t="inlineStr"/>
      <c r="H317" s="7" t="inlineStr"/>
      <c r="I317" s="7" t="inlineStr"/>
      <c r="J317" s="7" t="inlineStr"/>
      <c r="K317" s="7" t="inlineStr"/>
      <c r="L317" s="7" t="inlineStr"/>
      <c r="M317" s="7" t="inlineStr"/>
      <c r="N317" s="7" t="inlineStr"/>
      <c r="O317" s="7" t="inlineStr"/>
      <c r="P317" s="7" t="inlineStr"/>
      <c r="Q317" s="7" t="inlineStr"/>
      <c r="R317" s="7" t="inlineStr"/>
      <c r="S317" s="7" t="inlineStr"/>
      <c r="T317" s="7" t="inlineStr"/>
      <c r="U317" s="7" t="inlineStr"/>
      <c r="V317" s="7" t="inlineStr"/>
      <c r="W317" s="7" t="inlineStr"/>
      <c r="X317" s="7" t="inlineStr"/>
      <c r="Y317" s="7" t="inlineStr"/>
      <c r="Z317" s="7" t="inlineStr"/>
      <c r="AA317" s="7" t="inlineStr"/>
      <c r="AB317" s="7" t="inlineStr"/>
      <c r="AC317" s="7" t="inlineStr"/>
      <c r="AD317" s="7" t="inlineStr"/>
      <c r="AE317" s="7" t="inlineStr"/>
      <c r="AF317" s="7" t="inlineStr"/>
      <c r="AG317" s="7" t="inlineStr"/>
      <c r="AH317" s="7" t="inlineStr"/>
      <c r="AI317" s="7" t="inlineStr"/>
      <c r="AJ317" s="7" t="inlineStr"/>
      <c r="AK317" s="7" t="inlineStr"/>
      <c r="AL317" s="7" t="inlineStr"/>
      <c r="AM317" s="7" t="n">
        <v>987</v>
      </c>
      <c r="AN317" s="7" t="n">
        <v>2852972.85</v>
      </c>
      <c r="AO317" s="7" t="inlineStr"/>
      <c r="AP317" s="7" t="inlineStr"/>
      <c r="AQ317" s="7" t="inlineStr"/>
      <c r="AR317" s="7" t="inlineStr"/>
      <c r="AS317" s="7" t="inlineStr"/>
      <c r="AT317" s="7" t="inlineStr"/>
      <c r="AU317" s="7">
        <f>AW317+AY317+BA317+BC317+BE317+BG317+BI317</f>
        <v/>
      </c>
      <c r="AV317" s="7">
        <f>AX317+AZ317+BB317+BD317+BF317+BH317+BJ317</f>
        <v/>
      </c>
      <c r="AW317" s="7" t="inlineStr"/>
      <c r="AX317" s="7" t="inlineStr"/>
      <c r="AY317" s="7" t="inlineStr"/>
      <c r="AZ317" s="7" t="inlineStr"/>
      <c r="BA317" s="7" t="inlineStr"/>
      <c r="BB317" s="7" t="inlineStr"/>
      <c r="BC317" s="7" t="inlineStr"/>
      <c r="BD317" s="7" t="inlineStr"/>
      <c r="BE317" s="7" t="inlineStr"/>
      <c r="BF317" s="7" t="inlineStr"/>
      <c r="BG317" s="7" t="inlineStr"/>
      <c r="BH317" s="7" t="inlineStr"/>
      <c r="BI317" s="7" t="inlineStr"/>
      <c r="BJ317" s="7" t="inlineStr"/>
      <c r="BK317" s="7">
        <f>BM317+BO317+BQ317+BS317</f>
        <v/>
      </c>
      <c r="BL317" s="7">
        <f>BN317+BP317+BR317+BT317</f>
        <v/>
      </c>
      <c r="BM317" s="7" t="inlineStr"/>
      <c r="BN317" s="7" t="inlineStr"/>
      <c r="BO317" s="7" t="inlineStr"/>
      <c r="BP317" s="7" t="inlineStr"/>
      <c r="BQ317" s="7" t="inlineStr"/>
      <c r="BR317" s="7" t="inlineStr"/>
      <c r="BS317" s="7" t="n">
        <v>50</v>
      </c>
      <c r="BT317" s="7" t="n">
        <v>1345948.5</v>
      </c>
      <c r="BU317" s="7">
        <f>BW317+BY317+CA317+CC317+CE317+CG317+CI317+CK317+CM317+CO317+CQ317+CS317+CU317+CW317+CY317+DA317</f>
        <v/>
      </c>
      <c r="BV317" s="7">
        <f>BX317+BZ317+CB317+CD317+CF317+CH317+CJ317+CL317+CN317+CP317+CR317+CT317+CV317+CX317+CZ317+DB317</f>
        <v/>
      </c>
      <c r="BW317" s="7" t="inlineStr"/>
      <c r="BX317" s="7" t="inlineStr"/>
      <c r="BY317" s="7" t="inlineStr"/>
      <c r="BZ317" s="7" t="inlineStr"/>
      <c r="CA317" s="7" t="n">
        <v>50</v>
      </c>
      <c r="CB317" s="7" t="n">
        <v>2726264</v>
      </c>
      <c r="CC317" s="7" t="inlineStr"/>
      <c r="CD317" s="7" t="inlineStr"/>
      <c r="CE317" s="7" t="inlineStr"/>
      <c r="CF317" s="7" t="inlineStr"/>
      <c r="CG317" s="7" t="n">
        <v>30</v>
      </c>
      <c r="CH317" s="7" t="n">
        <v>1354500</v>
      </c>
      <c r="CI317" s="7" t="inlineStr"/>
      <c r="CJ317" s="7" t="inlineStr"/>
      <c r="CK317" s="7" t="inlineStr"/>
      <c r="CL317" s="7" t="inlineStr"/>
      <c r="CM317" s="7" t="n">
        <v>350</v>
      </c>
      <c r="CN317" s="7" t="n">
        <v>17360325.5</v>
      </c>
      <c r="CO317" s="7" t="inlineStr"/>
      <c r="CP317" s="7" t="inlineStr"/>
      <c r="CQ317" s="7" t="inlineStr"/>
      <c r="CR317" s="7" t="inlineStr"/>
      <c r="CS317" s="7" t="inlineStr"/>
      <c r="CT317" s="7" t="inlineStr"/>
      <c r="CU317" s="7" t="inlineStr"/>
      <c r="CV317" s="7" t="inlineStr"/>
      <c r="CW317" s="7" t="inlineStr"/>
      <c r="CX317" s="7" t="inlineStr"/>
      <c r="CY317" s="7" t="inlineStr"/>
      <c r="CZ317" s="7" t="inlineStr"/>
      <c r="DA317" s="7" t="inlineStr"/>
      <c r="DB317" s="7" t="inlineStr"/>
      <c r="DC317" s="7">
        <f>DE317+DG317+DI317+DK317+DM317+DO317+DQ317+DS317+DU317+DW317+DY317+EA317+EC317</f>
        <v/>
      </c>
      <c r="DD317" s="7">
        <f>DF317+DH317+DJ317+DL317+DN317+DP317+DR317+DT317+DV317+DX317+DZ317+EB317+ED317</f>
        <v/>
      </c>
      <c r="DE317" s="7" t="inlineStr"/>
      <c r="DF317" s="7" t="inlineStr"/>
      <c r="DG317" s="7" t="inlineStr"/>
      <c r="DH317" s="7" t="inlineStr"/>
      <c r="DI317" s="7" t="inlineStr"/>
      <c r="DJ317" s="7" t="inlineStr"/>
      <c r="DK317" s="7" t="inlineStr"/>
      <c r="DL317" s="7" t="inlineStr"/>
      <c r="DM317" s="7" t="inlineStr"/>
      <c r="DN317" s="7" t="inlineStr"/>
      <c r="DO317" s="7" t="inlineStr"/>
      <c r="DP317" s="7" t="inlineStr"/>
      <c r="DQ317" s="7" t="inlineStr"/>
      <c r="DR317" s="7" t="inlineStr"/>
      <c r="DS317" s="7" t="n">
        <v>100</v>
      </c>
      <c r="DT317" s="7" t="n">
        <v>2161530</v>
      </c>
      <c r="DU317" s="7" t="n">
        <v>50</v>
      </c>
      <c r="DV317" s="7" t="n">
        <v>2035319</v>
      </c>
      <c r="DW317" s="7" t="inlineStr"/>
      <c r="DX317" s="7" t="inlineStr"/>
      <c r="DY317" s="7" t="n">
        <v>1</v>
      </c>
      <c r="DZ317" s="7" t="n">
        <v>41414.96</v>
      </c>
      <c r="EA317" s="7" t="n">
        <v>18</v>
      </c>
      <c r="EB317" s="7" t="n">
        <v>1345797.36</v>
      </c>
      <c r="EC317" s="7" t="inlineStr"/>
      <c r="ED317" s="7" t="inlineStr"/>
      <c r="EE317" s="7">
        <f>E317+AU317+BK317+BU317+DC317</f>
        <v/>
      </c>
      <c r="EF317" s="7">
        <f>F317+AV317+BL317+BV317+DD317</f>
        <v/>
      </c>
    </row>
    <row r="318" hidden="1" outlineLevel="1">
      <c r="A318" s="5" t="n">
        <v>10</v>
      </c>
      <c r="B318" s="6" t="inlineStr">
        <is>
          <t>Мехригие-1</t>
        </is>
      </c>
      <c r="C318" s="6" t="inlineStr">
        <is>
          <t>Андижан</t>
        </is>
      </c>
      <c r="D318" s="6" t="inlineStr">
        <is>
          <t>Андижан 2</t>
        </is>
      </c>
      <c r="E318" s="7">
        <f>G318+I318+K318+M318+O318+Q318+S318+U318+W318+Y318+AA318+AC318+AE318+AG318+AI318+AK318+AM318+AO318+AQ318+AS318</f>
        <v/>
      </c>
      <c r="F318" s="7">
        <f>H318+J318+L318+N318+P318+R318+T318+V318+X318+Z318+AB318+AD318+AF318+AH318+AJ318+AL318+AN318+AP318+AR318+AT318</f>
        <v/>
      </c>
      <c r="G318" s="7" t="inlineStr"/>
      <c r="H318" s="7" t="inlineStr"/>
      <c r="I318" s="7" t="inlineStr"/>
      <c r="J318" s="7" t="inlineStr"/>
      <c r="K318" s="7" t="inlineStr"/>
      <c r="L318" s="7" t="inlineStr"/>
      <c r="M318" s="7" t="inlineStr"/>
      <c r="N318" s="7" t="inlineStr"/>
      <c r="O318" s="7" t="inlineStr"/>
      <c r="P318" s="7" t="inlineStr"/>
      <c r="Q318" s="7" t="inlineStr"/>
      <c r="R318" s="7" t="inlineStr"/>
      <c r="S318" s="7" t="n">
        <v>215</v>
      </c>
      <c r="T318" s="7" t="n">
        <v>1009562.6</v>
      </c>
      <c r="U318" s="7" t="inlineStr"/>
      <c r="V318" s="7" t="inlineStr"/>
      <c r="W318" s="7" t="inlineStr"/>
      <c r="X318" s="7" t="inlineStr"/>
      <c r="Y318" s="7" t="inlineStr"/>
      <c r="Z318" s="7" t="inlineStr"/>
      <c r="AA318" s="7" t="inlineStr"/>
      <c r="AB318" s="7" t="inlineStr"/>
      <c r="AC318" s="7" t="inlineStr"/>
      <c r="AD318" s="7" t="inlineStr"/>
      <c r="AE318" s="7" t="inlineStr"/>
      <c r="AF318" s="7" t="inlineStr"/>
      <c r="AG318" s="7" t="inlineStr"/>
      <c r="AH318" s="7" t="inlineStr"/>
      <c r="AI318" s="7" t="inlineStr"/>
      <c r="AJ318" s="7" t="inlineStr"/>
      <c r="AK318" s="7" t="inlineStr"/>
      <c r="AL318" s="7" t="inlineStr"/>
      <c r="AM318" s="7" t="inlineStr"/>
      <c r="AN318" s="7" t="inlineStr"/>
      <c r="AO318" s="7" t="inlineStr"/>
      <c r="AP318" s="7" t="inlineStr"/>
      <c r="AQ318" s="7" t="inlineStr"/>
      <c r="AR318" s="7" t="inlineStr"/>
      <c r="AS318" s="7" t="inlineStr"/>
      <c r="AT318" s="7" t="inlineStr"/>
      <c r="AU318" s="7">
        <f>AW318+AY318+BA318+BC318+BE318+BG318+BI318</f>
        <v/>
      </c>
      <c r="AV318" s="7">
        <f>AX318+AZ318+BB318+BD318+BF318+BH318+BJ318</f>
        <v/>
      </c>
      <c r="AW318" s="7" t="inlineStr"/>
      <c r="AX318" s="7" t="inlineStr"/>
      <c r="AY318" s="7" t="inlineStr"/>
      <c r="AZ318" s="7" t="inlineStr"/>
      <c r="BA318" s="7" t="inlineStr"/>
      <c r="BB318" s="7" t="inlineStr"/>
      <c r="BC318" s="7" t="inlineStr"/>
      <c r="BD318" s="7" t="inlineStr"/>
      <c r="BE318" s="7" t="inlineStr"/>
      <c r="BF318" s="7" t="inlineStr"/>
      <c r="BG318" s="7" t="inlineStr"/>
      <c r="BH318" s="7" t="inlineStr"/>
      <c r="BI318" s="7" t="inlineStr"/>
      <c r="BJ318" s="7" t="inlineStr"/>
      <c r="BK318" s="7">
        <f>BM318+BO318+BQ318+BS318</f>
        <v/>
      </c>
      <c r="BL318" s="7">
        <f>BN318+BP318+BR318+BT318</f>
        <v/>
      </c>
      <c r="BM318" s="7" t="inlineStr"/>
      <c r="BN318" s="7" t="inlineStr"/>
      <c r="BO318" s="7" t="inlineStr"/>
      <c r="BP318" s="7" t="inlineStr"/>
      <c r="BQ318" s="7" t="inlineStr"/>
      <c r="BR318" s="7" t="inlineStr"/>
      <c r="BS318" s="7" t="n">
        <v>30</v>
      </c>
      <c r="BT318" s="7" t="n">
        <v>807569.1000000001</v>
      </c>
      <c r="BU318" s="7">
        <f>BW318+BY318+CA318+CC318+CE318+CG318+CI318+CK318+CM318+CO318+CQ318+CS318+CU318+CW318+CY318+DA318</f>
        <v/>
      </c>
      <c r="BV318" s="7">
        <f>BX318+BZ318+CB318+CD318+CF318+CH318+CJ318+CL318+CN318+CP318+CR318+CT318+CV318+CX318+CZ318+DB318</f>
        <v/>
      </c>
      <c r="BW318" s="7" t="inlineStr"/>
      <c r="BX318" s="7" t="inlineStr"/>
      <c r="BY318" s="7" t="inlineStr"/>
      <c r="BZ318" s="7" t="inlineStr"/>
      <c r="CA318" s="7" t="n">
        <v>30</v>
      </c>
      <c r="CB318" s="7" t="n">
        <v>1635758.4</v>
      </c>
      <c r="CC318" s="7" t="inlineStr"/>
      <c r="CD318" s="7" t="inlineStr"/>
      <c r="CE318" s="7" t="inlineStr"/>
      <c r="CF318" s="7" t="inlineStr"/>
      <c r="CG318" s="7" t="n">
        <v>1</v>
      </c>
      <c r="CH318" s="7" t="n">
        <v>45150</v>
      </c>
      <c r="CI318" s="7" t="inlineStr"/>
      <c r="CJ318" s="7" t="inlineStr"/>
      <c r="CK318" s="7" t="inlineStr"/>
      <c r="CL318" s="7" t="inlineStr"/>
      <c r="CM318" s="7" t="n">
        <v>100</v>
      </c>
      <c r="CN318" s="7" t="n">
        <v>4960093</v>
      </c>
      <c r="CO318" s="7" t="inlineStr"/>
      <c r="CP318" s="7" t="inlineStr"/>
      <c r="CQ318" s="7" t="inlineStr"/>
      <c r="CR318" s="7" t="inlineStr"/>
      <c r="CS318" s="7" t="inlineStr"/>
      <c r="CT318" s="7" t="inlineStr"/>
      <c r="CU318" s="7" t="inlineStr"/>
      <c r="CV318" s="7" t="inlineStr"/>
      <c r="CW318" s="7" t="inlineStr"/>
      <c r="CX318" s="7" t="inlineStr"/>
      <c r="CY318" s="7" t="inlineStr"/>
      <c r="CZ318" s="7" t="inlineStr"/>
      <c r="DA318" s="7" t="inlineStr"/>
      <c r="DB318" s="7" t="inlineStr"/>
      <c r="DC318" s="7">
        <f>DE318+DG318+DI318+DK318+DM318+DO318+DQ318+DS318+DU318+DW318+DY318+EA318+EC318</f>
        <v/>
      </c>
      <c r="DD318" s="7">
        <f>DF318+DH318+DJ318+DL318+DN318+DP318+DR318+DT318+DV318+DX318+DZ318+EB318+ED318</f>
        <v/>
      </c>
      <c r="DE318" s="7" t="inlineStr"/>
      <c r="DF318" s="7" t="inlineStr"/>
      <c r="DG318" s="7" t="inlineStr"/>
      <c r="DH318" s="7" t="inlineStr"/>
      <c r="DI318" s="7" t="inlineStr"/>
      <c r="DJ318" s="7" t="inlineStr"/>
      <c r="DK318" s="7" t="inlineStr"/>
      <c r="DL318" s="7" t="inlineStr"/>
      <c r="DM318" s="7" t="inlineStr"/>
      <c r="DN318" s="7" t="inlineStr"/>
      <c r="DO318" s="7" t="inlineStr"/>
      <c r="DP318" s="7" t="inlineStr"/>
      <c r="DQ318" s="7" t="inlineStr"/>
      <c r="DR318" s="7" t="inlineStr"/>
      <c r="DS318" s="7" t="n">
        <v>1</v>
      </c>
      <c r="DT318" s="7" t="n">
        <v>18238.57</v>
      </c>
      <c r="DU318" s="7" t="n">
        <v>1</v>
      </c>
      <c r="DV318" s="7" t="n">
        <v>40706.38</v>
      </c>
      <c r="DW318" s="7" t="inlineStr"/>
      <c r="DX318" s="7" t="inlineStr"/>
      <c r="DY318" s="7" t="n">
        <v>60</v>
      </c>
      <c r="DZ318" s="7" t="n">
        <v>2484897.6</v>
      </c>
      <c r="EA318" s="7" t="n">
        <v>1</v>
      </c>
      <c r="EB318" s="7" t="n">
        <v>74766.52</v>
      </c>
      <c r="EC318" s="7" t="inlineStr"/>
      <c r="ED318" s="7" t="inlineStr"/>
      <c r="EE318" s="7">
        <f>E318+AU318+BK318+BU318+DC318</f>
        <v/>
      </c>
      <c r="EF318" s="7">
        <f>F318+AV318+BL318+BV318+DD318</f>
        <v/>
      </c>
    </row>
    <row r="319" hidden="1" outlineLevel="1">
      <c r="A319" s="5" t="n">
        <v>11</v>
      </c>
      <c r="B319" s="6" t="inlineStr">
        <is>
          <t>ОЙИША ФАРМ</t>
        </is>
      </c>
      <c r="C319" s="6" t="inlineStr">
        <is>
          <t>Андижан</t>
        </is>
      </c>
      <c r="D319" s="6" t="inlineStr">
        <is>
          <t>Андижан 2</t>
        </is>
      </c>
      <c r="E319" s="7">
        <f>G319+I319+K319+M319+O319+Q319+S319+U319+W319+Y319+AA319+AC319+AE319+AG319+AI319+AK319+AM319+AO319+AQ319+AS319</f>
        <v/>
      </c>
      <c r="F319" s="7">
        <f>H319+J319+L319+N319+P319+R319+T319+V319+X319+Z319+AB319+AD319+AF319+AH319+AJ319+AL319+AN319+AP319+AR319+AT319</f>
        <v/>
      </c>
      <c r="G319" s="7" t="inlineStr"/>
      <c r="H319" s="7" t="inlineStr"/>
      <c r="I319" s="7" t="inlineStr"/>
      <c r="J319" s="7" t="inlineStr"/>
      <c r="K319" s="7" t="inlineStr"/>
      <c r="L319" s="7" t="inlineStr"/>
      <c r="M319" s="7" t="inlineStr"/>
      <c r="N319" s="7" t="inlineStr"/>
      <c r="O319" s="7" t="inlineStr"/>
      <c r="P319" s="7" t="inlineStr"/>
      <c r="Q319" s="7" t="inlineStr"/>
      <c r="R319" s="7" t="inlineStr"/>
      <c r="S319" s="7" t="inlineStr"/>
      <c r="T319" s="7" t="inlineStr"/>
      <c r="U319" s="7" t="inlineStr"/>
      <c r="V319" s="7" t="inlineStr"/>
      <c r="W319" s="7" t="inlineStr"/>
      <c r="X319" s="7" t="inlineStr"/>
      <c r="Y319" s="7" t="inlineStr"/>
      <c r="Z319" s="7" t="inlineStr"/>
      <c r="AA319" s="7" t="inlineStr"/>
      <c r="AB319" s="7" t="inlineStr"/>
      <c r="AC319" s="7" t="inlineStr"/>
      <c r="AD319" s="7" t="inlineStr"/>
      <c r="AE319" s="7" t="inlineStr"/>
      <c r="AF319" s="7" t="inlineStr"/>
      <c r="AG319" s="7" t="inlineStr"/>
      <c r="AH319" s="7" t="inlineStr"/>
      <c r="AI319" s="7" t="inlineStr"/>
      <c r="AJ319" s="7" t="inlineStr"/>
      <c r="AK319" s="7" t="inlineStr"/>
      <c r="AL319" s="7" t="inlineStr"/>
      <c r="AM319" s="7" t="inlineStr"/>
      <c r="AN319" s="7" t="inlineStr"/>
      <c r="AO319" s="7" t="inlineStr"/>
      <c r="AP319" s="7" t="inlineStr"/>
      <c r="AQ319" s="7" t="inlineStr"/>
      <c r="AR319" s="7" t="inlineStr"/>
      <c r="AS319" s="7" t="inlineStr"/>
      <c r="AT319" s="7" t="inlineStr"/>
      <c r="AU319" s="7">
        <f>AW319+AY319+BA319+BC319+BE319+BG319+BI319</f>
        <v/>
      </c>
      <c r="AV319" s="7">
        <f>AX319+AZ319+BB319+BD319+BF319+BH319+BJ319</f>
        <v/>
      </c>
      <c r="AW319" s="7" t="inlineStr"/>
      <c r="AX319" s="7" t="inlineStr"/>
      <c r="AY319" s="7" t="inlineStr"/>
      <c r="AZ319" s="7" t="inlineStr"/>
      <c r="BA319" s="7" t="inlineStr"/>
      <c r="BB319" s="7" t="inlineStr"/>
      <c r="BC319" s="7" t="inlineStr"/>
      <c r="BD319" s="7" t="inlineStr"/>
      <c r="BE319" s="7" t="inlineStr"/>
      <c r="BF319" s="7" t="inlineStr"/>
      <c r="BG319" s="7" t="inlineStr"/>
      <c r="BH319" s="7" t="inlineStr"/>
      <c r="BI319" s="7" t="inlineStr"/>
      <c r="BJ319" s="7" t="inlineStr"/>
      <c r="BK319" s="7">
        <f>BM319+BO319+BQ319+BS319</f>
        <v/>
      </c>
      <c r="BL319" s="7">
        <f>BN319+BP319+BR319+BT319</f>
        <v/>
      </c>
      <c r="BM319" s="7" t="inlineStr"/>
      <c r="BN319" s="7" t="inlineStr"/>
      <c r="BO319" s="7" t="inlineStr"/>
      <c r="BP319" s="7" t="inlineStr"/>
      <c r="BQ319" s="7" t="inlineStr"/>
      <c r="BR319" s="7" t="inlineStr"/>
      <c r="BS319" s="7" t="n">
        <v>1</v>
      </c>
      <c r="BT319" s="7" t="n">
        <v>26918.97</v>
      </c>
      <c r="BU319" s="7">
        <f>BW319+BY319+CA319+CC319+CE319+CG319+CI319+CK319+CM319+CO319+CQ319+CS319+CU319+CW319+CY319+DA319</f>
        <v/>
      </c>
      <c r="BV319" s="7">
        <f>BX319+BZ319+CB319+CD319+CF319+CH319+CJ319+CL319+CN319+CP319+CR319+CT319+CV319+CX319+CZ319+DB319</f>
        <v/>
      </c>
      <c r="BW319" s="7" t="inlineStr"/>
      <c r="BX319" s="7" t="inlineStr"/>
      <c r="BY319" s="7" t="inlineStr"/>
      <c r="BZ319" s="7" t="inlineStr"/>
      <c r="CA319" s="7" t="n">
        <v>50</v>
      </c>
      <c r="CB319" s="7" t="n">
        <v>2726264</v>
      </c>
      <c r="CC319" s="7" t="inlineStr"/>
      <c r="CD319" s="7" t="inlineStr"/>
      <c r="CE319" s="7" t="inlineStr"/>
      <c r="CF319" s="7" t="inlineStr"/>
      <c r="CG319" s="7" t="n">
        <v>20</v>
      </c>
      <c r="CH319" s="7" t="n">
        <v>903000</v>
      </c>
      <c r="CI319" s="7" t="inlineStr"/>
      <c r="CJ319" s="7" t="inlineStr"/>
      <c r="CK319" s="7" t="inlineStr"/>
      <c r="CL319" s="7" t="inlineStr"/>
      <c r="CM319" s="7" t="n">
        <v>60</v>
      </c>
      <c r="CN319" s="7" t="n">
        <v>2976055.8</v>
      </c>
      <c r="CO319" s="7" t="inlineStr"/>
      <c r="CP319" s="7" t="inlineStr"/>
      <c r="CQ319" s="7" t="inlineStr"/>
      <c r="CR319" s="7" t="inlineStr"/>
      <c r="CS319" s="7" t="inlineStr"/>
      <c r="CT319" s="7" t="inlineStr"/>
      <c r="CU319" s="7" t="inlineStr"/>
      <c r="CV319" s="7" t="inlineStr"/>
      <c r="CW319" s="7" t="inlineStr"/>
      <c r="CX319" s="7" t="inlineStr"/>
      <c r="CY319" s="7" t="inlineStr"/>
      <c r="CZ319" s="7" t="inlineStr"/>
      <c r="DA319" s="7" t="inlineStr"/>
      <c r="DB319" s="7" t="inlineStr"/>
      <c r="DC319" s="7">
        <f>DE319+DG319+DI319+DK319+DM319+DO319+DQ319+DS319+DU319+DW319+DY319+EA319+EC319</f>
        <v/>
      </c>
      <c r="DD319" s="7">
        <f>DF319+DH319+DJ319+DL319+DN319+DP319+DR319+DT319+DV319+DX319+DZ319+EB319+ED319</f>
        <v/>
      </c>
      <c r="DE319" s="7" t="inlineStr"/>
      <c r="DF319" s="7" t="inlineStr"/>
      <c r="DG319" s="7" t="inlineStr"/>
      <c r="DH319" s="7" t="inlineStr"/>
      <c r="DI319" s="7" t="inlineStr"/>
      <c r="DJ319" s="7" t="inlineStr"/>
      <c r="DK319" s="7" t="inlineStr"/>
      <c r="DL319" s="7" t="inlineStr"/>
      <c r="DM319" s="7" t="inlineStr"/>
      <c r="DN319" s="7" t="inlineStr"/>
      <c r="DO319" s="7" t="inlineStr"/>
      <c r="DP319" s="7" t="inlineStr"/>
      <c r="DQ319" s="7" t="inlineStr"/>
      <c r="DR319" s="7" t="inlineStr"/>
      <c r="DS319" s="7" t="n">
        <v>1</v>
      </c>
      <c r="DT319" s="7" t="n">
        <v>18238.57</v>
      </c>
      <c r="DU319" s="7" t="n">
        <v>1</v>
      </c>
      <c r="DV319" s="7" t="n">
        <v>40706.38</v>
      </c>
      <c r="DW319" s="7" t="inlineStr"/>
      <c r="DX319" s="7" t="inlineStr"/>
      <c r="DY319" s="7" t="n">
        <v>1</v>
      </c>
      <c r="DZ319" s="7" t="n">
        <v>41414.96</v>
      </c>
      <c r="EA319" s="7" t="n">
        <v>1</v>
      </c>
      <c r="EB319" s="7" t="n">
        <v>74766.52</v>
      </c>
      <c r="EC319" s="7" t="inlineStr"/>
      <c r="ED319" s="7" t="inlineStr"/>
      <c r="EE319" s="7">
        <f>E319+AU319+BK319+BU319+DC319</f>
        <v/>
      </c>
      <c r="EF319" s="7">
        <f>F319+AV319+BL319+BV319+DD319</f>
        <v/>
      </c>
    </row>
    <row r="320" hidden="1" outlineLevel="1">
      <c r="A320" s="5" t="n">
        <v>12</v>
      </c>
      <c r="B320" s="6" t="inlineStr">
        <is>
          <t>Отабек Мега Фарм</t>
        </is>
      </c>
      <c r="C320" s="6" t="inlineStr">
        <is>
          <t>Андижан</t>
        </is>
      </c>
      <c r="D320" s="6" t="inlineStr">
        <is>
          <t>Андижан 2</t>
        </is>
      </c>
      <c r="E320" s="7">
        <f>G320+I320+K320+M320+O320+Q320+S320+U320+W320+Y320+AA320+AC320+AE320+AG320+AI320+AK320+AM320+AO320+AQ320+AS320</f>
        <v/>
      </c>
      <c r="F320" s="7">
        <f>H320+J320+L320+N320+P320+R320+T320+V320+X320+Z320+AB320+AD320+AF320+AH320+AJ320+AL320+AN320+AP320+AR320+AT320</f>
        <v/>
      </c>
      <c r="G320" s="7" t="inlineStr"/>
      <c r="H320" s="7" t="inlineStr"/>
      <c r="I320" s="7" t="inlineStr"/>
      <c r="J320" s="7" t="inlineStr"/>
      <c r="K320" s="7" t="inlineStr"/>
      <c r="L320" s="7" t="inlineStr"/>
      <c r="M320" s="7" t="inlineStr"/>
      <c r="N320" s="7" t="inlineStr"/>
      <c r="O320" s="7" t="inlineStr"/>
      <c r="P320" s="7" t="inlineStr"/>
      <c r="Q320" s="7" t="inlineStr"/>
      <c r="R320" s="7" t="inlineStr"/>
      <c r="S320" s="7" t="inlineStr"/>
      <c r="T320" s="7" t="inlineStr"/>
      <c r="U320" s="7" t="inlineStr"/>
      <c r="V320" s="7" t="inlineStr"/>
      <c r="W320" s="7" t="inlineStr"/>
      <c r="X320" s="7" t="inlineStr"/>
      <c r="Y320" s="7" t="inlineStr"/>
      <c r="Z320" s="7" t="inlineStr"/>
      <c r="AA320" s="7" t="inlineStr"/>
      <c r="AB320" s="7" t="inlineStr"/>
      <c r="AC320" s="7" t="inlineStr"/>
      <c r="AD320" s="7" t="inlineStr"/>
      <c r="AE320" s="7" t="inlineStr"/>
      <c r="AF320" s="7" t="inlineStr"/>
      <c r="AG320" s="7" t="inlineStr"/>
      <c r="AH320" s="7" t="inlineStr"/>
      <c r="AI320" s="7" t="inlineStr"/>
      <c r="AJ320" s="7" t="inlineStr"/>
      <c r="AK320" s="7" t="inlineStr"/>
      <c r="AL320" s="7" t="inlineStr"/>
      <c r="AM320" s="7" t="inlineStr"/>
      <c r="AN320" s="7" t="inlineStr"/>
      <c r="AO320" s="7" t="inlineStr"/>
      <c r="AP320" s="7" t="inlineStr"/>
      <c r="AQ320" s="7" t="inlineStr"/>
      <c r="AR320" s="7" t="inlineStr"/>
      <c r="AS320" s="7" t="inlineStr"/>
      <c r="AT320" s="7" t="inlineStr"/>
      <c r="AU320" s="7">
        <f>AW320+AY320+BA320+BC320+BE320+BG320+BI320</f>
        <v/>
      </c>
      <c r="AV320" s="7">
        <f>AX320+AZ320+BB320+BD320+BF320+BH320+BJ320</f>
        <v/>
      </c>
      <c r="AW320" s="7" t="inlineStr"/>
      <c r="AX320" s="7" t="inlineStr"/>
      <c r="AY320" s="7" t="inlineStr"/>
      <c r="AZ320" s="7" t="inlineStr"/>
      <c r="BA320" s="7" t="inlineStr"/>
      <c r="BB320" s="7" t="inlineStr"/>
      <c r="BC320" s="7" t="inlineStr"/>
      <c r="BD320" s="7" t="inlineStr"/>
      <c r="BE320" s="7" t="inlineStr"/>
      <c r="BF320" s="7" t="inlineStr"/>
      <c r="BG320" s="7" t="inlineStr"/>
      <c r="BH320" s="7" t="inlineStr"/>
      <c r="BI320" s="7" t="inlineStr"/>
      <c r="BJ320" s="7" t="inlineStr"/>
      <c r="BK320" s="7">
        <f>BM320+BO320+BQ320+BS320</f>
        <v/>
      </c>
      <c r="BL320" s="7">
        <f>BN320+BP320+BR320+BT320</f>
        <v/>
      </c>
      <c r="BM320" s="7" t="inlineStr"/>
      <c r="BN320" s="7" t="inlineStr"/>
      <c r="BO320" s="7" t="inlineStr"/>
      <c r="BP320" s="7" t="inlineStr"/>
      <c r="BQ320" s="7" t="inlineStr"/>
      <c r="BR320" s="7" t="inlineStr"/>
      <c r="BS320" s="7" t="n">
        <v>20</v>
      </c>
      <c r="BT320" s="7" t="n">
        <v>538379.4</v>
      </c>
      <c r="BU320" s="7">
        <f>BW320+BY320+CA320+CC320+CE320+CG320+CI320+CK320+CM320+CO320+CQ320+CS320+CU320+CW320+CY320+DA320</f>
        <v/>
      </c>
      <c r="BV320" s="7">
        <f>BX320+BZ320+CB320+CD320+CF320+CH320+CJ320+CL320+CN320+CP320+CR320+CT320+CV320+CX320+CZ320+DB320</f>
        <v/>
      </c>
      <c r="BW320" s="7" t="inlineStr"/>
      <c r="BX320" s="7" t="inlineStr"/>
      <c r="BY320" s="7" t="inlineStr"/>
      <c r="BZ320" s="7" t="inlineStr"/>
      <c r="CA320" s="7" t="n">
        <v>60</v>
      </c>
      <c r="CB320" s="7" t="n">
        <v>3271516.8</v>
      </c>
      <c r="CC320" s="7" t="inlineStr"/>
      <c r="CD320" s="7" t="inlineStr"/>
      <c r="CE320" s="7" t="inlineStr"/>
      <c r="CF320" s="7" t="inlineStr"/>
      <c r="CG320" s="7" t="n">
        <v>1</v>
      </c>
      <c r="CH320" s="7" t="n">
        <v>45150</v>
      </c>
      <c r="CI320" s="7" t="inlineStr"/>
      <c r="CJ320" s="7" t="inlineStr"/>
      <c r="CK320" s="7" t="inlineStr"/>
      <c r="CL320" s="7" t="inlineStr"/>
      <c r="CM320" s="7" t="n">
        <v>150</v>
      </c>
      <c r="CN320" s="7" t="n">
        <v>7440139.5</v>
      </c>
      <c r="CO320" s="7" t="inlineStr"/>
      <c r="CP320" s="7" t="inlineStr"/>
      <c r="CQ320" s="7" t="inlineStr"/>
      <c r="CR320" s="7" t="inlineStr"/>
      <c r="CS320" s="7" t="inlineStr"/>
      <c r="CT320" s="7" t="inlineStr"/>
      <c r="CU320" s="7" t="inlineStr"/>
      <c r="CV320" s="7" t="inlineStr"/>
      <c r="CW320" s="7" t="inlineStr"/>
      <c r="CX320" s="7" t="inlineStr"/>
      <c r="CY320" s="7" t="inlineStr"/>
      <c r="CZ320" s="7" t="inlineStr"/>
      <c r="DA320" s="7" t="inlineStr"/>
      <c r="DB320" s="7" t="inlineStr"/>
      <c r="DC320" s="7">
        <f>DE320+DG320+DI320+DK320+DM320+DO320+DQ320+DS320+DU320+DW320+DY320+EA320+EC320</f>
        <v/>
      </c>
      <c r="DD320" s="7">
        <f>DF320+DH320+DJ320+DL320+DN320+DP320+DR320+DT320+DV320+DX320+DZ320+EB320+ED320</f>
        <v/>
      </c>
      <c r="DE320" s="7" t="inlineStr"/>
      <c r="DF320" s="7" t="inlineStr"/>
      <c r="DG320" s="7" t="inlineStr"/>
      <c r="DH320" s="7" t="inlineStr"/>
      <c r="DI320" s="7" t="inlineStr"/>
      <c r="DJ320" s="7" t="inlineStr"/>
      <c r="DK320" s="7" t="inlineStr"/>
      <c r="DL320" s="7" t="inlineStr"/>
      <c r="DM320" s="7" t="inlineStr"/>
      <c r="DN320" s="7" t="inlineStr"/>
      <c r="DO320" s="7" t="inlineStr"/>
      <c r="DP320" s="7" t="inlineStr"/>
      <c r="DQ320" s="7" t="inlineStr"/>
      <c r="DR320" s="7" t="inlineStr"/>
      <c r="DS320" s="7" t="n">
        <v>100</v>
      </c>
      <c r="DT320" s="7" t="n">
        <v>2161530</v>
      </c>
      <c r="DU320" s="7" t="n">
        <v>1</v>
      </c>
      <c r="DV320" s="7" t="n">
        <v>40706.38</v>
      </c>
      <c r="DW320" s="7" t="inlineStr"/>
      <c r="DX320" s="7" t="inlineStr"/>
      <c r="DY320" s="7" t="n">
        <v>1</v>
      </c>
      <c r="DZ320" s="7" t="n">
        <v>41414.96</v>
      </c>
      <c r="EA320" s="7" t="n">
        <v>1</v>
      </c>
      <c r="EB320" s="7" t="n">
        <v>74766.52</v>
      </c>
      <c r="EC320" s="7" t="inlineStr"/>
      <c r="ED320" s="7" t="inlineStr"/>
      <c r="EE320" s="7">
        <f>E320+AU320+BK320+BU320+DC320</f>
        <v/>
      </c>
      <c r="EF320" s="7">
        <f>F320+AV320+BL320+BV320+DD320</f>
        <v/>
      </c>
    </row>
    <row r="321" hidden="1" outlineLevel="1">
      <c r="A321" s="5" t="n">
        <v>13</v>
      </c>
      <c r="B321" s="6" t="inlineStr">
        <is>
          <t>Райхон Фарм 888</t>
        </is>
      </c>
      <c r="C321" s="6" t="inlineStr">
        <is>
          <t>Андижан</t>
        </is>
      </c>
      <c r="D321" s="6" t="inlineStr">
        <is>
          <t>Андижан 2</t>
        </is>
      </c>
      <c r="E321" s="7">
        <f>G321+I321+K321+M321+O321+Q321+S321+U321+W321+Y321+AA321+AC321+AE321+AG321+AI321+AK321+AM321+AO321+AQ321+AS321</f>
        <v/>
      </c>
      <c r="F321" s="7">
        <f>H321+J321+L321+N321+P321+R321+T321+V321+X321+Z321+AB321+AD321+AF321+AH321+AJ321+AL321+AN321+AP321+AR321+AT321</f>
        <v/>
      </c>
      <c r="G321" s="7" t="inlineStr"/>
      <c r="H321" s="7" t="inlineStr"/>
      <c r="I321" s="7" t="inlineStr"/>
      <c r="J321" s="7" t="inlineStr"/>
      <c r="K321" s="7" t="inlineStr"/>
      <c r="L321" s="7" t="inlineStr"/>
      <c r="M321" s="7" t="inlineStr"/>
      <c r="N321" s="7" t="inlineStr"/>
      <c r="O321" s="7" t="inlineStr"/>
      <c r="P321" s="7" t="inlineStr"/>
      <c r="Q321" s="7" t="inlineStr"/>
      <c r="R321" s="7" t="inlineStr"/>
      <c r="S321" s="7" t="inlineStr"/>
      <c r="T321" s="7" t="inlineStr"/>
      <c r="U321" s="7" t="inlineStr"/>
      <c r="V321" s="7" t="inlineStr"/>
      <c r="W321" s="7" t="inlineStr"/>
      <c r="X321" s="7" t="inlineStr"/>
      <c r="Y321" s="7" t="inlineStr"/>
      <c r="Z321" s="7" t="inlineStr"/>
      <c r="AA321" s="7" t="inlineStr"/>
      <c r="AB321" s="7" t="inlineStr"/>
      <c r="AC321" s="7" t="inlineStr"/>
      <c r="AD321" s="7" t="inlineStr"/>
      <c r="AE321" s="7" t="inlineStr"/>
      <c r="AF321" s="7" t="inlineStr"/>
      <c r="AG321" s="7" t="inlineStr"/>
      <c r="AH321" s="7" t="inlineStr"/>
      <c r="AI321" s="7" t="inlineStr"/>
      <c r="AJ321" s="7" t="inlineStr"/>
      <c r="AK321" s="7" t="inlineStr"/>
      <c r="AL321" s="7" t="inlineStr"/>
      <c r="AM321" s="7" t="inlineStr"/>
      <c r="AN321" s="7" t="inlineStr"/>
      <c r="AO321" s="7" t="inlineStr"/>
      <c r="AP321" s="7" t="inlineStr"/>
      <c r="AQ321" s="7" t="inlineStr"/>
      <c r="AR321" s="7" t="inlineStr"/>
      <c r="AS321" s="7" t="inlineStr"/>
      <c r="AT321" s="7" t="inlineStr"/>
      <c r="AU321" s="7">
        <f>AW321+AY321+BA321+BC321+BE321+BG321+BI321</f>
        <v/>
      </c>
      <c r="AV321" s="7">
        <f>AX321+AZ321+BB321+BD321+BF321+BH321+BJ321</f>
        <v/>
      </c>
      <c r="AW321" s="7" t="inlineStr"/>
      <c r="AX321" s="7" t="inlineStr"/>
      <c r="AY321" s="7" t="inlineStr"/>
      <c r="AZ321" s="7" t="inlineStr"/>
      <c r="BA321" s="7" t="inlineStr"/>
      <c r="BB321" s="7" t="inlineStr"/>
      <c r="BC321" s="7" t="inlineStr"/>
      <c r="BD321" s="7" t="inlineStr"/>
      <c r="BE321" s="7" t="inlineStr"/>
      <c r="BF321" s="7" t="inlineStr"/>
      <c r="BG321" s="7" t="inlineStr"/>
      <c r="BH321" s="7" t="inlineStr"/>
      <c r="BI321" s="7" t="inlineStr"/>
      <c r="BJ321" s="7" t="inlineStr"/>
      <c r="BK321" s="7">
        <f>BM321+BO321+BQ321+BS321</f>
        <v/>
      </c>
      <c r="BL321" s="7">
        <f>BN321+BP321+BR321+BT321</f>
        <v/>
      </c>
      <c r="BM321" s="7" t="inlineStr"/>
      <c r="BN321" s="7" t="inlineStr"/>
      <c r="BO321" s="7" t="inlineStr"/>
      <c r="BP321" s="7" t="inlineStr"/>
      <c r="BQ321" s="7" t="inlineStr"/>
      <c r="BR321" s="7" t="inlineStr"/>
      <c r="BS321" s="7" t="n">
        <v>1</v>
      </c>
      <c r="BT321" s="7" t="n">
        <v>26918.97</v>
      </c>
      <c r="BU321" s="7">
        <f>BW321+BY321+CA321+CC321+CE321+CG321+CI321+CK321+CM321+CO321+CQ321+CS321+CU321+CW321+CY321+DA321</f>
        <v/>
      </c>
      <c r="BV321" s="7">
        <f>BX321+BZ321+CB321+CD321+CF321+CH321+CJ321+CL321+CN321+CP321+CR321+CT321+CV321+CX321+CZ321+DB321</f>
        <v/>
      </c>
      <c r="BW321" s="7" t="inlineStr"/>
      <c r="BX321" s="7" t="inlineStr"/>
      <c r="BY321" s="7" t="inlineStr"/>
      <c r="BZ321" s="7" t="inlineStr"/>
      <c r="CA321" s="7" t="n">
        <v>80</v>
      </c>
      <c r="CB321" s="7" t="n">
        <v>4362022.400000001</v>
      </c>
      <c r="CC321" s="7" t="inlineStr"/>
      <c r="CD321" s="7" t="inlineStr"/>
      <c r="CE321" s="7" t="inlineStr"/>
      <c r="CF321" s="7" t="inlineStr"/>
      <c r="CG321" s="7" t="n">
        <v>1</v>
      </c>
      <c r="CH321" s="7" t="n">
        <v>45150</v>
      </c>
      <c r="CI321" s="7" t="inlineStr"/>
      <c r="CJ321" s="7" t="inlineStr"/>
      <c r="CK321" s="7" t="inlineStr"/>
      <c r="CL321" s="7" t="inlineStr"/>
      <c r="CM321" s="7" t="n">
        <v>20</v>
      </c>
      <c r="CN321" s="7" t="n">
        <v>992018.6</v>
      </c>
      <c r="CO321" s="7" t="inlineStr"/>
      <c r="CP321" s="7" t="inlineStr"/>
      <c r="CQ321" s="7" t="inlineStr"/>
      <c r="CR321" s="7" t="inlineStr"/>
      <c r="CS321" s="7" t="inlineStr"/>
      <c r="CT321" s="7" t="inlineStr"/>
      <c r="CU321" s="7" t="inlineStr"/>
      <c r="CV321" s="7" t="inlineStr"/>
      <c r="CW321" s="7" t="inlineStr"/>
      <c r="CX321" s="7" t="inlineStr"/>
      <c r="CY321" s="7" t="inlineStr"/>
      <c r="CZ321" s="7" t="inlineStr"/>
      <c r="DA321" s="7" t="inlineStr"/>
      <c r="DB321" s="7" t="inlineStr"/>
      <c r="DC321" s="7">
        <f>DE321+DG321+DI321+DK321+DM321+DO321+DQ321+DS321+DU321+DW321+DY321+EA321+EC321</f>
        <v/>
      </c>
      <c r="DD321" s="7">
        <f>DF321+DH321+DJ321+DL321+DN321+DP321+DR321+DT321+DV321+DX321+DZ321+EB321+ED321</f>
        <v/>
      </c>
      <c r="DE321" s="7" t="inlineStr"/>
      <c r="DF321" s="7" t="inlineStr"/>
      <c r="DG321" s="7" t="inlineStr"/>
      <c r="DH321" s="7" t="inlineStr"/>
      <c r="DI321" s="7" t="inlineStr"/>
      <c r="DJ321" s="7" t="inlineStr"/>
      <c r="DK321" s="7" t="inlineStr"/>
      <c r="DL321" s="7" t="inlineStr"/>
      <c r="DM321" s="7" t="inlineStr"/>
      <c r="DN321" s="7" t="inlineStr"/>
      <c r="DO321" s="7" t="inlineStr"/>
      <c r="DP321" s="7" t="inlineStr"/>
      <c r="DQ321" s="7" t="inlineStr"/>
      <c r="DR321" s="7" t="inlineStr"/>
      <c r="DS321" s="7" t="n">
        <v>1</v>
      </c>
      <c r="DT321" s="7" t="n">
        <v>21615.3</v>
      </c>
      <c r="DU321" s="7" t="n">
        <v>1</v>
      </c>
      <c r="DV321" s="7" t="n">
        <v>40706.38</v>
      </c>
      <c r="DW321" s="7" t="inlineStr"/>
      <c r="DX321" s="7" t="inlineStr"/>
      <c r="DY321" s="7" t="n">
        <v>1</v>
      </c>
      <c r="DZ321" s="7" t="n">
        <v>41414.96</v>
      </c>
      <c r="EA321" s="7" t="n">
        <v>1</v>
      </c>
      <c r="EB321" s="7" t="n">
        <v>74766.52</v>
      </c>
      <c r="EC321" s="7" t="inlineStr"/>
      <c r="ED321" s="7" t="inlineStr"/>
      <c r="EE321" s="7">
        <f>E321+AU321+BK321+BU321+DC321</f>
        <v/>
      </c>
      <c r="EF321" s="7">
        <f>F321+AV321+BL321+BV321+DD321</f>
        <v/>
      </c>
    </row>
    <row r="322" hidden="1" outlineLevel="1">
      <c r="A322" s="5" t="n">
        <v>14</v>
      </c>
      <c r="B322" s="6" t="inlineStr">
        <is>
          <t>Саховат Фарм</t>
        </is>
      </c>
      <c r="C322" s="6" t="inlineStr">
        <is>
          <t>Андижан</t>
        </is>
      </c>
      <c r="D322" s="6" t="inlineStr">
        <is>
          <t>Андижан 2</t>
        </is>
      </c>
      <c r="E322" s="7">
        <f>G322+I322+K322+M322+O322+Q322+S322+U322+W322+Y322+AA322+AC322+AE322+AG322+AI322+AK322+AM322+AO322+AQ322+AS322</f>
        <v/>
      </c>
      <c r="F322" s="7">
        <f>H322+J322+L322+N322+P322+R322+T322+V322+X322+Z322+AB322+AD322+AF322+AH322+AJ322+AL322+AN322+AP322+AR322+AT322</f>
        <v/>
      </c>
      <c r="G322" s="7" t="inlineStr"/>
      <c r="H322" s="7" t="inlineStr"/>
      <c r="I322" s="7" t="inlineStr"/>
      <c r="J322" s="7" t="inlineStr"/>
      <c r="K322" s="7" t="inlineStr"/>
      <c r="L322" s="7" t="inlineStr"/>
      <c r="M322" s="7" t="inlineStr"/>
      <c r="N322" s="7" t="inlineStr"/>
      <c r="O322" s="7" t="inlineStr"/>
      <c r="P322" s="7" t="inlineStr"/>
      <c r="Q322" s="7" t="inlineStr"/>
      <c r="R322" s="7" t="inlineStr"/>
      <c r="S322" s="7" t="n">
        <v>112</v>
      </c>
      <c r="T322" s="7" t="n">
        <v>525911.6800000001</v>
      </c>
      <c r="U322" s="7" t="inlineStr"/>
      <c r="V322" s="7" t="inlineStr"/>
      <c r="W322" s="7" t="inlineStr"/>
      <c r="X322" s="7" t="inlineStr"/>
      <c r="Y322" s="7" t="inlineStr"/>
      <c r="Z322" s="7" t="inlineStr"/>
      <c r="AA322" s="7" t="inlineStr"/>
      <c r="AB322" s="7" t="inlineStr"/>
      <c r="AC322" s="7" t="inlineStr"/>
      <c r="AD322" s="7" t="inlineStr"/>
      <c r="AE322" s="7" t="inlineStr"/>
      <c r="AF322" s="7" t="inlineStr"/>
      <c r="AG322" s="7" t="inlineStr"/>
      <c r="AH322" s="7" t="inlineStr"/>
      <c r="AI322" s="7" t="inlineStr"/>
      <c r="AJ322" s="7" t="inlineStr"/>
      <c r="AK322" s="7" t="inlineStr"/>
      <c r="AL322" s="7" t="inlineStr"/>
      <c r="AM322" s="7" t="inlineStr"/>
      <c r="AN322" s="7" t="inlineStr"/>
      <c r="AO322" s="7" t="inlineStr"/>
      <c r="AP322" s="7" t="inlineStr"/>
      <c r="AQ322" s="7" t="inlineStr"/>
      <c r="AR322" s="7" t="inlineStr"/>
      <c r="AS322" s="7" t="inlineStr"/>
      <c r="AT322" s="7" t="inlineStr"/>
      <c r="AU322" s="7">
        <f>AW322+AY322+BA322+BC322+BE322+BG322+BI322</f>
        <v/>
      </c>
      <c r="AV322" s="7">
        <f>AX322+AZ322+BB322+BD322+BF322+BH322+BJ322</f>
        <v/>
      </c>
      <c r="AW322" s="7" t="inlineStr"/>
      <c r="AX322" s="7" t="inlineStr"/>
      <c r="AY322" s="7" t="inlineStr"/>
      <c r="AZ322" s="7" t="inlineStr"/>
      <c r="BA322" s="7" t="inlineStr"/>
      <c r="BB322" s="7" t="inlineStr"/>
      <c r="BC322" s="7" t="inlineStr"/>
      <c r="BD322" s="7" t="inlineStr"/>
      <c r="BE322" s="7" t="inlineStr"/>
      <c r="BF322" s="7" t="inlineStr"/>
      <c r="BG322" s="7" t="inlineStr"/>
      <c r="BH322" s="7" t="inlineStr"/>
      <c r="BI322" s="7" t="inlineStr"/>
      <c r="BJ322" s="7" t="inlineStr"/>
      <c r="BK322" s="7">
        <f>BM322+BO322+BQ322+BS322</f>
        <v/>
      </c>
      <c r="BL322" s="7">
        <f>BN322+BP322+BR322+BT322</f>
        <v/>
      </c>
      <c r="BM322" s="7" t="inlineStr"/>
      <c r="BN322" s="7" t="inlineStr"/>
      <c r="BO322" s="7" t="inlineStr"/>
      <c r="BP322" s="7" t="inlineStr"/>
      <c r="BQ322" s="7" t="inlineStr"/>
      <c r="BR322" s="7" t="inlineStr"/>
      <c r="BS322" s="7" t="n">
        <v>10</v>
      </c>
      <c r="BT322" s="7" t="n">
        <v>269189.7</v>
      </c>
      <c r="BU322" s="7">
        <f>BW322+BY322+CA322+CC322+CE322+CG322+CI322+CK322+CM322+CO322+CQ322+CS322+CU322+CW322+CY322+DA322</f>
        <v/>
      </c>
      <c r="BV322" s="7">
        <f>BX322+BZ322+CB322+CD322+CF322+CH322+CJ322+CL322+CN322+CP322+CR322+CT322+CV322+CX322+CZ322+DB322</f>
        <v/>
      </c>
      <c r="BW322" s="7" t="inlineStr"/>
      <c r="BX322" s="7" t="inlineStr"/>
      <c r="BY322" s="7" t="inlineStr"/>
      <c r="BZ322" s="7" t="inlineStr"/>
      <c r="CA322" s="7" t="n">
        <v>1</v>
      </c>
      <c r="CB322" s="7" t="n">
        <v>54525.28</v>
      </c>
      <c r="CC322" s="7" t="inlineStr"/>
      <c r="CD322" s="7" t="inlineStr"/>
      <c r="CE322" s="7" t="inlineStr"/>
      <c r="CF322" s="7" t="inlineStr"/>
      <c r="CG322" s="7" t="n">
        <v>10</v>
      </c>
      <c r="CH322" s="7" t="n">
        <v>451500</v>
      </c>
      <c r="CI322" s="7" t="inlineStr"/>
      <c r="CJ322" s="7" t="inlineStr"/>
      <c r="CK322" s="7" t="inlineStr"/>
      <c r="CL322" s="7" t="inlineStr"/>
      <c r="CM322" s="7" t="n">
        <v>50</v>
      </c>
      <c r="CN322" s="7" t="n">
        <v>2480046.5</v>
      </c>
      <c r="CO322" s="7" t="inlineStr"/>
      <c r="CP322" s="7" t="inlineStr"/>
      <c r="CQ322" s="7" t="inlineStr"/>
      <c r="CR322" s="7" t="inlineStr"/>
      <c r="CS322" s="7" t="inlineStr"/>
      <c r="CT322" s="7" t="inlineStr"/>
      <c r="CU322" s="7" t="inlineStr"/>
      <c r="CV322" s="7" t="inlineStr"/>
      <c r="CW322" s="7" t="inlineStr"/>
      <c r="CX322" s="7" t="inlineStr"/>
      <c r="CY322" s="7" t="inlineStr"/>
      <c r="CZ322" s="7" t="inlineStr"/>
      <c r="DA322" s="7" t="inlineStr"/>
      <c r="DB322" s="7" t="inlineStr"/>
      <c r="DC322" s="7">
        <f>DE322+DG322+DI322+DK322+DM322+DO322+DQ322+DS322+DU322+DW322+DY322+EA322+EC322</f>
        <v/>
      </c>
      <c r="DD322" s="7">
        <f>DF322+DH322+DJ322+DL322+DN322+DP322+DR322+DT322+DV322+DX322+DZ322+EB322+ED322</f>
        <v/>
      </c>
      <c r="DE322" s="7" t="inlineStr"/>
      <c r="DF322" s="7" t="inlineStr"/>
      <c r="DG322" s="7" t="inlineStr"/>
      <c r="DH322" s="7" t="inlineStr"/>
      <c r="DI322" s="7" t="inlineStr"/>
      <c r="DJ322" s="7" t="inlineStr"/>
      <c r="DK322" s="7" t="inlineStr"/>
      <c r="DL322" s="7" t="inlineStr"/>
      <c r="DM322" s="7" t="inlineStr"/>
      <c r="DN322" s="7" t="inlineStr"/>
      <c r="DO322" s="7" t="inlineStr"/>
      <c r="DP322" s="7" t="inlineStr"/>
      <c r="DQ322" s="7" t="inlineStr"/>
      <c r="DR322" s="7" t="inlineStr"/>
      <c r="DS322" s="7" t="n">
        <v>30</v>
      </c>
      <c r="DT322" s="7" t="n">
        <v>648459</v>
      </c>
      <c r="DU322" s="7" t="n">
        <v>30</v>
      </c>
      <c r="DV322" s="7" t="n">
        <v>1221191.4</v>
      </c>
      <c r="DW322" s="7" t="inlineStr"/>
      <c r="DX322" s="7" t="inlineStr"/>
      <c r="DY322" s="7" t="n">
        <v>1</v>
      </c>
      <c r="DZ322" s="7" t="n">
        <v>41414.96</v>
      </c>
      <c r="EA322" s="7" t="n">
        <v>1</v>
      </c>
      <c r="EB322" s="7" t="n">
        <v>74766.52</v>
      </c>
      <c r="EC322" s="7" t="inlineStr"/>
      <c r="ED322" s="7" t="inlineStr"/>
      <c r="EE322" s="7">
        <f>E322+AU322+BK322+BU322+DC322</f>
        <v/>
      </c>
      <c r="EF322" s="7">
        <f>F322+AV322+BL322+BV322+DD322</f>
        <v/>
      </c>
    </row>
    <row r="323" hidden="1" outlineLevel="1">
      <c r="A323" s="5" t="n">
        <v>15</v>
      </c>
      <c r="B323" s="6" t="inlineStr">
        <is>
          <t>Х-Али Шифо Фарм</t>
        </is>
      </c>
      <c r="C323" s="6" t="inlineStr">
        <is>
          <t>Андижан</t>
        </is>
      </c>
      <c r="D323" s="6" t="inlineStr">
        <is>
          <t>Андижан 2</t>
        </is>
      </c>
      <c r="E323" s="7">
        <f>G323+I323+K323+M323+O323+Q323+S323+U323+W323+Y323+AA323+AC323+AE323+AG323+AI323+AK323+AM323+AO323+AQ323+AS323</f>
        <v/>
      </c>
      <c r="F323" s="7">
        <f>H323+J323+L323+N323+P323+R323+T323+V323+X323+Z323+AB323+AD323+AF323+AH323+AJ323+AL323+AN323+AP323+AR323+AT323</f>
        <v/>
      </c>
      <c r="G323" s="7" t="inlineStr"/>
      <c r="H323" s="7" t="inlineStr"/>
      <c r="I323" s="7" t="inlineStr"/>
      <c r="J323" s="7" t="inlineStr"/>
      <c r="K323" s="7" t="inlineStr"/>
      <c r="L323" s="7" t="inlineStr"/>
      <c r="M323" s="7" t="inlineStr"/>
      <c r="N323" s="7" t="inlineStr"/>
      <c r="O323" s="7" t="inlineStr"/>
      <c r="P323" s="7" t="inlineStr"/>
      <c r="Q323" s="7" t="inlineStr"/>
      <c r="R323" s="7" t="inlineStr"/>
      <c r="S323" s="7" t="inlineStr"/>
      <c r="T323" s="7" t="inlineStr"/>
      <c r="U323" s="7" t="inlineStr"/>
      <c r="V323" s="7" t="inlineStr"/>
      <c r="W323" s="7" t="inlineStr"/>
      <c r="X323" s="7" t="inlineStr"/>
      <c r="Y323" s="7" t="inlineStr"/>
      <c r="Z323" s="7" t="inlineStr"/>
      <c r="AA323" s="7" t="inlineStr"/>
      <c r="AB323" s="7" t="inlineStr"/>
      <c r="AC323" s="7" t="inlineStr"/>
      <c r="AD323" s="7" t="inlineStr"/>
      <c r="AE323" s="7" t="inlineStr"/>
      <c r="AF323" s="7" t="inlineStr"/>
      <c r="AG323" s="7" t="inlineStr"/>
      <c r="AH323" s="7" t="inlineStr"/>
      <c r="AI323" s="7" t="inlineStr"/>
      <c r="AJ323" s="7" t="inlineStr"/>
      <c r="AK323" s="7" t="inlineStr"/>
      <c r="AL323" s="7" t="inlineStr"/>
      <c r="AM323" s="7" t="inlineStr"/>
      <c r="AN323" s="7" t="inlineStr"/>
      <c r="AO323" s="7" t="inlineStr"/>
      <c r="AP323" s="7" t="inlineStr"/>
      <c r="AQ323" s="7" t="inlineStr"/>
      <c r="AR323" s="7" t="inlineStr"/>
      <c r="AS323" s="7" t="inlineStr"/>
      <c r="AT323" s="7" t="inlineStr"/>
      <c r="AU323" s="7">
        <f>AW323+AY323+BA323+BC323+BE323+BG323+BI323</f>
        <v/>
      </c>
      <c r="AV323" s="7">
        <f>AX323+AZ323+BB323+BD323+BF323+BH323+BJ323</f>
        <v/>
      </c>
      <c r="AW323" s="7" t="inlineStr"/>
      <c r="AX323" s="7" t="inlineStr"/>
      <c r="AY323" s="7" t="inlineStr"/>
      <c r="AZ323" s="7" t="inlineStr"/>
      <c r="BA323" s="7" t="inlineStr"/>
      <c r="BB323" s="7" t="inlineStr"/>
      <c r="BC323" s="7" t="inlineStr"/>
      <c r="BD323" s="7" t="inlineStr"/>
      <c r="BE323" s="7" t="inlineStr"/>
      <c r="BF323" s="7" t="inlineStr"/>
      <c r="BG323" s="7" t="inlineStr"/>
      <c r="BH323" s="7" t="inlineStr"/>
      <c r="BI323" s="7" t="inlineStr"/>
      <c r="BJ323" s="7" t="inlineStr"/>
      <c r="BK323" s="7">
        <f>BM323+BO323+BQ323+BS323</f>
        <v/>
      </c>
      <c r="BL323" s="7">
        <f>BN323+BP323+BR323+BT323</f>
        <v/>
      </c>
      <c r="BM323" s="7" t="inlineStr"/>
      <c r="BN323" s="7" t="inlineStr"/>
      <c r="BO323" s="7" t="inlineStr"/>
      <c r="BP323" s="7" t="inlineStr"/>
      <c r="BQ323" s="7" t="inlineStr"/>
      <c r="BR323" s="7" t="inlineStr"/>
      <c r="BS323" s="7" t="n">
        <v>1</v>
      </c>
      <c r="BT323" s="7" t="n">
        <v>26918.97</v>
      </c>
      <c r="BU323" s="7">
        <f>BW323+BY323+CA323+CC323+CE323+CG323+CI323+CK323+CM323+CO323+CQ323+CS323+CU323+CW323+CY323+DA323</f>
        <v/>
      </c>
      <c r="BV323" s="7">
        <f>BX323+BZ323+CB323+CD323+CF323+CH323+CJ323+CL323+CN323+CP323+CR323+CT323+CV323+CX323+CZ323+DB323</f>
        <v/>
      </c>
      <c r="BW323" s="7" t="inlineStr"/>
      <c r="BX323" s="7" t="inlineStr"/>
      <c r="BY323" s="7" t="inlineStr"/>
      <c r="BZ323" s="7" t="inlineStr"/>
      <c r="CA323" s="7" t="n">
        <v>80</v>
      </c>
      <c r="CB323" s="7" t="n">
        <v>4362022.400000001</v>
      </c>
      <c r="CC323" s="7" t="inlineStr"/>
      <c r="CD323" s="7" t="inlineStr"/>
      <c r="CE323" s="7" t="inlineStr"/>
      <c r="CF323" s="7" t="inlineStr"/>
      <c r="CG323" s="7" t="n">
        <v>1</v>
      </c>
      <c r="CH323" s="7" t="n">
        <v>45150</v>
      </c>
      <c r="CI323" s="7" t="inlineStr"/>
      <c r="CJ323" s="7" t="inlineStr"/>
      <c r="CK323" s="7" t="inlineStr"/>
      <c r="CL323" s="7" t="inlineStr"/>
      <c r="CM323" s="7" t="n">
        <v>1</v>
      </c>
      <c r="CN323" s="7" t="n">
        <v>49600.93</v>
      </c>
      <c r="CO323" s="7" t="inlineStr"/>
      <c r="CP323" s="7" t="inlineStr"/>
      <c r="CQ323" s="7" t="inlineStr"/>
      <c r="CR323" s="7" t="inlineStr"/>
      <c r="CS323" s="7" t="inlineStr"/>
      <c r="CT323" s="7" t="inlineStr"/>
      <c r="CU323" s="7" t="inlineStr"/>
      <c r="CV323" s="7" t="inlineStr"/>
      <c r="CW323" s="7" t="inlineStr"/>
      <c r="CX323" s="7" t="inlineStr"/>
      <c r="CY323" s="7" t="n">
        <v>175</v>
      </c>
      <c r="CZ323" s="7" t="n">
        <v>463694</v>
      </c>
      <c r="DA323" s="7" t="inlineStr"/>
      <c r="DB323" s="7" t="inlineStr"/>
      <c r="DC323" s="7">
        <f>DE323+DG323+DI323+DK323+DM323+DO323+DQ323+DS323+DU323+DW323+DY323+EA323+EC323</f>
        <v/>
      </c>
      <c r="DD323" s="7">
        <f>DF323+DH323+DJ323+DL323+DN323+DP323+DR323+DT323+DV323+DX323+DZ323+EB323+ED323</f>
        <v/>
      </c>
      <c r="DE323" s="7" t="inlineStr"/>
      <c r="DF323" s="7" t="inlineStr"/>
      <c r="DG323" s="7" t="inlineStr"/>
      <c r="DH323" s="7" t="inlineStr"/>
      <c r="DI323" s="7" t="inlineStr"/>
      <c r="DJ323" s="7" t="inlineStr"/>
      <c r="DK323" s="7" t="inlineStr"/>
      <c r="DL323" s="7" t="inlineStr"/>
      <c r="DM323" s="7" t="inlineStr"/>
      <c r="DN323" s="7" t="inlineStr"/>
      <c r="DO323" s="7" t="inlineStr"/>
      <c r="DP323" s="7" t="inlineStr"/>
      <c r="DQ323" s="7" t="inlineStr"/>
      <c r="DR323" s="7" t="inlineStr"/>
      <c r="DS323" s="7" t="n">
        <v>1</v>
      </c>
      <c r="DT323" s="7" t="n">
        <v>21615.3</v>
      </c>
      <c r="DU323" s="7" t="n">
        <v>1</v>
      </c>
      <c r="DV323" s="7" t="n">
        <v>40706.38</v>
      </c>
      <c r="DW323" s="7" t="inlineStr"/>
      <c r="DX323" s="7" t="inlineStr"/>
      <c r="DY323" s="7" t="n">
        <v>1</v>
      </c>
      <c r="DZ323" s="7" t="n">
        <v>41414.96</v>
      </c>
      <c r="EA323" s="7" t="n">
        <v>1</v>
      </c>
      <c r="EB323" s="7" t="n">
        <v>74766.52</v>
      </c>
      <c r="EC323" s="7" t="inlineStr"/>
      <c r="ED323" s="7" t="inlineStr"/>
      <c r="EE323" s="7">
        <f>E323+AU323+BK323+BU323+DC323</f>
        <v/>
      </c>
      <c r="EF323" s="7">
        <f>F323+AV323+BL323+BV323+DD323</f>
        <v/>
      </c>
    </row>
    <row r="324" hidden="1" outlineLevel="1">
      <c r="A324" s="5" t="n">
        <v>16</v>
      </c>
      <c r="B324" s="6" t="inlineStr">
        <is>
          <t>ХУМО ФАРМ 101</t>
        </is>
      </c>
      <c r="C324" s="6" t="inlineStr">
        <is>
          <t>Андижан</t>
        </is>
      </c>
      <c r="D324" s="6" t="inlineStr">
        <is>
          <t>Андижан 2</t>
        </is>
      </c>
      <c r="E324" s="7">
        <f>G324+I324+K324+M324+O324+Q324+S324+U324+W324+Y324+AA324+AC324+AE324+AG324+AI324+AK324+AM324+AO324+AQ324+AS324</f>
        <v/>
      </c>
      <c r="F324" s="7">
        <f>H324+J324+L324+N324+P324+R324+T324+V324+X324+Z324+AB324+AD324+AF324+AH324+AJ324+AL324+AN324+AP324+AR324+AT324</f>
        <v/>
      </c>
      <c r="G324" s="7" t="inlineStr"/>
      <c r="H324" s="7" t="inlineStr"/>
      <c r="I324" s="7" t="inlineStr"/>
      <c r="J324" s="7" t="inlineStr"/>
      <c r="K324" s="7" t="inlineStr"/>
      <c r="L324" s="7" t="inlineStr"/>
      <c r="M324" s="7" t="inlineStr"/>
      <c r="N324" s="7" t="inlineStr"/>
      <c r="O324" s="7" t="inlineStr"/>
      <c r="P324" s="7" t="inlineStr"/>
      <c r="Q324" s="7" t="inlineStr"/>
      <c r="R324" s="7" t="inlineStr"/>
      <c r="S324" s="7" t="n">
        <v>112</v>
      </c>
      <c r="T324" s="7" t="n">
        <v>525911.6800000001</v>
      </c>
      <c r="U324" s="7" t="inlineStr"/>
      <c r="V324" s="7" t="inlineStr"/>
      <c r="W324" s="7" t="inlineStr"/>
      <c r="X324" s="7" t="inlineStr"/>
      <c r="Y324" s="7" t="inlineStr"/>
      <c r="Z324" s="7" t="inlineStr"/>
      <c r="AA324" s="7" t="inlineStr"/>
      <c r="AB324" s="7" t="inlineStr"/>
      <c r="AC324" s="7" t="inlineStr"/>
      <c r="AD324" s="7" t="inlineStr"/>
      <c r="AE324" s="7" t="inlineStr"/>
      <c r="AF324" s="7" t="inlineStr"/>
      <c r="AG324" s="7" t="inlineStr"/>
      <c r="AH324" s="7" t="inlineStr"/>
      <c r="AI324" s="7" t="inlineStr"/>
      <c r="AJ324" s="7" t="inlineStr"/>
      <c r="AK324" s="7" t="inlineStr"/>
      <c r="AL324" s="7" t="inlineStr"/>
      <c r="AM324" s="7" t="inlineStr"/>
      <c r="AN324" s="7" t="inlineStr"/>
      <c r="AO324" s="7" t="inlineStr"/>
      <c r="AP324" s="7" t="inlineStr"/>
      <c r="AQ324" s="7" t="inlineStr"/>
      <c r="AR324" s="7" t="inlineStr"/>
      <c r="AS324" s="7" t="inlineStr"/>
      <c r="AT324" s="7" t="inlineStr"/>
      <c r="AU324" s="7">
        <f>AW324+AY324+BA324+BC324+BE324+BG324+BI324</f>
        <v/>
      </c>
      <c r="AV324" s="7">
        <f>AX324+AZ324+BB324+BD324+BF324+BH324+BJ324</f>
        <v/>
      </c>
      <c r="AW324" s="7" t="inlineStr"/>
      <c r="AX324" s="7" t="inlineStr"/>
      <c r="AY324" s="7" t="inlineStr"/>
      <c r="AZ324" s="7" t="inlineStr"/>
      <c r="BA324" s="7" t="inlineStr"/>
      <c r="BB324" s="7" t="inlineStr"/>
      <c r="BC324" s="7" t="inlineStr"/>
      <c r="BD324" s="7" t="inlineStr"/>
      <c r="BE324" s="7" t="inlineStr"/>
      <c r="BF324" s="7" t="inlineStr"/>
      <c r="BG324" s="7" t="inlineStr"/>
      <c r="BH324" s="7" t="inlineStr"/>
      <c r="BI324" s="7" t="inlineStr"/>
      <c r="BJ324" s="7" t="inlineStr"/>
      <c r="BK324" s="7">
        <f>BM324+BO324+BQ324+BS324</f>
        <v/>
      </c>
      <c r="BL324" s="7">
        <f>BN324+BP324+BR324+BT324</f>
        <v/>
      </c>
      <c r="BM324" s="7" t="inlineStr"/>
      <c r="BN324" s="7" t="inlineStr"/>
      <c r="BO324" s="7" t="inlineStr"/>
      <c r="BP324" s="7" t="inlineStr"/>
      <c r="BQ324" s="7" t="inlineStr"/>
      <c r="BR324" s="7" t="inlineStr"/>
      <c r="BS324" s="7" t="n">
        <v>1</v>
      </c>
      <c r="BT324" s="7" t="n">
        <v>26918.97</v>
      </c>
      <c r="BU324" s="7">
        <f>BW324+BY324+CA324+CC324+CE324+CG324+CI324+CK324+CM324+CO324+CQ324+CS324+CU324+CW324+CY324+DA324</f>
        <v/>
      </c>
      <c r="BV324" s="7">
        <f>BX324+BZ324+CB324+CD324+CF324+CH324+CJ324+CL324+CN324+CP324+CR324+CT324+CV324+CX324+CZ324+DB324</f>
        <v/>
      </c>
      <c r="BW324" s="7" t="inlineStr"/>
      <c r="BX324" s="7" t="inlineStr"/>
      <c r="BY324" s="7" t="inlineStr"/>
      <c r="BZ324" s="7" t="inlineStr"/>
      <c r="CA324" s="7" t="n">
        <v>1</v>
      </c>
      <c r="CB324" s="7" t="n">
        <v>54525.28</v>
      </c>
      <c r="CC324" s="7" t="inlineStr"/>
      <c r="CD324" s="7" t="inlineStr"/>
      <c r="CE324" s="7" t="inlineStr"/>
      <c r="CF324" s="7" t="inlineStr"/>
      <c r="CG324" s="7" t="n">
        <v>1</v>
      </c>
      <c r="CH324" s="7" t="n">
        <v>45150</v>
      </c>
      <c r="CI324" s="7" t="inlineStr"/>
      <c r="CJ324" s="7" t="inlineStr"/>
      <c r="CK324" s="7" t="inlineStr"/>
      <c r="CL324" s="7" t="inlineStr"/>
      <c r="CM324" s="7" t="n">
        <v>100</v>
      </c>
      <c r="CN324" s="7" t="n">
        <v>4960093</v>
      </c>
      <c r="CO324" s="7" t="inlineStr"/>
      <c r="CP324" s="7" t="inlineStr"/>
      <c r="CQ324" s="7" t="inlineStr"/>
      <c r="CR324" s="7" t="inlineStr"/>
      <c r="CS324" s="7" t="inlineStr"/>
      <c r="CT324" s="7" t="inlineStr"/>
      <c r="CU324" s="7" t="inlineStr"/>
      <c r="CV324" s="7" t="inlineStr"/>
      <c r="CW324" s="7" t="inlineStr"/>
      <c r="CX324" s="7" t="inlineStr"/>
      <c r="CY324" s="7" t="inlineStr"/>
      <c r="CZ324" s="7" t="inlineStr"/>
      <c r="DA324" s="7" t="inlineStr"/>
      <c r="DB324" s="7" t="inlineStr"/>
      <c r="DC324" s="7">
        <f>DE324+DG324+DI324+DK324+DM324+DO324+DQ324+DS324+DU324+DW324+DY324+EA324+EC324</f>
        <v/>
      </c>
      <c r="DD324" s="7">
        <f>DF324+DH324+DJ324+DL324+DN324+DP324+DR324+DT324+DV324+DX324+DZ324+EB324+ED324</f>
        <v/>
      </c>
      <c r="DE324" s="7" t="inlineStr"/>
      <c r="DF324" s="7" t="inlineStr"/>
      <c r="DG324" s="7" t="inlineStr"/>
      <c r="DH324" s="7" t="inlineStr"/>
      <c r="DI324" s="7" t="inlineStr"/>
      <c r="DJ324" s="7" t="inlineStr"/>
      <c r="DK324" s="7" t="inlineStr"/>
      <c r="DL324" s="7" t="inlineStr"/>
      <c r="DM324" s="7" t="inlineStr"/>
      <c r="DN324" s="7" t="inlineStr"/>
      <c r="DO324" s="7" t="inlineStr"/>
      <c r="DP324" s="7" t="inlineStr"/>
      <c r="DQ324" s="7" t="inlineStr"/>
      <c r="DR324" s="7" t="inlineStr"/>
      <c r="DS324" s="7" t="n">
        <v>1</v>
      </c>
      <c r="DT324" s="7" t="n">
        <v>21615.3</v>
      </c>
      <c r="DU324" s="7" t="n">
        <v>1</v>
      </c>
      <c r="DV324" s="7" t="n">
        <v>40706.38</v>
      </c>
      <c r="DW324" s="7" t="inlineStr"/>
      <c r="DX324" s="7" t="inlineStr"/>
      <c r="DY324" s="7" t="n">
        <v>1</v>
      </c>
      <c r="DZ324" s="7" t="n">
        <v>41414.96</v>
      </c>
      <c r="EA324" s="7" t="n">
        <v>1</v>
      </c>
      <c r="EB324" s="7" t="n">
        <v>74766.52</v>
      </c>
      <c r="EC324" s="7" t="inlineStr"/>
      <c r="ED324" s="7" t="inlineStr"/>
      <c r="EE324" s="7">
        <f>E324+AU324+BK324+BU324+DC324</f>
        <v/>
      </c>
      <c r="EF324" s="7">
        <f>F324+AV324+BL324+BV324+DD324</f>
        <v/>
      </c>
    </row>
    <row r="325" hidden="1" outlineLevel="1">
      <c r="A325" s="5" t="n">
        <v>17</v>
      </c>
      <c r="B325" s="6" t="inlineStr">
        <is>
          <t>ХУМОЮH МИРЗО БАРАКА</t>
        </is>
      </c>
      <c r="C325" s="6" t="inlineStr">
        <is>
          <t>Андижан</t>
        </is>
      </c>
      <c r="D325" s="6" t="inlineStr">
        <is>
          <t>Андижан 2</t>
        </is>
      </c>
      <c r="E325" s="7">
        <f>G325+I325+K325+M325+O325+Q325+S325+U325+W325+Y325+AA325+AC325+AE325+AG325+AI325+AK325+AM325+AO325+AQ325+AS325</f>
        <v/>
      </c>
      <c r="F325" s="7">
        <f>H325+J325+L325+N325+P325+R325+T325+V325+X325+Z325+AB325+AD325+AF325+AH325+AJ325+AL325+AN325+AP325+AR325+AT325</f>
        <v/>
      </c>
      <c r="G325" s="7" t="inlineStr"/>
      <c r="H325" s="7" t="inlineStr"/>
      <c r="I325" s="7" t="inlineStr"/>
      <c r="J325" s="7" t="inlineStr"/>
      <c r="K325" s="7" t="inlineStr"/>
      <c r="L325" s="7" t="inlineStr"/>
      <c r="M325" s="7" t="inlineStr"/>
      <c r="N325" s="7" t="inlineStr"/>
      <c r="O325" s="7" t="inlineStr"/>
      <c r="P325" s="7" t="inlineStr"/>
      <c r="Q325" s="7" t="inlineStr"/>
      <c r="R325" s="7" t="inlineStr"/>
      <c r="S325" s="7" t="inlineStr"/>
      <c r="T325" s="7" t="inlineStr"/>
      <c r="U325" s="7" t="inlineStr"/>
      <c r="V325" s="7" t="inlineStr"/>
      <c r="W325" s="7" t="inlineStr"/>
      <c r="X325" s="7" t="inlineStr"/>
      <c r="Y325" s="7" t="inlineStr"/>
      <c r="Z325" s="7" t="inlineStr"/>
      <c r="AA325" s="7" t="inlineStr"/>
      <c r="AB325" s="7" t="inlineStr"/>
      <c r="AC325" s="7" t="inlineStr"/>
      <c r="AD325" s="7" t="inlineStr"/>
      <c r="AE325" s="7" t="inlineStr"/>
      <c r="AF325" s="7" t="inlineStr"/>
      <c r="AG325" s="7" t="inlineStr"/>
      <c r="AH325" s="7" t="inlineStr"/>
      <c r="AI325" s="7" t="inlineStr"/>
      <c r="AJ325" s="7" t="inlineStr"/>
      <c r="AK325" s="7" t="n">
        <v>56</v>
      </c>
      <c r="AL325" s="7" t="n">
        <v>245147.28</v>
      </c>
      <c r="AM325" s="7" t="n">
        <v>70</v>
      </c>
      <c r="AN325" s="7" t="n">
        <v>202338.5</v>
      </c>
      <c r="AO325" s="7" t="inlineStr"/>
      <c r="AP325" s="7" t="inlineStr"/>
      <c r="AQ325" s="7" t="inlineStr"/>
      <c r="AR325" s="7" t="inlineStr"/>
      <c r="AS325" s="7" t="inlineStr"/>
      <c r="AT325" s="7" t="inlineStr"/>
      <c r="AU325" s="7">
        <f>AW325+AY325+BA325+BC325+BE325+BG325+BI325</f>
        <v/>
      </c>
      <c r="AV325" s="7">
        <f>AX325+AZ325+BB325+BD325+BF325+BH325+BJ325</f>
        <v/>
      </c>
      <c r="AW325" s="7" t="inlineStr"/>
      <c r="AX325" s="7" t="inlineStr"/>
      <c r="AY325" s="7" t="inlineStr"/>
      <c r="AZ325" s="7" t="inlineStr"/>
      <c r="BA325" s="7" t="inlineStr"/>
      <c r="BB325" s="7" t="inlineStr"/>
      <c r="BC325" s="7" t="inlineStr"/>
      <c r="BD325" s="7" t="inlineStr"/>
      <c r="BE325" s="7" t="inlineStr"/>
      <c r="BF325" s="7" t="inlineStr"/>
      <c r="BG325" s="7" t="inlineStr"/>
      <c r="BH325" s="7" t="inlineStr"/>
      <c r="BI325" s="7" t="inlineStr"/>
      <c r="BJ325" s="7" t="inlineStr"/>
      <c r="BK325" s="7">
        <f>BM325+BO325+BQ325+BS325</f>
        <v/>
      </c>
      <c r="BL325" s="7">
        <f>BN325+BP325+BR325+BT325</f>
        <v/>
      </c>
      <c r="BM325" s="7" t="inlineStr"/>
      <c r="BN325" s="7" t="inlineStr"/>
      <c r="BO325" s="7" t="inlineStr"/>
      <c r="BP325" s="7" t="inlineStr"/>
      <c r="BQ325" s="7" t="inlineStr"/>
      <c r="BR325" s="7" t="inlineStr"/>
      <c r="BS325" s="7" t="n">
        <v>27</v>
      </c>
      <c r="BT325" s="7" t="n">
        <v>726812.1900000001</v>
      </c>
      <c r="BU325" s="7">
        <f>BW325+BY325+CA325+CC325+CE325+CG325+CI325+CK325+CM325+CO325+CQ325+CS325+CU325+CW325+CY325+DA325</f>
        <v/>
      </c>
      <c r="BV325" s="7">
        <f>BX325+BZ325+CB325+CD325+CF325+CH325+CJ325+CL325+CN325+CP325+CR325+CT325+CV325+CX325+CZ325+DB325</f>
        <v/>
      </c>
      <c r="BW325" s="7" t="inlineStr"/>
      <c r="BX325" s="7" t="inlineStr"/>
      <c r="BY325" s="7" t="inlineStr"/>
      <c r="BZ325" s="7" t="inlineStr"/>
      <c r="CA325" s="7" t="n">
        <v>28</v>
      </c>
      <c r="CB325" s="7" t="n">
        <v>1526707.84</v>
      </c>
      <c r="CC325" s="7" t="inlineStr"/>
      <c r="CD325" s="7" t="inlineStr"/>
      <c r="CE325" s="7" t="inlineStr"/>
      <c r="CF325" s="7" t="inlineStr"/>
      <c r="CG325" s="7" t="n">
        <v>1</v>
      </c>
      <c r="CH325" s="7" t="n">
        <v>45150</v>
      </c>
      <c r="CI325" s="7" t="inlineStr"/>
      <c r="CJ325" s="7" t="inlineStr"/>
      <c r="CK325" s="7" t="inlineStr"/>
      <c r="CL325" s="7" t="inlineStr"/>
      <c r="CM325" s="7" t="n">
        <v>20</v>
      </c>
      <c r="CN325" s="7" t="n">
        <v>992018.6</v>
      </c>
      <c r="CO325" s="7" t="inlineStr"/>
      <c r="CP325" s="7" t="inlineStr"/>
      <c r="CQ325" s="7" t="inlineStr"/>
      <c r="CR325" s="7" t="inlineStr"/>
      <c r="CS325" s="7" t="inlineStr"/>
      <c r="CT325" s="7" t="inlineStr"/>
      <c r="CU325" s="7" t="inlineStr"/>
      <c r="CV325" s="7" t="inlineStr"/>
      <c r="CW325" s="7" t="inlineStr"/>
      <c r="CX325" s="7" t="inlineStr"/>
      <c r="CY325" s="7" t="inlineStr"/>
      <c r="CZ325" s="7" t="inlineStr"/>
      <c r="DA325" s="7" t="inlineStr"/>
      <c r="DB325" s="7" t="inlineStr"/>
      <c r="DC325" s="7">
        <f>DE325+DG325+DI325+DK325+DM325+DO325+DQ325+DS325+DU325+DW325+DY325+EA325+EC325</f>
        <v/>
      </c>
      <c r="DD325" s="7">
        <f>DF325+DH325+DJ325+DL325+DN325+DP325+DR325+DT325+DV325+DX325+DZ325+EB325+ED325</f>
        <v/>
      </c>
      <c r="DE325" s="7" t="inlineStr"/>
      <c r="DF325" s="7" t="inlineStr"/>
      <c r="DG325" s="7" t="inlineStr"/>
      <c r="DH325" s="7" t="inlineStr"/>
      <c r="DI325" s="7" t="inlineStr"/>
      <c r="DJ325" s="7" t="inlineStr"/>
      <c r="DK325" s="7" t="inlineStr"/>
      <c r="DL325" s="7" t="inlineStr"/>
      <c r="DM325" s="7" t="inlineStr"/>
      <c r="DN325" s="7" t="inlineStr"/>
      <c r="DO325" s="7" t="inlineStr"/>
      <c r="DP325" s="7" t="inlineStr"/>
      <c r="DQ325" s="7" t="inlineStr"/>
      <c r="DR325" s="7" t="inlineStr"/>
      <c r="DS325" s="7" t="n">
        <v>40</v>
      </c>
      <c r="DT325" s="7" t="n">
        <v>864612</v>
      </c>
      <c r="DU325" s="7" t="n">
        <v>1</v>
      </c>
      <c r="DV325" s="7" t="n">
        <v>40706.38</v>
      </c>
      <c r="DW325" s="7" t="inlineStr"/>
      <c r="DX325" s="7" t="inlineStr"/>
      <c r="DY325" s="7" t="n">
        <v>5</v>
      </c>
      <c r="DZ325" s="7" t="n">
        <v>207074.8</v>
      </c>
      <c r="EA325" s="7" t="n">
        <v>1</v>
      </c>
      <c r="EB325" s="7" t="n">
        <v>74766.52</v>
      </c>
      <c r="EC325" s="7" t="inlineStr"/>
      <c r="ED325" s="7" t="inlineStr"/>
      <c r="EE325" s="7">
        <f>E325+AU325+BK325+BU325+DC325</f>
        <v/>
      </c>
      <c r="EF325" s="7">
        <f>F325+AV325+BL325+BV325+DD325</f>
        <v/>
      </c>
    </row>
    <row r="326" hidden="1" outlineLevel="1">
      <c r="A326" s="5" t="n">
        <v>18</v>
      </c>
      <c r="B326" s="6" t="inlineStr">
        <is>
          <t>Шахрихон дори-дармон сервис</t>
        </is>
      </c>
      <c r="C326" s="6" t="inlineStr">
        <is>
          <t>Андижан</t>
        </is>
      </c>
      <c r="D326" s="6" t="inlineStr">
        <is>
          <t>Андижан 2</t>
        </is>
      </c>
      <c r="E326" s="7">
        <f>G326+I326+K326+M326+O326+Q326+S326+U326+W326+Y326+AA326+AC326+AE326+AG326+AI326+AK326+AM326+AO326+AQ326+AS326</f>
        <v/>
      </c>
      <c r="F326" s="7">
        <f>H326+J326+L326+N326+P326+R326+T326+V326+X326+Z326+AB326+AD326+AF326+AH326+AJ326+AL326+AN326+AP326+AR326+AT326</f>
        <v/>
      </c>
      <c r="G326" s="7" t="inlineStr"/>
      <c r="H326" s="7" t="inlineStr"/>
      <c r="I326" s="7" t="inlineStr"/>
      <c r="J326" s="7" t="inlineStr"/>
      <c r="K326" s="7" t="inlineStr"/>
      <c r="L326" s="7" t="inlineStr"/>
      <c r="M326" s="7" t="inlineStr"/>
      <c r="N326" s="7" t="inlineStr"/>
      <c r="O326" s="7" t="inlineStr"/>
      <c r="P326" s="7" t="inlineStr"/>
      <c r="Q326" s="7" t="inlineStr"/>
      <c r="R326" s="7" t="inlineStr"/>
      <c r="S326" s="7" t="inlineStr"/>
      <c r="T326" s="7" t="inlineStr"/>
      <c r="U326" s="7" t="inlineStr"/>
      <c r="V326" s="7" t="inlineStr"/>
      <c r="W326" s="7" t="inlineStr"/>
      <c r="X326" s="7" t="inlineStr"/>
      <c r="Y326" s="7" t="inlineStr"/>
      <c r="Z326" s="7" t="inlineStr"/>
      <c r="AA326" s="7" t="inlineStr"/>
      <c r="AB326" s="7" t="inlineStr"/>
      <c r="AC326" s="7" t="inlineStr"/>
      <c r="AD326" s="7" t="inlineStr"/>
      <c r="AE326" s="7" t="inlineStr"/>
      <c r="AF326" s="7" t="inlineStr"/>
      <c r="AG326" s="7" t="inlineStr"/>
      <c r="AH326" s="7" t="inlineStr"/>
      <c r="AI326" s="7" t="inlineStr"/>
      <c r="AJ326" s="7" t="inlineStr"/>
      <c r="AK326" s="7" t="inlineStr"/>
      <c r="AL326" s="7" t="inlineStr"/>
      <c r="AM326" s="7" t="n">
        <v>175</v>
      </c>
      <c r="AN326" s="7" t="n">
        <v>505846.2500000001</v>
      </c>
      <c r="AO326" s="7" t="inlineStr"/>
      <c r="AP326" s="7" t="inlineStr"/>
      <c r="AQ326" s="7" t="inlineStr"/>
      <c r="AR326" s="7" t="inlineStr"/>
      <c r="AS326" s="7" t="inlineStr"/>
      <c r="AT326" s="7" t="inlineStr"/>
      <c r="AU326" s="7">
        <f>AW326+AY326+BA326+BC326+BE326+BG326+BI326</f>
        <v/>
      </c>
      <c r="AV326" s="7">
        <f>AX326+AZ326+BB326+BD326+BF326+BH326+BJ326</f>
        <v/>
      </c>
      <c r="AW326" s="7" t="inlineStr"/>
      <c r="AX326" s="7" t="inlineStr"/>
      <c r="AY326" s="7" t="inlineStr"/>
      <c r="AZ326" s="7" t="inlineStr"/>
      <c r="BA326" s="7" t="inlineStr"/>
      <c r="BB326" s="7" t="inlineStr"/>
      <c r="BC326" s="7" t="inlineStr"/>
      <c r="BD326" s="7" t="inlineStr"/>
      <c r="BE326" s="7" t="inlineStr"/>
      <c r="BF326" s="7" t="inlineStr"/>
      <c r="BG326" s="7" t="inlineStr"/>
      <c r="BH326" s="7" t="inlineStr"/>
      <c r="BI326" s="7" t="inlineStr"/>
      <c r="BJ326" s="7" t="inlineStr"/>
      <c r="BK326" s="7">
        <f>BM326+BO326+BQ326+BS326</f>
        <v/>
      </c>
      <c r="BL326" s="7">
        <f>BN326+BP326+BR326+BT326</f>
        <v/>
      </c>
      <c r="BM326" s="7" t="inlineStr"/>
      <c r="BN326" s="7" t="inlineStr"/>
      <c r="BO326" s="7" t="inlineStr"/>
      <c r="BP326" s="7" t="inlineStr"/>
      <c r="BQ326" s="7" t="inlineStr"/>
      <c r="BR326" s="7" t="inlineStr"/>
      <c r="BS326" s="7" t="n">
        <v>10</v>
      </c>
      <c r="BT326" s="7" t="n">
        <v>269189.7</v>
      </c>
      <c r="BU326" s="7">
        <f>BW326+BY326+CA326+CC326+CE326+CG326+CI326+CK326+CM326+CO326+CQ326+CS326+CU326+CW326+CY326+DA326</f>
        <v/>
      </c>
      <c r="BV326" s="7">
        <f>BX326+BZ326+CB326+CD326+CF326+CH326+CJ326+CL326+CN326+CP326+CR326+CT326+CV326+CX326+CZ326+DB326</f>
        <v/>
      </c>
      <c r="BW326" s="7" t="inlineStr"/>
      <c r="BX326" s="7" t="inlineStr"/>
      <c r="BY326" s="7" t="inlineStr"/>
      <c r="BZ326" s="7" t="inlineStr"/>
      <c r="CA326" s="7" t="n">
        <v>50</v>
      </c>
      <c r="CB326" s="7" t="n">
        <v>2726264</v>
      </c>
      <c r="CC326" s="7" t="inlineStr"/>
      <c r="CD326" s="7" t="inlineStr"/>
      <c r="CE326" s="7" t="inlineStr"/>
      <c r="CF326" s="7" t="inlineStr"/>
      <c r="CG326" s="7" t="n">
        <v>1</v>
      </c>
      <c r="CH326" s="7" t="n">
        <v>45150</v>
      </c>
      <c r="CI326" s="7" t="inlineStr"/>
      <c r="CJ326" s="7" t="inlineStr"/>
      <c r="CK326" s="7" t="inlineStr"/>
      <c r="CL326" s="7" t="inlineStr"/>
      <c r="CM326" s="7" t="n">
        <v>30</v>
      </c>
      <c r="CN326" s="7" t="n">
        <v>1488027.9</v>
      </c>
      <c r="CO326" s="7" t="inlineStr"/>
      <c r="CP326" s="7" t="inlineStr"/>
      <c r="CQ326" s="7" t="inlineStr"/>
      <c r="CR326" s="7" t="inlineStr"/>
      <c r="CS326" s="7" t="inlineStr"/>
      <c r="CT326" s="7" t="inlineStr"/>
      <c r="CU326" s="7" t="inlineStr"/>
      <c r="CV326" s="7" t="inlineStr"/>
      <c r="CW326" s="7" t="inlineStr"/>
      <c r="CX326" s="7" t="inlineStr"/>
      <c r="CY326" s="7" t="inlineStr"/>
      <c r="CZ326" s="7" t="inlineStr"/>
      <c r="DA326" s="7" t="inlineStr"/>
      <c r="DB326" s="7" t="inlineStr"/>
      <c r="DC326" s="7">
        <f>DE326+DG326+DI326+DK326+DM326+DO326+DQ326+DS326+DU326+DW326+DY326+EA326+EC326</f>
        <v/>
      </c>
      <c r="DD326" s="7">
        <f>DF326+DH326+DJ326+DL326+DN326+DP326+DR326+DT326+DV326+DX326+DZ326+EB326+ED326</f>
        <v/>
      </c>
      <c r="DE326" s="7" t="inlineStr"/>
      <c r="DF326" s="7" t="inlineStr"/>
      <c r="DG326" s="7" t="inlineStr"/>
      <c r="DH326" s="7" t="inlineStr"/>
      <c r="DI326" s="7" t="inlineStr"/>
      <c r="DJ326" s="7" t="inlineStr"/>
      <c r="DK326" s="7" t="inlineStr"/>
      <c r="DL326" s="7" t="inlineStr"/>
      <c r="DM326" s="7" t="inlineStr"/>
      <c r="DN326" s="7" t="inlineStr"/>
      <c r="DO326" s="7" t="inlineStr"/>
      <c r="DP326" s="7" t="inlineStr"/>
      <c r="DQ326" s="7" t="inlineStr"/>
      <c r="DR326" s="7" t="inlineStr"/>
      <c r="DS326" s="7" t="n">
        <v>1</v>
      </c>
      <c r="DT326" s="7" t="n">
        <v>18238.57</v>
      </c>
      <c r="DU326" s="7" t="n">
        <v>10</v>
      </c>
      <c r="DV326" s="7" t="n">
        <v>407063.8</v>
      </c>
      <c r="DW326" s="7" t="inlineStr"/>
      <c r="DX326" s="7" t="inlineStr"/>
      <c r="DY326" s="7" t="n">
        <v>1</v>
      </c>
      <c r="DZ326" s="7" t="n">
        <v>41414.96</v>
      </c>
      <c r="EA326" s="7" t="n">
        <v>1</v>
      </c>
      <c r="EB326" s="7" t="n">
        <v>74637.28</v>
      </c>
      <c r="EC326" s="7" t="inlineStr"/>
      <c r="ED326" s="7" t="inlineStr"/>
      <c r="EE326" s="7">
        <f>E326+AU326+BK326+BU326+DC326</f>
        <v/>
      </c>
      <c r="EF326" s="7">
        <f>F326+AV326+BL326+BV326+DD326</f>
        <v/>
      </c>
    </row>
    <row r="327" hidden="1" outlineLevel="1">
      <c r="A327" s="5" t="n">
        <v>19</v>
      </c>
      <c r="B327" s="6" t="inlineStr">
        <is>
          <t>ЮКСАК ОМАД ФАРМ МЕДИКАЛ</t>
        </is>
      </c>
      <c r="C327" s="6" t="inlineStr">
        <is>
          <t>Андижан</t>
        </is>
      </c>
      <c r="D327" s="6" t="inlineStr">
        <is>
          <t>Андижан 2</t>
        </is>
      </c>
      <c r="E327" s="7">
        <f>G327+I327+K327+M327+O327+Q327+S327+U327+W327+Y327+AA327+AC327+AE327+AG327+AI327+AK327+AM327+AO327+AQ327+AS327</f>
        <v/>
      </c>
      <c r="F327" s="7">
        <f>H327+J327+L327+N327+P327+R327+T327+V327+X327+Z327+AB327+AD327+AF327+AH327+AJ327+AL327+AN327+AP327+AR327+AT327</f>
        <v/>
      </c>
      <c r="G327" s="7" t="inlineStr"/>
      <c r="H327" s="7" t="inlineStr"/>
      <c r="I327" s="7" t="inlineStr"/>
      <c r="J327" s="7" t="inlineStr"/>
      <c r="K327" s="7" t="inlineStr"/>
      <c r="L327" s="7" t="inlineStr"/>
      <c r="M327" s="7" t="inlineStr"/>
      <c r="N327" s="7" t="inlineStr"/>
      <c r="O327" s="7" t="inlineStr"/>
      <c r="P327" s="7" t="inlineStr"/>
      <c r="Q327" s="7" t="inlineStr"/>
      <c r="R327" s="7" t="inlineStr"/>
      <c r="S327" s="7" t="inlineStr"/>
      <c r="T327" s="7" t="inlineStr"/>
      <c r="U327" s="7" t="inlineStr"/>
      <c r="V327" s="7" t="inlineStr"/>
      <c r="W327" s="7" t="inlineStr"/>
      <c r="X327" s="7" t="inlineStr"/>
      <c r="Y327" s="7" t="inlineStr"/>
      <c r="Z327" s="7" t="inlineStr"/>
      <c r="AA327" s="7" t="inlineStr"/>
      <c r="AB327" s="7" t="inlineStr"/>
      <c r="AC327" s="7" t="inlineStr"/>
      <c r="AD327" s="7" t="inlineStr"/>
      <c r="AE327" s="7" t="inlineStr"/>
      <c r="AF327" s="7" t="inlineStr"/>
      <c r="AG327" s="7" t="inlineStr"/>
      <c r="AH327" s="7" t="inlineStr"/>
      <c r="AI327" s="7" t="inlineStr"/>
      <c r="AJ327" s="7" t="inlineStr"/>
      <c r="AK327" s="7" t="inlineStr"/>
      <c r="AL327" s="7" t="inlineStr"/>
      <c r="AM327" s="7" t="inlineStr"/>
      <c r="AN327" s="7" t="inlineStr"/>
      <c r="AO327" s="7" t="inlineStr"/>
      <c r="AP327" s="7" t="inlineStr"/>
      <c r="AQ327" s="7" t="inlineStr"/>
      <c r="AR327" s="7" t="inlineStr"/>
      <c r="AS327" s="7" t="inlineStr"/>
      <c r="AT327" s="7" t="inlineStr"/>
      <c r="AU327" s="7">
        <f>AW327+AY327+BA327+BC327+BE327+BG327+BI327</f>
        <v/>
      </c>
      <c r="AV327" s="7">
        <f>AX327+AZ327+BB327+BD327+BF327+BH327+BJ327</f>
        <v/>
      </c>
      <c r="AW327" s="7" t="inlineStr"/>
      <c r="AX327" s="7" t="inlineStr"/>
      <c r="AY327" s="7" t="inlineStr"/>
      <c r="AZ327" s="7" t="inlineStr"/>
      <c r="BA327" s="7" t="inlineStr"/>
      <c r="BB327" s="7" t="inlineStr"/>
      <c r="BC327" s="7" t="inlineStr"/>
      <c r="BD327" s="7" t="inlineStr"/>
      <c r="BE327" s="7" t="inlineStr"/>
      <c r="BF327" s="7" t="inlineStr"/>
      <c r="BG327" s="7" t="inlineStr"/>
      <c r="BH327" s="7" t="inlineStr"/>
      <c r="BI327" s="7" t="inlineStr"/>
      <c r="BJ327" s="7" t="inlineStr"/>
      <c r="BK327" s="7">
        <f>BM327+BO327+BQ327+BS327</f>
        <v/>
      </c>
      <c r="BL327" s="7">
        <f>BN327+BP327+BR327+BT327</f>
        <v/>
      </c>
      <c r="BM327" s="7" t="inlineStr"/>
      <c r="BN327" s="7" t="inlineStr"/>
      <c r="BO327" s="7" t="inlineStr"/>
      <c r="BP327" s="7" t="inlineStr"/>
      <c r="BQ327" s="7" t="inlineStr"/>
      <c r="BR327" s="7" t="inlineStr"/>
      <c r="BS327" s="7" t="n">
        <v>50</v>
      </c>
      <c r="BT327" s="7" t="n">
        <v>1345948.5</v>
      </c>
      <c r="BU327" s="7">
        <f>BW327+BY327+CA327+CC327+CE327+CG327+CI327+CK327+CM327+CO327+CQ327+CS327+CU327+CW327+CY327+DA327</f>
        <v/>
      </c>
      <c r="BV327" s="7">
        <f>BX327+BZ327+CB327+CD327+CF327+CH327+CJ327+CL327+CN327+CP327+CR327+CT327+CV327+CX327+CZ327+DB327</f>
        <v/>
      </c>
      <c r="BW327" s="7" t="inlineStr"/>
      <c r="BX327" s="7" t="inlineStr"/>
      <c r="BY327" s="7" t="inlineStr"/>
      <c r="BZ327" s="7" t="inlineStr"/>
      <c r="CA327" s="7" t="n">
        <v>50</v>
      </c>
      <c r="CB327" s="7" t="n">
        <v>2726264</v>
      </c>
      <c r="CC327" s="7" t="inlineStr"/>
      <c r="CD327" s="7" t="inlineStr"/>
      <c r="CE327" s="7" t="inlineStr"/>
      <c r="CF327" s="7" t="inlineStr"/>
      <c r="CG327" s="7" t="n">
        <v>10</v>
      </c>
      <c r="CH327" s="7" t="n">
        <v>451500</v>
      </c>
      <c r="CI327" s="7" t="inlineStr"/>
      <c r="CJ327" s="7" t="inlineStr"/>
      <c r="CK327" s="7" t="inlineStr"/>
      <c r="CL327" s="7" t="inlineStr"/>
      <c r="CM327" s="7" t="n">
        <v>400</v>
      </c>
      <c r="CN327" s="7" t="n">
        <v>19840372</v>
      </c>
      <c r="CO327" s="7" t="inlineStr"/>
      <c r="CP327" s="7" t="inlineStr"/>
      <c r="CQ327" s="7" t="inlineStr"/>
      <c r="CR327" s="7" t="inlineStr"/>
      <c r="CS327" s="7" t="inlineStr"/>
      <c r="CT327" s="7" t="inlineStr"/>
      <c r="CU327" s="7" t="inlineStr"/>
      <c r="CV327" s="7" t="inlineStr"/>
      <c r="CW327" s="7" t="inlineStr"/>
      <c r="CX327" s="7" t="inlineStr"/>
      <c r="CY327" s="7" t="n">
        <v>1200</v>
      </c>
      <c r="CZ327" s="7" t="n">
        <v>3179616</v>
      </c>
      <c r="DA327" s="7" t="inlineStr"/>
      <c r="DB327" s="7" t="inlineStr"/>
      <c r="DC327" s="7">
        <f>DE327+DG327+DI327+DK327+DM327+DO327+DQ327+DS327+DU327+DW327+DY327+EA327+EC327</f>
        <v/>
      </c>
      <c r="DD327" s="7">
        <f>DF327+DH327+DJ327+DL327+DN327+DP327+DR327+DT327+DV327+DX327+DZ327+EB327+ED327</f>
        <v/>
      </c>
      <c r="DE327" s="7" t="inlineStr"/>
      <c r="DF327" s="7" t="inlineStr"/>
      <c r="DG327" s="7" t="inlineStr"/>
      <c r="DH327" s="7" t="inlineStr"/>
      <c r="DI327" s="7" t="inlineStr"/>
      <c r="DJ327" s="7" t="inlineStr"/>
      <c r="DK327" s="7" t="inlineStr"/>
      <c r="DL327" s="7" t="inlineStr"/>
      <c r="DM327" s="7" t="inlineStr"/>
      <c r="DN327" s="7" t="inlineStr"/>
      <c r="DO327" s="7" t="inlineStr"/>
      <c r="DP327" s="7" t="inlineStr"/>
      <c r="DQ327" s="7" t="inlineStr"/>
      <c r="DR327" s="7" t="inlineStr"/>
      <c r="DS327" s="7" t="n">
        <v>100</v>
      </c>
      <c r="DT327" s="7" t="n">
        <v>2161530</v>
      </c>
      <c r="DU327" s="7" t="n">
        <v>100</v>
      </c>
      <c r="DV327" s="7" t="n">
        <v>4070638</v>
      </c>
      <c r="DW327" s="7" t="inlineStr"/>
      <c r="DX327" s="7" t="inlineStr"/>
      <c r="DY327" s="7" t="n">
        <v>10</v>
      </c>
      <c r="DZ327" s="7" t="n">
        <v>414149.6</v>
      </c>
      <c r="EA327" s="7" t="n">
        <v>10</v>
      </c>
      <c r="EB327" s="7" t="n">
        <v>747665.2</v>
      </c>
      <c r="EC327" s="7" t="inlineStr"/>
      <c r="ED327" s="7" t="inlineStr"/>
      <c r="EE327" s="7">
        <f>E327+AU327+BK327+BU327+DC327</f>
        <v/>
      </c>
      <c r="EF327" s="7">
        <f>F327+AV327+BL327+BV327+DD327</f>
        <v/>
      </c>
    </row>
    <row r="328">
      <c r="A328" s="8" t="n"/>
      <c r="B328" s="8" t="inlineStr">
        <is>
          <t>FINAL SUM</t>
        </is>
      </c>
      <c r="C328" s="8" t="n"/>
      <c r="D328" s="8" t="n"/>
      <c r="E328" s="9">
        <f>E4+E100+E259+E308</f>
        <v/>
      </c>
      <c r="F328" s="9">
        <f>F4+F100+F259+F308</f>
        <v/>
      </c>
      <c r="G328" s="9">
        <f>G4+G100+G259+G308</f>
        <v/>
      </c>
      <c r="H328" s="9">
        <f>H4+H100+H259+H308</f>
        <v/>
      </c>
      <c r="I328" s="9">
        <f>I4+I100+I259+I308</f>
        <v/>
      </c>
      <c r="J328" s="9">
        <f>J4+J100+J259+J308</f>
        <v/>
      </c>
      <c r="K328" s="9">
        <f>K4+K100+K259+K308</f>
        <v/>
      </c>
      <c r="L328" s="9">
        <f>L4+L100+L259+L308</f>
        <v/>
      </c>
      <c r="M328" s="9">
        <f>M4+M100+M259+M308</f>
        <v/>
      </c>
      <c r="N328" s="9">
        <f>N4+N100+N259+N308</f>
        <v/>
      </c>
      <c r="O328" s="9">
        <f>O4+O100+O259+O308</f>
        <v/>
      </c>
      <c r="P328" s="9">
        <f>P4+P100+P259+P308</f>
        <v/>
      </c>
      <c r="Q328" s="9">
        <f>Q4+Q100+Q259+Q308</f>
        <v/>
      </c>
      <c r="R328" s="9">
        <f>R4+R100+R259+R308</f>
        <v/>
      </c>
      <c r="S328" s="9">
        <f>S4+S100+S259+S308</f>
        <v/>
      </c>
      <c r="T328" s="9">
        <f>T4+T100+T259+T308</f>
        <v/>
      </c>
      <c r="U328" s="9">
        <f>U4+U100+U259+U308</f>
        <v/>
      </c>
      <c r="V328" s="9">
        <f>V4+V100+V259+V308</f>
        <v/>
      </c>
      <c r="W328" s="9">
        <f>W4+W100+W259+W308</f>
        <v/>
      </c>
      <c r="X328" s="9">
        <f>X4+X100+X259+X308</f>
        <v/>
      </c>
      <c r="Y328" s="9">
        <f>Y4+Y100+Y259+Y308</f>
        <v/>
      </c>
      <c r="Z328" s="9">
        <f>Z4+Z100+Z259+Z308</f>
        <v/>
      </c>
      <c r="AA328" s="9">
        <f>AA4+AA100+AA259+AA308</f>
        <v/>
      </c>
      <c r="AB328" s="9">
        <f>AB4+AB100+AB259+AB308</f>
        <v/>
      </c>
      <c r="AC328" s="9">
        <f>AC4+AC100+AC259+AC308</f>
        <v/>
      </c>
      <c r="AD328" s="9">
        <f>AD4+AD100+AD259+AD308</f>
        <v/>
      </c>
      <c r="AE328" s="9">
        <f>AE4+AE100+AE259+AE308</f>
        <v/>
      </c>
      <c r="AF328" s="9">
        <f>AF4+AF100+AF259+AF308</f>
        <v/>
      </c>
      <c r="AG328" s="9">
        <f>AG4+AG100+AG259+AG308</f>
        <v/>
      </c>
      <c r="AH328" s="9">
        <f>AH4+AH100+AH259+AH308</f>
        <v/>
      </c>
      <c r="AI328" s="9">
        <f>AI4+AI100+AI259+AI308</f>
        <v/>
      </c>
      <c r="AJ328" s="9">
        <f>AJ4+AJ100+AJ259+AJ308</f>
        <v/>
      </c>
      <c r="AK328" s="9">
        <f>AK4+AK100+AK259+AK308</f>
        <v/>
      </c>
      <c r="AL328" s="9">
        <f>AL4+AL100+AL259+AL308</f>
        <v/>
      </c>
      <c r="AM328" s="9">
        <f>AM4+AM100+AM259+AM308</f>
        <v/>
      </c>
      <c r="AN328" s="9">
        <f>AN4+AN100+AN259+AN308</f>
        <v/>
      </c>
      <c r="AO328" s="9">
        <f>AO4+AO100+AO259+AO308</f>
        <v/>
      </c>
      <c r="AP328" s="9">
        <f>AP4+AP100+AP259+AP308</f>
        <v/>
      </c>
      <c r="AQ328" s="9">
        <f>AQ4+AQ100+AQ259+AQ308</f>
        <v/>
      </c>
      <c r="AR328" s="9">
        <f>AR4+AR100+AR259+AR308</f>
        <v/>
      </c>
      <c r="AS328" s="9">
        <f>AS4+AS100+AS259+AS308</f>
        <v/>
      </c>
      <c r="AT328" s="9">
        <f>AT4+AT100+AT259+AT308</f>
        <v/>
      </c>
      <c r="AU328" s="9">
        <f>AU4+AU100+AU259+AU308</f>
        <v/>
      </c>
      <c r="AV328" s="9">
        <f>AV4+AV100+AV259+AV308</f>
        <v/>
      </c>
      <c r="AW328" s="9">
        <f>AW4+AW100+AW259+AW308</f>
        <v/>
      </c>
      <c r="AX328" s="9">
        <f>AX4+AX100+AX259+AX308</f>
        <v/>
      </c>
      <c r="AY328" s="9">
        <f>AY4+AY100+AY259+AY308</f>
        <v/>
      </c>
      <c r="AZ328" s="9">
        <f>AZ4+AZ100+AZ259+AZ308</f>
        <v/>
      </c>
      <c r="BA328" s="9">
        <f>BA4+BA100+BA259+BA308</f>
        <v/>
      </c>
      <c r="BB328" s="9">
        <f>BB4+BB100+BB259+BB308</f>
        <v/>
      </c>
      <c r="BC328" s="9">
        <f>BC4+BC100+BC259+BC308</f>
        <v/>
      </c>
      <c r="BD328" s="9">
        <f>BD4+BD100+BD259+BD308</f>
        <v/>
      </c>
      <c r="BE328" s="9">
        <f>BE4+BE100+BE259+BE308</f>
        <v/>
      </c>
      <c r="BF328" s="9">
        <f>BF4+BF100+BF259+BF308</f>
        <v/>
      </c>
      <c r="BG328" s="9">
        <f>BG4+BG100+BG259+BG308</f>
        <v/>
      </c>
      <c r="BH328" s="9">
        <f>BH4+BH100+BH259+BH308</f>
        <v/>
      </c>
      <c r="BI328" s="9">
        <f>BI4+BI100+BI259+BI308</f>
        <v/>
      </c>
      <c r="BJ328" s="9">
        <f>BJ4+BJ100+BJ259+BJ308</f>
        <v/>
      </c>
      <c r="BK328" s="9">
        <f>BK4+BK100+BK259+BK308</f>
        <v/>
      </c>
      <c r="BL328" s="9">
        <f>BL4+BL100+BL259+BL308</f>
        <v/>
      </c>
      <c r="BM328" s="9">
        <f>BM4+BM100+BM259+BM308</f>
        <v/>
      </c>
      <c r="BN328" s="9">
        <f>BN4+BN100+BN259+BN308</f>
        <v/>
      </c>
      <c r="BO328" s="9">
        <f>BO4+BO100+BO259+BO308</f>
        <v/>
      </c>
      <c r="BP328" s="9">
        <f>BP4+BP100+BP259+BP308</f>
        <v/>
      </c>
      <c r="BQ328" s="9">
        <f>BQ4+BQ100+BQ259+BQ308</f>
        <v/>
      </c>
      <c r="BR328" s="9">
        <f>BR4+BR100+BR259+BR308</f>
        <v/>
      </c>
      <c r="BS328" s="9">
        <f>BS4+BS100+BS259+BS308</f>
        <v/>
      </c>
      <c r="BT328" s="9">
        <f>BT4+BT100+BT259+BT308</f>
        <v/>
      </c>
      <c r="BU328" s="9">
        <f>BU4+BU100+BU259+BU308</f>
        <v/>
      </c>
      <c r="BV328" s="9">
        <f>BV4+BV100+BV259+BV308</f>
        <v/>
      </c>
      <c r="BW328" s="9">
        <f>BW4+BW100+BW259+BW308</f>
        <v/>
      </c>
      <c r="BX328" s="9">
        <f>BX4+BX100+BX259+BX308</f>
        <v/>
      </c>
      <c r="BY328" s="9">
        <f>BY4+BY100+BY259+BY308</f>
        <v/>
      </c>
      <c r="BZ328" s="9">
        <f>BZ4+BZ100+BZ259+BZ308</f>
        <v/>
      </c>
      <c r="CA328" s="9">
        <f>CA4+CA100+CA259+CA308</f>
        <v/>
      </c>
      <c r="CB328" s="9">
        <f>CB4+CB100+CB259+CB308</f>
        <v/>
      </c>
      <c r="CC328" s="9">
        <f>CC4+CC100+CC259+CC308</f>
        <v/>
      </c>
      <c r="CD328" s="9">
        <f>CD4+CD100+CD259+CD308</f>
        <v/>
      </c>
      <c r="CE328" s="9">
        <f>CE4+CE100+CE259+CE308</f>
        <v/>
      </c>
      <c r="CF328" s="9">
        <f>CF4+CF100+CF259+CF308</f>
        <v/>
      </c>
      <c r="CG328" s="9">
        <f>CG4+CG100+CG259+CG308</f>
        <v/>
      </c>
      <c r="CH328" s="9">
        <f>CH4+CH100+CH259+CH308</f>
        <v/>
      </c>
      <c r="CI328" s="9">
        <f>CI4+CI100+CI259+CI308</f>
        <v/>
      </c>
      <c r="CJ328" s="9">
        <f>CJ4+CJ100+CJ259+CJ308</f>
        <v/>
      </c>
      <c r="CK328" s="9">
        <f>CK4+CK100+CK259+CK308</f>
        <v/>
      </c>
      <c r="CL328" s="9">
        <f>CL4+CL100+CL259+CL308</f>
        <v/>
      </c>
      <c r="CM328" s="9">
        <f>CM4+CM100+CM259+CM308</f>
        <v/>
      </c>
      <c r="CN328" s="9">
        <f>CN4+CN100+CN259+CN308</f>
        <v/>
      </c>
      <c r="CO328" s="9">
        <f>CO4+CO100+CO259+CO308</f>
        <v/>
      </c>
      <c r="CP328" s="9">
        <f>CP4+CP100+CP259+CP308</f>
        <v/>
      </c>
      <c r="CQ328" s="9">
        <f>CQ4+CQ100+CQ259+CQ308</f>
        <v/>
      </c>
      <c r="CR328" s="9">
        <f>CR4+CR100+CR259+CR308</f>
        <v/>
      </c>
      <c r="CS328" s="9">
        <f>CS4+CS100+CS259+CS308</f>
        <v/>
      </c>
      <c r="CT328" s="9">
        <f>CT4+CT100+CT259+CT308</f>
        <v/>
      </c>
      <c r="CU328" s="9">
        <f>CU4+CU100+CU259+CU308</f>
        <v/>
      </c>
      <c r="CV328" s="9">
        <f>CV4+CV100+CV259+CV308</f>
        <v/>
      </c>
      <c r="CW328" s="9">
        <f>CW4+CW100+CW259+CW308</f>
        <v/>
      </c>
      <c r="CX328" s="9">
        <f>CX4+CX100+CX259+CX308</f>
        <v/>
      </c>
      <c r="CY328" s="9">
        <f>CY4+CY100+CY259+CY308</f>
        <v/>
      </c>
      <c r="CZ328" s="9">
        <f>CZ4+CZ100+CZ259+CZ308</f>
        <v/>
      </c>
      <c r="DA328" s="9">
        <f>DA4+DA100+DA259+DA308</f>
        <v/>
      </c>
      <c r="DB328" s="9">
        <f>DB4+DB100+DB259+DB308</f>
        <v/>
      </c>
      <c r="DC328" s="9">
        <f>DC4+DC100+DC259+DC308</f>
        <v/>
      </c>
      <c r="DD328" s="9">
        <f>DD4+DD100+DD259+DD308</f>
        <v/>
      </c>
      <c r="DE328" s="9">
        <f>DE4+DE100+DE259+DE308</f>
        <v/>
      </c>
      <c r="DF328" s="9">
        <f>DF4+DF100+DF259+DF308</f>
        <v/>
      </c>
      <c r="DG328" s="9">
        <f>DG4+DG100+DG259+DG308</f>
        <v/>
      </c>
      <c r="DH328" s="9">
        <f>DH4+DH100+DH259+DH308</f>
        <v/>
      </c>
      <c r="DI328" s="9">
        <f>DI4+DI100+DI259+DI308</f>
        <v/>
      </c>
      <c r="DJ328" s="9">
        <f>DJ4+DJ100+DJ259+DJ308</f>
        <v/>
      </c>
      <c r="DK328" s="9">
        <f>DK4+DK100+DK259+DK308</f>
        <v/>
      </c>
      <c r="DL328" s="9">
        <f>DL4+DL100+DL259+DL308</f>
        <v/>
      </c>
      <c r="DM328" s="9">
        <f>DM4+DM100+DM259+DM308</f>
        <v/>
      </c>
      <c r="DN328" s="9">
        <f>DN4+DN100+DN259+DN308</f>
        <v/>
      </c>
      <c r="DO328" s="9">
        <f>DO4+DO100+DO259+DO308</f>
        <v/>
      </c>
      <c r="DP328" s="9">
        <f>DP4+DP100+DP259+DP308</f>
        <v/>
      </c>
      <c r="DQ328" s="9">
        <f>DQ4+DQ100+DQ259+DQ308</f>
        <v/>
      </c>
      <c r="DR328" s="9">
        <f>DR4+DR100+DR259+DR308</f>
        <v/>
      </c>
      <c r="DS328" s="9">
        <f>DS4+DS100+DS259+DS308</f>
        <v/>
      </c>
      <c r="DT328" s="9">
        <f>DT4+DT100+DT259+DT308</f>
        <v/>
      </c>
      <c r="DU328" s="9">
        <f>DU4+DU100+DU259+DU308</f>
        <v/>
      </c>
      <c r="DV328" s="9">
        <f>DV4+DV100+DV259+DV308</f>
        <v/>
      </c>
      <c r="DW328" s="9">
        <f>DW4+DW100+DW259+DW308</f>
        <v/>
      </c>
      <c r="DX328" s="9">
        <f>DX4+DX100+DX259+DX308</f>
        <v/>
      </c>
      <c r="DY328" s="9">
        <f>DY4+DY100+DY259+DY308</f>
        <v/>
      </c>
      <c r="DZ328" s="9">
        <f>DZ4+DZ100+DZ259+DZ308</f>
        <v/>
      </c>
      <c r="EA328" s="9">
        <f>EA4+EA100+EA259+EA308</f>
        <v/>
      </c>
      <c r="EB328" s="9">
        <f>EB4+EB100+EB259+EB308</f>
        <v/>
      </c>
      <c r="EC328" s="9">
        <f>EC4+EC100+EC259+EC308</f>
        <v/>
      </c>
      <c r="ED328" s="9">
        <f>ED4+ED100+ED259+ED308</f>
        <v/>
      </c>
      <c r="EE328" s="9">
        <f>EE4+EE100+EE259+EE308</f>
        <v/>
      </c>
      <c r="EF328" s="9">
        <f>EF4+EF100+EF259+EF308</f>
        <v/>
      </c>
    </row>
    <row r="329">
      <c r="A329" s="8" t="n"/>
      <c r="B329" s="8" t="inlineStr">
        <is>
          <t>FINAL SUM ( Minus 10 % )</t>
        </is>
      </c>
      <c r="C329" s="8" t="n"/>
      <c r="D329" s="8" t="n"/>
      <c r="E329" s="9" t="n"/>
      <c r="F329" s="9">
        <f>H329+J329+L329+N329+P329+R329+T329+V329+X329+Z329+AB329+AD329+AF329+AH329+AJ329+AL329+AN329+AP329+AR329+AT329</f>
        <v/>
      </c>
      <c r="G329" s="9" t="n"/>
      <c r="H329" s="9">
        <f>H328*90%</f>
        <v/>
      </c>
      <c r="I329" s="9" t="n"/>
      <c r="J329" s="9">
        <f>J328*90%</f>
        <v/>
      </c>
      <c r="K329" s="9" t="n"/>
      <c r="L329" s="9">
        <f>L328*90%</f>
        <v/>
      </c>
      <c r="M329" s="9" t="n"/>
      <c r="N329" s="9">
        <f>N328*90%</f>
        <v/>
      </c>
      <c r="O329" s="9" t="n"/>
      <c r="P329" s="9">
        <f>P328*90%</f>
        <v/>
      </c>
      <c r="Q329" s="9" t="n"/>
      <c r="R329" s="9">
        <f>R328*90%</f>
        <v/>
      </c>
      <c r="S329" s="9" t="n"/>
      <c r="T329" s="9">
        <f>T328*90%</f>
        <v/>
      </c>
      <c r="U329" s="9" t="n"/>
      <c r="V329" s="9">
        <f>V328*90%</f>
        <v/>
      </c>
      <c r="W329" s="9" t="n"/>
      <c r="X329" s="9">
        <f>X328*90%</f>
        <v/>
      </c>
      <c r="Y329" s="9" t="n"/>
      <c r="Z329" s="9">
        <f>Z328*90%</f>
        <v/>
      </c>
      <c r="AA329" s="9" t="n"/>
      <c r="AB329" s="9">
        <f>AB328*90%</f>
        <v/>
      </c>
      <c r="AC329" s="9" t="n"/>
      <c r="AD329" s="9">
        <f>AD328*90%</f>
        <v/>
      </c>
      <c r="AE329" s="9" t="n"/>
      <c r="AF329" s="9">
        <f>AF328*90%</f>
        <v/>
      </c>
      <c r="AG329" s="9" t="n"/>
      <c r="AH329" s="9">
        <f>AH328*90%</f>
        <v/>
      </c>
      <c r="AI329" s="9" t="n"/>
      <c r="AJ329" s="9">
        <f>AJ328*90%</f>
        <v/>
      </c>
      <c r="AK329" s="9" t="n"/>
      <c r="AL329" s="9">
        <f>AL328*90%</f>
        <v/>
      </c>
      <c r="AM329" s="9" t="n"/>
      <c r="AN329" s="9">
        <f>AN328*90%</f>
        <v/>
      </c>
      <c r="AO329" s="9" t="n"/>
      <c r="AP329" s="9">
        <f>AP328*90%</f>
        <v/>
      </c>
      <c r="AQ329" s="9" t="n"/>
      <c r="AR329" s="9">
        <f>AR328*90%</f>
        <v/>
      </c>
      <c r="AS329" s="9" t="n"/>
      <c r="AT329" s="9">
        <f>AT328*90%</f>
        <v/>
      </c>
      <c r="AU329" s="9" t="n"/>
      <c r="AV329" s="9">
        <f>AX329+AZ329+BB329+BD329+BF329+BH329+BJ329</f>
        <v/>
      </c>
      <c r="AW329" s="9" t="n"/>
      <c r="AX329" s="9">
        <f>AX328*90%</f>
        <v/>
      </c>
      <c r="AY329" s="9" t="n"/>
      <c r="AZ329" s="9">
        <f>AZ328*90%</f>
        <v/>
      </c>
      <c r="BA329" s="9" t="n"/>
      <c r="BB329" s="9">
        <f>BB328*90%</f>
        <v/>
      </c>
      <c r="BC329" s="9" t="n"/>
      <c r="BD329" s="9">
        <f>BD328*90%</f>
        <v/>
      </c>
      <c r="BE329" s="9" t="n"/>
      <c r="BF329" s="9">
        <f>BF328*90%</f>
        <v/>
      </c>
      <c r="BG329" s="9" t="n"/>
      <c r="BH329" s="9">
        <f>BH328*90%</f>
        <v/>
      </c>
      <c r="BI329" s="9" t="n"/>
      <c r="BJ329" s="9">
        <f>BJ328*90%</f>
        <v/>
      </c>
      <c r="BK329" s="9" t="n"/>
      <c r="BL329" s="9">
        <f>BN329+BP329+BR329+BT329</f>
        <v/>
      </c>
      <c r="BM329" s="9" t="n"/>
      <c r="BN329" s="9">
        <f>BN328*90%</f>
        <v/>
      </c>
      <c r="BO329" s="9" t="n"/>
      <c r="BP329" s="9">
        <f>BP328*90%</f>
        <v/>
      </c>
      <c r="BQ329" s="9" t="n"/>
      <c r="BR329" s="9">
        <f>BR328*90%</f>
        <v/>
      </c>
      <c r="BS329" s="9" t="n"/>
      <c r="BT329" s="9">
        <f>BT328*90%</f>
        <v/>
      </c>
      <c r="BU329" s="9" t="n"/>
      <c r="BV329" s="9">
        <f>BX329+BZ329+CB329+CD329+CF329+CH329+CJ329+CL329+CN329+CP329+CR329+CT329+CV329+CX329+CZ329+DB329</f>
        <v/>
      </c>
      <c r="BW329" s="9" t="n"/>
      <c r="BX329" s="9">
        <f>BX328*90%</f>
        <v/>
      </c>
      <c r="BY329" s="9" t="n"/>
      <c r="BZ329" s="9">
        <f>BZ328*90%</f>
        <v/>
      </c>
      <c r="CA329" s="9" t="n"/>
      <c r="CB329" s="9">
        <f>CB328*90%</f>
        <v/>
      </c>
      <c r="CC329" s="9" t="n"/>
      <c r="CD329" s="9">
        <f>CD328*90%</f>
        <v/>
      </c>
      <c r="CE329" s="9" t="n"/>
      <c r="CF329" s="9">
        <f>CF328*90%</f>
        <v/>
      </c>
      <c r="CG329" s="9" t="n"/>
      <c r="CH329" s="9">
        <f>CH328*90%</f>
        <v/>
      </c>
      <c r="CI329" s="9" t="n"/>
      <c r="CJ329" s="9">
        <f>CJ328*90%</f>
        <v/>
      </c>
      <c r="CK329" s="9" t="n"/>
      <c r="CL329" s="9">
        <f>CL328*90%</f>
        <v/>
      </c>
      <c r="CM329" s="9" t="n"/>
      <c r="CN329" s="9">
        <f>CN328*90%</f>
        <v/>
      </c>
      <c r="CO329" s="9" t="n"/>
      <c r="CP329" s="9">
        <f>CP328*90%</f>
        <v/>
      </c>
      <c r="CQ329" s="9" t="n"/>
      <c r="CR329" s="9">
        <f>CR328*90%</f>
        <v/>
      </c>
      <c r="CS329" s="9" t="n"/>
      <c r="CT329" s="9">
        <f>CT328*90%</f>
        <v/>
      </c>
      <c r="CU329" s="9" t="n"/>
      <c r="CV329" s="9">
        <f>CV328*90%</f>
        <v/>
      </c>
      <c r="CW329" s="9" t="n"/>
      <c r="CX329" s="9">
        <f>CX328*90%</f>
        <v/>
      </c>
      <c r="CY329" s="9" t="n"/>
      <c r="CZ329" s="9">
        <f>CZ328*90%</f>
        <v/>
      </c>
      <c r="DA329" s="9" t="n"/>
      <c r="DB329" s="9">
        <f>DB328*90%</f>
        <v/>
      </c>
      <c r="DC329" s="9" t="n"/>
      <c r="DD329" s="9">
        <f>DF329+DH329+DJ329+DL329+DN329+DP329+DR329+DT329+DV329+DX329+DZ329+EB329+ED329</f>
        <v/>
      </c>
      <c r="DE329" s="9" t="n"/>
      <c r="DF329" s="9">
        <f>DF328*90%</f>
        <v/>
      </c>
      <c r="DG329" s="9" t="n"/>
      <c r="DH329" s="9">
        <f>DH328*90%</f>
        <v/>
      </c>
      <c r="DI329" s="9" t="n"/>
      <c r="DJ329" s="9">
        <f>DJ328*90%</f>
        <v/>
      </c>
      <c r="DK329" s="9" t="n"/>
      <c r="DL329" s="9">
        <f>DL328*90%</f>
        <v/>
      </c>
      <c r="DM329" s="9" t="n"/>
      <c r="DN329" s="9">
        <f>DN328*90%</f>
        <v/>
      </c>
      <c r="DO329" s="9" t="n"/>
      <c r="DP329" s="9">
        <f>DP328*90%</f>
        <v/>
      </c>
      <c r="DQ329" s="9" t="n"/>
      <c r="DR329" s="9">
        <f>DR328*90%</f>
        <v/>
      </c>
      <c r="DS329" s="9" t="n"/>
      <c r="DT329" s="9">
        <f>DT328*90%</f>
        <v/>
      </c>
      <c r="DU329" s="9" t="n"/>
      <c r="DV329" s="9">
        <f>DV328*90%</f>
        <v/>
      </c>
      <c r="DW329" s="9" t="n"/>
      <c r="DX329" s="9">
        <f>DX328*90%</f>
        <v/>
      </c>
      <c r="DY329" s="9" t="n"/>
      <c r="DZ329" s="9">
        <f>DZ328*90%</f>
        <v/>
      </c>
      <c r="EA329" s="9" t="n"/>
      <c r="EB329" s="9">
        <f>EB328*90%</f>
        <v/>
      </c>
      <c r="EC329" s="9" t="n"/>
      <c r="ED329" s="9">
        <f>ED328*90%</f>
        <v/>
      </c>
      <c r="EE329" s="9">
        <f>E329+AU329+BK329+BU329+DC329</f>
        <v/>
      </c>
      <c r="EF329" s="9">
        <f>F329+AV329+BL329+BV329+DD329</f>
        <v/>
      </c>
    </row>
    <row r="330">
      <c r="A330" s="8" t="n"/>
      <c r="B330" s="8" t="inlineStr">
        <is>
          <t>Final summa for Reklama</t>
        </is>
      </c>
      <c r="C330" s="8" t="n"/>
      <c r="D330" s="8" t="n"/>
      <c r="E330" s="9" t="n"/>
      <c r="F330" s="9">
        <f>H330+J330+L330+N330+P330+R330+T330+V330+X330+Z330+AB330+AD330+AF330+AH330+AJ330+AL330+AN330+AP330+AR330+AT330</f>
        <v/>
      </c>
      <c r="G330" s="9" t="n"/>
      <c r="H330" s="9">
        <f>G328*5000</f>
        <v/>
      </c>
      <c r="I330" s="9" t="n"/>
      <c r="J330" s="9">
        <f>I328*5000</f>
        <v/>
      </c>
      <c r="K330" s="9" t="n"/>
      <c r="L330" s="9">
        <f>K328*5000</f>
        <v/>
      </c>
      <c r="M330" s="9" t="n"/>
      <c r="N330" s="9">
        <f>M328*5000</f>
        <v/>
      </c>
      <c r="O330" s="9" t="n"/>
      <c r="P330" s="9">
        <f>O328*5000</f>
        <v/>
      </c>
      <c r="Q330" s="9" t="n"/>
      <c r="R330" s="9">
        <f>Q328*0</f>
        <v/>
      </c>
      <c r="S330" s="9" t="n"/>
      <c r="T330" s="9">
        <f>S328*0</f>
        <v/>
      </c>
      <c r="U330" s="9" t="n"/>
      <c r="V330" s="9">
        <f>U328*0</f>
        <v/>
      </c>
      <c r="W330" s="9" t="n"/>
      <c r="X330" s="9">
        <f>W328*0</f>
        <v/>
      </c>
      <c r="Y330" s="9" t="n"/>
      <c r="Z330" s="9">
        <f>Y328*0</f>
        <v/>
      </c>
      <c r="AA330" s="9" t="n"/>
      <c r="AB330" s="9">
        <f>AA328*7000</f>
        <v/>
      </c>
      <c r="AC330" s="9" t="n"/>
      <c r="AD330" s="9">
        <f>AC328*0</f>
        <v/>
      </c>
      <c r="AE330" s="9" t="n"/>
      <c r="AF330" s="9">
        <f>AE328*0</f>
        <v/>
      </c>
      <c r="AG330" s="9" t="n"/>
      <c r="AH330" s="9">
        <f>AG328*0</f>
        <v/>
      </c>
      <c r="AI330" s="9" t="n"/>
      <c r="AJ330" s="9">
        <f>AI328*0</f>
        <v/>
      </c>
      <c r="AK330" s="9" t="n"/>
      <c r="AL330" s="9">
        <f>AK328*0</f>
        <v/>
      </c>
      <c r="AM330" s="9" t="n"/>
      <c r="AN330" s="9">
        <f>AM328*0</f>
        <v/>
      </c>
      <c r="AO330" s="9" t="n"/>
      <c r="AP330" s="9">
        <f>AO328*0</f>
        <v/>
      </c>
      <c r="AQ330" s="9" t="n"/>
      <c r="AR330" s="9">
        <f>AQ328*0</f>
        <v/>
      </c>
      <c r="AS330" s="9" t="n"/>
      <c r="AT330" s="9">
        <f>AS328*0</f>
        <v/>
      </c>
      <c r="AU330" s="9" t="n"/>
      <c r="AV330" s="9">
        <f>AX330+AZ330+BB330+BD330+BF330+BH330+BJ330</f>
        <v/>
      </c>
      <c r="AW330" s="9" t="n"/>
      <c r="AX330" s="9">
        <f>AW328*50000</f>
        <v/>
      </c>
      <c r="AY330" s="9" t="n"/>
      <c r="AZ330" s="9">
        <f>AY328*60000</f>
        <v/>
      </c>
      <c r="BA330" s="9" t="n"/>
      <c r="BB330" s="9">
        <f>BA328*7000</f>
        <v/>
      </c>
      <c r="BC330" s="9" t="n"/>
      <c r="BD330" s="9">
        <f>BC328*25000</f>
        <v/>
      </c>
      <c r="BE330" s="9" t="n"/>
      <c r="BF330" s="9">
        <f>BE328*20000</f>
        <v/>
      </c>
      <c r="BG330" s="9" t="n"/>
      <c r="BH330" s="9">
        <f>BG328*10000</f>
        <v/>
      </c>
      <c r="BI330" s="9" t="n"/>
      <c r="BJ330" s="9">
        <f>BI328*25000</f>
        <v/>
      </c>
      <c r="BK330" s="9" t="n"/>
      <c r="BL330" s="9">
        <f>BN330+BP330+BR330+BT330</f>
        <v/>
      </c>
      <c r="BM330" s="9" t="n"/>
      <c r="BN330" s="9">
        <f>BM328*15000</f>
        <v/>
      </c>
      <c r="BO330" s="9" t="n"/>
      <c r="BP330" s="9">
        <f>BO328*5000</f>
        <v/>
      </c>
      <c r="BQ330" s="9" t="n"/>
      <c r="BR330" s="9">
        <f>BQ328*15000</f>
        <v/>
      </c>
      <c r="BS330" s="9" t="n"/>
      <c r="BT330" s="9">
        <f>BS328*5000</f>
        <v/>
      </c>
      <c r="BU330" s="9" t="n"/>
      <c r="BV330" s="9">
        <f>BX330+BZ330+CB330+CD330+CF330+CH330+CJ330+CL330+CN330+CP330+CR330+CT330+CV330+CX330+CZ330+DB330</f>
        <v/>
      </c>
      <c r="BW330" s="9" t="n"/>
      <c r="BX330" s="9">
        <f>BW328*4000</f>
        <v/>
      </c>
      <c r="BY330" s="9" t="n"/>
      <c r="BZ330" s="9">
        <f>BY328*2000</f>
        <v/>
      </c>
      <c r="CA330" s="9" t="n"/>
      <c r="CB330" s="9">
        <f>CA328*10000</f>
        <v/>
      </c>
      <c r="CC330" s="9" t="n"/>
      <c r="CD330" s="9">
        <f>CC328*18000</f>
        <v/>
      </c>
      <c r="CE330" s="9" t="n"/>
      <c r="CF330" s="9">
        <f>CE328*150000</f>
        <v/>
      </c>
      <c r="CG330" s="9" t="n"/>
      <c r="CH330" s="9">
        <f>CG328*9000</f>
        <v/>
      </c>
      <c r="CI330" s="9" t="n"/>
      <c r="CJ330" s="9">
        <f>CI328*0</f>
        <v/>
      </c>
      <c r="CK330" s="9" t="n"/>
      <c r="CL330" s="9">
        <f>CK328*0</f>
        <v/>
      </c>
      <c r="CM330" s="9" t="n"/>
      <c r="CN330" s="9">
        <f>CM328*5000</f>
        <v/>
      </c>
      <c r="CO330" s="9" t="n"/>
      <c r="CP330" s="9">
        <f>CO328*0</f>
        <v/>
      </c>
      <c r="CQ330" s="9" t="n"/>
      <c r="CR330" s="9">
        <f>CQ328*0</f>
        <v/>
      </c>
      <c r="CS330" s="9" t="n"/>
      <c r="CT330" s="9">
        <f>CS328*0</f>
        <v/>
      </c>
      <c r="CU330" s="9" t="n"/>
      <c r="CV330" s="9">
        <f>CU328*0</f>
        <v/>
      </c>
      <c r="CW330" s="9" t="n"/>
      <c r="CX330" s="9">
        <f>CW328*32000</f>
        <v/>
      </c>
      <c r="CY330" s="9" t="n"/>
      <c r="CZ330" s="9">
        <f>CY328*0</f>
        <v/>
      </c>
      <c r="DA330" s="9" t="n"/>
      <c r="DB330" s="9">
        <f>DA328*0</f>
        <v/>
      </c>
      <c r="DC330" s="9" t="n"/>
      <c r="DD330" s="9">
        <f>DF330+DH330+DJ330+DL330+DN330+DP330+DR330+DT330+DV330+DX330+DZ330+EB330+ED330</f>
        <v/>
      </c>
      <c r="DE330" s="9" t="n"/>
      <c r="DF330" s="9">
        <f>DE328*5000</f>
        <v/>
      </c>
      <c r="DG330" s="9" t="n"/>
      <c r="DH330" s="9">
        <f>DG328*7000</f>
        <v/>
      </c>
      <c r="DI330" s="9" t="n"/>
      <c r="DJ330" s="9">
        <f>DI328*18000</f>
        <v/>
      </c>
      <c r="DK330" s="9" t="n"/>
      <c r="DL330" s="9">
        <f>DK328*5000</f>
        <v/>
      </c>
      <c r="DM330" s="9" t="n"/>
      <c r="DN330" s="9">
        <f>DM328*12000</f>
        <v/>
      </c>
      <c r="DO330" s="9" t="n"/>
      <c r="DP330" s="9">
        <f>DO328*10000</f>
        <v/>
      </c>
      <c r="DQ330" s="9" t="n"/>
      <c r="DR330" s="9">
        <f>DQ328*8000</f>
        <v/>
      </c>
      <c r="DS330" s="9" t="n"/>
      <c r="DT330" s="9">
        <f>DS328*0</f>
        <v/>
      </c>
      <c r="DU330" s="9" t="n"/>
      <c r="DV330" s="9">
        <f>DU328*10000</f>
        <v/>
      </c>
      <c r="DW330" s="9" t="n"/>
      <c r="DX330" s="9">
        <f>DW328*8000</f>
        <v/>
      </c>
      <c r="DY330" s="9" t="n"/>
      <c r="DZ330" s="9">
        <f>DY328*8000</f>
        <v/>
      </c>
      <c r="EA330" s="9" t="n"/>
      <c r="EB330" s="9">
        <f>EA328*15000</f>
        <v/>
      </c>
      <c r="EC330" s="9" t="n"/>
      <c r="ED330" s="9">
        <f>EC328*7000</f>
        <v/>
      </c>
      <c r="EE330" s="9">
        <f>E330+AU330+BK330+BU330+DC330</f>
        <v/>
      </c>
      <c r="EF330" s="9">
        <f>F330+AV330+BL330+BV330+DD330</f>
        <v/>
      </c>
    </row>
    <row r="331">
      <c r="A331" s="8" t="n"/>
      <c r="B331" s="8" t="inlineStr">
        <is>
          <t>Final summa for Leksiya</t>
        </is>
      </c>
      <c r="C331" s="8" t="n"/>
      <c r="D331" s="8" t="n"/>
      <c r="E331" s="9" t="n"/>
      <c r="F331" s="9">
        <f>H331+J331+L331+N331+P331+R331+T331+V331+X331+Z331+AB331+AD331+AF331+AH331+AJ331+AL331+AN331+AP331+AR331+AT331</f>
        <v/>
      </c>
      <c r="G331" s="9" t="n"/>
      <c r="H331" s="9">
        <f>H329*2%</f>
        <v/>
      </c>
      <c r="I331" s="9" t="n"/>
      <c r="J331" s="9">
        <f>J329*2%</f>
        <v/>
      </c>
      <c r="K331" s="9" t="n"/>
      <c r="L331" s="9">
        <f>L329*2%</f>
        <v/>
      </c>
      <c r="M331" s="9" t="n"/>
      <c r="N331" s="9">
        <f>N329*2%</f>
        <v/>
      </c>
      <c r="O331" s="9" t="n"/>
      <c r="P331" s="9">
        <f>P329*2%</f>
        <v/>
      </c>
      <c r="Q331" s="9" t="n"/>
      <c r="R331" s="9">
        <f>R329*2%</f>
        <v/>
      </c>
      <c r="S331" s="9" t="n"/>
      <c r="T331" s="9">
        <f>T329*2%</f>
        <v/>
      </c>
      <c r="U331" s="9" t="n"/>
      <c r="V331" s="9">
        <f>V329*2%</f>
        <v/>
      </c>
      <c r="W331" s="9" t="n"/>
      <c r="X331" s="9">
        <f>X329*2%</f>
        <v/>
      </c>
      <c r="Y331" s="9" t="n"/>
      <c r="Z331" s="9">
        <f>Z329*2%</f>
        <v/>
      </c>
      <c r="AA331" s="9" t="n"/>
      <c r="AB331" s="9">
        <f>AB329*2%</f>
        <v/>
      </c>
      <c r="AC331" s="9" t="n"/>
      <c r="AD331" s="9">
        <f>AD329*2%</f>
        <v/>
      </c>
      <c r="AE331" s="9" t="n"/>
      <c r="AF331" s="9">
        <f>AF329*2%</f>
        <v/>
      </c>
      <c r="AG331" s="9" t="n"/>
      <c r="AH331" s="9">
        <f>AH329*2%</f>
        <v/>
      </c>
      <c r="AI331" s="9" t="n"/>
      <c r="AJ331" s="9">
        <f>AJ329*2%</f>
        <v/>
      </c>
      <c r="AK331" s="9" t="n"/>
      <c r="AL331" s="9">
        <f>AL329*2%</f>
        <v/>
      </c>
      <c r="AM331" s="9" t="n"/>
      <c r="AN331" s="9">
        <f>AN329*2%</f>
        <v/>
      </c>
      <c r="AO331" s="9" t="n"/>
      <c r="AP331" s="9">
        <f>AP329*2%</f>
        <v/>
      </c>
      <c r="AQ331" s="9" t="n"/>
      <c r="AR331" s="9">
        <f>AR329*2%</f>
        <v/>
      </c>
      <c r="AS331" s="9" t="n"/>
      <c r="AT331" s="9">
        <f>AT329*2%</f>
        <v/>
      </c>
      <c r="AU331" s="9" t="n"/>
      <c r="AV331" s="9">
        <f>AX331+AZ331+BB331+BD331+BF331+BH331+BJ331</f>
        <v/>
      </c>
      <c r="AW331" s="9" t="n"/>
      <c r="AX331" s="9">
        <f>AX329*2%</f>
        <v/>
      </c>
      <c r="AY331" s="9" t="n"/>
      <c r="AZ331" s="9">
        <f>AZ329*2%</f>
        <v/>
      </c>
      <c r="BA331" s="9" t="n"/>
      <c r="BB331" s="9">
        <f>BB329*2%</f>
        <v/>
      </c>
      <c r="BC331" s="9" t="n"/>
      <c r="BD331" s="9">
        <f>BD329*2%</f>
        <v/>
      </c>
      <c r="BE331" s="9" t="n"/>
      <c r="BF331" s="9">
        <f>BF329*2%</f>
        <v/>
      </c>
      <c r="BG331" s="9" t="n"/>
      <c r="BH331" s="9">
        <f>BH329*2%</f>
        <v/>
      </c>
      <c r="BI331" s="9" t="n"/>
      <c r="BJ331" s="9">
        <f>BJ329*2%</f>
        <v/>
      </c>
      <c r="BK331" s="9" t="n"/>
      <c r="BL331" s="9">
        <f>BN331+BP331+BR331+BT331</f>
        <v/>
      </c>
      <c r="BM331" s="9" t="n"/>
      <c r="BN331" s="9">
        <f>BN329*2%</f>
        <v/>
      </c>
      <c r="BO331" s="9" t="n"/>
      <c r="BP331" s="9">
        <f>BP329*2%</f>
        <v/>
      </c>
      <c r="BQ331" s="9" t="n"/>
      <c r="BR331" s="9">
        <f>BR329*2%</f>
        <v/>
      </c>
      <c r="BS331" s="9" t="n"/>
      <c r="BT331" s="9">
        <f>BT329*2%</f>
        <v/>
      </c>
      <c r="BU331" s="9" t="n"/>
      <c r="BV331" s="9">
        <f>BX331+BZ331+CB331+CD331+CF331+CH331+CJ331+CL331+CN331+CP331+CR331+CT331+CV331+CX331+CZ331+DB331</f>
        <v/>
      </c>
      <c r="BW331" s="9" t="n"/>
      <c r="BX331" s="9">
        <f>BX329*2%</f>
        <v/>
      </c>
      <c r="BY331" s="9" t="n"/>
      <c r="BZ331" s="9">
        <f>BZ329*2%</f>
        <v/>
      </c>
      <c r="CA331" s="9" t="n"/>
      <c r="CB331" s="9">
        <f>CB329*2%</f>
        <v/>
      </c>
      <c r="CC331" s="9" t="n"/>
      <c r="CD331" s="9">
        <f>CD329*2%</f>
        <v/>
      </c>
      <c r="CE331" s="9" t="n"/>
      <c r="CF331" s="9">
        <f>CF329*2%</f>
        <v/>
      </c>
      <c r="CG331" s="9" t="n"/>
      <c r="CH331" s="9">
        <f>CH329*2%</f>
        <v/>
      </c>
      <c r="CI331" s="9" t="n"/>
      <c r="CJ331" s="9">
        <f>CJ329*2%</f>
        <v/>
      </c>
      <c r="CK331" s="9" t="n"/>
      <c r="CL331" s="9">
        <f>CL329*2%</f>
        <v/>
      </c>
      <c r="CM331" s="9" t="n"/>
      <c r="CN331" s="9">
        <f>CN329*2%</f>
        <v/>
      </c>
      <c r="CO331" s="9" t="n"/>
      <c r="CP331" s="9">
        <f>CP329*2%</f>
        <v/>
      </c>
      <c r="CQ331" s="9" t="n"/>
      <c r="CR331" s="9">
        <f>CR329*2%</f>
        <v/>
      </c>
      <c r="CS331" s="9" t="n"/>
      <c r="CT331" s="9">
        <f>CT329*2%</f>
        <v/>
      </c>
      <c r="CU331" s="9" t="n"/>
      <c r="CV331" s="9">
        <f>CV329*2%</f>
        <v/>
      </c>
      <c r="CW331" s="9" t="n"/>
      <c r="CX331" s="9">
        <f>CX329*2%</f>
        <v/>
      </c>
      <c r="CY331" s="9" t="n"/>
      <c r="CZ331" s="9">
        <f>CZ329*2%</f>
        <v/>
      </c>
      <c r="DA331" s="9" t="n"/>
      <c r="DB331" s="9">
        <f>DB329*2%</f>
        <v/>
      </c>
      <c r="DC331" s="9" t="n"/>
      <c r="DD331" s="9">
        <f>DF331+DH331+DJ331+DL331+DN331+DP331+DR331+DT331+DV331+DX331+DZ331+EB331+ED331</f>
        <v/>
      </c>
      <c r="DE331" s="9" t="n"/>
      <c r="DF331" s="9">
        <f>DF329*2%</f>
        <v/>
      </c>
      <c r="DG331" s="9" t="n"/>
      <c r="DH331" s="9">
        <f>DH329*2%</f>
        <v/>
      </c>
      <c r="DI331" s="9" t="n"/>
      <c r="DJ331" s="9">
        <f>DJ329*2%</f>
        <v/>
      </c>
      <c r="DK331" s="9" t="n"/>
      <c r="DL331" s="9">
        <f>DL329*2%</f>
        <v/>
      </c>
      <c r="DM331" s="9" t="n"/>
      <c r="DN331" s="9">
        <f>DN329*2%</f>
        <v/>
      </c>
      <c r="DO331" s="9" t="n"/>
      <c r="DP331" s="9">
        <f>DP329*2%</f>
        <v/>
      </c>
      <c r="DQ331" s="9" t="n"/>
      <c r="DR331" s="9">
        <f>DR329*2%</f>
        <v/>
      </c>
      <c r="DS331" s="9" t="n"/>
      <c r="DT331" s="9">
        <f>DT329*2%</f>
        <v/>
      </c>
      <c r="DU331" s="9" t="n"/>
      <c r="DV331" s="9">
        <f>DV329*2%</f>
        <v/>
      </c>
      <c r="DW331" s="9" t="n"/>
      <c r="DX331" s="9">
        <f>DX329*2%</f>
        <v/>
      </c>
      <c r="DY331" s="9" t="n"/>
      <c r="DZ331" s="9">
        <f>DZ329*2%</f>
        <v/>
      </c>
      <c r="EA331" s="9" t="n"/>
      <c r="EB331" s="9">
        <f>EB329*2%</f>
        <v/>
      </c>
      <c r="EC331" s="9" t="n"/>
      <c r="ED331" s="9">
        <f>ED329*2%</f>
        <v/>
      </c>
      <c r="EE331" s="9">
        <f>E331+AU331+BK331+BU331+DC331</f>
        <v/>
      </c>
      <c r="EF331" s="9">
        <f>F331+AV331+BL331+BV331+DD331</f>
        <v/>
      </c>
    </row>
  </sheetData>
  <mergeCells count="67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EE1:EF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R27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hidden="1" outlineLevel="1" width="11" customWidth="1" min="61" max="61"/>
    <col hidden="1" outlineLevel="1" width="18" customWidth="1" min="62" max="62"/>
    <col width="11" customWidth="1" min="63" max="63"/>
    <col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hidden="1" outlineLevel="1" width="11" customWidth="1" min="71" max="71"/>
    <col hidden="1" outlineLevel="1" width="18" customWidth="1" min="72" max="72"/>
    <col width="11" customWidth="1" min="73" max="73"/>
    <col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width="11" customWidth="1" min="93" max="93"/>
    <col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width="11" customWidth="1" min="121" max="121"/>
    <col width="18" customWidth="1" min="122" max="122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Торрокс раствор для инфузий: аминокислоты 5% и сорбитол 5% по 200 мл</t>
        </is>
      </c>
      <c r="BJ1" s="1" t="n"/>
      <c r="BK1" s="1" t="inlineStr">
        <is>
          <t>RX-2</t>
        </is>
      </c>
      <c r="BL1" s="1" t="n"/>
      <c r="BM1" s="1" t="inlineStr">
        <is>
          <t>Велсон раствор для иньекций 250 мг/ 5 мл по 5 мл №5</t>
        </is>
      </c>
      <c r="BN1" s="1" t="n"/>
      <c r="BO1" s="1" t="inlineStr">
        <is>
          <t>Ультрафлокс В.И. р-р для вв/инф 200мг/100 мл</t>
        </is>
      </c>
      <c r="BP1" s="1" t="n"/>
      <c r="BQ1" s="1" t="inlineStr">
        <is>
          <t>Эпцин раствор для инфузий 42 мг/мл по 100 мл (флаконы)</t>
        </is>
      </c>
      <c r="BR1" s="1" t="n"/>
      <c r="BS1" s="1" t="inlineStr">
        <is>
          <t>Эрикон капсулы № 10</t>
        </is>
      </c>
      <c r="BT1" s="1" t="n"/>
      <c r="BU1" s="1" t="inlineStr">
        <is>
          <t>RX-3</t>
        </is>
      </c>
      <c r="BV1" s="1" t="n"/>
      <c r="BW1" s="1" t="inlineStr">
        <is>
          <t>Амикор 100 раствор для иньекций 100 мг/2мл по 2 мл №1 флакон</t>
        </is>
      </c>
      <c r="BX1" s="1" t="n"/>
      <c r="BY1" s="1" t="inlineStr">
        <is>
          <t>Балгил В.И. раствор для внутривенной инфузии 500мг/100мл по 100 мл</t>
        </is>
      </c>
      <c r="BZ1" s="1" t="n"/>
      <c r="CA1" s="1" t="inlineStr">
        <is>
          <t>Дорастон суппозитории вагинальные №10 (2х5) (стрипы)</t>
        </is>
      </c>
      <c r="CB1" s="1" t="n"/>
      <c r="CC1" s="1" t="inlineStr">
        <is>
          <t>Жиосэф порошок 1000 мг+125 мг N1 (флаконы) и  вода для иньекций 10 мл N1 (ампулы)</t>
        </is>
      </c>
      <c r="CD1" s="1" t="n"/>
      <c r="CE1" s="1" t="inlineStr">
        <is>
          <t>Жифон раствор для инъекций 100мг/5мл  5 мл №5 (ампулы)</t>
        </is>
      </c>
      <c r="CF1" s="1" t="n"/>
      <c r="CG1" s="1" t="inlineStr">
        <is>
          <t>Мелловин капсулы №50</t>
        </is>
      </c>
      <c r="CH1" s="1" t="n"/>
      <c r="CI1" s="1" t="inlineStr">
        <is>
          <t>Презервативы LIFE: Chocalate Multi Textured №2 (с ароматом шоколада)</t>
        </is>
      </c>
      <c r="CJ1" s="1" t="n"/>
      <c r="CK1" s="1" t="inlineStr">
        <is>
          <t>Тест полоски на беременность "BLOOMS"</t>
        </is>
      </c>
      <c r="CL1" s="1" t="n"/>
      <c r="CM1" s="1" t="inlineStr">
        <is>
          <t>Феромакс  капс. №30</t>
        </is>
      </c>
      <c r="CN1" s="1" t="n"/>
      <c r="CO1" s="1" t="inlineStr">
        <is>
          <t>ALPHA</t>
        </is>
      </c>
      <c r="CP1" s="1" t="n"/>
      <c r="CQ1" s="1" t="inlineStr">
        <is>
          <t>VELPEN 100 mcg (ВЭЛПЕН 100 таблетки 100мкг №100) (10*10) (блистеры)</t>
        </is>
      </c>
      <c r="CR1" s="1" t="n"/>
      <c r="CS1" s="1" t="inlineStr">
        <is>
          <t>VELPEN 200 mcg (ВЭЛПЕН 200 таблетки 200мкг №100) (10*10) (блистеры)</t>
        </is>
      </c>
      <c r="CT1" s="1" t="n"/>
      <c r="CU1" s="1" t="inlineStr">
        <is>
          <t>Аз Корни раствор для иньекций 1000 мг/5 мл  5 мл №5</t>
        </is>
      </c>
      <c r="CV1" s="1" t="n"/>
      <c r="CW1" s="1" t="inlineStr">
        <is>
          <t>Амикор 500 раствор для иньекций 500 мг/2мл по 2 мл №1 ампул</t>
        </is>
      </c>
      <c r="CX1" s="1" t="n"/>
      <c r="CY1" s="1" t="inlineStr">
        <is>
          <t>Вэлмекс Раствор в/в 100 мл 500 мг</t>
        </is>
      </c>
      <c r="CZ1" s="1" t="n"/>
      <c r="DA1" s="1" t="inlineStr">
        <is>
          <t>Зесткал суспензия для приёма внутрь со вкусом и ароматом клубники по 200 мл</t>
        </is>
      </c>
      <c r="DB1" s="1" t="n"/>
      <c r="DC1" s="1" t="inlineStr">
        <is>
          <t>Кюпен Форте инъекция  для в/м и в/в,  30 мг- 1мл №5</t>
        </is>
      </c>
      <c r="DD1" s="1" t="n"/>
      <c r="DE1" s="1" t="inlineStr">
        <is>
          <t>Кюпен Юниор сусп. 60 мл.</t>
        </is>
      </c>
      <c r="DF1" s="1" t="n"/>
      <c r="DG1" s="1" t="inlineStr">
        <is>
          <t>Кюсид Бэби сусп. для приема внутрь 30 мл</t>
        </is>
      </c>
      <c r="DH1" s="1" t="n"/>
      <c r="DI1" s="1" t="inlineStr">
        <is>
          <t>Ливсон суспензия для приема внутрь 60 мл</t>
        </is>
      </c>
      <c r="DJ1" s="1" t="n"/>
      <c r="DK1" s="1" t="inlineStr">
        <is>
          <t>Мифон 10000 капсулы по 150мг №20 (2х10) (блистеры)</t>
        </is>
      </c>
      <c r="DL1" s="1" t="n"/>
      <c r="DM1" s="1" t="inlineStr">
        <is>
          <t>Мифон 25000 капсулы по 300мг №20 (2х10) (блистеры)</t>
        </is>
      </c>
      <c r="DN1" s="1" t="n"/>
      <c r="DO1" s="1" t="inlineStr">
        <is>
          <t>Сагацефпо Сироп (Порошок для приготовления суспензии для приема внутрь 50мг/5 мл по 60 мл)</t>
        </is>
      </c>
      <c r="DP1" s="1" t="n"/>
      <c r="DQ1" s="1" t="inlineStr">
        <is>
          <t>Итого</t>
        </is>
      </c>
      <c r="DR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SUM(E5:E10)</f>
        <v/>
      </c>
      <c r="F4" s="4">
        <f>SUM(F5:F10)</f>
        <v/>
      </c>
      <c r="G4" s="4">
        <f>SUM(G5:G10)</f>
        <v/>
      </c>
      <c r="H4" s="4">
        <f>SUM(H5:H10)</f>
        <v/>
      </c>
      <c r="I4" s="4">
        <f>SUM(I5:I10)</f>
        <v/>
      </c>
      <c r="J4" s="4">
        <f>SUM(J5:J10)</f>
        <v/>
      </c>
      <c r="K4" s="4">
        <f>SUM(K5:K10)</f>
        <v/>
      </c>
      <c r="L4" s="4">
        <f>SUM(L5:L10)</f>
        <v/>
      </c>
      <c r="M4" s="4">
        <f>SUM(M5:M10)</f>
        <v/>
      </c>
      <c r="N4" s="4">
        <f>SUM(N5:N10)</f>
        <v/>
      </c>
      <c r="O4" s="4">
        <f>SUM(O5:O10)</f>
        <v/>
      </c>
      <c r="P4" s="4">
        <f>SUM(P5:P10)</f>
        <v/>
      </c>
      <c r="Q4" s="4">
        <f>SUM(Q5:Q10)</f>
        <v/>
      </c>
      <c r="R4" s="4">
        <f>SUM(R5:R10)</f>
        <v/>
      </c>
      <c r="S4" s="4">
        <f>SUM(S5:S10)</f>
        <v/>
      </c>
      <c r="T4" s="4">
        <f>SUM(T5:T10)</f>
        <v/>
      </c>
      <c r="U4" s="4">
        <f>SUM(U5:U10)</f>
        <v/>
      </c>
      <c r="V4" s="4">
        <f>SUM(V5:V10)</f>
        <v/>
      </c>
      <c r="W4" s="4">
        <f>SUM(W5:W10)</f>
        <v/>
      </c>
      <c r="X4" s="4">
        <f>SUM(X5:X10)</f>
        <v/>
      </c>
      <c r="Y4" s="4">
        <f>SUM(Y5:Y10)</f>
        <v/>
      </c>
      <c r="Z4" s="4">
        <f>SUM(Z5:Z10)</f>
        <v/>
      </c>
      <c r="AA4" s="4">
        <f>SUM(AA5:AA10)</f>
        <v/>
      </c>
      <c r="AB4" s="4">
        <f>SUM(AB5:AB10)</f>
        <v/>
      </c>
      <c r="AC4" s="4">
        <f>SUM(AC5:AC10)</f>
        <v/>
      </c>
      <c r="AD4" s="4">
        <f>SUM(AD5:AD10)</f>
        <v/>
      </c>
      <c r="AE4" s="4">
        <f>SUM(AE5:AE10)</f>
        <v/>
      </c>
      <c r="AF4" s="4">
        <f>SUM(AF5:AF10)</f>
        <v/>
      </c>
      <c r="AG4" s="4">
        <f>SUM(AG5:AG10)</f>
        <v/>
      </c>
      <c r="AH4" s="4">
        <f>SUM(AH5:AH10)</f>
        <v/>
      </c>
      <c r="AI4" s="4">
        <f>SUM(AI5:AI10)</f>
        <v/>
      </c>
      <c r="AJ4" s="4">
        <f>SUM(AJ5:AJ10)</f>
        <v/>
      </c>
      <c r="AK4" s="4">
        <f>SUM(AK5:AK10)</f>
        <v/>
      </c>
      <c r="AL4" s="4">
        <f>SUM(AL5:AL10)</f>
        <v/>
      </c>
      <c r="AM4" s="4">
        <f>SUM(AM5:AM10)</f>
        <v/>
      </c>
      <c r="AN4" s="4">
        <f>SUM(AN5:AN10)</f>
        <v/>
      </c>
      <c r="AO4" s="4">
        <f>SUM(AO5:AO10)</f>
        <v/>
      </c>
      <c r="AP4" s="4">
        <f>SUM(AP5:AP10)</f>
        <v/>
      </c>
      <c r="AQ4" s="4">
        <f>SUM(AQ5:AQ10)</f>
        <v/>
      </c>
      <c r="AR4" s="4">
        <f>SUM(AR5:AR10)</f>
        <v/>
      </c>
      <c r="AS4" s="4">
        <f>SUM(AS5:AS10)</f>
        <v/>
      </c>
      <c r="AT4" s="4">
        <f>SUM(AT5:AT10)</f>
        <v/>
      </c>
      <c r="AU4" s="4">
        <f>SUM(AU5:AU10)</f>
        <v/>
      </c>
      <c r="AV4" s="4">
        <f>SUM(AV5:AV10)</f>
        <v/>
      </c>
      <c r="AW4" s="4">
        <f>SUM(AW5:AW10)</f>
        <v/>
      </c>
      <c r="AX4" s="4">
        <f>SUM(AX5:AX10)</f>
        <v/>
      </c>
      <c r="AY4" s="4">
        <f>SUM(AY5:AY10)</f>
        <v/>
      </c>
      <c r="AZ4" s="4">
        <f>SUM(AZ5:AZ10)</f>
        <v/>
      </c>
      <c r="BA4" s="4">
        <f>SUM(BA5:BA10)</f>
        <v/>
      </c>
      <c r="BB4" s="4">
        <f>SUM(BB5:BB10)</f>
        <v/>
      </c>
      <c r="BC4" s="4">
        <f>SUM(BC5:BC10)</f>
        <v/>
      </c>
      <c r="BD4" s="4">
        <f>SUM(BD5:BD10)</f>
        <v/>
      </c>
      <c r="BE4" s="4">
        <f>SUM(BE5:BE10)</f>
        <v/>
      </c>
      <c r="BF4" s="4">
        <f>SUM(BF5:BF10)</f>
        <v/>
      </c>
      <c r="BG4" s="4">
        <f>SUM(BG5:BG10)</f>
        <v/>
      </c>
      <c r="BH4" s="4">
        <f>SUM(BH5:BH10)</f>
        <v/>
      </c>
      <c r="BI4" s="4">
        <f>SUM(BI5:BI10)</f>
        <v/>
      </c>
      <c r="BJ4" s="4">
        <f>SUM(BJ5:BJ10)</f>
        <v/>
      </c>
      <c r="BK4" s="4">
        <f>SUM(BK5:BK10)</f>
        <v/>
      </c>
      <c r="BL4" s="4">
        <f>SUM(BL5:BL10)</f>
        <v/>
      </c>
      <c r="BM4" s="4">
        <f>SUM(BM5:BM10)</f>
        <v/>
      </c>
      <c r="BN4" s="4">
        <f>SUM(BN5:BN10)</f>
        <v/>
      </c>
      <c r="BO4" s="4">
        <f>SUM(BO5:BO10)</f>
        <v/>
      </c>
      <c r="BP4" s="4">
        <f>SUM(BP5:BP10)</f>
        <v/>
      </c>
      <c r="BQ4" s="4">
        <f>SUM(BQ5:BQ10)</f>
        <v/>
      </c>
      <c r="BR4" s="4">
        <f>SUM(BR5:BR10)</f>
        <v/>
      </c>
      <c r="BS4" s="4">
        <f>SUM(BS5:BS10)</f>
        <v/>
      </c>
      <c r="BT4" s="4">
        <f>SUM(BT5:BT10)</f>
        <v/>
      </c>
      <c r="BU4" s="4">
        <f>SUM(BU5:BU10)</f>
        <v/>
      </c>
      <c r="BV4" s="4">
        <f>SUM(BV5:BV10)</f>
        <v/>
      </c>
      <c r="BW4" s="4">
        <f>SUM(BW5:BW10)</f>
        <v/>
      </c>
      <c r="BX4" s="4">
        <f>SUM(BX5:BX10)</f>
        <v/>
      </c>
      <c r="BY4" s="4">
        <f>SUM(BY5:BY10)</f>
        <v/>
      </c>
      <c r="BZ4" s="4">
        <f>SUM(BZ5:BZ10)</f>
        <v/>
      </c>
      <c r="CA4" s="4">
        <f>SUM(CA5:CA10)</f>
        <v/>
      </c>
      <c r="CB4" s="4">
        <f>SUM(CB5:CB10)</f>
        <v/>
      </c>
      <c r="CC4" s="4">
        <f>SUM(CC5:CC10)</f>
        <v/>
      </c>
      <c r="CD4" s="4">
        <f>SUM(CD5:CD10)</f>
        <v/>
      </c>
      <c r="CE4" s="4">
        <f>SUM(CE5:CE10)</f>
        <v/>
      </c>
      <c r="CF4" s="4">
        <f>SUM(CF5:CF10)</f>
        <v/>
      </c>
      <c r="CG4" s="4">
        <f>SUM(CG5:CG10)</f>
        <v/>
      </c>
      <c r="CH4" s="4">
        <f>SUM(CH5:CH10)</f>
        <v/>
      </c>
      <c r="CI4" s="4">
        <f>SUM(CI5:CI10)</f>
        <v/>
      </c>
      <c r="CJ4" s="4">
        <f>SUM(CJ5:CJ10)</f>
        <v/>
      </c>
      <c r="CK4" s="4">
        <f>SUM(CK5:CK10)</f>
        <v/>
      </c>
      <c r="CL4" s="4">
        <f>SUM(CL5:CL10)</f>
        <v/>
      </c>
      <c r="CM4" s="4">
        <f>SUM(CM5:CM10)</f>
        <v/>
      </c>
      <c r="CN4" s="4">
        <f>SUM(CN5:CN10)</f>
        <v/>
      </c>
      <c r="CO4" s="4">
        <f>SUM(CO5:CO10)</f>
        <v/>
      </c>
      <c r="CP4" s="4">
        <f>SUM(CP5:CP10)</f>
        <v/>
      </c>
      <c r="CQ4" s="4">
        <f>SUM(CQ5:CQ10)</f>
        <v/>
      </c>
      <c r="CR4" s="4">
        <f>SUM(CR5:CR10)</f>
        <v/>
      </c>
      <c r="CS4" s="4">
        <f>SUM(CS5:CS10)</f>
        <v/>
      </c>
      <c r="CT4" s="4">
        <f>SUM(CT5:CT10)</f>
        <v/>
      </c>
      <c r="CU4" s="4">
        <f>SUM(CU5:CU10)</f>
        <v/>
      </c>
      <c r="CV4" s="4">
        <f>SUM(CV5:CV10)</f>
        <v/>
      </c>
      <c r="CW4" s="4">
        <f>SUM(CW5:CW10)</f>
        <v/>
      </c>
      <c r="CX4" s="4">
        <f>SUM(CX5:CX10)</f>
        <v/>
      </c>
      <c r="CY4" s="4">
        <f>SUM(CY5:CY10)</f>
        <v/>
      </c>
      <c r="CZ4" s="4">
        <f>SUM(CZ5:CZ10)</f>
        <v/>
      </c>
      <c r="DA4" s="4">
        <f>SUM(DA5:DA10)</f>
        <v/>
      </c>
      <c r="DB4" s="4">
        <f>SUM(DB5:DB10)</f>
        <v/>
      </c>
      <c r="DC4" s="4">
        <f>SUM(DC5:DC10)</f>
        <v/>
      </c>
      <c r="DD4" s="4">
        <f>SUM(DD5:DD10)</f>
        <v/>
      </c>
      <c r="DE4" s="4">
        <f>SUM(DE5:DE10)</f>
        <v/>
      </c>
      <c r="DF4" s="4">
        <f>SUM(DF5:DF10)</f>
        <v/>
      </c>
      <c r="DG4" s="4">
        <f>SUM(DG5:DG10)</f>
        <v/>
      </c>
      <c r="DH4" s="4">
        <f>SUM(DH5:DH10)</f>
        <v/>
      </c>
      <c r="DI4" s="4">
        <f>SUM(DI5:DI10)</f>
        <v/>
      </c>
      <c r="DJ4" s="4">
        <f>SUM(DJ5:DJ10)</f>
        <v/>
      </c>
      <c r="DK4" s="4">
        <f>SUM(DK5:DK10)</f>
        <v/>
      </c>
      <c r="DL4" s="4">
        <f>SUM(DL5:DL10)</f>
        <v/>
      </c>
      <c r="DM4" s="4">
        <f>SUM(DM5:DM10)</f>
        <v/>
      </c>
      <c r="DN4" s="4">
        <f>SUM(DN5:DN10)</f>
        <v/>
      </c>
      <c r="DO4" s="4">
        <f>SUM(DO5:DO10)</f>
        <v/>
      </c>
      <c r="DP4" s="4">
        <f>SUM(DP5:DP10)</f>
        <v/>
      </c>
      <c r="DQ4" s="4">
        <f>SUM(DQ5:DQ10)</f>
        <v/>
      </c>
      <c r="DR4" s="4">
        <f>SUM(DR5:DR10)</f>
        <v/>
      </c>
    </row>
    <row r="5" hidden="1" outlineLevel="1">
      <c r="A5" s="5" t="n">
        <v>1</v>
      </c>
      <c r="B5" s="6" t="inlineStr">
        <is>
          <t>"ADIL-X MED SERVISE" MCHJ</t>
        </is>
      </c>
      <c r="C5" s="6" t="inlineStr">
        <is>
          <t>Андижан</t>
        </is>
      </c>
      <c r="D5" s="6" t="inlineStr">
        <is>
          <t>Андижан 3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n">
        <v>6</v>
      </c>
      <c r="R5" s="7" t="n">
        <v>2429820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AW5+AY5+BA5+BC5+BE5+BG5+BI5</f>
        <v/>
      </c>
      <c r="AV5" s="7">
        <f>AX5+AZ5+BB5+BD5+BF5+BH5+BJ5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 t="inlineStr"/>
      <c r="BJ5" s="7" t="inlineStr"/>
      <c r="BK5" s="7">
        <f>BM5+BO5+BQ5+BS5</f>
        <v/>
      </c>
      <c r="BL5" s="7">
        <f>BN5+BP5+BR5+BT5</f>
        <v/>
      </c>
      <c r="BM5" s="7" t="n">
        <v>26</v>
      </c>
      <c r="BN5" s="7" t="n">
        <v>31376200</v>
      </c>
      <c r="BO5" s="7" t="inlineStr"/>
      <c r="BP5" s="7" t="inlineStr"/>
      <c r="BQ5" s="7" t="n">
        <v>70</v>
      </c>
      <c r="BR5" s="7" t="n">
        <v>178043100</v>
      </c>
      <c r="BS5" s="7" t="inlineStr"/>
      <c r="BT5" s="7" t="inlineStr"/>
      <c r="BU5" s="7">
        <f>BW5+BY5+CA5+CC5+CE5+CG5+CI5+CK5+CM5</f>
        <v/>
      </c>
      <c r="BV5" s="7">
        <f>BX5+BZ5+CB5+CD5+CF5+CH5+CJ5+CL5+CN5</f>
        <v/>
      </c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>
        <f>CQ5+CS5+CU5+CW5+CY5+DA5+DC5+DE5+DG5+DI5+DK5+DM5+DO5</f>
        <v/>
      </c>
      <c r="CP5" s="7">
        <f>CR5+CT5+CV5+CX5+CZ5+DB5+DD5+DF5+DH5+DJ5+DL5+DN5+DP5</f>
        <v/>
      </c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>
        <f>E5+AU5+BK5+BU5+CO5</f>
        <v/>
      </c>
      <c r="DR5" s="7">
        <f>F5+AV5+BL5+BV5+CP5</f>
        <v/>
      </c>
    </row>
    <row r="6" hidden="1" outlineLevel="1">
      <c r="A6" s="5" t="n">
        <v>2</v>
      </c>
      <c r="B6" s="6" t="inlineStr">
        <is>
          <t>"AZIZA" ХК</t>
        </is>
      </c>
      <c r="C6" s="6" t="inlineStr">
        <is>
          <t>Андижан</t>
        </is>
      </c>
      <c r="D6" s="6" t="inlineStr">
        <is>
          <t>Андижан 3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n">
        <v>13</v>
      </c>
      <c r="R6" s="7" t="n">
        <v>5826830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n">
        <v>5</v>
      </c>
      <c r="AD6" s="7" t="n">
        <v>780975</v>
      </c>
      <c r="AE6" s="7" t="n">
        <v>5</v>
      </c>
      <c r="AF6" s="7" t="n">
        <v>588300</v>
      </c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AW6+AY6+BA6+BC6+BE6+BG6+BI6</f>
        <v/>
      </c>
      <c r="AV6" s="7">
        <f>AX6+AZ6+BB6+BD6+BF6+BH6+BJ6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 t="inlineStr"/>
      <c r="BJ6" s="7" t="inlineStr"/>
      <c r="BK6" s="7">
        <f>BM6+BO6+BQ6+BS6</f>
        <v/>
      </c>
      <c r="BL6" s="7">
        <f>BN6+BP6+BR6+BT6</f>
        <v/>
      </c>
      <c r="BM6" s="7" t="inlineStr"/>
      <c r="BN6" s="7" t="inlineStr"/>
      <c r="BO6" s="7" t="inlineStr"/>
      <c r="BP6" s="7" t="inlineStr"/>
      <c r="BQ6" s="7" t="inlineStr"/>
      <c r="BR6" s="7" t="inlineStr"/>
      <c r="BS6" s="7" t="inlineStr"/>
      <c r="BT6" s="7" t="inlineStr"/>
      <c r="BU6" s="7">
        <f>BW6+BY6+CA6+CC6+CE6+CG6+CI6+CK6+CM6</f>
        <v/>
      </c>
      <c r="BV6" s="7">
        <f>BX6+BZ6+CB6+CD6+CF6+CH6+CJ6+CL6+CN6</f>
        <v/>
      </c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>
        <f>CQ6+CS6+CU6+CW6+CY6+DA6+DC6+DE6+DG6+DI6+DK6+DM6+DO6</f>
        <v/>
      </c>
      <c r="CP6" s="7">
        <f>CR6+CT6+CV6+CX6+CZ6+DB6+DD6+DF6+DH6+DJ6+DL6+DN6+DP6</f>
        <v/>
      </c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n">
        <v>4</v>
      </c>
      <c r="DJ6" s="7" t="n">
        <v>790128</v>
      </c>
      <c r="DK6" s="7" t="inlineStr"/>
      <c r="DL6" s="7" t="inlineStr"/>
      <c r="DM6" s="7" t="inlineStr"/>
      <c r="DN6" s="7" t="inlineStr"/>
      <c r="DO6" s="7" t="inlineStr"/>
      <c r="DP6" s="7" t="inlineStr"/>
      <c r="DQ6" s="7">
        <f>E6+AU6+BK6+BU6+CO6</f>
        <v/>
      </c>
      <c r="DR6" s="7">
        <f>F6+AV6+BL6+BV6+CP6</f>
        <v/>
      </c>
    </row>
    <row r="7" hidden="1" outlineLevel="1">
      <c r="A7" s="5" t="n">
        <v>3</v>
      </c>
      <c r="B7" s="6" t="inlineStr">
        <is>
          <t>"FARYOZ FARM 001" MCHJ</t>
        </is>
      </c>
      <c r="C7" s="6" t="inlineStr">
        <is>
          <t>Андижан</t>
        </is>
      </c>
      <c r="D7" s="6" t="inlineStr">
        <is>
          <t>Андижан 3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n">
        <v>30</v>
      </c>
      <c r="R7" s="7" t="n">
        <v>33747500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AW7+AY7+BA7+BC7+BE7+BG7+BI7</f>
        <v/>
      </c>
      <c r="AV7" s="7">
        <f>AX7+AZ7+BB7+BD7+BF7+BH7+BJ7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 t="inlineStr"/>
      <c r="BJ7" s="7" t="inlineStr"/>
      <c r="BK7" s="7">
        <f>BM7+BO7+BQ7+BS7</f>
        <v/>
      </c>
      <c r="BL7" s="7">
        <f>BN7+BP7+BR7+BT7</f>
        <v/>
      </c>
      <c r="BM7" s="7" t="inlineStr"/>
      <c r="BN7" s="7" t="inlineStr"/>
      <c r="BO7" s="7" t="n">
        <v>200</v>
      </c>
      <c r="BP7" s="7" t="n">
        <v>904640000</v>
      </c>
      <c r="BQ7" s="7" t="inlineStr"/>
      <c r="BR7" s="7" t="inlineStr"/>
      <c r="BS7" s="7" t="inlineStr"/>
      <c r="BT7" s="7" t="inlineStr"/>
      <c r="BU7" s="7">
        <f>BW7+BY7+CA7+CC7+CE7+CG7+CI7+CK7+CM7</f>
        <v/>
      </c>
      <c r="BV7" s="7">
        <f>BX7+BZ7+CB7+CD7+CF7+CH7+CJ7+CL7+CN7</f>
        <v/>
      </c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>
        <f>CQ7+CS7+CU7+CW7+CY7+DA7+DC7+DE7+DG7+DI7+DK7+DM7+DO7</f>
        <v/>
      </c>
      <c r="CP7" s="7">
        <f>CR7+CT7+CV7+CX7+CZ7+DB7+DD7+DF7+DH7+DJ7+DL7+DN7+DP7</f>
        <v/>
      </c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>
        <f>E7+AU7+BK7+BU7+CO7</f>
        <v/>
      </c>
      <c r="DR7" s="7">
        <f>F7+AV7+BL7+BV7+CP7</f>
        <v/>
      </c>
    </row>
    <row r="8" hidden="1" outlineLevel="1">
      <c r="A8" s="5" t="n">
        <v>4</v>
      </c>
      <c r="B8" s="6" t="inlineStr">
        <is>
          <t>"NIGORA" MChJ</t>
        </is>
      </c>
      <c r="C8" s="6" t="inlineStr">
        <is>
          <t>Андижан</t>
        </is>
      </c>
      <c r="D8" s="6" t="inlineStr">
        <is>
          <t>Андижан 3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n">
        <v>2</v>
      </c>
      <c r="R8" s="7" t="n">
        <v>269980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AW8+AY8+BA8+BC8+BE8+BG8+BI8</f>
        <v/>
      </c>
      <c r="AV8" s="7">
        <f>AX8+AZ8+BB8+BD8+BF8+BH8+BJ8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 t="inlineStr"/>
      <c r="BJ8" s="7" t="inlineStr"/>
      <c r="BK8" s="7">
        <f>BM8+BO8+BQ8+BS8</f>
        <v/>
      </c>
      <c r="BL8" s="7">
        <f>BN8+BP8+BR8+BT8</f>
        <v/>
      </c>
      <c r="BM8" s="7" t="inlineStr"/>
      <c r="BN8" s="7" t="inlineStr"/>
      <c r="BO8" s="7" t="inlineStr"/>
      <c r="BP8" s="7" t="inlineStr"/>
      <c r="BQ8" s="7" t="inlineStr"/>
      <c r="BR8" s="7" t="inlineStr"/>
      <c r="BS8" s="7" t="inlineStr"/>
      <c r="BT8" s="7" t="inlineStr"/>
      <c r="BU8" s="7">
        <f>BW8+BY8+CA8+CC8+CE8+CG8+CI8+CK8+CM8</f>
        <v/>
      </c>
      <c r="BV8" s="7">
        <f>BX8+BZ8+CB8+CD8+CF8+CH8+CJ8+CL8+CN8</f>
        <v/>
      </c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>
        <f>CQ8+CS8+CU8+CW8+CY8+DA8+DC8+DE8+DG8+DI8+DK8+DM8+DO8</f>
        <v/>
      </c>
      <c r="CP8" s="7">
        <f>CR8+CT8+CV8+CX8+CZ8+DB8+DD8+DF8+DH8+DJ8+DL8+DN8+DP8</f>
        <v/>
      </c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>
        <f>E8+AU8+BK8+BU8+CO8</f>
        <v/>
      </c>
      <c r="DR8" s="7">
        <f>F8+AV8+BL8+BV8+CP8</f>
        <v/>
      </c>
    </row>
    <row r="9" hidden="1" outlineLevel="1">
      <c r="A9" s="5" t="n">
        <v>5</v>
      </c>
      <c r="B9" s="6" t="inlineStr">
        <is>
          <t>"NODIRA FARM-2020" MChJ</t>
        </is>
      </c>
      <c r="C9" s="6" t="inlineStr">
        <is>
          <t>Андижан</t>
        </is>
      </c>
      <c r="D9" s="6" t="inlineStr">
        <is>
          <t>Андижан 3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6</v>
      </c>
      <c r="R9" s="7" t="n">
        <v>2356920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AW9+AY9+BA9+BC9+BE9+BG9+BI9</f>
        <v/>
      </c>
      <c r="AV9" s="7">
        <f>AX9+AZ9+BB9+BD9+BF9+BH9+BJ9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 t="inlineStr"/>
      <c r="BJ9" s="7" t="inlineStr"/>
      <c r="BK9" s="7">
        <f>BM9+BO9+BQ9+BS9</f>
        <v/>
      </c>
      <c r="BL9" s="7">
        <f>BN9+BP9+BR9+BT9</f>
        <v/>
      </c>
      <c r="BM9" s="7" t="inlineStr"/>
      <c r="BN9" s="7" t="inlineStr"/>
      <c r="BO9" s="7" t="inlineStr"/>
      <c r="BP9" s="7" t="inlineStr"/>
      <c r="BQ9" s="7" t="n">
        <v>6</v>
      </c>
      <c r="BR9" s="7" t="n">
        <v>2139336</v>
      </c>
      <c r="BS9" s="7" t="inlineStr"/>
      <c r="BT9" s="7" t="inlineStr"/>
      <c r="BU9" s="7">
        <f>BW9+BY9+CA9+CC9+CE9+CG9+CI9+CK9+CM9</f>
        <v/>
      </c>
      <c r="BV9" s="7">
        <f>BX9+BZ9+CB9+CD9+CF9+CH9+CJ9+CL9+CN9</f>
        <v/>
      </c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>
        <f>CQ9+CS9+CU9+CW9+CY9+DA9+DC9+DE9+DG9+DI9+DK9+DM9+DO9</f>
        <v/>
      </c>
      <c r="CP9" s="7">
        <f>CR9+CT9+CV9+CX9+CZ9+DB9+DD9+DF9+DH9+DJ9+DL9+DN9+DP9</f>
        <v/>
      </c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>
        <f>E9+AU9+BK9+BU9+CO9</f>
        <v/>
      </c>
      <c r="DR9" s="7">
        <f>F9+AV9+BL9+BV9+CP9</f>
        <v/>
      </c>
    </row>
    <row r="10" hidden="1" outlineLevel="1">
      <c r="A10" s="5" t="n">
        <v>6</v>
      </c>
      <c r="B10" s="6" t="inlineStr">
        <is>
          <t>ООО "ZAYD SUMAYYA FARM"</t>
        </is>
      </c>
      <c r="C10" s="6" t="inlineStr">
        <is>
          <t>Андижан</t>
        </is>
      </c>
      <c r="D10" s="6" t="inlineStr">
        <is>
          <t>Андижан 3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AW10+AY10+BA10+BC10+BE10+BG10+BI10</f>
        <v/>
      </c>
      <c r="AV10" s="7">
        <f>AX10+AZ10+BB10+BD10+BF10+BH10+BJ10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 t="inlineStr"/>
      <c r="BJ10" s="7" t="inlineStr"/>
      <c r="BK10" s="7">
        <f>BM10+BO10+BQ10+BS10</f>
        <v/>
      </c>
      <c r="BL10" s="7">
        <f>BN10+BP10+BR10+BT10</f>
        <v/>
      </c>
      <c r="BM10" s="7" t="n">
        <v>120</v>
      </c>
      <c r="BN10" s="7" t="n">
        <v>1342800000</v>
      </c>
      <c r="BO10" s="7" t="n">
        <v>150</v>
      </c>
      <c r="BP10" s="7" t="n">
        <v>524632500</v>
      </c>
      <c r="BQ10" s="7" t="n">
        <v>100</v>
      </c>
      <c r="BR10" s="7" t="n">
        <v>594260000</v>
      </c>
      <c r="BS10" s="7" t="inlineStr"/>
      <c r="BT10" s="7" t="inlineStr"/>
      <c r="BU10" s="7">
        <f>BW10+BY10+CA10+CC10+CE10+CG10+CI10+CK10+CM10</f>
        <v/>
      </c>
      <c r="BV10" s="7">
        <f>BX10+BZ10+CB10+CD10+CF10+CH10+CJ10+CL10+CN10</f>
        <v/>
      </c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>
        <f>CQ10+CS10+CU10+CW10+CY10+DA10+DC10+DE10+DG10+DI10+DK10+DM10+DO10</f>
        <v/>
      </c>
      <c r="CP10" s="7">
        <f>CR10+CT10+CV10+CX10+CZ10+DB10+DD10+DF10+DH10+DJ10+DL10+DN10+DP10</f>
        <v/>
      </c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>
        <f>E10+AU10+BK10+BU10+CO10</f>
        <v/>
      </c>
      <c r="DR10" s="7">
        <f>F10+AV10+BL10+BV10+CP10</f>
        <v/>
      </c>
    </row>
    <row r="11">
      <c r="A11" s="2" t="n">
        <v>0</v>
      </c>
      <c r="B11" s="3" t="inlineStr">
        <is>
          <t>Grand</t>
        </is>
      </c>
      <c r="C11" s="3" t="inlineStr"/>
      <c r="D11" s="3" t="inlineStr"/>
      <c r="E11" s="4">
        <f>SUM(E12:E16)</f>
        <v/>
      </c>
      <c r="F11" s="4">
        <f>SUM(F12:F16)</f>
        <v/>
      </c>
      <c r="G11" s="4">
        <f>SUM(G12:G16)</f>
        <v/>
      </c>
      <c r="H11" s="4">
        <f>SUM(H12:H16)</f>
        <v/>
      </c>
      <c r="I11" s="4">
        <f>SUM(I12:I16)</f>
        <v/>
      </c>
      <c r="J11" s="4">
        <f>SUM(J12:J16)</f>
        <v/>
      </c>
      <c r="K11" s="4">
        <f>SUM(K12:K16)</f>
        <v/>
      </c>
      <c r="L11" s="4">
        <f>SUM(L12:L16)</f>
        <v/>
      </c>
      <c r="M11" s="4">
        <f>SUM(M12:M16)</f>
        <v/>
      </c>
      <c r="N11" s="4">
        <f>SUM(N12:N16)</f>
        <v/>
      </c>
      <c r="O11" s="4">
        <f>SUM(O12:O16)</f>
        <v/>
      </c>
      <c r="P11" s="4">
        <f>SUM(P12:P16)</f>
        <v/>
      </c>
      <c r="Q11" s="4">
        <f>SUM(Q12:Q16)</f>
        <v/>
      </c>
      <c r="R11" s="4">
        <f>SUM(R12:R16)</f>
        <v/>
      </c>
      <c r="S11" s="4">
        <f>SUM(S12:S16)</f>
        <v/>
      </c>
      <c r="T11" s="4">
        <f>SUM(T12:T16)</f>
        <v/>
      </c>
      <c r="U11" s="4">
        <f>SUM(U12:U16)</f>
        <v/>
      </c>
      <c r="V11" s="4">
        <f>SUM(V12:V16)</f>
        <v/>
      </c>
      <c r="W11" s="4">
        <f>SUM(W12:W16)</f>
        <v/>
      </c>
      <c r="X11" s="4">
        <f>SUM(X12:X16)</f>
        <v/>
      </c>
      <c r="Y11" s="4">
        <f>SUM(Y12:Y16)</f>
        <v/>
      </c>
      <c r="Z11" s="4">
        <f>SUM(Z12:Z16)</f>
        <v/>
      </c>
      <c r="AA11" s="4">
        <f>SUM(AA12:AA16)</f>
        <v/>
      </c>
      <c r="AB11" s="4">
        <f>SUM(AB12:AB16)</f>
        <v/>
      </c>
      <c r="AC11" s="4">
        <f>SUM(AC12:AC16)</f>
        <v/>
      </c>
      <c r="AD11" s="4">
        <f>SUM(AD12:AD16)</f>
        <v/>
      </c>
      <c r="AE11" s="4">
        <f>SUM(AE12:AE16)</f>
        <v/>
      </c>
      <c r="AF11" s="4">
        <f>SUM(AF12:AF16)</f>
        <v/>
      </c>
      <c r="AG11" s="4">
        <f>SUM(AG12:AG16)</f>
        <v/>
      </c>
      <c r="AH11" s="4">
        <f>SUM(AH12:AH16)</f>
        <v/>
      </c>
      <c r="AI11" s="4">
        <f>SUM(AI12:AI16)</f>
        <v/>
      </c>
      <c r="AJ11" s="4">
        <f>SUM(AJ12:AJ16)</f>
        <v/>
      </c>
      <c r="AK11" s="4">
        <f>SUM(AK12:AK16)</f>
        <v/>
      </c>
      <c r="AL11" s="4">
        <f>SUM(AL12:AL16)</f>
        <v/>
      </c>
      <c r="AM11" s="4">
        <f>SUM(AM12:AM16)</f>
        <v/>
      </c>
      <c r="AN11" s="4">
        <f>SUM(AN12:AN16)</f>
        <v/>
      </c>
      <c r="AO11" s="4">
        <f>SUM(AO12:AO16)</f>
        <v/>
      </c>
      <c r="AP11" s="4">
        <f>SUM(AP12:AP16)</f>
        <v/>
      </c>
      <c r="AQ11" s="4">
        <f>SUM(AQ12:AQ16)</f>
        <v/>
      </c>
      <c r="AR11" s="4">
        <f>SUM(AR12:AR16)</f>
        <v/>
      </c>
      <c r="AS11" s="4">
        <f>SUM(AS12:AS16)</f>
        <v/>
      </c>
      <c r="AT11" s="4">
        <f>SUM(AT12:AT16)</f>
        <v/>
      </c>
      <c r="AU11" s="4">
        <f>SUM(AU12:AU16)</f>
        <v/>
      </c>
      <c r="AV11" s="4">
        <f>SUM(AV12:AV16)</f>
        <v/>
      </c>
      <c r="AW11" s="4">
        <f>SUM(AW12:AW16)</f>
        <v/>
      </c>
      <c r="AX11" s="4">
        <f>SUM(AX12:AX16)</f>
        <v/>
      </c>
      <c r="AY11" s="4">
        <f>SUM(AY12:AY16)</f>
        <v/>
      </c>
      <c r="AZ11" s="4">
        <f>SUM(AZ12:AZ16)</f>
        <v/>
      </c>
      <c r="BA11" s="4">
        <f>SUM(BA12:BA16)</f>
        <v/>
      </c>
      <c r="BB11" s="4">
        <f>SUM(BB12:BB16)</f>
        <v/>
      </c>
      <c r="BC11" s="4">
        <f>SUM(BC12:BC16)</f>
        <v/>
      </c>
      <c r="BD11" s="4">
        <f>SUM(BD12:BD16)</f>
        <v/>
      </c>
      <c r="BE11" s="4">
        <f>SUM(BE12:BE16)</f>
        <v/>
      </c>
      <c r="BF11" s="4">
        <f>SUM(BF12:BF16)</f>
        <v/>
      </c>
      <c r="BG11" s="4">
        <f>SUM(BG12:BG16)</f>
        <v/>
      </c>
      <c r="BH11" s="4">
        <f>SUM(BH12:BH16)</f>
        <v/>
      </c>
      <c r="BI11" s="4">
        <f>SUM(BI12:BI16)</f>
        <v/>
      </c>
      <c r="BJ11" s="4">
        <f>SUM(BJ12:BJ16)</f>
        <v/>
      </c>
      <c r="BK11" s="4">
        <f>SUM(BK12:BK16)</f>
        <v/>
      </c>
      <c r="BL11" s="4">
        <f>SUM(BL12:BL16)</f>
        <v/>
      </c>
      <c r="BM11" s="4">
        <f>SUM(BM12:BM16)</f>
        <v/>
      </c>
      <c r="BN11" s="4">
        <f>SUM(BN12:BN16)</f>
        <v/>
      </c>
      <c r="BO11" s="4">
        <f>SUM(BO12:BO16)</f>
        <v/>
      </c>
      <c r="BP11" s="4">
        <f>SUM(BP12:BP16)</f>
        <v/>
      </c>
      <c r="BQ11" s="4">
        <f>SUM(BQ12:BQ16)</f>
        <v/>
      </c>
      <c r="BR11" s="4">
        <f>SUM(BR12:BR16)</f>
        <v/>
      </c>
      <c r="BS11" s="4">
        <f>SUM(BS12:BS16)</f>
        <v/>
      </c>
      <c r="BT11" s="4">
        <f>SUM(BT12:BT16)</f>
        <v/>
      </c>
      <c r="BU11" s="4">
        <f>SUM(BU12:BU16)</f>
        <v/>
      </c>
      <c r="BV11" s="4">
        <f>SUM(BV12:BV16)</f>
        <v/>
      </c>
      <c r="BW11" s="4">
        <f>SUM(BW12:BW16)</f>
        <v/>
      </c>
      <c r="BX11" s="4">
        <f>SUM(BX12:BX16)</f>
        <v/>
      </c>
      <c r="BY11" s="4">
        <f>SUM(BY12:BY16)</f>
        <v/>
      </c>
      <c r="BZ11" s="4">
        <f>SUM(BZ12:BZ16)</f>
        <v/>
      </c>
      <c r="CA11" s="4">
        <f>SUM(CA12:CA16)</f>
        <v/>
      </c>
      <c r="CB11" s="4">
        <f>SUM(CB12:CB16)</f>
        <v/>
      </c>
      <c r="CC11" s="4">
        <f>SUM(CC12:CC16)</f>
        <v/>
      </c>
      <c r="CD11" s="4">
        <f>SUM(CD12:CD16)</f>
        <v/>
      </c>
      <c r="CE11" s="4">
        <f>SUM(CE12:CE16)</f>
        <v/>
      </c>
      <c r="CF11" s="4">
        <f>SUM(CF12:CF16)</f>
        <v/>
      </c>
      <c r="CG11" s="4">
        <f>SUM(CG12:CG16)</f>
        <v/>
      </c>
      <c r="CH11" s="4">
        <f>SUM(CH12:CH16)</f>
        <v/>
      </c>
      <c r="CI11" s="4">
        <f>SUM(CI12:CI16)</f>
        <v/>
      </c>
      <c r="CJ11" s="4">
        <f>SUM(CJ12:CJ16)</f>
        <v/>
      </c>
      <c r="CK11" s="4">
        <f>SUM(CK12:CK16)</f>
        <v/>
      </c>
      <c r="CL11" s="4">
        <f>SUM(CL12:CL16)</f>
        <v/>
      </c>
      <c r="CM11" s="4">
        <f>SUM(CM12:CM16)</f>
        <v/>
      </c>
      <c r="CN11" s="4">
        <f>SUM(CN12:CN16)</f>
        <v/>
      </c>
      <c r="CO11" s="4">
        <f>SUM(CO12:CO16)</f>
        <v/>
      </c>
      <c r="CP11" s="4">
        <f>SUM(CP12:CP16)</f>
        <v/>
      </c>
      <c r="CQ11" s="4">
        <f>SUM(CQ12:CQ16)</f>
        <v/>
      </c>
      <c r="CR11" s="4">
        <f>SUM(CR12:CR16)</f>
        <v/>
      </c>
      <c r="CS11" s="4">
        <f>SUM(CS12:CS16)</f>
        <v/>
      </c>
      <c r="CT11" s="4">
        <f>SUM(CT12:CT16)</f>
        <v/>
      </c>
      <c r="CU11" s="4">
        <f>SUM(CU12:CU16)</f>
        <v/>
      </c>
      <c r="CV11" s="4">
        <f>SUM(CV12:CV16)</f>
        <v/>
      </c>
      <c r="CW11" s="4">
        <f>SUM(CW12:CW16)</f>
        <v/>
      </c>
      <c r="CX11" s="4">
        <f>SUM(CX12:CX16)</f>
        <v/>
      </c>
      <c r="CY11" s="4">
        <f>SUM(CY12:CY16)</f>
        <v/>
      </c>
      <c r="CZ11" s="4">
        <f>SUM(CZ12:CZ16)</f>
        <v/>
      </c>
      <c r="DA11" s="4">
        <f>SUM(DA12:DA16)</f>
        <v/>
      </c>
      <c r="DB11" s="4">
        <f>SUM(DB12:DB16)</f>
        <v/>
      </c>
      <c r="DC11" s="4">
        <f>SUM(DC12:DC16)</f>
        <v/>
      </c>
      <c r="DD11" s="4">
        <f>SUM(DD12:DD16)</f>
        <v/>
      </c>
      <c r="DE11" s="4">
        <f>SUM(DE12:DE16)</f>
        <v/>
      </c>
      <c r="DF11" s="4">
        <f>SUM(DF12:DF16)</f>
        <v/>
      </c>
      <c r="DG11" s="4">
        <f>SUM(DG12:DG16)</f>
        <v/>
      </c>
      <c r="DH11" s="4">
        <f>SUM(DH12:DH16)</f>
        <v/>
      </c>
      <c r="DI11" s="4">
        <f>SUM(DI12:DI16)</f>
        <v/>
      </c>
      <c r="DJ11" s="4">
        <f>SUM(DJ12:DJ16)</f>
        <v/>
      </c>
      <c r="DK11" s="4">
        <f>SUM(DK12:DK16)</f>
        <v/>
      </c>
      <c r="DL11" s="4">
        <f>SUM(DL12:DL16)</f>
        <v/>
      </c>
      <c r="DM11" s="4">
        <f>SUM(DM12:DM16)</f>
        <v/>
      </c>
      <c r="DN11" s="4">
        <f>SUM(DN12:DN16)</f>
        <v/>
      </c>
      <c r="DO11" s="4">
        <f>SUM(DO12:DO16)</f>
        <v/>
      </c>
      <c r="DP11" s="4">
        <f>SUM(DP12:DP16)</f>
        <v/>
      </c>
      <c r="DQ11" s="4">
        <f>SUM(DQ12:DQ16)</f>
        <v/>
      </c>
      <c r="DR11" s="4">
        <f>SUM(DR12:DR16)</f>
        <v/>
      </c>
    </row>
    <row r="12" hidden="1" outlineLevel="1">
      <c r="A12" s="5" t="n">
        <v>1</v>
      </c>
      <c r="B12" s="6" t="inlineStr">
        <is>
          <t>Afsonak XF</t>
        </is>
      </c>
      <c r="C12" s="6" t="inlineStr">
        <is>
          <t>Андижан</t>
        </is>
      </c>
      <c r="D12" s="6" t="inlineStr">
        <is>
          <t>Андижан 3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n">
        <v>2</v>
      </c>
      <c r="L12" s="7" t="n">
        <v>126030</v>
      </c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AW12+AY12+BA12+BC12+BE12+BG12+BI12</f>
        <v/>
      </c>
      <c r="AV12" s="7">
        <f>AX12+AZ12+BB12+BD12+BF12+BH12+BJ12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 t="inlineStr"/>
      <c r="BJ12" s="7" t="inlineStr"/>
      <c r="BK12" s="7">
        <f>BM12+BO12+BQ12+BS12</f>
        <v/>
      </c>
      <c r="BL12" s="7">
        <f>BN12+BP12+BR12+BT12</f>
        <v/>
      </c>
      <c r="BM12" s="7" t="inlineStr"/>
      <c r="BN12" s="7" t="inlineStr"/>
      <c r="BO12" s="7" t="inlineStr"/>
      <c r="BP12" s="7" t="inlineStr"/>
      <c r="BQ12" s="7" t="inlineStr"/>
      <c r="BR12" s="7" t="inlineStr"/>
      <c r="BS12" s="7" t="inlineStr"/>
      <c r="BT12" s="7" t="inlineStr"/>
      <c r="BU12" s="7">
        <f>BW12+BY12+CA12+CC12+CE12+CG12+CI12+CK12+CM12</f>
        <v/>
      </c>
      <c r="BV12" s="7">
        <f>BX12+BZ12+CB12+CD12+CF12+CH12+CJ12+CL12+CN12</f>
        <v/>
      </c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>
        <f>CQ12+CS12+CU12+CW12+CY12+DA12+DC12+DE12+DG12+DI12+DK12+DM12+DO12</f>
        <v/>
      </c>
      <c r="CP12" s="7">
        <f>CR12+CT12+CV12+CX12+CZ12+DB12+DD12+DF12+DH12+DJ12+DL12+DN12+DP12</f>
        <v/>
      </c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>
        <f>E12+AU12+BK12+BU12+CO12</f>
        <v/>
      </c>
      <c r="DR12" s="7">
        <f>F12+AV12+BL12+BV12+CP12</f>
        <v/>
      </c>
    </row>
    <row r="13" hidden="1" outlineLevel="1">
      <c r="A13" s="5" t="n">
        <v>2</v>
      </c>
      <c r="B13" s="6" t="inlineStr">
        <is>
          <t>Fazo Plyus-Farm MCHJ</t>
        </is>
      </c>
      <c r="C13" s="6" t="inlineStr">
        <is>
          <t>Андижан</t>
        </is>
      </c>
      <c r="D13" s="6" t="inlineStr">
        <is>
          <t>Андижан 3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n">
        <v>5</v>
      </c>
      <c r="J13" s="7" t="n">
        <v>1975805</v>
      </c>
      <c r="K13" s="7" t="n">
        <v>5</v>
      </c>
      <c r="L13" s="7" t="n">
        <v>1385195</v>
      </c>
      <c r="M13" s="7" t="inlineStr"/>
      <c r="N13" s="7" t="inlineStr"/>
      <c r="O13" s="7" t="inlineStr"/>
      <c r="P13" s="7" t="inlineStr"/>
      <c r="Q13" s="7" t="n">
        <v>10</v>
      </c>
      <c r="R13" s="7" t="n">
        <v>4011580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AW13+AY13+BA13+BC13+BE13+BG13+BI13</f>
        <v/>
      </c>
      <c r="AV13" s="7">
        <f>AX13+AZ13+BB13+BD13+BF13+BH13+BJ13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 t="inlineStr"/>
      <c r="BJ13" s="7" t="inlineStr"/>
      <c r="BK13" s="7">
        <f>BM13+BO13+BQ13+BS13</f>
        <v/>
      </c>
      <c r="BL13" s="7">
        <f>BN13+BP13+BR13+BT13</f>
        <v/>
      </c>
      <c r="BM13" s="7" t="inlineStr"/>
      <c r="BN13" s="7" t="inlineStr"/>
      <c r="BO13" s="7" t="inlineStr"/>
      <c r="BP13" s="7" t="inlineStr"/>
      <c r="BQ13" s="7" t="inlineStr"/>
      <c r="BR13" s="7" t="inlineStr"/>
      <c r="BS13" s="7" t="inlineStr"/>
      <c r="BT13" s="7" t="inlineStr"/>
      <c r="BU13" s="7">
        <f>BW13+BY13+CA13+CC13+CE13+CG13+CI13+CK13+CM13</f>
        <v/>
      </c>
      <c r="BV13" s="7">
        <f>BX13+BZ13+CB13+CD13+CF13+CH13+CJ13+CL13+CN13</f>
        <v/>
      </c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>
        <f>CQ13+CS13+CU13+CW13+CY13+DA13+DC13+DE13+DG13+DI13+DK13+DM13+DO13</f>
        <v/>
      </c>
      <c r="CP13" s="7">
        <f>CR13+CT13+CV13+CX13+CZ13+DB13+DD13+DF13+DH13+DJ13+DL13+DN13+DP13</f>
        <v/>
      </c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>
        <f>E13+AU13+BK13+BU13+CO13</f>
        <v/>
      </c>
      <c r="DR13" s="7">
        <f>F13+AV13+BL13+BV13+CP13</f>
        <v/>
      </c>
    </row>
    <row r="14" hidden="1" outlineLevel="1">
      <c r="A14" s="5" t="n">
        <v>3</v>
      </c>
      <c r="B14" s="6" t="inlineStr">
        <is>
          <t>HUMO FARM 101  MChJ</t>
        </is>
      </c>
      <c r="C14" s="6" t="inlineStr">
        <is>
          <t>Андижан</t>
        </is>
      </c>
      <c r="D14" s="6" t="inlineStr">
        <is>
          <t>Андижан 3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n">
        <v>20</v>
      </c>
      <c r="H14" s="7" t="n">
        <v>7286220</v>
      </c>
      <c r="I14" s="7" t="n">
        <v>30</v>
      </c>
      <c r="J14" s="7" t="n">
        <v>8052360</v>
      </c>
      <c r="K14" s="7" t="n">
        <v>20</v>
      </c>
      <c r="L14" s="7" t="n">
        <v>3828440</v>
      </c>
      <c r="M14" s="7" t="n">
        <v>30</v>
      </c>
      <c r="N14" s="7" t="n">
        <v>930360</v>
      </c>
      <c r="O14" s="7" t="inlineStr"/>
      <c r="P14" s="7" t="inlineStr"/>
      <c r="Q14" s="7" t="n">
        <v>200</v>
      </c>
      <c r="R14" s="7" t="n">
        <v>72359600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AW14+AY14+BA14+BC14+BE14+BG14+BI14</f>
        <v/>
      </c>
      <c r="AV14" s="7">
        <f>AX14+AZ14+BB14+BD14+BF14+BH14+BJ14</f>
        <v/>
      </c>
      <c r="AW14" s="7" t="inlineStr"/>
      <c r="AX14" s="7" t="inlineStr"/>
      <c r="AY14" s="7" t="inlineStr"/>
      <c r="AZ14" s="7" t="inlineStr"/>
      <c r="BA14" s="7" t="n">
        <v>20</v>
      </c>
      <c r="BB14" s="7" t="n">
        <v>1384580</v>
      </c>
      <c r="BC14" s="7" t="inlineStr"/>
      <c r="BD14" s="7" t="inlineStr"/>
      <c r="BE14" s="7" t="inlineStr"/>
      <c r="BF14" s="7" t="inlineStr"/>
      <c r="BG14" s="7" t="inlineStr"/>
      <c r="BH14" s="7" t="inlineStr"/>
      <c r="BI14" s="7" t="inlineStr"/>
      <c r="BJ14" s="7" t="inlineStr"/>
      <c r="BK14" s="7">
        <f>BM14+BO14+BQ14+BS14</f>
        <v/>
      </c>
      <c r="BL14" s="7">
        <f>BN14+BP14+BR14+BT14</f>
        <v/>
      </c>
      <c r="BM14" s="7" t="inlineStr"/>
      <c r="BN14" s="7" t="inlineStr"/>
      <c r="BO14" s="7" t="inlineStr"/>
      <c r="BP14" s="7" t="inlineStr"/>
      <c r="BQ14" s="7" t="inlineStr"/>
      <c r="BR14" s="7" t="inlineStr"/>
      <c r="BS14" s="7" t="inlineStr"/>
      <c r="BT14" s="7" t="inlineStr"/>
      <c r="BU14" s="7">
        <f>BW14+BY14+CA14+CC14+CE14+CG14+CI14+CK14+CM14</f>
        <v/>
      </c>
      <c r="BV14" s="7">
        <f>BX14+BZ14+CB14+CD14+CF14+CH14+CJ14+CL14+CN14</f>
        <v/>
      </c>
      <c r="BW14" s="7" t="inlineStr"/>
      <c r="BX14" s="7" t="inlineStr"/>
      <c r="BY14" s="7" t="n">
        <v>50</v>
      </c>
      <c r="BZ14" s="7" t="n">
        <v>4526000</v>
      </c>
      <c r="CA14" s="7" t="n">
        <v>20</v>
      </c>
      <c r="CB14" s="7" t="n">
        <v>9760040</v>
      </c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>
        <f>CQ14+CS14+CU14+CW14+CY14+DA14+DC14+DE14+DG14+DI14+DK14+DM14+DO14</f>
        <v/>
      </c>
      <c r="CP14" s="7">
        <f>CR14+CT14+CV14+CX14+CZ14+DB14+DD14+DF14+DH14+DJ14+DL14+DN14+DP14</f>
        <v/>
      </c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n">
        <v>10</v>
      </c>
      <c r="DD14" s="7" t="n">
        <v>3634140</v>
      </c>
      <c r="DE14" s="7" t="inlineStr"/>
      <c r="DF14" s="7" t="inlineStr"/>
      <c r="DG14" s="7" t="n">
        <v>5</v>
      </c>
      <c r="DH14" s="7" t="n">
        <v>1982385</v>
      </c>
      <c r="DI14" s="7" t="inlineStr"/>
      <c r="DJ14" s="7" t="inlineStr"/>
      <c r="DK14" s="7" t="n">
        <v>10</v>
      </c>
      <c r="DL14" s="7" t="n">
        <v>1826490</v>
      </c>
      <c r="DM14" s="7" t="inlineStr"/>
      <c r="DN14" s="7" t="inlineStr"/>
      <c r="DO14" s="7" t="inlineStr"/>
      <c r="DP14" s="7" t="inlineStr"/>
      <c r="DQ14" s="7">
        <f>E14+AU14+BK14+BU14+CO14</f>
        <v/>
      </c>
      <c r="DR14" s="7">
        <f>F14+AV14+BL14+BV14+CP14</f>
        <v/>
      </c>
    </row>
    <row r="15" hidden="1" outlineLevel="1">
      <c r="A15" s="5" t="n">
        <v>4</v>
      </c>
      <c r="B15" s="6" t="inlineStr">
        <is>
          <t>Inu KTXK</t>
        </is>
      </c>
      <c r="C15" s="6" t="inlineStr">
        <is>
          <t>Андижан</t>
        </is>
      </c>
      <c r="D15" s="6" t="inlineStr">
        <is>
          <t>Андижан 3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n">
        <v>1</v>
      </c>
      <c r="J15" s="7" t="n">
        <v>464598</v>
      </c>
      <c r="K15" s="7" t="n">
        <v>1</v>
      </c>
      <c r="L15" s="7" t="n">
        <v>467166</v>
      </c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n">
        <v>12</v>
      </c>
      <c r="X15" s="7" t="n">
        <v>2463936</v>
      </c>
      <c r="Y15" s="7" t="inlineStr"/>
      <c r="Z15" s="7" t="inlineStr"/>
      <c r="AA15" s="7" t="inlineStr"/>
      <c r="AB15" s="7" t="inlineStr"/>
      <c r="AC15" s="7" t="n">
        <v>6</v>
      </c>
      <c r="AD15" s="7" t="n">
        <v>1337052</v>
      </c>
      <c r="AE15" s="7" t="n">
        <v>6</v>
      </c>
      <c r="AF15" s="7" t="n">
        <v>1740072</v>
      </c>
      <c r="AG15" s="7" t="n">
        <v>6</v>
      </c>
      <c r="AH15" s="7" t="n">
        <v>2089038</v>
      </c>
      <c r="AI15" s="7" t="n">
        <v>6</v>
      </c>
      <c r="AJ15" s="7" t="n">
        <v>1289166</v>
      </c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AW15+AY15+BA15+BC15+BE15+BG15+BI15</f>
        <v/>
      </c>
      <c r="AV15" s="7">
        <f>AX15+AZ15+BB15+BD15+BF15+BH15+BJ15</f>
        <v/>
      </c>
      <c r="AW15" s="7" t="inlineStr"/>
      <c r="AX15" s="7" t="inlineStr"/>
      <c r="AY15" s="7" t="inlineStr"/>
      <c r="AZ15" s="7" t="inlineStr"/>
      <c r="BA15" s="7" t="n">
        <v>5</v>
      </c>
      <c r="BB15" s="7" t="n">
        <v>1211780</v>
      </c>
      <c r="BC15" s="7" t="inlineStr"/>
      <c r="BD15" s="7" t="inlineStr"/>
      <c r="BE15" s="7" t="inlineStr"/>
      <c r="BF15" s="7" t="inlineStr"/>
      <c r="BG15" s="7" t="inlineStr"/>
      <c r="BH15" s="7" t="inlineStr"/>
      <c r="BI15" s="7" t="inlineStr"/>
      <c r="BJ15" s="7" t="inlineStr"/>
      <c r="BK15" s="7">
        <f>BM15+BO15+BQ15+BS15</f>
        <v/>
      </c>
      <c r="BL15" s="7">
        <f>BN15+BP15+BR15+BT15</f>
        <v/>
      </c>
      <c r="BM15" s="7" t="inlineStr"/>
      <c r="BN15" s="7" t="inlineStr"/>
      <c r="BO15" s="7" t="n">
        <v>20</v>
      </c>
      <c r="BP15" s="7" t="n">
        <v>8832250</v>
      </c>
      <c r="BQ15" s="7" t="inlineStr"/>
      <c r="BR15" s="7" t="inlineStr"/>
      <c r="BS15" s="7" t="inlineStr"/>
      <c r="BT15" s="7" t="inlineStr"/>
      <c r="BU15" s="7">
        <f>BW15+BY15+CA15+CC15+CE15+CG15+CI15+CK15+CM15</f>
        <v/>
      </c>
      <c r="BV15" s="7">
        <f>BX15+BZ15+CB15+CD15+CF15+CH15+CJ15+CL15+CN15</f>
        <v/>
      </c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>
        <f>CQ15+CS15+CU15+CW15+CY15+DA15+DC15+DE15+DG15+DI15+DK15+DM15+DO15</f>
        <v/>
      </c>
      <c r="CP15" s="7">
        <f>CR15+CT15+CV15+CX15+CZ15+DB15+DD15+DF15+DH15+DJ15+DL15+DN15+DP15</f>
        <v/>
      </c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>
        <f>E15+AU15+BK15+BU15+CO15</f>
        <v/>
      </c>
      <c r="DR15" s="7">
        <f>F15+AV15+BL15+BV15+CP15</f>
        <v/>
      </c>
    </row>
    <row r="16" hidden="1" outlineLevel="1">
      <c r="A16" s="5" t="n">
        <v>5</v>
      </c>
      <c r="B16" s="6" t="inlineStr">
        <is>
          <t>Ishonchli Xamkor Tomorqa Xizmati MChJ</t>
        </is>
      </c>
      <c r="C16" s="6" t="inlineStr">
        <is>
          <t>Андижан</t>
        </is>
      </c>
      <c r="D16" s="6" t="inlineStr">
        <is>
          <t>Андижан 3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n">
        <v>4</v>
      </c>
      <c r="R16" s="7" t="n">
        <v>202888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AW16+AY16+BA16+BC16+BE16+BG16+BI16</f>
        <v/>
      </c>
      <c r="AV16" s="7">
        <f>AX16+AZ16+BB16+BD16+BF16+BH16+BJ16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 t="inlineStr"/>
      <c r="BJ16" s="7" t="inlineStr"/>
      <c r="BK16" s="7">
        <f>BM16+BO16+BQ16+BS16</f>
        <v/>
      </c>
      <c r="BL16" s="7">
        <f>BN16+BP16+BR16+BT16</f>
        <v/>
      </c>
      <c r="BM16" s="7" t="inlineStr"/>
      <c r="BN16" s="7" t="inlineStr"/>
      <c r="BO16" s="7" t="inlineStr"/>
      <c r="BP16" s="7" t="inlineStr"/>
      <c r="BQ16" s="7" t="inlineStr"/>
      <c r="BR16" s="7" t="inlineStr"/>
      <c r="BS16" s="7" t="inlineStr"/>
      <c r="BT16" s="7" t="inlineStr"/>
      <c r="BU16" s="7">
        <f>BW16+BY16+CA16+CC16+CE16+CG16+CI16+CK16+CM16</f>
        <v/>
      </c>
      <c r="BV16" s="7">
        <f>BX16+BZ16+CB16+CD16+CF16+CH16+CJ16+CL16+CN16</f>
        <v/>
      </c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>
        <f>CQ16+CS16+CU16+CW16+CY16+DA16+DC16+DE16+DG16+DI16+DK16+DM16+DO16</f>
        <v/>
      </c>
      <c r="CP16" s="7">
        <f>CR16+CT16+CV16+CX16+CZ16+DB16+DD16+DF16+DH16+DJ16+DL16+DN16+DP16</f>
        <v/>
      </c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>
        <f>E16+AU16+BK16+BU16+CO16</f>
        <v/>
      </c>
      <c r="DR16" s="7">
        <f>F16+AV16+BL16+BV16+CP16</f>
        <v/>
      </c>
    </row>
    <row r="17">
      <c r="A17" s="2" t="n">
        <v>0</v>
      </c>
      <c r="B17" s="3" t="inlineStr">
        <is>
          <t>Akmal</t>
        </is>
      </c>
      <c r="C17" s="3" t="inlineStr"/>
      <c r="D17" s="3" t="inlineStr"/>
      <c r="E17" s="4">
        <f>SUM(E18:E23)</f>
        <v/>
      </c>
      <c r="F17" s="4">
        <f>SUM(F18:F23)</f>
        <v/>
      </c>
      <c r="G17" s="4">
        <f>SUM(G18:G23)</f>
        <v/>
      </c>
      <c r="H17" s="4">
        <f>SUM(H18:H23)</f>
        <v/>
      </c>
      <c r="I17" s="4">
        <f>SUM(I18:I23)</f>
        <v/>
      </c>
      <c r="J17" s="4">
        <f>SUM(J18:J23)</f>
        <v/>
      </c>
      <c r="K17" s="4">
        <f>SUM(K18:K23)</f>
        <v/>
      </c>
      <c r="L17" s="4">
        <f>SUM(L18:L23)</f>
        <v/>
      </c>
      <c r="M17" s="4">
        <f>SUM(M18:M23)</f>
        <v/>
      </c>
      <c r="N17" s="4">
        <f>SUM(N18:N23)</f>
        <v/>
      </c>
      <c r="O17" s="4">
        <f>SUM(O18:O23)</f>
        <v/>
      </c>
      <c r="P17" s="4">
        <f>SUM(P18:P23)</f>
        <v/>
      </c>
      <c r="Q17" s="4">
        <f>SUM(Q18:Q23)</f>
        <v/>
      </c>
      <c r="R17" s="4">
        <f>SUM(R18:R23)</f>
        <v/>
      </c>
      <c r="S17" s="4">
        <f>SUM(S18:S23)</f>
        <v/>
      </c>
      <c r="T17" s="4">
        <f>SUM(T18:T23)</f>
        <v/>
      </c>
      <c r="U17" s="4">
        <f>SUM(U18:U23)</f>
        <v/>
      </c>
      <c r="V17" s="4">
        <f>SUM(V18:V23)</f>
        <v/>
      </c>
      <c r="W17" s="4">
        <f>SUM(W18:W23)</f>
        <v/>
      </c>
      <c r="X17" s="4">
        <f>SUM(X18:X23)</f>
        <v/>
      </c>
      <c r="Y17" s="4">
        <f>SUM(Y18:Y23)</f>
        <v/>
      </c>
      <c r="Z17" s="4">
        <f>SUM(Z18:Z23)</f>
        <v/>
      </c>
      <c r="AA17" s="4">
        <f>SUM(AA18:AA23)</f>
        <v/>
      </c>
      <c r="AB17" s="4">
        <f>SUM(AB18:AB23)</f>
        <v/>
      </c>
      <c r="AC17" s="4">
        <f>SUM(AC18:AC23)</f>
        <v/>
      </c>
      <c r="AD17" s="4">
        <f>SUM(AD18:AD23)</f>
        <v/>
      </c>
      <c r="AE17" s="4">
        <f>SUM(AE18:AE23)</f>
        <v/>
      </c>
      <c r="AF17" s="4">
        <f>SUM(AF18:AF23)</f>
        <v/>
      </c>
      <c r="AG17" s="4">
        <f>SUM(AG18:AG23)</f>
        <v/>
      </c>
      <c r="AH17" s="4">
        <f>SUM(AH18:AH23)</f>
        <v/>
      </c>
      <c r="AI17" s="4">
        <f>SUM(AI18:AI23)</f>
        <v/>
      </c>
      <c r="AJ17" s="4">
        <f>SUM(AJ18:AJ23)</f>
        <v/>
      </c>
      <c r="AK17" s="4">
        <f>SUM(AK18:AK23)</f>
        <v/>
      </c>
      <c r="AL17" s="4">
        <f>SUM(AL18:AL23)</f>
        <v/>
      </c>
      <c r="AM17" s="4">
        <f>SUM(AM18:AM23)</f>
        <v/>
      </c>
      <c r="AN17" s="4">
        <f>SUM(AN18:AN23)</f>
        <v/>
      </c>
      <c r="AO17" s="4">
        <f>SUM(AO18:AO23)</f>
        <v/>
      </c>
      <c r="AP17" s="4">
        <f>SUM(AP18:AP23)</f>
        <v/>
      </c>
      <c r="AQ17" s="4">
        <f>SUM(AQ18:AQ23)</f>
        <v/>
      </c>
      <c r="AR17" s="4">
        <f>SUM(AR18:AR23)</f>
        <v/>
      </c>
      <c r="AS17" s="4">
        <f>SUM(AS18:AS23)</f>
        <v/>
      </c>
      <c r="AT17" s="4">
        <f>SUM(AT18:AT23)</f>
        <v/>
      </c>
      <c r="AU17" s="4">
        <f>SUM(AU18:AU23)</f>
        <v/>
      </c>
      <c r="AV17" s="4">
        <f>SUM(AV18:AV23)</f>
        <v/>
      </c>
      <c r="AW17" s="4">
        <f>SUM(AW18:AW23)</f>
        <v/>
      </c>
      <c r="AX17" s="4">
        <f>SUM(AX18:AX23)</f>
        <v/>
      </c>
      <c r="AY17" s="4">
        <f>SUM(AY18:AY23)</f>
        <v/>
      </c>
      <c r="AZ17" s="4">
        <f>SUM(AZ18:AZ23)</f>
        <v/>
      </c>
      <c r="BA17" s="4">
        <f>SUM(BA18:BA23)</f>
        <v/>
      </c>
      <c r="BB17" s="4">
        <f>SUM(BB18:BB23)</f>
        <v/>
      </c>
      <c r="BC17" s="4">
        <f>SUM(BC18:BC23)</f>
        <v/>
      </c>
      <c r="BD17" s="4">
        <f>SUM(BD18:BD23)</f>
        <v/>
      </c>
      <c r="BE17" s="4">
        <f>SUM(BE18:BE23)</f>
        <v/>
      </c>
      <c r="BF17" s="4">
        <f>SUM(BF18:BF23)</f>
        <v/>
      </c>
      <c r="BG17" s="4">
        <f>SUM(BG18:BG23)</f>
        <v/>
      </c>
      <c r="BH17" s="4">
        <f>SUM(BH18:BH23)</f>
        <v/>
      </c>
      <c r="BI17" s="4">
        <f>SUM(BI18:BI23)</f>
        <v/>
      </c>
      <c r="BJ17" s="4">
        <f>SUM(BJ18:BJ23)</f>
        <v/>
      </c>
      <c r="BK17" s="4">
        <f>SUM(BK18:BK23)</f>
        <v/>
      </c>
      <c r="BL17" s="4">
        <f>SUM(BL18:BL23)</f>
        <v/>
      </c>
      <c r="BM17" s="4">
        <f>SUM(BM18:BM23)</f>
        <v/>
      </c>
      <c r="BN17" s="4">
        <f>SUM(BN18:BN23)</f>
        <v/>
      </c>
      <c r="BO17" s="4">
        <f>SUM(BO18:BO23)</f>
        <v/>
      </c>
      <c r="BP17" s="4">
        <f>SUM(BP18:BP23)</f>
        <v/>
      </c>
      <c r="BQ17" s="4">
        <f>SUM(BQ18:BQ23)</f>
        <v/>
      </c>
      <c r="BR17" s="4">
        <f>SUM(BR18:BR23)</f>
        <v/>
      </c>
      <c r="BS17" s="4">
        <f>SUM(BS18:BS23)</f>
        <v/>
      </c>
      <c r="BT17" s="4">
        <f>SUM(BT18:BT23)</f>
        <v/>
      </c>
      <c r="BU17" s="4">
        <f>SUM(BU18:BU23)</f>
        <v/>
      </c>
      <c r="BV17" s="4">
        <f>SUM(BV18:BV23)</f>
        <v/>
      </c>
      <c r="BW17" s="4">
        <f>SUM(BW18:BW23)</f>
        <v/>
      </c>
      <c r="BX17" s="4">
        <f>SUM(BX18:BX23)</f>
        <v/>
      </c>
      <c r="BY17" s="4">
        <f>SUM(BY18:BY23)</f>
        <v/>
      </c>
      <c r="BZ17" s="4">
        <f>SUM(BZ18:BZ23)</f>
        <v/>
      </c>
      <c r="CA17" s="4">
        <f>SUM(CA18:CA23)</f>
        <v/>
      </c>
      <c r="CB17" s="4">
        <f>SUM(CB18:CB23)</f>
        <v/>
      </c>
      <c r="CC17" s="4">
        <f>SUM(CC18:CC23)</f>
        <v/>
      </c>
      <c r="CD17" s="4">
        <f>SUM(CD18:CD23)</f>
        <v/>
      </c>
      <c r="CE17" s="4">
        <f>SUM(CE18:CE23)</f>
        <v/>
      </c>
      <c r="CF17" s="4">
        <f>SUM(CF18:CF23)</f>
        <v/>
      </c>
      <c r="CG17" s="4">
        <f>SUM(CG18:CG23)</f>
        <v/>
      </c>
      <c r="CH17" s="4">
        <f>SUM(CH18:CH23)</f>
        <v/>
      </c>
      <c r="CI17" s="4">
        <f>SUM(CI18:CI23)</f>
        <v/>
      </c>
      <c r="CJ17" s="4">
        <f>SUM(CJ18:CJ23)</f>
        <v/>
      </c>
      <c r="CK17" s="4">
        <f>SUM(CK18:CK23)</f>
        <v/>
      </c>
      <c r="CL17" s="4">
        <f>SUM(CL18:CL23)</f>
        <v/>
      </c>
      <c r="CM17" s="4">
        <f>SUM(CM18:CM23)</f>
        <v/>
      </c>
      <c r="CN17" s="4">
        <f>SUM(CN18:CN23)</f>
        <v/>
      </c>
      <c r="CO17" s="4">
        <f>SUM(CO18:CO23)</f>
        <v/>
      </c>
      <c r="CP17" s="4">
        <f>SUM(CP18:CP23)</f>
        <v/>
      </c>
      <c r="CQ17" s="4">
        <f>SUM(CQ18:CQ23)</f>
        <v/>
      </c>
      <c r="CR17" s="4">
        <f>SUM(CR18:CR23)</f>
        <v/>
      </c>
      <c r="CS17" s="4">
        <f>SUM(CS18:CS23)</f>
        <v/>
      </c>
      <c r="CT17" s="4">
        <f>SUM(CT18:CT23)</f>
        <v/>
      </c>
      <c r="CU17" s="4">
        <f>SUM(CU18:CU23)</f>
        <v/>
      </c>
      <c r="CV17" s="4">
        <f>SUM(CV18:CV23)</f>
        <v/>
      </c>
      <c r="CW17" s="4">
        <f>SUM(CW18:CW23)</f>
        <v/>
      </c>
      <c r="CX17" s="4">
        <f>SUM(CX18:CX23)</f>
        <v/>
      </c>
      <c r="CY17" s="4">
        <f>SUM(CY18:CY23)</f>
        <v/>
      </c>
      <c r="CZ17" s="4">
        <f>SUM(CZ18:CZ23)</f>
        <v/>
      </c>
      <c r="DA17" s="4">
        <f>SUM(DA18:DA23)</f>
        <v/>
      </c>
      <c r="DB17" s="4">
        <f>SUM(DB18:DB23)</f>
        <v/>
      </c>
      <c r="DC17" s="4">
        <f>SUM(DC18:DC23)</f>
        <v/>
      </c>
      <c r="DD17" s="4">
        <f>SUM(DD18:DD23)</f>
        <v/>
      </c>
      <c r="DE17" s="4">
        <f>SUM(DE18:DE23)</f>
        <v/>
      </c>
      <c r="DF17" s="4">
        <f>SUM(DF18:DF23)</f>
        <v/>
      </c>
      <c r="DG17" s="4">
        <f>SUM(DG18:DG23)</f>
        <v/>
      </c>
      <c r="DH17" s="4">
        <f>SUM(DH18:DH23)</f>
        <v/>
      </c>
      <c r="DI17" s="4">
        <f>SUM(DI18:DI23)</f>
        <v/>
      </c>
      <c r="DJ17" s="4">
        <f>SUM(DJ18:DJ23)</f>
        <v/>
      </c>
      <c r="DK17" s="4">
        <f>SUM(DK18:DK23)</f>
        <v/>
      </c>
      <c r="DL17" s="4">
        <f>SUM(DL18:DL23)</f>
        <v/>
      </c>
      <c r="DM17" s="4">
        <f>SUM(DM18:DM23)</f>
        <v/>
      </c>
      <c r="DN17" s="4">
        <f>SUM(DN18:DN23)</f>
        <v/>
      </c>
      <c r="DO17" s="4">
        <f>SUM(DO18:DO23)</f>
        <v/>
      </c>
      <c r="DP17" s="4">
        <f>SUM(DP18:DP23)</f>
        <v/>
      </c>
      <c r="DQ17" s="4">
        <f>SUM(DQ18:DQ23)</f>
        <v/>
      </c>
      <c r="DR17" s="4">
        <f>SUM(DR18:DR23)</f>
        <v/>
      </c>
    </row>
    <row r="18" hidden="1" outlineLevel="1">
      <c r="A18" s="5" t="n">
        <v>1</v>
      </c>
      <c r="B18" s="6" t="inlineStr">
        <is>
          <t>АКМАЛ Мед-14 "ХУЖАОБОД"</t>
        </is>
      </c>
      <c r="C18" s="6" t="inlineStr">
        <is>
          <t>Андижан</t>
        </is>
      </c>
      <c r="D18" s="6" t="inlineStr">
        <is>
          <t>Андижан 3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6</v>
      </c>
      <c r="H18" s="7" t="n">
        <v>2628084</v>
      </c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n">
        <v>17</v>
      </c>
      <c r="R18" s="7" t="n">
        <v>2356527</v>
      </c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n">
        <v>7</v>
      </c>
      <c r="AH18" s="7" t="n">
        <v>1114996</v>
      </c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AW18+AY18+BA18+BC18+BE18+BG18+BI18</f>
        <v/>
      </c>
      <c r="AV18" s="7">
        <f>AX18+AZ18+BB18+BD18+BF18+BH18+BJ18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 t="inlineStr"/>
      <c r="BJ18" s="7" t="inlineStr"/>
      <c r="BK18" s="7">
        <f>BM18+BO18+BQ18+BS18</f>
        <v/>
      </c>
      <c r="BL18" s="7">
        <f>BN18+BP18+BR18+BT18</f>
        <v/>
      </c>
      <c r="BM18" s="7" t="inlineStr"/>
      <c r="BN18" s="7" t="inlineStr"/>
      <c r="BO18" s="7" t="inlineStr"/>
      <c r="BP18" s="7" t="inlineStr"/>
      <c r="BQ18" s="7" t="inlineStr"/>
      <c r="BR18" s="7" t="inlineStr"/>
      <c r="BS18" s="7" t="inlineStr"/>
      <c r="BT18" s="7" t="inlineStr"/>
      <c r="BU18" s="7">
        <f>BW18+BY18+CA18+CC18+CE18+CG18+CI18+CK18+CM18</f>
        <v/>
      </c>
      <c r="BV18" s="7">
        <f>BX18+BZ18+CB18+CD18+CF18+CH18+CJ18+CL18+CN18</f>
        <v/>
      </c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n">
        <v>3</v>
      </c>
      <c r="CN18" s="7" t="n">
        <v>946947</v>
      </c>
      <c r="CO18" s="7">
        <f>CQ18+CS18+CU18+CW18+CY18+DA18+DC18+DE18+DG18+DI18+DK18+DM18+DO18</f>
        <v/>
      </c>
      <c r="CP18" s="7">
        <f>CR18+CT18+CV18+CX18+CZ18+DB18+DD18+DF18+DH18+DJ18+DL18+DN18+DP18</f>
        <v/>
      </c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>
        <f>E18+AU18+BK18+BU18+CO18</f>
        <v/>
      </c>
      <c r="DR18" s="7">
        <f>F18+AV18+BL18+BV18+CP18</f>
        <v/>
      </c>
    </row>
    <row r="19" hidden="1" outlineLevel="1">
      <c r="A19" s="5" t="n">
        <v>2</v>
      </c>
      <c r="B19" s="6" t="inlineStr">
        <is>
          <t>АКМАЛ Мед-16 "КОРАСУВ"</t>
        </is>
      </c>
      <c r="C19" s="6" t="inlineStr">
        <is>
          <t>Андижан</t>
        </is>
      </c>
      <c r="D19" s="6" t="inlineStr">
        <is>
          <t>Андижан 3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n">
        <v>1</v>
      </c>
      <c r="H19" s="7" t="n">
        <v>148394</v>
      </c>
      <c r="I19" s="7" t="inlineStr"/>
      <c r="J19" s="7" t="inlineStr"/>
      <c r="K19" s="7" t="inlineStr"/>
      <c r="L19" s="7" t="inlineStr"/>
      <c r="M19" s="7" t="inlineStr"/>
      <c r="N19" s="7" t="inlineStr"/>
      <c r="O19" s="7" t="n">
        <v>12</v>
      </c>
      <c r="P19" s="7" t="n">
        <v>3331567</v>
      </c>
      <c r="Q19" s="7" t="n">
        <v>31</v>
      </c>
      <c r="R19" s="7" t="n">
        <v>9939080</v>
      </c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AW19+AY19+BA19+BC19+BE19+BG19+BI19</f>
        <v/>
      </c>
      <c r="AV19" s="7">
        <f>AX19+AZ19+BB19+BD19+BF19+BH19+BJ19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 t="inlineStr"/>
      <c r="BJ19" s="7" t="inlineStr"/>
      <c r="BK19" s="7">
        <f>BM19+BO19+BQ19+BS19</f>
        <v/>
      </c>
      <c r="BL19" s="7">
        <f>BN19+BP19+BR19+BT19</f>
        <v/>
      </c>
      <c r="BM19" s="7" t="inlineStr"/>
      <c r="BN19" s="7" t="inlineStr"/>
      <c r="BO19" s="7" t="inlineStr"/>
      <c r="BP19" s="7" t="inlineStr"/>
      <c r="BQ19" s="7" t="inlineStr"/>
      <c r="BR19" s="7" t="inlineStr"/>
      <c r="BS19" s="7" t="inlineStr"/>
      <c r="BT19" s="7" t="inlineStr"/>
      <c r="BU19" s="7">
        <f>BW19+BY19+CA19+CC19+CE19+CG19+CI19+CK19+CM19</f>
        <v/>
      </c>
      <c r="BV19" s="7">
        <f>BX19+BZ19+CB19+CD19+CF19+CH19+CJ19+CL19+CN19</f>
        <v/>
      </c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n">
        <v>2</v>
      </c>
      <c r="CN19" s="7" t="n">
        <v>653520</v>
      </c>
      <c r="CO19" s="7">
        <f>CQ19+CS19+CU19+CW19+CY19+DA19+DC19+DE19+DG19+DI19+DK19+DM19+DO19</f>
        <v/>
      </c>
      <c r="CP19" s="7">
        <f>CR19+CT19+CV19+CX19+CZ19+DB19+DD19+DF19+DH19+DJ19+DL19+DN19+DP19</f>
        <v/>
      </c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>
        <f>E19+AU19+BK19+BU19+CO19</f>
        <v/>
      </c>
      <c r="DR19" s="7">
        <f>F19+AV19+BL19+BV19+CP19</f>
        <v/>
      </c>
    </row>
    <row r="20" hidden="1" outlineLevel="1">
      <c r="A20" s="5" t="n">
        <v>3</v>
      </c>
      <c r="B20" s="6" t="inlineStr">
        <is>
          <t>АКМАЛ Мед-31 "САВХОЗ ХУЖАОБОД"</t>
        </is>
      </c>
      <c r="C20" s="6" t="inlineStr">
        <is>
          <t>Андижан</t>
        </is>
      </c>
      <c r="D20" s="6" t="inlineStr">
        <is>
          <t>Андижан 3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n">
        <v>2</v>
      </c>
      <c r="P20" s="7" t="n">
        <v>290484</v>
      </c>
      <c r="Q20" s="7" t="n">
        <v>6</v>
      </c>
      <c r="R20" s="7" t="n">
        <v>353709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n">
        <v>7</v>
      </c>
      <c r="AB20" s="7" t="n">
        <v>756943</v>
      </c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AW20+AY20+BA20+BC20+BE20+BG20+BI20</f>
        <v/>
      </c>
      <c r="AV20" s="7">
        <f>AX20+AZ20+BB20+BD20+BF20+BH20+BJ20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 t="inlineStr"/>
      <c r="BJ20" s="7" t="inlineStr"/>
      <c r="BK20" s="7">
        <f>BM20+BO20+BQ20+BS20</f>
        <v/>
      </c>
      <c r="BL20" s="7">
        <f>BN20+BP20+BR20+BT20</f>
        <v/>
      </c>
      <c r="BM20" s="7" t="inlineStr"/>
      <c r="BN20" s="7" t="inlineStr"/>
      <c r="BO20" s="7" t="inlineStr"/>
      <c r="BP20" s="7" t="inlineStr"/>
      <c r="BQ20" s="7" t="n">
        <v>25</v>
      </c>
      <c r="BR20" s="7" t="n">
        <v>7374659</v>
      </c>
      <c r="BS20" s="7" t="inlineStr"/>
      <c r="BT20" s="7" t="inlineStr"/>
      <c r="BU20" s="7">
        <f>BW20+BY20+CA20+CC20+CE20+CG20+CI20+CK20+CM20</f>
        <v/>
      </c>
      <c r="BV20" s="7">
        <f>BX20+BZ20+CB20+CD20+CF20+CH20+CJ20+CL20+CN20</f>
        <v/>
      </c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>
        <f>CQ20+CS20+CU20+CW20+CY20+DA20+DC20+DE20+DG20+DI20+DK20+DM20+DO20</f>
        <v/>
      </c>
      <c r="CP20" s="7">
        <f>CR20+CT20+CV20+CX20+CZ20+DB20+DD20+DF20+DH20+DJ20+DL20+DN20+DP20</f>
        <v/>
      </c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>
        <f>E20+AU20+BK20+BU20+CO20</f>
        <v/>
      </c>
      <c r="DR20" s="7">
        <f>F20+AV20+BL20+BV20+CP20</f>
        <v/>
      </c>
    </row>
    <row r="21" hidden="1" outlineLevel="1">
      <c r="A21" s="5" t="n">
        <v>4</v>
      </c>
      <c r="B21" s="6" t="inlineStr">
        <is>
          <t>АКМАЛ Мед-42 "ХОНОБОД"</t>
        </is>
      </c>
      <c r="C21" s="6" t="inlineStr">
        <is>
          <t>Андижан</t>
        </is>
      </c>
      <c r="D21" s="6" t="inlineStr">
        <is>
          <t>Андижан 3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3</v>
      </c>
      <c r="H21" s="7" t="n">
        <v>42714</v>
      </c>
      <c r="I21" s="7" t="inlineStr"/>
      <c r="J21" s="7" t="inlineStr"/>
      <c r="K21" s="7" t="inlineStr"/>
      <c r="L21" s="7" t="inlineStr"/>
      <c r="M21" s="7" t="inlineStr"/>
      <c r="N21" s="7" t="inlineStr"/>
      <c r="O21" s="7" t="n">
        <v>4</v>
      </c>
      <c r="P21" s="7" t="n">
        <v>1131978</v>
      </c>
      <c r="Q21" s="7" t="n">
        <v>29</v>
      </c>
      <c r="R21" s="7" t="n">
        <v>8647098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n">
        <v>2</v>
      </c>
      <c r="AB21" s="7" t="n">
        <v>783796</v>
      </c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AW21+AY21+BA21+BC21+BE21+BG21+BI21</f>
        <v/>
      </c>
      <c r="AV21" s="7">
        <f>AX21+AZ21+BB21+BD21+BF21+BH21+BJ21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 t="inlineStr"/>
      <c r="BJ21" s="7" t="inlineStr"/>
      <c r="BK21" s="7">
        <f>BM21+BO21+BQ21+BS21</f>
        <v/>
      </c>
      <c r="BL21" s="7">
        <f>BN21+BP21+BR21+BT21</f>
        <v/>
      </c>
      <c r="BM21" s="7" t="inlineStr"/>
      <c r="BN21" s="7" t="inlineStr"/>
      <c r="BO21" s="7" t="inlineStr"/>
      <c r="BP21" s="7" t="inlineStr"/>
      <c r="BQ21" s="7" t="inlineStr"/>
      <c r="BR21" s="7" t="inlineStr"/>
      <c r="BS21" s="7" t="n">
        <v>2</v>
      </c>
      <c r="BT21" s="7" t="n">
        <v>706998</v>
      </c>
      <c r="BU21" s="7">
        <f>BW21+BY21+CA21+CC21+CE21+CG21+CI21+CK21+CM21</f>
        <v/>
      </c>
      <c r="BV21" s="7">
        <f>BX21+BZ21+CB21+CD21+CF21+CH21+CJ21+CL21+CN21</f>
        <v/>
      </c>
      <c r="BW21" s="7" t="inlineStr"/>
      <c r="BX21" s="7" t="inlineStr"/>
      <c r="BY21" s="7" t="n">
        <v>5</v>
      </c>
      <c r="BZ21" s="7" t="n">
        <v>2476335</v>
      </c>
      <c r="CA21" s="7" t="inlineStr"/>
      <c r="CB21" s="7" t="inlineStr"/>
      <c r="CC21" s="7" t="inlineStr"/>
      <c r="CD21" s="7" t="inlineStr"/>
      <c r="CE21" s="7" t="n">
        <v>1</v>
      </c>
      <c r="CF21" s="7" t="n">
        <v>464018</v>
      </c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>
        <f>CQ21+CS21+CU21+CW21+CY21+DA21+DC21+DE21+DG21+DI21+DK21+DM21+DO21</f>
        <v/>
      </c>
      <c r="CP21" s="7">
        <f>CR21+CT21+CV21+CX21+CZ21+DB21+DD21+DF21+DH21+DJ21+DL21+DN21+DP21</f>
        <v/>
      </c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inlineStr"/>
      <c r="DD21" s="7" t="inlineStr"/>
      <c r="DE21" s="7" t="inlineStr"/>
      <c r="DF21" s="7" t="inlineStr"/>
      <c r="DG21" s="7" t="inlineStr"/>
      <c r="DH21" s="7" t="inlineStr"/>
      <c r="DI21" s="7" t="n">
        <v>1</v>
      </c>
      <c r="DJ21" s="7" t="n">
        <v>168736</v>
      </c>
      <c r="DK21" s="7" t="inlineStr"/>
      <c r="DL21" s="7" t="inlineStr"/>
      <c r="DM21" s="7" t="inlineStr"/>
      <c r="DN21" s="7" t="inlineStr"/>
      <c r="DO21" s="7" t="inlineStr"/>
      <c r="DP21" s="7" t="inlineStr"/>
      <c r="DQ21" s="7">
        <f>E21+AU21+BK21+BU21+CO21</f>
        <v/>
      </c>
      <c r="DR21" s="7">
        <f>F21+AV21+BL21+BV21+CP21</f>
        <v/>
      </c>
    </row>
    <row r="22" hidden="1" outlineLevel="1">
      <c r="A22" s="5" t="n">
        <v>5</v>
      </c>
      <c r="B22" s="6" t="inlineStr">
        <is>
          <t>АКМАЛ Мед-9 "КУРГОН-ТЕПА"</t>
        </is>
      </c>
      <c r="C22" s="6" t="inlineStr">
        <is>
          <t>Андижан</t>
        </is>
      </c>
      <c r="D22" s="6" t="inlineStr">
        <is>
          <t>Андижан 3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n">
        <v>45</v>
      </c>
      <c r="R22" s="7" t="n">
        <v>9217600</v>
      </c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AW22+AY22+BA22+BC22+BE22+BG22+BI22</f>
        <v/>
      </c>
      <c r="AV22" s="7">
        <f>AX22+AZ22+BB22+BD22+BF22+BH22+BJ22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 t="inlineStr"/>
      <c r="BJ22" s="7" t="inlineStr"/>
      <c r="BK22" s="7">
        <f>BM22+BO22+BQ22+BS22</f>
        <v/>
      </c>
      <c r="BL22" s="7">
        <f>BN22+BP22+BR22+BT22</f>
        <v/>
      </c>
      <c r="BM22" s="7" t="inlineStr"/>
      <c r="BN22" s="7" t="inlineStr"/>
      <c r="BO22" s="7" t="inlineStr"/>
      <c r="BP22" s="7" t="inlineStr"/>
      <c r="BQ22" s="7" t="n">
        <v>5</v>
      </c>
      <c r="BR22" s="7" t="n">
        <v>914735</v>
      </c>
      <c r="BS22" s="7" t="inlineStr"/>
      <c r="BT22" s="7" t="inlineStr"/>
      <c r="BU22" s="7">
        <f>BW22+BY22+CA22+CC22+CE22+CG22+CI22+CK22+CM22</f>
        <v/>
      </c>
      <c r="BV22" s="7">
        <f>BX22+BZ22+CB22+CD22+CF22+CH22+CJ22+CL22+CN22</f>
        <v/>
      </c>
      <c r="BW22" s="7" t="inlineStr"/>
      <c r="BX22" s="7" t="inlineStr"/>
      <c r="BY22" s="7" t="n">
        <v>30</v>
      </c>
      <c r="BZ22" s="7" t="n">
        <v>8460710</v>
      </c>
      <c r="CA22" s="7" t="inlineStr"/>
      <c r="CB22" s="7" t="inlineStr"/>
      <c r="CC22" s="7" t="inlineStr"/>
      <c r="CD22" s="7" t="inlineStr"/>
      <c r="CE22" s="7" t="n">
        <v>3</v>
      </c>
      <c r="CF22" s="7" t="n">
        <v>1150440</v>
      </c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>
        <f>CQ22+CS22+CU22+CW22+CY22+DA22+DC22+DE22+DG22+DI22+DK22+DM22+DO22</f>
        <v/>
      </c>
      <c r="CP22" s="7">
        <f>CR22+CT22+CV22+CX22+CZ22+DB22+DD22+DF22+DH22+DJ22+DL22+DN22+DP22</f>
        <v/>
      </c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n">
        <v>5</v>
      </c>
      <c r="DJ22" s="7" t="n">
        <v>1787549</v>
      </c>
      <c r="DK22" s="7" t="inlineStr"/>
      <c r="DL22" s="7" t="inlineStr"/>
      <c r="DM22" s="7" t="inlineStr"/>
      <c r="DN22" s="7" t="inlineStr"/>
      <c r="DO22" s="7" t="inlineStr"/>
      <c r="DP22" s="7" t="inlineStr"/>
      <c r="DQ22" s="7">
        <f>E22+AU22+BK22+BU22+CO22</f>
        <v/>
      </c>
      <c r="DR22" s="7">
        <f>F22+AV22+BL22+BV22+CP22</f>
        <v/>
      </c>
    </row>
    <row r="23" hidden="1" outlineLevel="1">
      <c r="A23" s="5" t="n">
        <v>6</v>
      </c>
      <c r="B23" s="6" t="inlineStr">
        <is>
          <t>Мурод Юсуф Фарм Жалакудук</t>
        </is>
      </c>
      <c r="C23" s="6" t="inlineStr">
        <is>
          <t>Андижан</t>
        </is>
      </c>
      <c r="D23" s="6" t="inlineStr">
        <is>
          <t>Андижан 3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n">
        <v>10</v>
      </c>
      <c r="R23" s="7" t="n">
        <v>3706310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AW23+AY23+BA23+BC23+BE23+BG23+BI23</f>
        <v/>
      </c>
      <c r="AV23" s="7">
        <f>AX23+AZ23+BB23+BD23+BF23+BH23+BJ23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 t="inlineStr"/>
      <c r="BJ23" s="7" t="inlineStr"/>
      <c r="BK23" s="7">
        <f>BM23+BO23+BQ23+BS23</f>
        <v/>
      </c>
      <c r="BL23" s="7">
        <f>BN23+BP23+BR23+BT23</f>
        <v/>
      </c>
      <c r="BM23" s="7" t="inlineStr"/>
      <c r="BN23" s="7" t="inlineStr"/>
      <c r="BO23" s="7" t="inlineStr"/>
      <c r="BP23" s="7" t="inlineStr"/>
      <c r="BQ23" s="7" t="inlineStr"/>
      <c r="BR23" s="7" t="inlineStr"/>
      <c r="BS23" s="7" t="inlineStr"/>
      <c r="BT23" s="7" t="inlineStr"/>
      <c r="BU23" s="7">
        <f>BW23+BY23+CA23+CC23+CE23+CG23+CI23+CK23+CM23</f>
        <v/>
      </c>
      <c r="BV23" s="7">
        <f>BX23+BZ23+CB23+CD23+CF23+CH23+CJ23+CL23+CN23</f>
        <v/>
      </c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>
        <f>CQ23+CS23+CU23+CW23+CY23+DA23+DC23+DE23+DG23+DI23+DK23+DM23+DO23</f>
        <v/>
      </c>
      <c r="CP23" s="7">
        <f>CR23+CT23+CV23+CX23+CZ23+DB23+DD23+DF23+DH23+DJ23+DL23+DN23+DP23</f>
        <v/>
      </c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>
        <f>E23+AU23+BK23+BU23+CO23</f>
        <v/>
      </c>
      <c r="DR23" s="7">
        <f>F23+AV23+BL23+BV23+CP23</f>
        <v/>
      </c>
    </row>
    <row r="24">
      <c r="A24" s="8" t="n"/>
      <c r="B24" s="8" t="inlineStr">
        <is>
          <t>FINAL SUM</t>
        </is>
      </c>
      <c r="C24" s="8" t="n"/>
      <c r="D24" s="8" t="n"/>
      <c r="E24" s="9">
        <f>E4+E11+E17</f>
        <v/>
      </c>
      <c r="F24" s="9">
        <f>F4+F11+F17</f>
        <v/>
      </c>
      <c r="G24" s="9">
        <f>G4+G11+G17</f>
        <v/>
      </c>
      <c r="H24" s="9">
        <f>H4+H11+H17</f>
        <v/>
      </c>
      <c r="I24" s="9">
        <f>I4+I11+I17</f>
        <v/>
      </c>
      <c r="J24" s="9">
        <f>J4+J11+J17</f>
        <v/>
      </c>
      <c r="K24" s="9">
        <f>K4+K11+K17</f>
        <v/>
      </c>
      <c r="L24" s="9">
        <f>L4+L11+L17</f>
        <v/>
      </c>
      <c r="M24" s="9">
        <f>M4+M11+M17</f>
        <v/>
      </c>
      <c r="N24" s="9">
        <f>N4+N11+N17</f>
        <v/>
      </c>
      <c r="O24" s="9">
        <f>O4+O11+O17</f>
        <v/>
      </c>
      <c r="P24" s="9">
        <f>P4+P11+P17</f>
        <v/>
      </c>
      <c r="Q24" s="9">
        <f>Q4+Q11+Q17</f>
        <v/>
      </c>
      <c r="R24" s="9">
        <f>R4+R11+R17</f>
        <v/>
      </c>
      <c r="S24" s="9">
        <f>S4+S11+S17</f>
        <v/>
      </c>
      <c r="T24" s="9">
        <f>T4+T11+T17</f>
        <v/>
      </c>
      <c r="U24" s="9">
        <f>U4+U11+U17</f>
        <v/>
      </c>
      <c r="V24" s="9">
        <f>V4+V11+V17</f>
        <v/>
      </c>
      <c r="W24" s="9">
        <f>W4+W11+W17</f>
        <v/>
      </c>
      <c r="X24" s="9">
        <f>X4+X11+X17</f>
        <v/>
      </c>
      <c r="Y24" s="9">
        <f>Y4+Y11+Y17</f>
        <v/>
      </c>
      <c r="Z24" s="9">
        <f>Z4+Z11+Z17</f>
        <v/>
      </c>
      <c r="AA24" s="9">
        <f>AA4+AA11+AA17</f>
        <v/>
      </c>
      <c r="AB24" s="9">
        <f>AB4+AB11+AB17</f>
        <v/>
      </c>
      <c r="AC24" s="9">
        <f>AC4+AC11+AC17</f>
        <v/>
      </c>
      <c r="AD24" s="9">
        <f>AD4+AD11+AD17</f>
        <v/>
      </c>
      <c r="AE24" s="9">
        <f>AE4+AE11+AE17</f>
        <v/>
      </c>
      <c r="AF24" s="9">
        <f>AF4+AF11+AF17</f>
        <v/>
      </c>
      <c r="AG24" s="9">
        <f>AG4+AG11+AG17</f>
        <v/>
      </c>
      <c r="AH24" s="9">
        <f>AH4+AH11+AH17</f>
        <v/>
      </c>
      <c r="AI24" s="9">
        <f>AI4+AI11+AI17</f>
        <v/>
      </c>
      <c r="AJ24" s="9">
        <f>AJ4+AJ11+AJ17</f>
        <v/>
      </c>
      <c r="AK24" s="9">
        <f>AK4+AK11+AK17</f>
        <v/>
      </c>
      <c r="AL24" s="9">
        <f>AL4+AL11+AL17</f>
        <v/>
      </c>
      <c r="AM24" s="9">
        <f>AM4+AM11+AM17</f>
        <v/>
      </c>
      <c r="AN24" s="9">
        <f>AN4+AN11+AN17</f>
        <v/>
      </c>
      <c r="AO24" s="9">
        <f>AO4+AO11+AO17</f>
        <v/>
      </c>
      <c r="AP24" s="9">
        <f>AP4+AP11+AP17</f>
        <v/>
      </c>
      <c r="AQ24" s="9">
        <f>AQ4+AQ11+AQ17</f>
        <v/>
      </c>
      <c r="AR24" s="9">
        <f>AR4+AR11+AR17</f>
        <v/>
      </c>
      <c r="AS24" s="9">
        <f>AS4+AS11+AS17</f>
        <v/>
      </c>
      <c r="AT24" s="9">
        <f>AT4+AT11+AT17</f>
        <v/>
      </c>
      <c r="AU24" s="9">
        <f>AU4+AU11+AU17</f>
        <v/>
      </c>
      <c r="AV24" s="9">
        <f>AV4+AV11+AV17</f>
        <v/>
      </c>
      <c r="AW24" s="9">
        <f>AW4+AW11+AW17</f>
        <v/>
      </c>
      <c r="AX24" s="9">
        <f>AX4+AX11+AX17</f>
        <v/>
      </c>
      <c r="AY24" s="9">
        <f>AY4+AY11+AY17</f>
        <v/>
      </c>
      <c r="AZ24" s="9">
        <f>AZ4+AZ11+AZ17</f>
        <v/>
      </c>
      <c r="BA24" s="9">
        <f>BA4+BA11+BA17</f>
        <v/>
      </c>
      <c r="BB24" s="9">
        <f>BB4+BB11+BB17</f>
        <v/>
      </c>
      <c r="BC24" s="9">
        <f>BC4+BC11+BC17</f>
        <v/>
      </c>
      <c r="BD24" s="9">
        <f>BD4+BD11+BD17</f>
        <v/>
      </c>
      <c r="BE24" s="9">
        <f>BE4+BE11+BE17</f>
        <v/>
      </c>
      <c r="BF24" s="9">
        <f>BF4+BF11+BF17</f>
        <v/>
      </c>
      <c r="BG24" s="9">
        <f>BG4+BG11+BG17</f>
        <v/>
      </c>
      <c r="BH24" s="9">
        <f>BH4+BH11+BH17</f>
        <v/>
      </c>
      <c r="BI24" s="9">
        <f>BI4+BI11+BI17</f>
        <v/>
      </c>
      <c r="BJ24" s="9">
        <f>BJ4+BJ11+BJ17</f>
        <v/>
      </c>
      <c r="BK24" s="9">
        <f>BK4+BK11+BK17</f>
        <v/>
      </c>
      <c r="BL24" s="9">
        <f>BL4+BL11+BL17</f>
        <v/>
      </c>
      <c r="BM24" s="9">
        <f>BM4+BM11+BM17</f>
        <v/>
      </c>
      <c r="BN24" s="9">
        <f>BN4+BN11+BN17</f>
        <v/>
      </c>
      <c r="BO24" s="9">
        <f>BO4+BO11+BO17</f>
        <v/>
      </c>
      <c r="BP24" s="9">
        <f>BP4+BP11+BP17</f>
        <v/>
      </c>
      <c r="BQ24" s="9">
        <f>BQ4+BQ11+BQ17</f>
        <v/>
      </c>
      <c r="BR24" s="9">
        <f>BR4+BR11+BR17</f>
        <v/>
      </c>
      <c r="BS24" s="9">
        <f>BS4+BS11+BS17</f>
        <v/>
      </c>
      <c r="BT24" s="9">
        <f>BT4+BT11+BT17</f>
        <v/>
      </c>
      <c r="BU24" s="9">
        <f>BU4+BU11+BU17</f>
        <v/>
      </c>
      <c r="BV24" s="9">
        <f>BV4+BV11+BV17</f>
        <v/>
      </c>
      <c r="BW24" s="9">
        <f>BW4+BW11+BW17</f>
        <v/>
      </c>
      <c r="BX24" s="9">
        <f>BX4+BX11+BX17</f>
        <v/>
      </c>
      <c r="BY24" s="9">
        <f>BY4+BY11+BY17</f>
        <v/>
      </c>
      <c r="BZ24" s="9">
        <f>BZ4+BZ11+BZ17</f>
        <v/>
      </c>
      <c r="CA24" s="9">
        <f>CA4+CA11+CA17</f>
        <v/>
      </c>
      <c r="CB24" s="9">
        <f>CB4+CB11+CB17</f>
        <v/>
      </c>
      <c r="CC24" s="9">
        <f>CC4+CC11+CC17</f>
        <v/>
      </c>
      <c r="CD24" s="9">
        <f>CD4+CD11+CD17</f>
        <v/>
      </c>
      <c r="CE24" s="9">
        <f>CE4+CE11+CE17</f>
        <v/>
      </c>
      <c r="CF24" s="9">
        <f>CF4+CF11+CF17</f>
        <v/>
      </c>
      <c r="CG24" s="9">
        <f>CG4+CG11+CG17</f>
        <v/>
      </c>
      <c r="CH24" s="9">
        <f>CH4+CH11+CH17</f>
        <v/>
      </c>
      <c r="CI24" s="9">
        <f>CI4+CI11+CI17</f>
        <v/>
      </c>
      <c r="CJ24" s="9">
        <f>CJ4+CJ11+CJ17</f>
        <v/>
      </c>
      <c r="CK24" s="9">
        <f>CK4+CK11+CK17</f>
        <v/>
      </c>
      <c r="CL24" s="9">
        <f>CL4+CL11+CL17</f>
        <v/>
      </c>
      <c r="CM24" s="9">
        <f>CM4+CM11+CM17</f>
        <v/>
      </c>
      <c r="CN24" s="9">
        <f>CN4+CN11+CN17</f>
        <v/>
      </c>
      <c r="CO24" s="9">
        <f>CO4+CO11+CO17</f>
        <v/>
      </c>
      <c r="CP24" s="9">
        <f>CP4+CP11+CP17</f>
        <v/>
      </c>
      <c r="CQ24" s="9">
        <f>CQ4+CQ11+CQ17</f>
        <v/>
      </c>
      <c r="CR24" s="9">
        <f>CR4+CR11+CR17</f>
        <v/>
      </c>
      <c r="CS24" s="9">
        <f>CS4+CS11+CS17</f>
        <v/>
      </c>
      <c r="CT24" s="9">
        <f>CT4+CT11+CT17</f>
        <v/>
      </c>
      <c r="CU24" s="9">
        <f>CU4+CU11+CU17</f>
        <v/>
      </c>
      <c r="CV24" s="9">
        <f>CV4+CV11+CV17</f>
        <v/>
      </c>
      <c r="CW24" s="9">
        <f>CW4+CW11+CW17</f>
        <v/>
      </c>
      <c r="CX24" s="9">
        <f>CX4+CX11+CX17</f>
        <v/>
      </c>
      <c r="CY24" s="9">
        <f>CY4+CY11+CY17</f>
        <v/>
      </c>
      <c r="CZ24" s="9">
        <f>CZ4+CZ11+CZ17</f>
        <v/>
      </c>
      <c r="DA24" s="9">
        <f>DA4+DA11+DA17</f>
        <v/>
      </c>
      <c r="DB24" s="9">
        <f>DB4+DB11+DB17</f>
        <v/>
      </c>
      <c r="DC24" s="9">
        <f>DC4+DC11+DC17</f>
        <v/>
      </c>
      <c r="DD24" s="9">
        <f>DD4+DD11+DD17</f>
        <v/>
      </c>
      <c r="DE24" s="9">
        <f>DE4+DE11+DE17</f>
        <v/>
      </c>
      <c r="DF24" s="9">
        <f>DF4+DF11+DF17</f>
        <v/>
      </c>
      <c r="DG24" s="9">
        <f>DG4+DG11+DG17</f>
        <v/>
      </c>
      <c r="DH24" s="9">
        <f>DH4+DH11+DH17</f>
        <v/>
      </c>
      <c r="DI24" s="9">
        <f>DI4+DI11+DI17</f>
        <v/>
      </c>
      <c r="DJ24" s="9">
        <f>DJ4+DJ11+DJ17</f>
        <v/>
      </c>
      <c r="DK24" s="9">
        <f>DK4+DK11+DK17</f>
        <v/>
      </c>
      <c r="DL24" s="9">
        <f>DL4+DL11+DL17</f>
        <v/>
      </c>
      <c r="DM24" s="9">
        <f>DM4+DM11+DM17</f>
        <v/>
      </c>
      <c r="DN24" s="9">
        <f>DN4+DN11+DN17</f>
        <v/>
      </c>
      <c r="DO24" s="9">
        <f>DO4+DO11+DO17</f>
        <v/>
      </c>
      <c r="DP24" s="9">
        <f>DP4+DP11+DP17</f>
        <v/>
      </c>
      <c r="DQ24" s="9">
        <f>DQ4+DQ11+DQ17</f>
        <v/>
      </c>
      <c r="DR24" s="9">
        <f>DR4+DR11+DR17</f>
        <v/>
      </c>
    </row>
    <row r="25">
      <c r="A25" s="8" t="n"/>
      <c r="B25" s="8" t="inlineStr">
        <is>
          <t>FINAL SUM ( Minus 10 % )</t>
        </is>
      </c>
      <c r="C25" s="8" t="n"/>
      <c r="D25" s="8" t="n"/>
      <c r="E25" s="9" t="n"/>
      <c r="F25" s="9">
        <f>H25+J25+L25+N25+P25+R25+T25+V25+X25+Z25+AB25+AD25+AF25+AH25+AJ25+AL25+AN25+AP25+AR25+AT25</f>
        <v/>
      </c>
      <c r="G25" s="9" t="n"/>
      <c r="H25" s="9">
        <f>H24*90%</f>
        <v/>
      </c>
      <c r="I25" s="9" t="n"/>
      <c r="J25" s="9">
        <f>J24*90%</f>
        <v/>
      </c>
      <c r="K25" s="9" t="n"/>
      <c r="L25" s="9">
        <f>L24*90%</f>
        <v/>
      </c>
      <c r="M25" s="9" t="n"/>
      <c r="N25" s="9">
        <f>N24*90%</f>
        <v/>
      </c>
      <c r="O25" s="9" t="n"/>
      <c r="P25" s="9">
        <f>P24*90%</f>
        <v/>
      </c>
      <c r="Q25" s="9" t="n"/>
      <c r="R25" s="9">
        <f>R24*90%</f>
        <v/>
      </c>
      <c r="S25" s="9" t="n"/>
      <c r="T25" s="9">
        <f>T24*90%</f>
        <v/>
      </c>
      <c r="U25" s="9" t="n"/>
      <c r="V25" s="9">
        <f>V24*90%</f>
        <v/>
      </c>
      <c r="W25" s="9" t="n"/>
      <c r="X25" s="9">
        <f>X24*90%</f>
        <v/>
      </c>
      <c r="Y25" s="9" t="n"/>
      <c r="Z25" s="9">
        <f>Z24*90%</f>
        <v/>
      </c>
      <c r="AA25" s="9" t="n"/>
      <c r="AB25" s="9">
        <f>AB24*90%</f>
        <v/>
      </c>
      <c r="AC25" s="9" t="n"/>
      <c r="AD25" s="9">
        <f>AD24*90%</f>
        <v/>
      </c>
      <c r="AE25" s="9" t="n"/>
      <c r="AF25" s="9">
        <f>AF24*90%</f>
        <v/>
      </c>
      <c r="AG25" s="9" t="n"/>
      <c r="AH25" s="9">
        <f>AH24*90%</f>
        <v/>
      </c>
      <c r="AI25" s="9" t="n"/>
      <c r="AJ25" s="9">
        <f>AJ24*90%</f>
        <v/>
      </c>
      <c r="AK25" s="9" t="n"/>
      <c r="AL25" s="9">
        <f>AL24*90%</f>
        <v/>
      </c>
      <c r="AM25" s="9" t="n"/>
      <c r="AN25" s="9">
        <f>AN24*90%</f>
        <v/>
      </c>
      <c r="AO25" s="9" t="n"/>
      <c r="AP25" s="9">
        <f>AP24*90%</f>
        <v/>
      </c>
      <c r="AQ25" s="9" t="n"/>
      <c r="AR25" s="9">
        <f>AR24*90%</f>
        <v/>
      </c>
      <c r="AS25" s="9" t="n"/>
      <c r="AT25" s="9">
        <f>AT24*90%</f>
        <v/>
      </c>
      <c r="AU25" s="9" t="n"/>
      <c r="AV25" s="9">
        <f>AX25+AZ25+BB25+BD25+BF25+BH25+BJ25</f>
        <v/>
      </c>
      <c r="AW25" s="9" t="n"/>
      <c r="AX25" s="9">
        <f>AX24*90%</f>
        <v/>
      </c>
      <c r="AY25" s="9" t="n"/>
      <c r="AZ25" s="9">
        <f>AZ24*90%</f>
        <v/>
      </c>
      <c r="BA25" s="9" t="n"/>
      <c r="BB25" s="9">
        <f>BB24*90%</f>
        <v/>
      </c>
      <c r="BC25" s="9" t="n"/>
      <c r="BD25" s="9">
        <f>BD24*90%</f>
        <v/>
      </c>
      <c r="BE25" s="9" t="n"/>
      <c r="BF25" s="9">
        <f>BF24*90%</f>
        <v/>
      </c>
      <c r="BG25" s="9" t="n"/>
      <c r="BH25" s="9">
        <f>BH24*90%</f>
        <v/>
      </c>
      <c r="BI25" s="9" t="n"/>
      <c r="BJ25" s="9">
        <f>BJ24*90%</f>
        <v/>
      </c>
      <c r="BK25" s="9" t="n"/>
      <c r="BL25" s="9">
        <f>BN25+BP25+BR25+BT25</f>
        <v/>
      </c>
      <c r="BM25" s="9" t="n"/>
      <c r="BN25" s="9">
        <f>BN24*90%</f>
        <v/>
      </c>
      <c r="BO25" s="9" t="n"/>
      <c r="BP25" s="9">
        <f>BP24*90%</f>
        <v/>
      </c>
      <c r="BQ25" s="9" t="n"/>
      <c r="BR25" s="9">
        <f>BR24*90%</f>
        <v/>
      </c>
      <c r="BS25" s="9" t="n"/>
      <c r="BT25" s="9">
        <f>BT24*90%</f>
        <v/>
      </c>
      <c r="BU25" s="9" t="n"/>
      <c r="BV25" s="9">
        <f>BX25+BZ25+CB25+CD25+CF25+CH25+CJ25+CL25+CN25</f>
        <v/>
      </c>
      <c r="BW25" s="9" t="n"/>
      <c r="BX25" s="9">
        <f>BX24*90%</f>
        <v/>
      </c>
      <c r="BY25" s="9" t="n"/>
      <c r="BZ25" s="9">
        <f>BZ24*90%</f>
        <v/>
      </c>
      <c r="CA25" s="9" t="n"/>
      <c r="CB25" s="9">
        <f>CB24*90%</f>
        <v/>
      </c>
      <c r="CC25" s="9" t="n"/>
      <c r="CD25" s="9">
        <f>CD24*90%</f>
        <v/>
      </c>
      <c r="CE25" s="9" t="n"/>
      <c r="CF25" s="9">
        <f>CF24*90%</f>
        <v/>
      </c>
      <c r="CG25" s="9" t="n"/>
      <c r="CH25" s="9">
        <f>CH24*90%</f>
        <v/>
      </c>
      <c r="CI25" s="9" t="n"/>
      <c r="CJ25" s="9">
        <f>CJ24*90%</f>
        <v/>
      </c>
      <c r="CK25" s="9" t="n"/>
      <c r="CL25" s="9">
        <f>CL24*90%</f>
        <v/>
      </c>
      <c r="CM25" s="9" t="n"/>
      <c r="CN25" s="9">
        <f>CN24*90%</f>
        <v/>
      </c>
      <c r="CO25" s="9" t="n"/>
      <c r="CP25" s="9">
        <f>CR25+CT25+CV25+CX25+CZ25+DB25+DD25+DF25+DH25+DJ25+DL25+DN25+DP25</f>
        <v/>
      </c>
      <c r="CQ25" s="9" t="n"/>
      <c r="CR25" s="9">
        <f>CR24*90%</f>
        <v/>
      </c>
      <c r="CS25" s="9" t="n"/>
      <c r="CT25" s="9">
        <f>CT24*90%</f>
        <v/>
      </c>
      <c r="CU25" s="9" t="n"/>
      <c r="CV25" s="9">
        <f>CV24*90%</f>
        <v/>
      </c>
      <c r="CW25" s="9" t="n"/>
      <c r="CX25" s="9">
        <f>CX24*90%</f>
        <v/>
      </c>
      <c r="CY25" s="9" t="n"/>
      <c r="CZ25" s="9">
        <f>CZ24*90%</f>
        <v/>
      </c>
      <c r="DA25" s="9" t="n"/>
      <c r="DB25" s="9">
        <f>DB24*90%</f>
        <v/>
      </c>
      <c r="DC25" s="9" t="n"/>
      <c r="DD25" s="9">
        <f>DD24*90%</f>
        <v/>
      </c>
      <c r="DE25" s="9" t="n"/>
      <c r="DF25" s="9">
        <f>DF24*90%</f>
        <v/>
      </c>
      <c r="DG25" s="9" t="n"/>
      <c r="DH25" s="9">
        <f>DH24*90%</f>
        <v/>
      </c>
      <c r="DI25" s="9" t="n"/>
      <c r="DJ25" s="9">
        <f>DJ24*90%</f>
        <v/>
      </c>
      <c r="DK25" s="9" t="n"/>
      <c r="DL25" s="9">
        <f>DL24*90%</f>
        <v/>
      </c>
      <c r="DM25" s="9" t="n"/>
      <c r="DN25" s="9">
        <f>DN24*90%</f>
        <v/>
      </c>
      <c r="DO25" s="9" t="n"/>
      <c r="DP25" s="9">
        <f>DP24*90%</f>
        <v/>
      </c>
      <c r="DQ25" s="9">
        <f>E25+AU25+BK25+BU25+CO25</f>
        <v/>
      </c>
      <c r="DR25" s="9">
        <f>F25+AV25+BL25+BV25+CP25</f>
        <v/>
      </c>
    </row>
    <row r="26">
      <c r="A26" s="8" t="n"/>
      <c r="B26" s="8" t="inlineStr">
        <is>
          <t>Final summa for Reklama</t>
        </is>
      </c>
      <c r="C26" s="8" t="n"/>
      <c r="D26" s="8" t="n"/>
      <c r="E26" s="9" t="n"/>
      <c r="F26" s="9">
        <f>H26+J26+L26+N26+P26+R26+T26+V26+X26+Z26+AB26+AD26+AF26+AH26+AJ26+AL26+AN26+AP26+AR26+AT26</f>
        <v/>
      </c>
      <c r="G26" s="9" t="n"/>
      <c r="H26" s="9">
        <f>G24*5000</f>
        <v/>
      </c>
      <c r="I26" s="9" t="n"/>
      <c r="J26" s="9">
        <f>I24*5000</f>
        <v/>
      </c>
      <c r="K26" s="9" t="n"/>
      <c r="L26" s="9">
        <f>K24*5000</f>
        <v/>
      </c>
      <c r="M26" s="9" t="n"/>
      <c r="N26" s="9">
        <f>M24*5000</f>
        <v/>
      </c>
      <c r="O26" s="9" t="n"/>
      <c r="P26" s="9">
        <f>O24*5000</f>
        <v/>
      </c>
      <c r="Q26" s="9" t="n"/>
      <c r="R26" s="9">
        <f>Q24*0</f>
        <v/>
      </c>
      <c r="S26" s="9" t="n"/>
      <c r="T26" s="9">
        <f>S24*0</f>
        <v/>
      </c>
      <c r="U26" s="9" t="n"/>
      <c r="V26" s="9">
        <f>U24*0</f>
        <v/>
      </c>
      <c r="W26" s="9" t="n"/>
      <c r="X26" s="9">
        <f>W24*0</f>
        <v/>
      </c>
      <c r="Y26" s="9" t="n"/>
      <c r="Z26" s="9">
        <f>Y24*0</f>
        <v/>
      </c>
      <c r="AA26" s="9" t="n"/>
      <c r="AB26" s="9">
        <f>AA24*7000</f>
        <v/>
      </c>
      <c r="AC26" s="9" t="n"/>
      <c r="AD26" s="9">
        <f>AC24*0</f>
        <v/>
      </c>
      <c r="AE26" s="9" t="n"/>
      <c r="AF26" s="9">
        <f>AE24*0</f>
        <v/>
      </c>
      <c r="AG26" s="9" t="n"/>
      <c r="AH26" s="9">
        <f>AG24*0</f>
        <v/>
      </c>
      <c r="AI26" s="9" t="n"/>
      <c r="AJ26" s="9">
        <f>AI24*0</f>
        <v/>
      </c>
      <c r="AK26" s="9" t="n"/>
      <c r="AL26" s="9">
        <f>AK24*0</f>
        <v/>
      </c>
      <c r="AM26" s="9" t="n"/>
      <c r="AN26" s="9">
        <f>AM24*0</f>
        <v/>
      </c>
      <c r="AO26" s="9" t="n"/>
      <c r="AP26" s="9">
        <f>AO24*0</f>
        <v/>
      </c>
      <c r="AQ26" s="9" t="n"/>
      <c r="AR26" s="9">
        <f>AQ24*0</f>
        <v/>
      </c>
      <c r="AS26" s="9" t="n"/>
      <c r="AT26" s="9">
        <f>AS24*0</f>
        <v/>
      </c>
      <c r="AU26" s="9" t="n"/>
      <c r="AV26" s="9">
        <f>AX26+AZ26+BB26+BD26+BF26+BH26+BJ26</f>
        <v/>
      </c>
      <c r="AW26" s="9" t="n"/>
      <c r="AX26" s="9">
        <f>AW24*50000</f>
        <v/>
      </c>
      <c r="AY26" s="9" t="n"/>
      <c r="AZ26" s="9">
        <f>AY24*60000</f>
        <v/>
      </c>
      <c r="BA26" s="9" t="n"/>
      <c r="BB26" s="9">
        <f>BA24*7000</f>
        <v/>
      </c>
      <c r="BC26" s="9" t="n"/>
      <c r="BD26" s="9">
        <f>BC24*25000</f>
        <v/>
      </c>
      <c r="BE26" s="9" t="n"/>
      <c r="BF26" s="9">
        <f>BE24*20000</f>
        <v/>
      </c>
      <c r="BG26" s="9" t="n"/>
      <c r="BH26" s="9">
        <f>BG24*10000</f>
        <v/>
      </c>
      <c r="BI26" s="9" t="n"/>
      <c r="BJ26" s="9">
        <f>BI24*25000</f>
        <v/>
      </c>
      <c r="BK26" s="9" t="n"/>
      <c r="BL26" s="9">
        <f>BN26+BP26+BR26+BT26</f>
        <v/>
      </c>
      <c r="BM26" s="9" t="n"/>
      <c r="BN26" s="9">
        <f>BM24*15000</f>
        <v/>
      </c>
      <c r="BO26" s="9" t="n"/>
      <c r="BP26" s="9">
        <f>BO24*5000</f>
        <v/>
      </c>
      <c r="BQ26" s="9" t="n"/>
      <c r="BR26" s="9">
        <f>BQ24*15000</f>
        <v/>
      </c>
      <c r="BS26" s="9" t="n"/>
      <c r="BT26" s="9">
        <f>BS24*5000</f>
        <v/>
      </c>
      <c r="BU26" s="9" t="n"/>
      <c r="BV26" s="9">
        <f>BX26+BZ26+CB26+CD26+CF26+CH26+CJ26+CL26+CN26</f>
        <v/>
      </c>
      <c r="BW26" s="9" t="n"/>
      <c r="BX26" s="9">
        <f>BW24*4000</f>
        <v/>
      </c>
      <c r="BY26" s="9" t="n"/>
      <c r="BZ26" s="9">
        <f>BY24*2000</f>
        <v/>
      </c>
      <c r="CA26" s="9" t="n"/>
      <c r="CB26" s="9">
        <f>CA24*10000</f>
        <v/>
      </c>
      <c r="CC26" s="9" t="n"/>
      <c r="CD26" s="9">
        <f>CC24*18000</f>
        <v/>
      </c>
      <c r="CE26" s="9" t="n"/>
      <c r="CF26" s="9">
        <f>CE24*150000</f>
        <v/>
      </c>
      <c r="CG26" s="9" t="n"/>
      <c r="CH26" s="9">
        <f>CG24*9000</f>
        <v/>
      </c>
      <c r="CI26" s="9" t="n"/>
      <c r="CJ26" s="9">
        <f>CI24*0</f>
        <v/>
      </c>
      <c r="CK26" s="9" t="n"/>
      <c r="CL26" s="9">
        <f>CK24*0</f>
        <v/>
      </c>
      <c r="CM26" s="9" t="n"/>
      <c r="CN26" s="9">
        <f>CM24*5000</f>
        <v/>
      </c>
      <c r="CO26" s="9" t="n"/>
      <c r="CP26" s="9">
        <f>CR26+CT26+CV26+CX26+CZ26+DB26+DD26+DF26+DH26+DJ26+DL26+DN26+DP26</f>
        <v/>
      </c>
      <c r="CQ26" s="9" t="n"/>
      <c r="CR26" s="9">
        <f>CQ24*5000</f>
        <v/>
      </c>
      <c r="CS26" s="9" t="n"/>
      <c r="CT26" s="9">
        <f>CS24*7000</f>
        <v/>
      </c>
      <c r="CU26" s="9" t="n"/>
      <c r="CV26" s="9">
        <f>CU24*18000</f>
        <v/>
      </c>
      <c r="CW26" s="9" t="n"/>
      <c r="CX26" s="9">
        <f>CW24*5000</f>
        <v/>
      </c>
      <c r="CY26" s="9" t="n"/>
      <c r="CZ26" s="9">
        <f>CY24*12000</f>
        <v/>
      </c>
      <c r="DA26" s="9" t="n"/>
      <c r="DB26" s="9">
        <f>DA24*10000</f>
        <v/>
      </c>
      <c r="DC26" s="9" t="n"/>
      <c r="DD26" s="9">
        <f>DC24*8000</f>
        <v/>
      </c>
      <c r="DE26" s="9" t="n"/>
      <c r="DF26" s="9">
        <f>DE24*0</f>
        <v/>
      </c>
      <c r="DG26" s="9" t="n"/>
      <c r="DH26" s="9">
        <f>DG24*10000</f>
        <v/>
      </c>
      <c r="DI26" s="9" t="n"/>
      <c r="DJ26" s="9">
        <f>DI24*8000</f>
        <v/>
      </c>
      <c r="DK26" s="9" t="n"/>
      <c r="DL26" s="9">
        <f>DK24*8000</f>
        <v/>
      </c>
      <c r="DM26" s="9" t="n"/>
      <c r="DN26" s="9">
        <f>DM24*15000</f>
        <v/>
      </c>
      <c r="DO26" s="9" t="n"/>
      <c r="DP26" s="9">
        <f>DO24*7000</f>
        <v/>
      </c>
      <c r="DQ26" s="9">
        <f>E26+AU26+BK26+BU26+CO26</f>
        <v/>
      </c>
      <c r="DR26" s="9">
        <f>F26+AV26+BL26+BV26+CP26</f>
        <v/>
      </c>
    </row>
    <row r="27">
      <c r="A27" s="8" t="n"/>
      <c r="B27" s="8" t="inlineStr">
        <is>
          <t>Final summa for Leksiya</t>
        </is>
      </c>
      <c r="C27" s="8" t="n"/>
      <c r="D27" s="8" t="n"/>
      <c r="E27" s="9" t="n"/>
      <c r="F27" s="9">
        <f>H27+J27+L27+N27+P27+R27+T27+V27+X27+Z27+AB27+AD27+AF27+AH27+AJ27+AL27+AN27+AP27+AR27+AT27</f>
        <v/>
      </c>
      <c r="G27" s="9" t="n"/>
      <c r="H27" s="9">
        <f>H25*2%</f>
        <v/>
      </c>
      <c r="I27" s="9" t="n"/>
      <c r="J27" s="9">
        <f>J25*2%</f>
        <v/>
      </c>
      <c r="K27" s="9" t="n"/>
      <c r="L27" s="9">
        <f>L25*2%</f>
        <v/>
      </c>
      <c r="M27" s="9" t="n"/>
      <c r="N27" s="9">
        <f>N25*2%</f>
        <v/>
      </c>
      <c r="O27" s="9" t="n"/>
      <c r="P27" s="9">
        <f>P25*2%</f>
        <v/>
      </c>
      <c r="Q27" s="9" t="n"/>
      <c r="R27" s="9">
        <f>R25*2%</f>
        <v/>
      </c>
      <c r="S27" s="9" t="n"/>
      <c r="T27" s="9">
        <f>T25*2%</f>
        <v/>
      </c>
      <c r="U27" s="9" t="n"/>
      <c r="V27" s="9">
        <f>V25*2%</f>
        <v/>
      </c>
      <c r="W27" s="9" t="n"/>
      <c r="X27" s="9">
        <f>X25*2%</f>
        <v/>
      </c>
      <c r="Y27" s="9" t="n"/>
      <c r="Z27" s="9">
        <f>Z25*2%</f>
        <v/>
      </c>
      <c r="AA27" s="9" t="n"/>
      <c r="AB27" s="9">
        <f>AB25*2%</f>
        <v/>
      </c>
      <c r="AC27" s="9" t="n"/>
      <c r="AD27" s="9">
        <f>AD25*2%</f>
        <v/>
      </c>
      <c r="AE27" s="9" t="n"/>
      <c r="AF27" s="9">
        <f>AF25*2%</f>
        <v/>
      </c>
      <c r="AG27" s="9" t="n"/>
      <c r="AH27" s="9">
        <f>AH25*2%</f>
        <v/>
      </c>
      <c r="AI27" s="9" t="n"/>
      <c r="AJ27" s="9">
        <f>AJ25*2%</f>
        <v/>
      </c>
      <c r="AK27" s="9" t="n"/>
      <c r="AL27" s="9">
        <f>AL25*2%</f>
        <v/>
      </c>
      <c r="AM27" s="9" t="n"/>
      <c r="AN27" s="9">
        <f>AN25*2%</f>
        <v/>
      </c>
      <c r="AO27" s="9" t="n"/>
      <c r="AP27" s="9">
        <f>AP25*2%</f>
        <v/>
      </c>
      <c r="AQ27" s="9" t="n"/>
      <c r="AR27" s="9">
        <f>AR25*2%</f>
        <v/>
      </c>
      <c r="AS27" s="9" t="n"/>
      <c r="AT27" s="9">
        <f>AT25*2%</f>
        <v/>
      </c>
      <c r="AU27" s="9" t="n"/>
      <c r="AV27" s="9">
        <f>AX27+AZ27+BB27+BD27+BF27+BH27+BJ27</f>
        <v/>
      </c>
      <c r="AW27" s="9" t="n"/>
      <c r="AX27" s="9">
        <f>AX25*2%</f>
        <v/>
      </c>
      <c r="AY27" s="9" t="n"/>
      <c r="AZ27" s="9">
        <f>AZ25*2%</f>
        <v/>
      </c>
      <c r="BA27" s="9" t="n"/>
      <c r="BB27" s="9">
        <f>BB25*2%</f>
        <v/>
      </c>
      <c r="BC27" s="9" t="n"/>
      <c r="BD27" s="9">
        <f>BD25*2%</f>
        <v/>
      </c>
      <c r="BE27" s="9" t="n"/>
      <c r="BF27" s="9">
        <f>BF25*2%</f>
        <v/>
      </c>
      <c r="BG27" s="9" t="n"/>
      <c r="BH27" s="9">
        <f>BH25*2%</f>
        <v/>
      </c>
      <c r="BI27" s="9" t="n"/>
      <c r="BJ27" s="9">
        <f>BJ25*2%</f>
        <v/>
      </c>
      <c r="BK27" s="9" t="n"/>
      <c r="BL27" s="9">
        <f>BN27+BP27+BR27+BT27</f>
        <v/>
      </c>
      <c r="BM27" s="9" t="n"/>
      <c r="BN27" s="9">
        <f>BN25*2%</f>
        <v/>
      </c>
      <c r="BO27" s="9" t="n"/>
      <c r="BP27" s="9">
        <f>BP25*2%</f>
        <v/>
      </c>
      <c r="BQ27" s="9" t="n"/>
      <c r="BR27" s="9">
        <f>BR25*2%</f>
        <v/>
      </c>
      <c r="BS27" s="9" t="n"/>
      <c r="BT27" s="9">
        <f>BT25*2%</f>
        <v/>
      </c>
      <c r="BU27" s="9" t="n"/>
      <c r="BV27" s="9">
        <f>BX27+BZ27+CB27+CD27+CF27+CH27+CJ27+CL27+CN27</f>
        <v/>
      </c>
      <c r="BW27" s="9" t="n"/>
      <c r="BX27" s="9">
        <f>BX25*2%</f>
        <v/>
      </c>
      <c r="BY27" s="9" t="n"/>
      <c r="BZ27" s="9">
        <f>BZ25*2%</f>
        <v/>
      </c>
      <c r="CA27" s="9" t="n"/>
      <c r="CB27" s="9">
        <f>CB25*2%</f>
        <v/>
      </c>
      <c r="CC27" s="9" t="n"/>
      <c r="CD27" s="9">
        <f>CD25*2%</f>
        <v/>
      </c>
      <c r="CE27" s="9" t="n"/>
      <c r="CF27" s="9">
        <f>CF25*2%</f>
        <v/>
      </c>
      <c r="CG27" s="9" t="n"/>
      <c r="CH27" s="9">
        <f>CH25*2%</f>
        <v/>
      </c>
      <c r="CI27" s="9" t="n"/>
      <c r="CJ27" s="9">
        <f>CJ25*2%</f>
        <v/>
      </c>
      <c r="CK27" s="9" t="n"/>
      <c r="CL27" s="9">
        <f>CL25*2%</f>
        <v/>
      </c>
      <c r="CM27" s="9" t="n"/>
      <c r="CN27" s="9">
        <f>CN25*2%</f>
        <v/>
      </c>
      <c r="CO27" s="9" t="n"/>
      <c r="CP27" s="9">
        <f>CR27+CT27+CV27+CX27+CZ27+DB27+DD27+DF27+DH27+DJ27+DL27+DN27+DP27</f>
        <v/>
      </c>
      <c r="CQ27" s="9" t="n"/>
      <c r="CR27" s="9">
        <f>CR25*2%</f>
        <v/>
      </c>
      <c r="CS27" s="9" t="n"/>
      <c r="CT27" s="9">
        <f>CT25*2%</f>
        <v/>
      </c>
      <c r="CU27" s="9" t="n"/>
      <c r="CV27" s="9">
        <f>CV25*2%</f>
        <v/>
      </c>
      <c r="CW27" s="9" t="n"/>
      <c r="CX27" s="9">
        <f>CX25*2%</f>
        <v/>
      </c>
      <c r="CY27" s="9" t="n"/>
      <c r="CZ27" s="9">
        <f>CZ25*2%</f>
        <v/>
      </c>
      <c r="DA27" s="9" t="n"/>
      <c r="DB27" s="9">
        <f>DB25*2%</f>
        <v/>
      </c>
      <c r="DC27" s="9" t="n"/>
      <c r="DD27" s="9">
        <f>DD25*2%</f>
        <v/>
      </c>
      <c r="DE27" s="9" t="n"/>
      <c r="DF27" s="9">
        <f>DF25*2%</f>
        <v/>
      </c>
      <c r="DG27" s="9" t="n"/>
      <c r="DH27" s="9">
        <f>DH25*2%</f>
        <v/>
      </c>
      <c r="DI27" s="9" t="n"/>
      <c r="DJ27" s="9">
        <f>DJ25*2%</f>
        <v/>
      </c>
      <c r="DK27" s="9" t="n"/>
      <c r="DL27" s="9">
        <f>DL25*2%</f>
        <v/>
      </c>
      <c r="DM27" s="9" t="n"/>
      <c r="DN27" s="9">
        <f>DN25*2%</f>
        <v/>
      </c>
      <c r="DO27" s="9" t="n"/>
      <c r="DP27" s="9">
        <f>DP25*2%</f>
        <v/>
      </c>
      <c r="DQ27" s="9">
        <f>E27+AU27+BK27+BU27+CO27</f>
        <v/>
      </c>
      <c r="DR27" s="9">
        <f>F27+AV27+BL27+BV27+CP27</f>
        <v/>
      </c>
    </row>
  </sheetData>
  <mergeCells count="60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F174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hidden="1" outlineLevel="1" width="11" customWidth="1" min="61" max="61"/>
    <col hidden="1" outlineLevel="1" width="18" customWidth="1" min="62" max="62"/>
    <col width="11" customWidth="1" min="63" max="63"/>
    <col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hidden="1" outlineLevel="1" width="11" customWidth="1" min="71" max="71"/>
    <col hidden="1" outlineLevel="1" width="18" customWidth="1" min="72" max="72"/>
    <col width="11" customWidth="1" min="73" max="73"/>
    <col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width="11" customWidth="1" min="107" max="107"/>
    <col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hidden="1" outlineLevel="1" width="11" customWidth="1" min="133" max="133"/>
    <col hidden="1" outlineLevel="1" width="18" customWidth="1" min="134" max="134"/>
    <col width="11" customWidth="1" min="135" max="135"/>
    <col width="18" customWidth="1" min="136" max="136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Торрокс раствор для инфузий: аминокислоты 5% и сорбитол 5% по 200 мл</t>
        </is>
      </c>
      <c r="BJ1" s="1" t="n"/>
      <c r="BK1" s="1" t="inlineStr">
        <is>
          <t>RX-2</t>
        </is>
      </c>
      <c r="BL1" s="1" t="n"/>
      <c r="BM1" s="1" t="inlineStr">
        <is>
          <t>Велсон раствор для иньекций 250 мг/ 5 мл по 5 мл №5</t>
        </is>
      </c>
      <c r="BN1" s="1" t="n"/>
      <c r="BO1" s="1" t="inlineStr">
        <is>
          <t>Ультрафлокс В.И. р-р для вв/инф 200мг/100 мл</t>
        </is>
      </c>
      <c r="BP1" s="1" t="n"/>
      <c r="BQ1" s="1" t="inlineStr">
        <is>
          <t>Эпцин раствор для инфузий 42 мг/мл по 100 мл (флаконы)</t>
        </is>
      </c>
      <c r="BR1" s="1" t="n"/>
      <c r="BS1" s="1" t="inlineStr">
        <is>
          <t>Эрикон капсулы № 10</t>
        </is>
      </c>
      <c r="BT1" s="1" t="n"/>
      <c r="BU1" s="1" t="inlineStr">
        <is>
          <t>RX-3</t>
        </is>
      </c>
      <c r="BV1" s="1" t="n"/>
      <c r="BW1" s="1" t="inlineStr">
        <is>
          <t>Амикор 100 раствор для иньекций 100 мг/2мл по 2 мл №1 флакон</t>
        </is>
      </c>
      <c r="BX1" s="1" t="n"/>
      <c r="BY1" s="1" t="inlineStr">
        <is>
          <t>Балгил В.И. раствор для внутривенной инфузии 500мг/100мл по 100 мл</t>
        </is>
      </c>
      <c r="BZ1" s="1" t="n"/>
      <c r="CA1" s="1" t="inlineStr">
        <is>
          <t>Дорастон суппозитории вагинальные №10 (2х5) (стрипы)</t>
        </is>
      </c>
      <c r="CB1" s="1" t="n"/>
      <c r="CC1" s="1" t="inlineStr">
        <is>
          <t>Жиосэф порошок 1000 мг+125 мг N1 (флаконы) и  вода для иньекций 10 мл N1 (ампулы)</t>
        </is>
      </c>
      <c r="CD1" s="1" t="n"/>
      <c r="CE1" s="1" t="inlineStr">
        <is>
          <t>Жифон раствор для инъекций 100мг/5мл  5 мл №5 (ампулы)</t>
        </is>
      </c>
      <c r="CF1" s="1" t="n"/>
      <c r="CG1" s="1" t="inlineStr">
        <is>
          <t>Мелловин капсулы №50</t>
        </is>
      </c>
      <c r="CH1" s="1" t="n"/>
      <c r="CI1" s="1" t="inlineStr">
        <is>
          <t>Презервативы LIFE: Chocalate Multi Textured №2 (с ароматом шоколада)</t>
        </is>
      </c>
      <c r="CJ1" s="1" t="n"/>
      <c r="CK1" s="1" t="inlineStr">
        <is>
          <t>Тест полоски на беременность "BLOOMS"</t>
        </is>
      </c>
      <c r="CL1" s="1" t="n"/>
      <c r="CM1" s="1" t="inlineStr">
        <is>
          <t>Феромакс  капс. №30</t>
        </is>
      </c>
      <c r="CN1" s="1" t="n"/>
      <c r="CO1" s="1" t="inlineStr">
        <is>
          <t>Беликсон таблетки, покрытые пленочной оболочкой по 15 мг №28</t>
        </is>
      </c>
      <c r="CP1" s="1" t="n"/>
      <c r="CQ1" s="1" t="inlineStr">
        <is>
          <t>Беликсон таблетки, покрытые пленочной оболочкой по 20 мг №28</t>
        </is>
      </c>
      <c r="CR1" s="1" t="n"/>
      <c r="CS1" s="1" t="inlineStr">
        <is>
          <t>Микрохирургические ножи офтальмологические ОМНИ: Keratome 2.8 №6</t>
        </is>
      </c>
      <c r="CT1" s="1" t="n"/>
      <c r="CU1" s="1" t="inlineStr">
        <is>
          <t>Микрохирургические ножи офтальмологические ОМНИ: MVR (20 Gauge ST) №6</t>
        </is>
      </c>
      <c r="CV1" s="1" t="n"/>
      <c r="CW1" s="1" t="inlineStr">
        <is>
          <t>Ноксопен Таблетки 10 мг  №100</t>
        </is>
      </c>
      <c r="CX1" s="1" t="n"/>
      <c r="CY1" s="1" t="inlineStr">
        <is>
          <t>Презервативы LIFE: Banana Ribbed №2 (с ароматом банана)</t>
        </is>
      </c>
      <c r="CZ1" s="1" t="n"/>
      <c r="DA1" s="1" t="inlineStr">
        <is>
          <t>Раствор офтальмологический "Omni Visc" гипромеллоза 2% USP стеклянном флаконе 5 ml с канюлей</t>
        </is>
      </c>
      <c r="DB1" s="1" t="n"/>
      <c r="DC1" s="1" t="inlineStr">
        <is>
          <t>ALPHA</t>
        </is>
      </c>
      <c r="DD1" s="1" t="n"/>
      <c r="DE1" s="1" t="inlineStr">
        <is>
          <t>VELPEN 100 mcg (ВЭЛПЕН 100 таблетки 100мкг №100) (10*10) (блистеры)</t>
        </is>
      </c>
      <c r="DF1" s="1" t="n"/>
      <c r="DG1" s="1" t="inlineStr">
        <is>
          <t>VELPEN 200 mcg (ВЭЛПЕН 200 таблетки 200мкг №100) (10*10) (блистеры)</t>
        </is>
      </c>
      <c r="DH1" s="1" t="n"/>
      <c r="DI1" s="1" t="inlineStr">
        <is>
          <t>Аз Корни раствор для иньекций 1000 мг/5 мл  5 мл №5</t>
        </is>
      </c>
      <c r="DJ1" s="1" t="n"/>
      <c r="DK1" s="1" t="inlineStr">
        <is>
          <t>Амикор 500 раствор для иньекций 500 мг/2мл по 2 мл №1 ампул</t>
        </is>
      </c>
      <c r="DL1" s="1" t="n"/>
      <c r="DM1" s="1" t="inlineStr">
        <is>
          <t>Вэлмекс Раствор в/в 100 мл 500 мг</t>
        </is>
      </c>
      <c r="DN1" s="1" t="n"/>
      <c r="DO1" s="1" t="inlineStr">
        <is>
          <t>Зесткал суспензия для приёма внутрь со вкусом и ароматом клубники по 200 мл</t>
        </is>
      </c>
      <c r="DP1" s="1" t="n"/>
      <c r="DQ1" s="1" t="inlineStr">
        <is>
          <t>Кюпен Форте инъекция  для в/м и в/в,  30 мг- 1мл №5</t>
        </is>
      </c>
      <c r="DR1" s="1" t="n"/>
      <c r="DS1" s="1" t="inlineStr">
        <is>
          <t>Кюпен Юниор сусп. 60 мл.</t>
        </is>
      </c>
      <c r="DT1" s="1" t="n"/>
      <c r="DU1" s="1" t="inlineStr">
        <is>
          <t>Кюсид Бэби сусп. для приема внутрь 30 мл</t>
        </is>
      </c>
      <c r="DV1" s="1" t="n"/>
      <c r="DW1" s="1" t="inlineStr">
        <is>
          <t>Ливсон суспензия для приема внутрь 60 мл</t>
        </is>
      </c>
      <c r="DX1" s="1" t="n"/>
      <c r="DY1" s="1" t="inlineStr">
        <is>
          <t>Мифон 10000 капсулы по 150мг №20 (2х10) (блистеры)</t>
        </is>
      </c>
      <c r="DZ1" s="1" t="n"/>
      <c r="EA1" s="1" t="inlineStr">
        <is>
          <t>Мифон 25000 капсулы по 300мг №20 (2х10) (блистеры)</t>
        </is>
      </c>
      <c r="EB1" s="1" t="n"/>
      <c r="EC1" s="1" t="inlineStr">
        <is>
          <t>Сагацефпо Сироп (Порошок для приготовления суспензии для приема внутрь 50мг/5 мл по 60 мл)</t>
        </is>
      </c>
      <c r="ED1" s="1" t="n"/>
      <c r="EE1" s="1" t="inlineStr">
        <is>
          <t>Итого</t>
        </is>
      </c>
      <c r="EF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  <c r="EE2" s="1" t="inlineStr">
        <is>
          <t>Количество</t>
        </is>
      </c>
      <c r="EF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SUM(E5:E62)</f>
        <v/>
      </c>
      <c r="F4" s="4">
        <f>SUM(F5:F62)</f>
        <v/>
      </c>
      <c r="G4" s="4">
        <f>SUM(G5:G62)</f>
        <v/>
      </c>
      <c r="H4" s="4">
        <f>SUM(H5:H62)</f>
        <v/>
      </c>
      <c r="I4" s="4">
        <f>SUM(I5:I62)</f>
        <v/>
      </c>
      <c r="J4" s="4">
        <f>SUM(J5:J62)</f>
        <v/>
      </c>
      <c r="K4" s="4">
        <f>SUM(K5:K62)</f>
        <v/>
      </c>
      <c r="L4" s="4">
        <f>SUM(L5:L62)</f>
        <v/>
      </c>
      <c r="M4" s="4">
        <f>SUM(M5:M62)</f>
        <v/>
      </c>
      <c r="N4" s="4">
        <f>SUM(N5:N62)</f>
        <v/>
      </c>
      <c r="O4" s="4">
        <f>SUM(O5:O62)</f>
        <v/>
      </c>
      <c r="P4" s="4">
        <f>SUM(P5:P62)</f>
        <v/>
      </c>
      <c r="Q4" s="4">
        <f>SUM(Q5:Q62)</f>
        <v/>
      </c>
      <c r="R4" s="4">
        <f>SUM(R5:R62)</f>
        <v/>
      </c>
      <c r="S4" s="4">
        <f>SUM(S5:S62)</f>
        <v/>
      </c>
      <c r="T4" s="4">
        <f>SUM(T5:T62)</f>
        <v/>
      </c>
      <c r="U4" s="4">
        <f>SUM(U5:U62)</f>
        <v/>
      </c>
      <c r="V4" s="4">
        <f>SUM(V5:V62)</f>
        <v/>
      </c>
      <c r="W4" s="4">
        <f>SUM(W5:W62)</f>
        <v/>
      </c>
      <c r="X4" s="4">
        <f>SUM(X5:X62)</f>
        <v/>
      </c>
      <c r="Y4" s="4">
        <f>SUM(Y5:Y62)</f>
        <v/>
      </c>
      <c r="Z4" s="4">
        <f>SUM(Z5:Z62)</f>
        <v/>
      </c>
      <c r="AA4" s="4">
        <f>SUM(AA5:AA62)</f>
        <v/>
      </c>
      <c r="AB4" s="4">
        <f>SUM(AB5:AB62)</f>
        <v/>
      </c>
      <c r="AC4" s="4">
        <f>SUM(AC5:AC62)</f>
        <v/>
      </c>
      <c r="AD4" s="4">
        <f>SUM(AD5:AD62)</f>
        <v/>
      </c>
      <c r="AE4" s="4">
        <f>SUM(AE5:AE62)</f>
        <v/>
      </c>
      <c r="AF4" s="4">
        <f>SUM(AF5:AF62)</f>
        <v/>
      </c>
      <c r="AG4" s="4">
        <f>SUM(AG5:AG62)</f>
        <v/>
      </c>
      <c r="AH4" s="4">
        <f>SUM(AH5:AH62)</f>
        <v/>
      </c>
      <c r="AI4" s="4">
        <f>SUM(AI5:AI62)</f>
        <v/>
      </c>
      <c r="AJ4" s="4">
        <f>SUM(AJ5:AJ62)</f>
        <v/>
      </c>
      <c r="AK4" s="4">
        <f>SUM(AK5:AK62)</f>
        <v/>
      </c>
      <c r="AL4" s="4">
        <f>SUM(AL5:AL62)</f>
        <v/>
      </c>
      <c r="AM4" s="4">
        <f>SUM(AM5:AM62)</f>
        <v/>
      </c>
      <c r="AN4" s="4">
        <f>SUM(AN5:AN62)</f>
        <v/>
      </c>
      <c r="AO4" s="4">
        <f>SUM(AO5:AO62)</f>
        <v/>
      </c>
      <c r="AP4" s="4">
        <f>SUM(AP5:AP62)</f>
        <v/>
      </c>
      <c r="AQ4" s="4">
        <f>SUM(AQ5:AQ62)</f>
        <v/>
      </c>
      <c r="AR4" s="4">
        <f>SUM(AR5:AR62)</f>
        <v/>
      </c>
      <c r="AS4" s="4">
        <f>SUM(AS5:AS62)</f>
        <v/>
      </c>
      <c r="AT4" s="4">
        <f>SUM(AT5:AT62)</f>
        <v/>
      </c>
      <c r="AU4" s="4">
        <f>SUM(AU5:AU62)</f>
        <v/>
      </c>
      <c r="AV4" s="4">
        <f>SUM(AV5:AV62)</f>
        <v/>
      </c>
      <c r="AW4" s="4">
        <f>SUM(AW5:AW62)</f>
        <v/>
      </c>
      <c r="AX4" s="4">
        <f>SUM(AX5:AX62)</f>
        <v/>
      </c>
      <c r="AY4" s="4">
        <f>SUM(AY5:AY62)</f>
        <v/>
      </c>
      <c r="AZ4" s="4">
        <f>SUM(AZ5:AZ62)</f>
        <v/>
      </c>
      <c r="BA4" s="4">
        <f>SUM(BA5:BA62)</f>
        <v/>
      </c>
      <c r="BB4" s="4">
        <f>SUM(BB5:BB62)</f>
        <v/>
      </c>
      <c r="BC4" s="4">
        <f>SUM(BC5:BC62)</f>
        <v/>
      </c>
      <c r="BD4" s="4">
        <f>SUM(BD5:BD62)</f>
        <v/>
      </c>
      <c r="BE4" s="4">
        <f>SUM(BE5:BE62)</f>
        <v/>
      </c>
      <c r="BF4" s="4">
        <f>SUM(BF5:BF62)</f>
        <v/>
      </c>
      <c r="BG4" s="4">
        <f>SUM(BG5:BG62)</f>
        <v/>
      </c>
      <c r="BH4" s="4">
        <f>SUM(BH5:BH62)</f>
        <v/>
      </c>
      <c r="BI4" s="4">
        <f>SUM(BI5:BI62)</f>
        <v/>
      </c>
      <c r="BJ4" s="4">
        <f>SUM(BJ5:BJ62)</f>
        <v/>
      </c>
      <c r="BK4" s="4">
        <f>SUM(BK5:BK62)</f>
        <v/>
      </c>
      <c r="BL4" s="4">
        <f>SUM(BL5:BL62)</f>
        <v/>
      </c>
      <c r="BM4" s="4">
        <f>SUM(BM5:BM62)</f>
        <v/>
      </c>
      <c r="BN4" s="4">
        <f>SUM(BN5:BN62)</f>
        <v/>
      </c>
      <c r="BO4" s="4">
        <f>SUM(BO5:BO62)</f>
        <v/>
      </c>
      <c r="BP4" s="4">
        <f>SUM(BP5:BP62)</f>
        <v/>
      </c>
      <c r="BQ4" s="4">
        <f>SUM(BQ5:BQ62)</f>
        <v/>
      </c>
      <c r="BR4" s="4">
        <f>SUM(BR5:BR62)</f>
        <v/>
      </c>
      <c r="BS4" s="4">
        <f>SUM(BS5:BS62)</f>
        <v/>
      </c>
      <c r="BT4" s="4">
        <f>SUM(BT5:BT62)</f>
        <v/>
      </c>
      <c r="BU4" s="4">
        <f>SUM(BU5:BU62)</f>
        <v/>
      </c>
      <c r="BV4" s="4">
        <f>SUM(BV5:BV62)</f>
        <v/>
      </c>
      <c r="BW4" s="4">
        <f>SUM(BW5:BW62)</f>
        <v/>
      </c>
      <c r="BX4" s="4">
        <f>SUM(BX5:BX62)</f>
        <v/>
      </c>
      <c r="BY4" s="4">
        <f>SUM(BY5:BY62)</f>
        <v/>
      </c>
      <c r="BZ4" s="4">
        <f>SUM(BZ5:BZ62)</f>
        <v/>
      </c>
      <c r="CA4" s="4">
        <f>SUM(CA5:CA62)</f>
        <v/>
      </c>
      <c r="CB4" s="4">
        <f>SUM(CB5:CB62)</f>
        <v/>
      </c>
      <c r="CC4" s="4">
        <f>SUM(CC5:CC62)</f>
        <v/>
      </c>
      <c r="CD4" s="4">
        <f>SUM(CD5:CD62)</f>
        <v/>
      </c>
      <c r="CE4" s="4">
        <f>SUM(CE5:CE62)</f>
        <v/>
      </c>
      <c r="CF4" s="4">
        <f>SUM(CF5:CF62)</f>
        <v/>
      </c>
      <c r="CG4" s="4">
        <f>SUM(CG5:CG62)</f>
        <v/>
      </c>
      <c r="CH4" s="4">
        <f>SUM(CH5:CH62)</f>
        <v/>
      </c>
      <c r="CI4" s="4">
        <f>SUM(CI5:CI62)</f>
        <v/>
      </c>
      <c r="CJ4" s="4">
        <f>SUM(CJ5:CJ62)</f>
        <v/>
      </c>
      <c r="CK4" s="4">
        <f>SUM(CK5:CK62)</f>
        <v/>
      </c>
      <c r="CL4" s="4">
        <f>SUM(CL5:CL62)</f>
        <v/>
      </c>
      <c r="CM4" s="4">
        <f>SUM(CM5:CM62)</f>
        <v/>
      </c>
      <c r="CN4" s="4">
        <f>SUM(CN5:CN62)</f>
        <v/>
      </c>
      <c r="CO4" s="4">
        <f>SUM(CO5:CO62)</f>
        <v/>
      </c>
      <c r="CP4" s="4">
        <f>SUM(CP5:CP62)</f>
        <v/>
      </c>
      <c r="CQ4" s="4">
        <f>SUM(CQ5:CQ62)</f>
        <v/>
      </c>
      <c r="CR4" s="4">
        <f>SUM(CR5:CR62)</f>
        <v/>
      </c>
      <c r="CS4" s="4">
        <f>SUM(CS5:CS62)</f>
        <v/>
      </c>
      <c r="CT4" s="4">
        <f>SUM(CT5:CT62)</f>
        <v/>
      </c>
      <c r="CU4" s="4">
        <f>SUM(CU5:CU62)</f>
        <v/>
      </c>
      <c r="CV4" s="4">
        <f>SUM(CV5:CV62)</f>
        <v/>
      </c>
      <c r="CW4" s="4">
        <f>SUM(CW5:CW62)</f>
        <v/>
      </c>
      <c r="CX4" s="4">
        <f>SUM(CX5:CX62)</f>
        <v/>
      </c>
      <c r="CY4" s="4">
        <f>SUM(CY5:CY62)</f>
        <v/>
      </c>
      <c r="CZ4" s="4">
        <f>SUM(CZ5:CZ62)</f>
        <v/>
      </c>
      <c r="DA4" s="4">
        <f>SUM(DA5:DA62)</f>
        <v/>
      </c>
      <c r="DB4" s="4">
        <f>SUM(DB5:DB62)</f>
        <v/>
      </c>
      <c r="DC4" s="4">
        <f>SUM(DC5:DC62)</f>
        <v/>
      </c>
      <c r="DD4" s="4">
        <f>SUM(DD5:DD62)</f>
        <v/>
      </c>
      <c r="DE4" s="4">
        <f>SUM(DE5:DE62)</f>
        <v/>
      </c>
      <c r="DF4" s="4">
        <f>SUM(DF5:DF62)</f>
        <v/>
      </c>
      <c r="DG4" s="4">
        <f>SUM(DG5:DG62)</f>
        <v/>
      </c>
      <c r="DH4" s="4">
        <f>SUM(DH5:DH62)</f>
        <v/>
      </c>
      <c r="DI4" s="4">
        <f>SUM(DI5:DI62)</f>
        <v/>
      </c>
      <c r="DJ4" s="4">
        <f>SUM(DJ5:DJ62)</f>
        <v/>
      </c>
      <c r="DK4" s="4">
        <f>SUM(DK5:DK62)</f>
        <v/>
      </c>
      <c r="DL4" s="4">
        <f>SUM(DL5:DL62)</f>
        <v/>
      </c>
      <c r="DM4" s="4">
        <f>SUM(DM5:DM62)</f>
        <v/>
      </c>
      <c r="DN4" s="4">
        <f>SUM(DN5:DN62)</f>
        <v/>
      </c>
      <c r="DO4" s="4">
        <f>SUM(DO5:DO62)</f>
        <v/>
      </c>
      <c r="DP4" s="4">
        <f>SUM(DP5:DP62)</f>
        <v/>
      </c>
      <c r="DQ4" s="4">
        <f>SUM(DQ5:DQ62)</f>
        <v/>
      </c>
      <c r="DR4" s="4">
        <f>SUM(DR5:DR62)</f>
        <v/>
      </c>
      <c r="DS4" s="4">
        <f>SUM(DS5:DS62)</f>
        <v/>
      </c>
      <c r="DT4" s="4">
        <f>SUM(DT5:DT62)</f>
        <v/>
      </c>
      <c r="DU4" s="4">
        <f>SUM(DU5:DU62)</f>
        <v/>
      </c>
      <c r="DV4" s="4">
        <f>SUM(DV5:DV62)</f>
        <v/>
      </c>
      <c r="DW4" s="4">
        <f>SUM(DW5:DW62)</f>
        <v/>
      </c>
      <c r="DX4" s="4">
        <f>SUM(DX5:DX62)</f>
        <v/>
      </c>
      <c r="DY4" s="4">
        <f>SUM(DY5:DY62)</f>
        <v/>
      </c>
      <c r="DZ4" s="4">
        <f>SUM(DZ5:DZ62)</f>
        <v/>
      </c>
      <c r="EA4" s="4">
        <f>SUM(EA5:EA62)</f>
        <v/>
      </c>
      <c r="EB4" s="4">
        <f>SUM(EB5:EB62)</f>
        <v/>
      </c>
      <c r="EC4" s="4">
        <f>SUM(EC5:EC62)</f>
        <v/>
      </c>
      <c r="ED4" s="4">
        <f>SUM(ED5:ED62)</f>
        <v/>
      </c>
      <c r="EE4" s="4">
        <f>SUM(EE5:EE62)</f>
        <v/>
      </c>
      <c r="EF4" s="4">
        <f>SUM(EF5:EF62)</f>
        <v/>
      </c>
    </row>
    <row r="5" hidden="1" outlineLevel="1">
      <c r="A5" s="5" t="n">
        <v>1</v>
      </c>
      <c r="B5" s="6" t="inlineStr">
        <is>
          <t>"AFSONAK" ХК 2 сонли шахобчаси</t>
        </is>
      </c>
      <c r="C5" s="6" t="inlineStr">
        <is>
          <t>Андижан</t>
        </is>
      </c>
      <c r="D5" s="6" t="inlineStr">
        <is>
          <t>Андижан 2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n">
        <v>3</v>
      </c>
      <c r="N5" s="7" t="n">
        <v>295470</v>
      </c>
      <c r="O5" s="7" t="n">
        <v>3</v>
      </c>
      <c r="P5" s="7" t="n">
        <v>356040</v>
      </c>
      <c r="Q5" s="7" t="inlineStr"/>
      <c r="R5" s="7" t="inlineStr"/>
      <c r="S5" s="7" t="n">
        <v>10</v>
      </c>
      <c r="T5" s="7" t="n">
        <v>510000</v>
      </c>
      <c r="U5" s="7" t="inlineStr"/>
      <c r="V5" s="7" t="inlineStr"/>
      <c r="W5" s="7" t="n">
        <v>2</v>
      </c>
      <c r="X5" s="7" t="n">
        <v>0</v>
      </c>
      <c r="Y5" s="7" t="inlineStr"/>
      <c r="Z5" s="7" t="inlineStr"/>
      <c r="AA5" s="7" t="inlineStr"/>
      <c r="AB5" s="7" t="inlineStr"/>
      <c r="AC5" s="7" t="n">
        <v>2</v>
      </c>
      <c r="AD5" s="7" t="n">
        <v>128820</v>
      </c>
      <c r="AE5" s="7" t="n">
        <v>2</v>
      </c>
      <c r="AF5" s="7" t="n">
        <v>97636</v>
      </c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AW5+AY5+BA5+BC5+BE5+BG5+BI5</f>
        <v/>
      </c>
      <c r="AV5" s="7">
        <f>AX5+AZ5+BB5+BD5+BF5+BH5+BJ5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 t="inlineStr"/>
      <c r="BJ5" s="7" t="inlineStr"/>
      <c r="BK5" s="7">
        <f>BM5+BO5+BQ5+BS5</f>
        <v/>
      </c>
      <c r="BL5" s="7">
        <f>BN5+BP5+BR5+BT5</f>
        <v/>
      </c>
      <c r="BM5" s="7" t="inlineStr"/>
      <c r="BN5" s="7" t="inlineStr"/>
      <c r="BO5" s="7" t="inlineStr"/>
      <c r="BP5" s="7" t="inlineStr"/>
      <c r="BQ5" s="7" t="inlineStr"/>
      <c r="BR5" s="7" t="inlineStr"/>
      <c r="BS5" s="7" t="inlineStr"/>
      <c r="BT5" s="7" t="inlineStr"/>
      <c r="BU5" s="7">
        <f>BW5+BY5+CA5+CC5+CE5+CG5+CI5+CK5+CM5+CO5+CQ5+CS5+CU5+CW5+CY5+DA5</f>
        <v/>
      </c>
      <c r="BV5" s="7">
        <f>BX5+BZ5+CB5+CD5+CF5+CH5+CJ5+CL5+CN5+CP5+CR5+CT5+CV5+CX5+CZ5+DB5</f>
        <v/>
      </c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>
        <f>DE5+DG5+DI5+DK5+DM5+DO5+DQ5+DS5+DU5+DW5+DY5+EA5+EC5</f>
        <v/>
      </c>
      <c r="DD5" s="7">
        <f>DF5+DH5+DJ5+DL5+DN5+DP5+DR5+DT5+DV5+DX5+DZ5+EB5+ED5</f>
        <v/>
      </c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n">
        <v>4</v>
      </c>
      <c r="DR5" s="7" t="n">
        <v>382320</v>
      </c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 t="inlineStr"/>
      <c r="ED5" s="7" t="inlineStr"/>
      <c r="EE5" s="7">
        <f>E5+AU5+BK5+BU5+DC5</f>
        <v/>
      </c>
      <c r="EF5" s="7">
        <f>F5+AV5+BL5+BV5+DD5</f>
        <v/>
      </c>
    </row>
    <row r="6" hidden="1" outlineLevel="1">
      <c r="A6" s="5" t="n">
        <v>2</v>
      </c>
      <c r="B6" s="6" t="inlineStr">
        <is>
          <t>"AN-NUR FARM" MCHJ</t>
        </is>
      </c>
      <c r="C6" s="6" t="inlineStr">
        <is>
          <t>Андижан</t>
        </is>
      </c>
      <c r="D6" s="6" t="inlineStr">
        <is>
          <t>Андижан 2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n">
        <v>2</v>
      </c>
      <c r="R6" s="7" t="n">
        <v>261880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AW6+AY6+BA6+BC6+BE6+BG6+BI6</f>
        <v/>
      </c>
      <c r="AV6" s="7">
        <f>AX6+AZ6+BB6+BD6+BF6+BH6+BJ6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 t="inlineStr"/>
      <c r="BJ6" s="7" t="inlineStr"/>
      <c r="BK6" s="7">
        <f>BM6+BO6+BQ6+BS6</f>
        <v/>
      </c>
      <c r="BL6" s="7">
        <f>BN6+BP6+BR6+BT6</f>
        <v/>
      </c>
      <c r="BM6" s="7" t="n">
        <v>5</v>
      </c>
      <c r="BN6" s="7" t="n">
        <v>3224050</v>
      </c>
      <c r="BO6" s="7" t="inlineStr"/>
      <c r="BP6" s="7" t="inlineStr"/>
      <c r="BQ6" s="7" t="n">
        <v>50</v>
      </c>
      <c r="BR6" s="7" t="n">
        <v>148932500</v>
      </c>
      <c r="BS6" s="7" t="inlineStr"/>
      <c r="BT6" s="7" t="inlineStr"/>
      <c r="BU6" s="7">
        <f>BW6+BY6+CA6+CC6+CE6+CG6+CI6+CK6+CM6+CO6+CQ6+CS6+CU6+CW6+CY6+DA6</f>
        <v/>
      </c>
      <c r="BV6" s="7">
        <f>BX6+BZ6+CB6+CD6+CF6+CH6+CJ6+CL6+CN6+CP6+CR6+CT6+CV6+CX6+CZ6+DB6</f>
        <v/>
      </c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>
        <f>DE6+DG6+DI6+DK6+DM6+DO6+DQ6+DS6+DU6+DW6+DY6+EA6+EC6</f>
        <v/>
      </c>
      <c r="DD6" s="7">
        <f>DF6+DH6+DJ6+DL6+DN6+DP6+DR6+DT6+DV6+DX6+DZ6+EB6+ED6</f>
        <v/>
      </c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inlineStr"/>
      <c r="DR6" s="7" t="inlineStr"/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 t="inlineStr"/>
      <c r="ED6" s="7" t="inlineStr"/>
      <c r="EE6" s="7">
        <f>E6+AU6+BK6+BU6+DC6</f>
        <v/>
      </c>
      <c r="EF6" s="7">
        <f>F6+AV6+BL6+BV6+DD6</f>
        <v/>
      </c>
    </row>
    <row r="7" hidden="1" outlineLevel="1">
      <c r="A7" s="5" t="n">
        <v>3</v>
      </c>
      <c r="B7" s="6" t="inlineStr">
        <is>
          <t>"ASAKA FAYZ LYUKS" XK</t>
        </is>
      </c>
      <c r="C7" s="6" t="inlineStr">
        <is>
          <t>Андижан</t>
        </is>
      </c>
      <c r="D7" s="6" t="inlineStr">
        <is>
          <t>Андижан 2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n">
        <v>2</v>
      </c>
      <c r="L7" s="7" t="n">
        <v>142784</v>
      </c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AW7+AY7+BA7+BC7+BE7+BG7+BI7</f>
        <v/>
      </c>
      <c r="AV7" s="7">
        <f>AX7+AZ7+BB7+BD7+BF7+BH7+BJ7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 t="inlineStr"/>
      <c r="BJ7" s="7" t="inlineStr"/>
      <c r="BK7" s="7">
        <f>BM7+BO7+BQ7+BS7</f>
        <v/>
      </c>
      <c r="BL7" s="7">
        <f>BN7+BP7+BR7+BT7</f>
        <v/>
      </c>
      <c r="BM7" s="7" t="n">
        <v>5</v>
      </c>
      <c r="BN7" s="7" t="n">
        <v>3224050</v>
      </c>
      <c r="BO7" s="7" t="inlineStr"/>
      <c r="BP7" s="7" t="inlineStr"/>
      <c r="BQ7" s="7" t="inlineStr"/>
      <c r="BR7" s="7" t="inlineStr"/>
      <c r="BS7" s="7" t="inlineStr"/>
      <c r="BT7" s="7" t="inlineStr"/>
      <c r="BU7" s="7">
        <f>BW7+BY7+CA7+CC7+CE7+CG7+CI7+CK7+CM7+CO7+CQ7+CS7+CU7+CW7+CY7+DA7</f>
        <v/>
      </c>
      <c r="BV7" s="7">
        <f>BX7+BZ7+CB7+CD7+CF7+CH7+CJ7+CL7+CN7+CP7+CR7+CT7+CV7+CX7+CZ7+DB7</f>
        <v/>
      </c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n">
        <v>2</v>
      </c>
      <c r="CF7" s="7" t="n">
        <v>1452560</v>
      </c>
      <c r="CG7" s="7" t="inlineStr"/>
      <c r="CH7" s="7" t="inlineStr"/>
      <c r="CI7" s="7" t="inlineStr"/>
      <c r="CJ7" s="7" t="inlineStr"/>
      <c r="CK7" s="7" t="inlineStr"/>
      <c r="CL7" s="7" t="inlineStr"/>
      <c r="CM7" s="7" t="n">
        <v>5</v>
      </c>
      <c r="CN7" s="7" t="n">
        <v>1450625</v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>
        <f>DE7+DG7+DI7+DK7+DM7+DO7+DQ7+DS7+DU7+DW7+DY7+EA7+EC7</f>
        <v/>
      </c>
      <c r="DD7" s="7">
        <f>DF7+DH7+DJ7+DL7+DN7+DP7+DR7+DT7+DV7+DX7+DZ7+EB7+ED7</f>
        <v/>
      </c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 t="inlineStr"/>
      <c r="ED7" s="7" t="inlineStr"/>
      <c r="EE7" s="7">
        <f>E7+AU7+BK7+BU7+DC7</f>
        <v/>
      </c>
      <c r="EF7" s="7">
        <f>F7+AV7+BL7+BV7+DD7</f>
        <v/>
      </c>
    </row>
    <row r="8" hidden="1" outlineLevel="1">
      <c r="A8" s="5" t="n">
        <v>4</v>
      </c>
      <c r="B8" s="6" t="inlineStr">
        <is>
          <t>"ASAKA PHARM CENTER GROUP" MCHJ</t>
        </is>
      </c>
      <c r="C8" s="6" t="inlineStr">
        <is>
          <t>Андижан</t>
        </is>
      </c>
      <c r="D8" s="6" t="inlineStr">
        <is>
          <t>Андижан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n">
        <v>50</v>
      </c>
      <c r="H8" s="7" t="n">
        <v>161572500</v>
      </c>
      <c r="I8" s="7" t="n">
        <v>1</v>
      </c>
      <c r="J8" s="7" t="n">
        <v>35375</v>
      </c>
      <c r="K8" s="7" t="inlineStr"/>
      <c r="L8" s="7" t="inlineStr"/>
      <c r="M8" s="7" t="n">
        <v>150</v>
      </c>
      <c r="N8" s="7" t="n">
        <v>743175000</v>
      </c>
      <c r="O8" s="7" t="inlineStr"/>
      <c r="P8" s="7" t="inlineStr"/>
      <c r="Q8" s="7" t="n">
        <v>500</v>
      </c>
      <c r="R8" s="7" t="n">
        <v>16873750000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AW8+AY8+BA8+BC8+BE8+BG8+BI8</f>
        <v/>
      </c>
      <c r="AV8" s="7">
        <f>AX8+AZ8+BB8+BD8+BF8+BH8+BJ8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 t="inlineStr"/>
      <c r="BJ8" s="7" t="inlineStr"/>
      <c r="BK8" s="7">
        <f>BM8+BO8+BQ8+BS8</f>
        <v/>
      </c>
      <c r="BL8" s="7">
        <f>BN8+BP8+BR8+BT8</f>
        <v/>
      </c>
      <c r="BM8" s="7" t="inlineStr"/>
      <c r="BN8" s="7" t="inlineStr"/>
      <c r="BO8" s="7" t="inlineStr"/>
      <c r="BP8" s="7" t="inlineStr"/>
      <c r="BQ8" s="7" t="inlineStr"/>
      <c r="BR8" s="7" t="inlineStr"/>
      <c r="BS8" s="7" t="inlineStr"/>
      <c r="BT8" s="7" t="inlineStr"/>
      <c r="BU8" s="7">
        <f>BW8+BY8+CA8+CC8+CE8+CG8+CI8+CK8+CM8+CO8+CQ8+CS8+CU8+CW8+CY8+DA8</f>
        <v/>
      </c>
      <c r="BV8" s="7">
        <f>BX8+BZ8+CB8+CD8+CF8+CH8+CJ8+CL8+CN8+CP8+CR8+CT8+CV8+CX8+CZ8+DB8</f>
        <v/>
      </c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>
        <f>DE8+DG8+DI8+DK8+DM8+DO8+DQ8+DS8+DU8+DW8+DY8+EA8+EC8</f>
        <v/>
      </c>
      <c r="DD8" s="7">
        <f>DF8+DH8+DJ8+DL8+DN8+DP8+DR8+DT8+DV8+DX8+DZ8+EB8+ED8</f>
        <v/>
      </c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n">
        <v>50</v>
      </c>
      <c r="DT8" s="7" t="n">
        <v>65175000</v>
      </c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 t="inlineStr"/>
      <c r="ED8" s="7" t="inlineStr"/>
      <c r="EE8" s="7">
        <f>E8+AU8+BK8+BU8+DC8</f>
        <v/>
      </c>
      <c r="EF8" s="7">
        <f>F8+AV8+BL8+BV8+DD8</f>
        <v/>
      </c>
    </row>
    <row r="9" hidden="1" outlineLevel="1">
      <c r="A9" s="5" t="n">
        <v>5</v>
      </c>
      <c r="B9" s="6" t="inlineStr">
        <is>
          <t>"AZIMJON-INVEST-FARM" МЧЖ 2 фил</t>
        </is>
      </c>
      <c r="C9" s="6" t="inlineStr">
        <is>
          <t>Андижан</t>
        </is>
      </c>
      <c r="D9" s="6" t="inlineStr">
        <is>
          <t>Андижан 2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n">
        <v>5</v>
      </c>
      <c r="N9" s="7" t="n">
        <v>820750</v>
      </c>
      <c r="O9" s="7" t="inlineStr"/>
      <c r="P9" s="7" t="inlineStr"/>
      <c r="Q9" s="7" t="inlineStr"/>
      <c r="R9" s="7" t="inlineStr"/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AW9+AY9+BA9+BC9+BE9+BG9+BI9</f>
        <v/>
      </c>
      <c r="AV9" s="7">
        <f>AX9+AZ9+BB9+BD9+BF9+BH9+BJ9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 t="inlineStr"/>
      <c r="BJ9" s="7" t="inlineStr"/>
      <c r="BK9" s="7">
        <f>BM9+BO9+BQ9+BS9</f>
        <v/>
      </c>
      <c r="BL9" s="7">
        <f>BN9+BP9+BR9+BT9</f>
        <v/>
      </c>
      <c r="BM9" s="7" t="inlineStr"/>
      <c r="BN9" s="7" t="inlineStr"/>
      <c r="BO9" s="7" t="inlineStr"/>
      <c r="BP9" s="7" t="inlineStr"/>
      <c r="BQ9" s="7" t="n">
        <v>5</v>
      </c>
      <c r="BR9" s="7" t="n">
        <v>1531600</v>
      </c>
      <c r="BS9" s="7" t="inlineStr"/>
      <c r="BT9" s="7" t="inlineStr"/>
      <c r="BU9" s="7">
        <f>BW9+BY9+CA9+CC9+CE9+CG9+CI9+CK9+CM9+CO9+CQ9+CS9+CU9+CW9+CY9+DA9</f>
        <v/>
      </c>
      <c r="BV9" s="7">
        <f>BX9+BZ9+CB9+CD9+CF9+CH9+CJ9+CL9+CN9+CP9+CR9+CT9+CV9+CX9+CZ9+DB9</f>
        <v/>
      </c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>
        <f>DE9+DG9+DI9+DK9+DM9+DO9+DQ9+DS9+DU9+DW9+DY9+EA9+EC9</f>
        <v/>
      </c>
      <c r="DD9" s="7">
        <f>DF9+DH9+DJ9+DL9+DN9+DP9+DR9+DT9+DV9+DX9+DZ9+EB9+ED9</f>
        <v/>
      </c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 t="inlineStr"/>
      <c r="ED9" s="7" t="inlineStr"/>
      <c r="EE9" s="7">
        <f>E9+AU9+BK9+BU9+DC9</f>
        <v/>
      </c>
      <c r="EF9" s="7">
        <f>F9+AV9+BL9+BV9+DD9</f>
        <v/>
      </c>
    </row>
    <row r="10" hidden="1" outlineLevel="1">
      <c r="A10" s="5" t="n">
        <v>6</v>
      </c>
      <c r="B10" s="6" t="inlineStr">
        <is>
          <t>"AZIZBEK FARM INTER"</t>
        </is>
      </c>
      <c r="C10" s="6" t="inlineStr">
        <is>
          <t>Андижан</t>
        </is>
      </c>
      <c r="D10" s="6" t="inlineStr">
        <is>
          <t>Андижан 2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n">
        <v>2</v>
      </c>
      <c r="H10" s="7" t="n">
        <v>250760</v>
      </c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n">
        <v>15</v>
      </c>
      <c r="AD10" s="7" t="n">
        <v>7028775</v>
      </c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AW10+AY10+BA10+BC10+BE10+BG10+BI10</f>
        <v/>
      </c>
      <c r="AV10" s="7">
        <f>AX10+AZ10+BB10+BD10+BF10+BH10+BJ10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 t="inlineStr"/>
      <c r="BJ10" s="7" t="inlineStr"/>
      <c r="BK10" s="7">
        <f>BM10+BO10+BQ10+BS10</f>
        <v/>
      </c>
      <c r="BL10" s="7">
        <f>BN10+BP10+BR10+BT10</f>
        <v/>
      </c>
      <c r="BM10" s="7" t="n">
        <v>1</v>
      </c>
      <c r="BN10" s="7" t="n">
        <v>128962</v>
      </c>
      <c r="BO10" s="7" t="inlineStr"/>
      <c r="BP10" s="7" t="inlineStr"/>
      <c r="BQ10" s="7" t="inlineStr"/>
      <c r="BR10" s="7" t="inlineStr"/>
      <c r="BS10" s="7" t="inlineStr"/>
      <c r="BT10" s="7" t="inlineStr"/>
      <c r="BU10" s="7">
        <f>BW10+BY10+CA10+CC10+CE10+CG10+CI10+CK10+CM10+CO10+CQ10+CS10+CU10+CW10+CY10+DA10</f>
        <v/>
      </c>
      <c r="BV10" s="7">
        <f>BX10+BZ10+CB10+CD10+CF10+CH10+CJ10+CL10+CN10+CP10+CR10+CT10+CV10+CX10+CZ10+DB10</f>
        <v/>
      </c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>
        <f>DE10+DG10+DI10+DK10+DM10+DO10+DQ10+DS10+DU10+DW10+DY10+EA10+EC10</f>
        <v/>
      </c>
      <c r="DD10" s="7">
        <f>DF10+DH10+DJ10+DL10+DN10+DP10+DR10+DT10+DV10+DX10+DZ10+EB10+ED10</f>
        <v/>
      </c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n">
        <v>4</v>
      </c>
      <c r="DX10" s="7" t="n">
        <v>395064</v>
      </c>
      <c r="DY10" s="7" t="inlineStr"/>
      <c r="DZ10" s="7" t="inlineStr"/>
      <c r="EA10" s="7" t="inlineStr"/>
      <c r="EB10" s="7" t="inlineStr"/>
      <c r="EC10" s="7" t="inlineStr"/>
      <c r="ED10" s="7" t="inlineStr"/>
      <c r="EE10" s="7">
        <f>E10+AU10+BK10+BU10+DC10</f>
        <v/>
      </c>
      <c r="EF10" s="7">
        <f>F10+AV10+BL10+BV10+DD10</f>
        <v/>
      </c>
    </row>
    <row r="11" hidden="1" outlineLevel="1">
      <c r="A11" s="5" t="n">
        <v>7</v>
      </c>
      <c r="B11" s="6" t="inlineStr">
        <is>
          <t>"BESH YULDUZ-M.M.R" X.F.</t>
        </is>
      </c>
      <c r="C11" s="6" t="inlineStr">
        <is>
          <t>Андижан</t>
        </is>
      </c>
      <c r="D11" s="6" t="inlineStr">
        <is>
          <t>Андижан 2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n">
        <v>8</v>
      </c>
      <c r="X11" s="7" t="n">
        <v>0</v>
      </c>
      <c r="Y11" s="7" t="inlineStr"/>
      <c r="Z11" s="7" t="inlineStr"/>
      <c r="AA11" s="7" t="inlineStr"/>
      <c r="AB11" s="7" t="inlineStr"/>
      <c r="AC11" s="7" t="inlineStr"/>
      <c r="AD11" s="7" t="inlineStr"/>
      <c r="AE11" s="7" t="n">
        <v>15</v>
      </c>
      <c r="AF11" s="7" t="n">
        <v>5458500</v>
      </c>
      <c r="AG11" s="7" t="n">
        <v>46</v>
      </c>
      <c r="AH11" s="7" t="n">
        <v>35784748</v>
      </c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AW11+AY11+BA11+BC11+BE11+BG11+BI11</f>
        <v/>
      </c>
      <c r="AV11" s="7">
        <f>AX11+AZ11+BB11+BD11+BF11+BH11+BJ11</f>
        <v/>
      </c>
      <c r="AW11" s="7" t="inlineStr"/>
      <c r="AX11" s="7" t="inlineStr"/>
      <c r="AY11" s="7" t="n">
        <v>1</v>
      </c>
      <c r="AZ11" s="7" t="n">
        <v>660755</v>
      </c>
      <c r="BA11" s="7" t="inlineStr"/>
      <c r="BB11" s="7" t="inlineStr"/>
      <c r="BC11" s="7" t="inlineStr"/>
      <c r="BD11" s="7" t="inlineStr"/>
      <c r="BE11" s="7" t="n">
        <v>5</v>
      </c>
      <c r="BF11" s="7" t="n">
        <v>3717750</v>
      </c>
      <c r="BG11" s="7" t="n">
        <v>100</v>
      </c>
      <c r="BH11" s="7" t="n">
        <v>223822500</v>
      </c>
      <c r="BI11" s="7" t="inlineStr"/>
      <c r="BJ11" s="7" t="inlineStr"/>
      <c r="BK11" s="7">
        <f>BM11+BO11+BQ11+BS11</f>
        <v/>
      </c>
      <c r="BL11" s="7">
        <f>BN11+BP11+BR11+BT11</f>
        <v/>
      </c>
      <c r="BM11" s="7" t="n">
        <v>5</v>
      </c>
      <c r="BN11" s="7" t="n">
        <v>3323750</v>
      </c>
      <c r="BO11" s="7" t="inlineStr"/>
      <c r="BP11" s="7" t="inlineStr"/>
      <c r="BQ11" s="7" t="inlineStr"/>
      <c r="BR11" s="7" t="inlineStr"/>
      <c r="BS11" s="7" t="n">
        <v>25</v>
      </c>
      <c r="BT11" s="7" t="n">
        <v>7305525</v>
      </c>
      <c r="BU11" s="7">
        <f>BW11+BY11+CA11+CC11+CE11+CG11+CI11+CK11+CM11+CO11+CQ11+CS11+CU11+CW11+CY11+DA11</f>
        <v/>
      </c>
      <c r="BV11" s="7">
        <f>BX11+BZ11+CB11+CD11+CF11+CH11+CJ11+CL11+CN11+CP11+CR11+CT11+CV11+CX11+CZ11+DB11</f>
        <v/>
      </c>
      <c r="BW11" s="7" t="inlineStr"/>
      <c r="BX11" s="7" t="inlineStr"/>
      <c r="BY11" s="7" t="inlineStr"/>
      <c r="BZ11" s="7" t="inlineStr"/>
      <c r="CA11" s="7" t="n">
        <v>48</v>
      </c>
      <c r="CB11" s="7" t="n">
        <v>33803724</v>
      </c>
      <c r="CC11" s="7" t="inlineStr"/>
      <c r="CD11" s="7" t="inlineStr"/>
      <c r="CE11" s="7" t="n">
        <v>3</v>
      </c>
      <c r="CF11" s="7" t="n">
        <v>1871855</v>
      </c>
      <c r="CG11" s="7" t="inlineStr"/>
      <c r="CH11" s="7" t="inlineStr"/>
      <c r="CI11" s="7" t="inlineStr"/>
      <c r="CJ11" s="7" t="inlineStr"/>
      <c r="CK11" s="7" t="inlineStr"/>
      <c r="CL11" s="7" t="inlineStr"/>
      <c r="CM11" s="7" t="n">
        <v>10</v>
      </c>
      <c r="CN11" s="7" t="n">
        <v>2991000</v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>
        <f>DE11+DG11+DI11+DK11+DM11+DO11+DQ11+DS11+DU11+DW11+DY11+EA11+EC11</f>
        <v/>
      </c>
      <c r="DD11" s="7">
        <f>DF11+DH11+DJ11+DL11+DN11+DP11+DR11+DT11+DV11+DX11+DZ11+EB11+ED11</f>
        <v/>
      </c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n">
        <v>46</v>
      </c>
      <c r="DR11" s="7" t="n">
        <v>40153080</v>
      </c>
      <c r="DS11" s="7" t="inlineStr"/>
      <c r="DT11" s="7" t="inlineStr"/>
      <c r="DU11" s="7" t="n">
        <v>23</v>
      </c>
      <c r="DV11" s="7" t="n">
        <v>8689815</v>
      </c>
      <c r="DW11" s="7" t="inlineStr"/>
      <c r="DX11" s="7" t="inlineStr"/>
      <c r="DY11" s="7" t="inlineStr"/>
      <c r="DZ11" s="7" t="inlineStr"/>
      <c r="EA11" s="7" t="inlineStr"/>
      <c r="EB11" s="7" t="inlineStr"/>
      <c r="EC11" s="7" t="inlineStr"/>
      <c r="ED11" s="7" t="inlineStr"/>
      <c r="EE11" s="7">
        <f>E11+AU11+BK11+BU11+DC11</f>
        <v/>
      </c>
      <c r="EF11" s="7">
        <f>F11+AV11+BL11+BV11+DD11</f>
        <v/>
      </c>
    </row>
    <row r="12" hidden="1" outlineLevel="1">
      <c r="A12" s="5" t="n">
        <v>8</v>
      </c>
      <c r="B12" s="6" t="inlineStr">
        <is>
          <t>"BIRIMA ORINET" XK</t>
        </is>
      </c>
      <c r="C12" s="6" t="inlineStr">
        <is>
          <t>Андижан</t>
        </is>
      </c>
      <c r="D12" s="6" t="inlineStr">
        <is>
          <t>Андижан 2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n">
        <v>3</v>
      </c>
      <c r="N12" s="7" t="n">
        <v>292005</v>
      </c>
      <c r="O12" s="7" t="inlineStr"/>
      <c r="P12" s="7" t="inlineStr"/>
      <c r="Q12" s="7" t="n">
        <v>4</v>
      </c>
      <c r="R12" s="7" t="n">
        <v>539960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AW12+AY12+BA12+BC12+BE12+BG12+BI12</f>
        <v/>
      </c>
      <c r="AV12" s="7">
        <f>AX12+AZ12+BB12+BD12+BF12+BH12+BJ12</f>
        <v/>
      </c>
      <c r="AW12" s="7" t="inlineStr"/>
      <c r="AX12" s="7" t="inlineStr"/>
      <c r="AY12" s="7" t="n">
        <v>4</v>
      </c>
      <c r="AZ12" s="7" t="n">
        <v>10572080</v>
      </c>
      <c r="BA12" s="7" t="inlineStr"/>
      <c r="BB12" s="7" t="inlineStr"/>
      <c r="BC12" s="7" t="inlineStr"/>
      <c r="BD12" s="7" t="inlineStr"/>
      <c r="BE12" s="7" t="inlineStr"/>
      <c r="BF12" s="7" t="inlineStr"/>
      <c r="BG12" s="7" t="n">
        <v>880</v>
      </c>
      <c r="BH12" s="7" t="n">
        <v>22439165970</v>
      </c>
      <c r="BI12" s="7" t="inlineStr"/>
      <c r="BJ12" s="7" t="inlineStr"/>
      <c r="BK12" s="7">
        <f>BM12+BO12+BQ12+BS12</f>
        <v/>
      </c>
      <c r="BL12" s="7">
        <f>BN12+BP12+BR12+BT12</f>
        <v/>
      </c>
      <c r="BM12" s="7" t="n">
        <v>320</v>
      </c>
      <c r="BN12" s="7" t="n">
        <v>5122297600</v>
      </c>
      <c r="BO12" s="7" t="inlineStr"/>
      <c r="BP12" s="7" t="inlineStr"/>
      <c r="BQ12" s="7" t="inlineStr"/>
      <c r="BR12" s="7" t="inlineStr"/>
      <c r="BS12" s="7" t="inlineStr"/>
      <c r="BT12" s="7" t="inlineStr"/>
      <c r="BU12" s="7">
        <f>BW12+BY12+CA12+CC12+CE12+CG12+CI12+CK12+CM12+CO12+CQ12+CS12+CU12+CW12+CY12+DA12</f>
        <v/>
      </c>
      <c r="BV12" s="7">
        <f>BX12+BZ12+CB12+CD12+CF12+CH12+CJ12+CL12+CN12+CP12+CR12+CT12+CV12+CX12+CZ12+DB12</f>
        <v/>
      </c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>
        <f>DE12+DG12+DI12+DK12+DM12+DO12+DQ12+DS12+DU12+DW12+DY12+EA12+EC12</f>
        <v/>
      </c>
      <c r="DD12" s="7">
        <f>DF12+DH12+DJ12+DL12+DN12+DP12+DR12+DT12+DV12+DX12+DZ12+EB12+ED12</f>
        <v/>
      </c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 t="inlineStr"/>
      <c r="ED12" s="7" t="inlineStr"/>
      <c r="EE12" s="7">
        <f>E12+AU12+BK12+BU12+DC12</f>
        <v/>
      </c>
      <c r="EF12" s="7">
        <f>F12+AV12+BL12+BV12+DD12</f>
        <v/>
      </c>
    </row>
    <row r="13" hidden="1" outlineLevel="1">
      <c r="A13" s="5" t="n">
        <v>9</v>
      </c>
      <c r="B13" s="6" t="inlineStr">
        <is>
          <t>"BUNYODBEK STANDART FARM " MCHJ</t>
        </is>
      </c>
      <c r="C13" s="6" t="inlineStr">
        <is>
          <t>Андижан</t>
        </is>
      </c>
      <c r="D13" s="6" t="inlineStr">
        <is>
          <t>Андижан 2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AW13+AY13+BA13+BC13+BE13+BG13+BI13</f>
        <v/>
      </c>
      <c r="AV13" s="7">
        <f>AX13+AZ13+BB13+BD13+BF13+BH13+BJ13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 t="inlineStr"/>
      <c r="BJ13" s="7" t="inlineStr"/>
      <c r="BK13" s="7">
        <f>BM13+BO13+BQ13+BS13</f>
        <v/>
      </c>
      <c r="BL13" s="7">
        <f>BN13+BP13+BR13+BT13</f>
        <v/>
      </c>
      <c r="BM13" s="7" t="n">
        <v>20</v>
      </c>
      <c r="BN13" s="7" t="n">
        <v>26590000</v>
      </c>
      <c r="BO13" s="7" t="inlineStr"/>
      <c r="BP13" s="7" t="inlineStr"/>
      <c r="BQ13" s="7" t="inlineStr"/>
      <c r="BR13" s="7" t="inlineStr"/>
      <c r="BS13" s="7" t="inlineStr"/>
      <c r="BT13" s="7" t="inlineStr"/>
      <c r="BU13" s="7">
        <f>BW13+BY13+CA13+CC13+CE13+CG13+CI13+CK13+CM13+CO13+CQ13+CS13+CU13+CW13+CY13+DA13</f>
        <v/>
      </c>
      <c r="BV13" s="7">
        <f>BX13+BZ13+CB13+CD13+CF13+CH13+CJ13+CL13+CN13+CP13+CR13+CT13+CV13+CX13+CZ13+DB13</f>
        <v/>
      </c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>
        <f>DE13+DG13+DI13+DK13+DM13+DO13+DQ13+DS13+DU13+DW13+DY13+EA13+EC13</f>
        <v/>
      </c>
      <c r="DD13" s="7">
        <f>DF13+DH13+DJ13+DL13+DN13+DP13+DR13+DT13+DV13+DX13+DZ13+EB13+ED13</f>
        <v/>
      </c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 t="inlineStr"/>
      <c r="ED13" s="7" t="inlineStr"/>
      <c r="EE13" s="7">
        <f>E13+AU13+BK13+BU13+DC13</f>
        <v/>
      </c>
      <c r="EF13" s="7">
        <f>F13+AV13+BL13+BV13+DD13</f>
        <v/>
      </c>
    </row>
    <row r="14" hidden="1" outlineLevel="1">
      <c r="A14" s="5" t="n">
        <v>10</v>
      </c>
      <c r="B14" s="6" t="inlineStr">
        <is>
          <t>"DILORAM MED SERVIS" XK</t>
        </is>
      </c>
      <c r="C14" s="6" t="inlineStr">
        <is>
          <t>Андижан</t>
        </is>
      </c>
      <c r="D14" s="6" t="inlineStr">
        <is>
          <t>Андижан 2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AW14+AY14+BA14+BC14+BE14+BG14+BI14</f>
        <v/>
      </c>
      <c r="AV14" s="7">
        <f>AX14+AZ14+BB14+BD14+BF14+BH14+BJ14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 t="inlineStr"/>
      <c r="BJ14" s="7" t="inlineStr"/>
      <c r="BK14" s="7">
        <f>BM14+BO14+BQ14+BS14</f>
        <v/>
      </c>
      <c r="BL14" s="7">
        <f>BN14+BP14+BR14+BT14</f>
        <v/>
      </c>
      <c r="BM14" s="7" t="n">
        <v>30</v>
      </c>
      <c r="BN14" s="7" t="n">
        <v>116065800</v>
      </c>
      <c r="BO14" s="7" t="inlineStr"/>
      <c r="BP14" s="7" t="inlineStr"/>
      <c r="BQ14" s="7" t="inlineStr"/>
      <c r="BR14" s="7" t="inlineStr"/>
      <c r="BS14" s="7" t="inlineStr"/>
      <c r="BT14" s="7" t="inlineStr"/>
      <c r="BU14" s="7">
        <f>BW14+BY14+CA14+CC14+CE14+CG14+CI14+CK14+CM14+CO14+CQ14+CS14+CU14+CW14+CY14+DA14</f>
        <v/>
      </c>
      <c r="BV14" s="7">
        <f>BX14+BZ14+CB14+CD14+CF14+CH14+CJ14+CL14+CN14+CP14+CR14+CT14+CV14+CX14+CZ14+DB14</f>
        <v/>
      </c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>
        <f>DE14+DG14+DI14+DK14+DM14+DO14+DQ14+DS14+DU14+DW14+DY14+EA14+EC14</f>
        <v/>
      </c>
      <c r="DD14" s="7">
        <f>DF14+DH14+DJ14+DL14+DN14+DP14+DR14+DT14+DV14+DX14+DZ14+EB14+ED14</f>
        <v/>
      </c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inlineStr"/>
      <c r="DR14" s="7" t="inlineStr"/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 t="inlineStr"/>
      <c r="ED14" s="7" t="inlineStr"/>
      <c r="EE14" s="7">
        <f>E14+AU14+BK14+BU14+DC14</f>
        <v/>
      </c>
      <c r="EF14" s="7">
        <f>F14+AV14+BL14+BV14+DD14</f>
        <v/>
      </c>
    </row>
    <row r="15" hidden="1" outlineLevel="1">
      <c r="A15" s="5" t="n">
        <v>11</v>
      </c>
      <c r="B15" s="6" t="inlineStr">
        <is>
          <t>"EFFEKT-FARM SHIFO" MCHJ</t>
        </is>
      </c>
      <c r="C15" s="6" t="inlineStr">
        <is>
          <t>Андижан</t>
        </is>
      </c>
      <c r="D15" s="6" t="inlineStr">
        <is>
          <t>Андижан 2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AW15+AY15+BA15+BC15+BE15+BG15+BI15</f>
        <v/>
      </c>
      <c r="AV15" s="7">
        <f>AX15+AZ15+BB15+BD15+BF15+BH15+BJ15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 t="inlineStr"/>
      <c r="BJ15" s="7" t="inlineStr"/>
      <c r="BK15" s="7">
        <f>BM15+BO15+BQ15+BS15</f>
        <v/>
      </c>
      <c r="BL15" s="7">
        <f>BN15+BP15+BR15+BT15</f>
        <v/>
      </c>
      <c r="BM15" s="7" t="inlineStr"/>
      <c r="BN15" s="7" t="inlineStr"/>
      <c r="BO15" s="7" t="inlineStr"/>
      <c r="BP15" s="7" t="inlineStr"/>
      <c r="BQ15" s="7" t="inlineStr"/>
      <c r="BR15" s="7" t="inlineStr"/>
      <c r="BS15" s="7" t="inlineStr"/>
      <c r="BT15" s="7" t="inlineStr"/>
      <c r="BU15" s="7">
        <f>BW15+BY15+CA15+CC15+CE15+CG15+CI15+CK15+CM15+CO15+CQ15+CS15+CU15+CW15+CY15+DA15</f>
        <v/>
      </c>
      <c r="BV15" s="7">
        <f>BX15+BZ15+CB15+CD15+CF15+CH15+CJ15+CL15+CN15+CP15+CR15+CT15+CV15+CX15+CZ15+DB15</f>
        <v/>
      </c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>
        <f>DE15+DG15+DI15+DK15+DM15+DO15+DQ15+DS15+DU15+DW15+DY15+EA15+EC15</f>
        <v/>
      </c>
      <c r="DD15" s="7">
        <f>DF15+DH15+DJ15+DL15+DN15+DP15+DR15+DT15+DV15+DX15+DZ15+EB15+ED15</f>
        <v/>
      </c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inlineStr"/>
      <c r="DV15" s="7" t="inlineStr"/>
      <c r="DW15" s="7" t="n">
        <v>2</v>
      </c>
      <c r="DX15" s="7" t="n">
        <v>197532</v>
      </c>
      <c r="DY15" s="7" t="inlineStr"/>
      <c r="DZ15" s="7" t="inlineStr"/>
      <c r="EA15" s="7" t="inlineStr"/>
      <c r="EB15" s="7" t="inlineStr"/>
      <c r="EC15" s="7" t="inlineStr"/>
      <c r="ED15" s="7" t="inlineStr"/>
      <c r="EE15" s="7">
        <f>E15+AU15+BK15+BU15+DC15</f>
        <v/>
      </c>
      <c r="EF15" s="7">
        <f>F15+AV15+BL15+BV15+DD15</f>
        <v/>
      </c>
    </row>
    <row r="16" hidden="1" outlineLevel="1">
      <c r="A16" s="5" t="n">
        <v>12</v>
      </c>
      <c r="B16" s="6" t="inlineStr">
        <is>
          <t>"GULSHAN FARM SAVDO" ХК</t>
        </is>
      </c>
      <c r="C16" s="6" t="inlineStr">
        <is>
          <t>Андижан</t>
        </is>
      </c>
      <c r="D16" s="6" t="inlineStr">
        <is>
          <t>Андижан 2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AW16+AY16+BA16+BC16+BE16+BG16+BI16</f>
        <v/>
      </c>
      <c r="AV16" s="7">
        <f>AX16+AZ16+BB16+BD16+BF16+BH16+BJ16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 t="inlineStr"/>
      <c r="BJ16" s="7" t="inlineStr"/>
      <c r="BK16" s="7">
        <f>BM16+BO16+BQ16+BS16</f>
        <v/>
      </c>
      <c r="BL16" s="7">
        <f>BN16+BP16+BR16+BT16</f>
        <v/>
      </c>
      <c r="BM16" s="7" t="inlineStr"/>
      <c r="BN16" s="7" t="inlineStr"/>
      <c r="BO16" s="7" t="inlineStr"/>
      <c r="BP16" s="7" t="inlineStr"/>
      <c r="BQ16" s="7" t="inlineStr"/>
      <c r="BR16" s="7" t="inlineStr"/>
      <c r="BS16" s="7" t="inlineStr"/>
      <c r="BT16" s="7" t="inlineStr"/>
      <c r="BU16" s="7">
        <f>BW16+BY16+CA16+CC16+CE16+CG16+CI16+CK16+CM16+CO16+CQ16+CS16+CU16+CW16+CY16+DA16</f>
        <v/>
      </c>
      <c r="BV16" s="7">
        <f>BX16+BZ16+CB16+CD16+CF16+CH16+CJ16+CL16+CN16+CP16+CR16+CT16+CV16+CX16+CZ16+DB16</f>
        <v/>
      </c>
      <c r="BW16" s="7" t="inlineStr"/>
      <c r="BX16" s="7" t="inlineStr"/>
      <c r="BY16" s="7" t="inlineStr"/>
      <c r="BZ16" s="7" t="inlineStr"/>
      <c r="CA16" s="7" t="n">
        <v>3</v>
      </c>
      <c r="CB16" s="7" t="n">
        <v>574137</v>
      </c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>
        <f>DE16+DG16+DI16+DK16+DM16+DO16+DQ16+DS16+DU16+DW16+DY16+EA16+EC16</f>
        <v/>
      </c>
      <c r="DD16" s="7">
        <f>DF16+DH16+DJ16+DL16+DN16+DP16+DR16+DT16+DV16+DX16+DZ16+EB16+ED16</f>
        <v/>
      </c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 t="inlineStr"/>
      <c r="ED16" s="7" t="inlineStr"/>
      <c r="EE16" s="7">
        <f>E16+AU16+BK16+BU16+DC16</f>
        <v/>
      </c>
      <c r="EF16" s="7">
        <f>F16+AV16+BL16+BV16+DD16</f>
        <v/>
      </c>
    </row>
    <row r="17" hidden="1" outlineLevel="1">
      <c r="A17" s="5" t="n">
        <v>13</v>
      </c>
      <c r="B17" s="6" t="inlineStr">
        <is>
          <t>"IHLOS" MChJ</t>
        </is>
      </c>
      <c r="C17" s="6" t="inlineStr">
        <is>
          <t>Андижан</t>
        </is>
      </c>
      <c r="D17" s="6" t="inlineStr">
        <is>
          <t>Андижан 2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10</v>
      </c>
      <c r="H17" s="7" t="n">
        <v>6267700</v>
      </c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AW17+AY17+BA17+BC17+BE17+BG17+BI17</f>
        <v/>
      </c>
      <c r="AV17" s="7">
        <f>AX17+AZ17+BB17+BD17+BF17+BH17+BJ17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 t="inlineStr"/>
      <c r="BJ17" s="7" t="inlineStr"/>
      <c r="BK17" s="7">
        <f>BM17+BO17+BQ17+BS17</f>
        <v/>
      </c>
      <c r="BL17" s="7">
        <f>BN17+BP17+BR17+BT17</f>
        <v/>
      </c>
      <c r="BM17" s="7" t="inlineStr"/>
      <c r="BN17" s="7" t="inlineStr"/>
      <c r="BO17" s="7" t="inlineStr"/>
      <c r="BP17" s="7" t="inlineStr"/>
      <c r="BQ17" s="7" t="inlineStr"/>
      <c r="BR17" s="7" t="inlineStr"/>
      <c r="BS17" s="7" t="inlineStr"/>
      <c r="BT17" s="7" t="inlineStr"/>
      <c r="BU17" s="7">
        <f>BW17+BY17+CA17+CC17+CE17+CG17+CI17+CK17+CM17+CO17+CQ17+CS17+CU17+CW17+CY17+DA17</f>
        <v/>
      </c>
      <c r="BV17" s="7">
        <f>BX17+BZ17+CB17+CD17+CF17+CH17+CJ17+CL17+CN17+CP17+CR17+CT17+CV17+CX17+CZ17+DB17</f>
        <v/>
      </c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>
        <f>DE17+DG17+DI17+DK17+DM17+DO17+DQ17+DS17+DU17+DW17+DY17+EA17+EC17</f>
        <v/>
      </c>
      <c r="DD17" s="7">
        <f>DF17+DH17+DJ17+DL17+DN17+DP17+DR17+DT17+DV17+DX17+DZ17+EB17+ED17</f>
        <v/>
      </c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 t="inlineStr"/>
      <c r="ED17" s="7" t="inlineStr"/>
      <c r="EE17" s="7">
        <f>E17+AU17+BK17+BU17+DC17</f>
        <v/>
      </c>
      <c r="EF17" s="7">
        <f>F17+AV17+BL17+BV17+DD17</f>
        <v/>
      </c>
    </row>
    <row r="18" hidden="1" outlineLevel="1">
      <c r="A18" s="5" t="n">
        <v>14</v>
      </c>
      <c r="B18" s="6" t="inlineStr">
        <is>
          <t>"IMMUN GOLD MEDICAL" MCHJ</t>
        </is>
      </c>
      <c r="C18" s="6" t="inlineStr">
        <is>
          <t>Андижан</t>
        </is>
      </c>
      <c r="D18" s="6" t="inlineStr">
        <is>
          <t>Андижан 2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10</v>
      </c>
      <c r="H18" s="7" t="n">
        <v>6462900</v>
      </c>
      <c r="I18" s="7" t="inlineStr"/>
      <c r="J18" s="7" t="inlineStr"/>
      <c r="K18" s="7" t="inlineStr"/>
      <c r="L18" s="7" t="inlineStr"/>
      <c r="M18" s="7" t="n">
        <v>30</v>
      </c>
      <c r="N18" s="7" t="n">
        <v>29727000</v>
      </c>
      <c r="O18" s="7" t="inlineStr"/>
      <c r="P18" s="7" t="inlineStr"/>
      <c r="Q18" s="7" t="n">
        <v>100</v>
      </c>
      <c r="R18" s="7" t="n">
        <v>674950000</v>
      </c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AW18+AY18+BA18+BC18+BE18+BG18+BI18</f>
        <v/>
      </c>
      <c r="AV18" s="7">
        <f>AX18+AZ18+BB18+BD18+BF18+BH18+BJ18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 t="inlineStr"/>
      <c r="BJ18" s="7" t="inlineStr"/>
      <c r="BK18" s="7">
        <f>BM18+BO18+BQ18+BS18</f>
        <v/>
      </c>
      <c r="BL18" s="7">
        <f>BN18+BP18+BR18+BT18</f>
        <v/>
      </c>
      <c r="BM18" s="7" t="inlineStr"/>
      <c r="BN18" s="7" t="inlineStr"/>
      <c r="BO18" s="7" t="inlineStr"/>
      <c r="BP18" s="7" t="inlineStr"/>
      <c r="BQ18" s="7" t="inlineStr"/>
      <c r="BR18" s="7" t="inlineStr"/>
      <c r="BS18" s="7" t="inlineStr"/>
      <c r="BT18" s="7" t="inlineStr"/>
      <c r="BU18" s="7">
        <f>BW18+BY18+CA18+CC18+CE18+CG18+CI18+CK18+CM18+CO18+CQ18+CS18+CU18+CW18+CY18+DA18</f>
        <v/>
      </c>
      <c r="BV18" s="7">
        <f>BX18+BZ18+CB18+CD18+CF18+CH18+CJ18+CL18+CN18+CP18+CR18+CT18+CV18+CX18+CZ18+DB18</f>
        <v/>
      </c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>
        <f>DE18+DG18+DI18+DK18+DM18+DO18+DQ18+DS18+DU18+DW18+DY18+EA18+EC18</f>
        <v/>
      </c>
      <c r="DD18" s="7">
        <f>DF18+DH18+DJ18+DL18+DN18+DP18+DR18+DT18+DV18+DX18+DZ18+EB18+ED18</f>
        <v/>
      </c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 t="inlineStr"/>
      <c r="ED18" s="7" t="inlineStr"/>
      <c r="EE18" s="7">
        <f>E18+AU18+BK18+BU18+DC18</f>
        <v/>
      </c>
      <c r="EF18" s="7">
        <f>F18+AV18+BL18+BV18+DD18</f>
        <v/>
      </c>
    </row>
    <row r="19" hidden="1" outlineLevel="1">
      <c r="A19" s="5" t="n">
        <v>15</v>
      </c>
      <c r="B19" s="6" t="inlineStr">
        <is>
          <t>"IMONA PHARM MEDICAL" MCHJ</t>
        </is>
      </c>
      <c r="C19" s="6" t="inlineStr">
        <is>
          <t>Андижан</t>
        </is>
      </c>
      <c r="D19" s="6" t="inlineStr">
        <is>
          <t>Андижан 2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AW19+AY19+BA19+BC19+BE19+BG19+BI19</f>
        <v/>
      </c>
      <c r="AV19" s="7">
        <f>AX19+AZ19+BB19+BD19+BF19+BH19+BJ19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 t="inlineStr"/>
      <c r="BJ19" s="7" t="inlineStr"/>
      <c r="BK19" s="7">
        <f>BM19+BO19+BQ19+BS19</f>
        <v/>
      </c>
      <c r="BL19" s="7">
        <f>BN19+BP19+BR19+BT19</f>
        <v/>
      </c>
      <c r="BM19" s="7" t="n">
        <v>3</v>
      </c>
      <c r="BN19" s="7" t="n">
        <v>1196550</v>
      </c>
      <c r="BO19" s="7" t="inlineStr"/>
      <c r="BP19" s="7" t="inlineStr"/>
      <c r="BQ19" s="7" t="inlineStr"/>
      <c r="BR19" s="7" t="inlineStr"/>
      <c r="BS19" s="7" t="inlineStr"/>
      <c r="BT19" s="7" t="inlineStr"/>
      <c r="BU19" s="7">
        <f>BW19+BY19+CA19+CC19+CE19+CG19+CI19+CK19+CM19+CO19+CQ19+CS19+CU19+CW19+CY19+DA19</f>
        <v/>
      </c>
      <c r="BV19" s="7">
        <f>BX19+BZ19+CB19+CD19+CF19+CH19+CJ19+CL19+CN19+CP19+CR19+CT19+CV19+CX19+CZ19+DB19</f>
        <v/>
      </c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>
        <f>DE19+DG19+DI19+DK19+DM19+DO19+DQ19+DS19+DU19+DW19+DY19+EA19+EC19</f>
        <v/>
      </c>
      <c r="DD19" s="7">
        <f>DF19+DH19+DJ19+DL19+DN19+DP19+DR19+DT19+DV19+DX19+DZ19+EB19+ED19</f>
        <v/>
      </c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inlineStr"/>
      <c r="EB19" s="7" t="inlineStr"/>
      <c r="EC19" s="7" t="inlineStr"/>
      <c r="ED19" s="7" t="inlineStr"/>
      <c r="EE19" s="7">
        <f>E19+AU19+BK19+BU19+DC19</f>
        <v/>
      </c>
      <c r="EF19" s="7">
        <f>F19+AV19+BL19+BV19+DD19</f>
        <v/>
      </c>
    </row>
    <row r="20" hidden="1" outlineLevel="1">
      <c r="A20" s="5" t="n">
        <v>16</v>
      </c>
      <c r="B20" s="6" t="inlineStr">
        <is>
          <t>"Ishonch Klinik Farm" МЧЖ</t>
        </is>
      </c>
      <c r="C20" s="6" t="inlineStr">
        <is>
          <t>Андижан</t>
        </is>
      </c>
      <c r="D20" s="6" t="inlineStr">
        <is>
          <t>Андижан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n">
        <v>2</v>
      </c>
      <c r="H20" s="7" t="n">
        <v>258460</v>
      </c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AW20+AY20+BA20+BC20+BE20+BG20+BI20</f>
        <v/>
      </c>
      <c r="AV20" s="7">
        <f>AX20+AZ20+BB20+BD20+BF20+BH20+BJ20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 t="inlineStr"/>
      <c r="BJ20" s="7" t="inlineStr"/>
      <c r="BK20" s="7">
        <f>BM20+BO20+BQ20+BS20</f>
        <v/>
      </c>
      <c r="BL20" s="7">
        <f>BN20+BP20+BR20+BT20</f>
        <v/>
      </c>
      <c r="BM20" s="7" t="inlineStr"/>
      <c r="BN20" s="7" t="inlineStr"/>
      <c r="BO20" s="7" t="inlineStr"/>
      <c r="BP20" s="7" t="inlineStr"/>
      <c r="BQ20" s="7" t="inlineStr"/>
      <c r="BR20" s="7" t="inlineStr"/>
      <c r="BS20" s="7" t="inlineStr"/>
      <c r="BT20" s="7" t="inlineStr"/>
      <c r="BU20" s="7">
        <f>BW20+BY20+CA20+CC20+CE20+CG20+CI20+CK20+CM20+CO20+CQ20+CS20+CU20+CW20+CY20+DA20</f>
        <v/>
      </c>
      <c r="BV20" s="7">
        <f>BX20+BZ20+CB20+CD20+CF20+CH20+CJ20+CL20+CN20+CP20+CR20+CT20+CV20+CX20+CZ20+DB20</f>
        <v/>
      </c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>
        <f>DE20+DG20+DI20+DK20+DM20+DO20+DQ20+DS20+DU20+DW20+DY20+EA20+EC20</f>
        <v/>
      </c>
      <c r="DD20" s="7">
        <f>DF20+DH20+DJ20+DL20+DN20+DP20+DR20+DT20+DV20+DX20+DZ20+EB20+ED20</f>
        <v/>
      </c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 t="inlineStr"/>
      <c r="ED20" s="7" t="inlineStr"/>
      <c r="EE20" s="7">
        <f>E20+AU20+BK20+BU20+DC20</f>
        <v/>
      </c>
      <c r="EF20" s="7">
        <f>F20+AV20+BL20+BV20+DD20</f>
        <v/>
      </c>
    </row>
    <row r="21" hidden="1" outlineLevel="1">
      <c r="A21" s="5" t="n">
        <v>17</v>
      </c>
      <c r="B21" s="6" t="inlineStr">
        <is>
          <t>"JAVLONBEK-FARM MEDICAL"</t>
        </is>
      </c>
      <c r="C21" s="6" t="inlineStr">
        <is>
          <t>Андижан</t>
        </is>
      </c>
      <c r="D21" s="6" t="inlineStr">
        <is>
          <t>Андижан 2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10</v>
      </c>
      <c r="H21" s="7" t="n">
        <v>6269000</v>
      </c>
      <c r="I21" s="7" t="inlineStr"/>
      <c r="J21" s="7" t="inlineStr"/>
      <c r="K21" s="7" t="inlineStr"/>
      <c r="L21" s="7" t="inlineStr"/>
      <c r="M21" s="7" t="n">
        <v>30</v>
      </c>
      <c r="N21" s="7" t="n">
        <v>28835100</v>
      </c>
      <c r="O21" s="7" t="inlineStr"/>
      <c r="P21" s="7" t="inlineStr"/>
      <c r="Q21" s="7" t="n">
        <v>100</v>
      </c>
      <c r="R21" s="7" t="n">
        <v>654700000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AW21+AY21+BA21+BC21+BE21+BG21+BI21</f>
        <v/>
      </c>
      <c r="AV21" s="7">
        <f>AX21+AZ21+BB21+BD21+BF21+BH21+BJ21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 t="inlineStr"/>
      <c r="BJ21" s="7" t="inlineStr"/>
      <c r="BK21" s="7">
        <f>BM21+BO21+BQ21+BS21</f>
        <v/>
      </c>
      <c r="BL21" s="7">
        <f>BN21+BP21+BR21+BT21</f>
        <v/>
      </c>
      <c r="BM21" s="7" t="n">
        <v>5</v>
      </c>
      <c r="BN21" s="7" t="n">
        <v>3224050</v>
      </c>
      <c r="BO21" s="7" t="inlineStr"/>
      <c r="BP21" s="7" t="inlineStr"/>
      <c r="BQ21" s="7" t="inlineStr"/>
      <c r="BR21" s="7" t="inlineStr"/>
      <c r="BS21" s="7" t="inlineStr"/>
      <c r="BT21" s="7" t="inlineStr"/>
      <c r="BU21" s="7">
        <f>BW21+BY21+CA21+CC21+CE21+CG21+CI21+CK21+CM21+CO21+CQ21+CS21+CU21+CW21+CY21+DA21</f>
        <v/>
      </c>
      <c r="BV21" s="7">
        <f>BX21+BZ21+CB21+CD21+CF21+CH21+CJ21+CL21+CN21+CP21+CR21+CT21+CV21+CX21+CZ21+DB21</f>
        <v/>
      </c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n">
        <v>5</v>
      </c>
      <c r="CN21" s="7" t="n">
        <v>1450625</v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>
        <f>DE21+DG21+DI21+DK21+DM21+DO21+DQ21+DS21+DU21+DW21+DY21+EA21+EC21</f>
        <v/>
      </c>
      <c r="DD21" s="7">
        <f>DF21+DH21+DJ21+DL21+DN21+DP21+DR21+DT21+DV21+DX21+DZ21+EB21+ED21</f>
        <v/>
      </c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 t="inlineStr"/>
      <c r="ED21" s="7" t="inlineStr"/>
      <c r="EE21" s="7">
        <f>E21+AU21+BK21+BU21+DC21</f>
        <v/>
      </c>
      <c r="EF21" s="7">
        <f>F21+AV21+BL21+BV21+DD21</f>
        <v/>
      </c>
    </row>
    <row r="22" hidden="1" outlineLevel="1">
      <c r="A22" s="5" t="n">
        <v>18</v>
      </c>
      <c r="B22" s="6" t="inlineStr">
        <is>
          <t>"LOCHINBEK MED FARM DORI" MCHJ</t>
        </is>
      </c>
      <c r="C22" s="6" t="inlineStr">
        <is>
          <t>Андижан</t>
        </is>
      </c>
      <c r="D22" s="6" t="inlineStr">
        <is>
          <t>Андижан 2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AW22+AY22+BA22+BC22+BE22+BG22+BI22</f>
        <v/>
      </c>
      <c r="AV22" s="7">
        <f>AX22+AZ22+BB22+BD22+BF22+BH22+BJ22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 t="inlineStr"/>
      <c r="BJ22" s="7" t="inlineStr"/>
      <c r="BK22" s="7">
        <f>BM22+BO22+BQ22+BS22</f>
        <v/>
      </c>
      <c r="BL22" s="7">
        <f>BN22+BP22+BR22+BT22</f>
        <v/>
      </c>
      <c r="BM22" s="7" t="inlineStr"/>
      <c r="BN22" s="7" t="inlineStr"/>
      <c r="BO22" s="7" t="inlineStr"/>
      <c r="BP22" s="7" t="inlineStr"/>
      <c r="BQ22" s="7" t="inlineStr"/>
      <c r="BR22" s="7" t="inlineStr"/>
      <c r="BS22" s="7" t="inlineStr"/>
      <c r="BT22" s="7" t="inlineStr"/>
      <c r="BU22" s="7">
        <f>BW22+BY22+CA22+CC22+CE22+CG22+CI22+CK22+CM22+CO22+CQ22+CS22+CU22+CW22+CY22+DA22</f>
        <v/>
      </c>
      <c r="BV22" s="7">
        <f>BX22+BZ22+CB22+CD22+CF22+CH22+CJ22+CL22+CN22+CP22+CR22+CT22+CV22+CX22+CZ22+DB22</f>
        <v/>
      </c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>
        <f>DE22+DG22+DI22+DK22+DM22+DO22+DQ22+DS22+DU22+DW22+DY22+EA22+EC22</f>
        <v/>
      </c>
      <c r="DD22" s="7">
        <f>DF22+DH22+DJ22+DL22+DN22+DP22+DR22+DT22+DV22+DX22+DZ22+EB22+ED22</f>
        <v/>
      </c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n">
        <v>3</v>
      </c>
      <c r="DR22" s="7" t="n">
        <v>419301</v>
      </c>
      <c r="DS22" s="7" t="n">
        <v>3</v>
      </c>
      <c r="DT22" s="7" t="n">
        <v>227592</v>
      </c>
      <c r="DU22" s="7" t="inlineStr"/>
      <c r="DV22" s="7" t="inlineStr"/>
      <c r="DW22" s="7" t="n">
        <v>2</v>
      </c>
      <c r="DX22" s="7" t="n">
        <v>197532</v>
      </c>
      <c r="DY22" s="7" t="n">
        <v>2</v>
      </c>
      <c r="DZ22" s="7" t="n">
        <v>193812</v>
      </c>
      <c r="EA22" s="7" t="inlineStr"/>
      <c r="EB22" s="7" t="inlineStr"/>
      <c r="EC22" s="7" t="inlineStr"/>
      <c r="ED22" s="7" t="inlineStr"/>
      <c r="EE22" s="7">
        <f>E22+AU22+BK22+BU22+DC22</f>
        <v/>
      </c>
      <c r="EF22" s="7">
        <f>F22+AV22+BL22+BV22+DD22</f>
        <v/>
      </c>
    </row>
    <row r="23" hidden="1" outlineLevel="1">
      <c r="A23" s="5" t="n">
        <v>19</v>
      </c>
      <c r="B23" s="6" t="inlineStr">
        <is>
          <t>"MARDON FARM LUX" MCHJ</t>
        </is>
      </c>
      <c r="C23" s="6" t="inlineStr">
        <is>
          <t>Андижан</t>
        </is>
      </c>
      <c r="D23" s="6" t="inlineStr">
        <is>
          <t>Андижан 2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AW23+AY23+BA23+BC23+BE23+BG23+BI23</f>
        <v/>
      </c>
      <c r="AV23" s="7">
        <f>AX23+AZ23+BB23+BD23+BF23+BH23+BJ23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 t="inlineStr"/>
      <c r="BJ23" s="7" t="inlineStr"/>
      <c r="BK23" s="7">
        <f>BM23+BO23+BQ23+BS23</f>
        <v/>
      </c>
      <c r="BL23" s="7">
        <f>BN23+BP23+BR23+BT23</f>
        <v/>
      </c>
      <c r="BM23" s="7" t="inlineStr"/>
      <c r="BN23" s="7" t="inlineStr"/>
      <c r="BO23" s="7" t="inlineStr"/>
      <c r="BP23" s="7" t="inlineStr"/>
      <c r="BQ23" s="7" t="inlineStr"/>
      <c r="BR23" s="7" t="inlineStr"/>
      <c r="BS23" s="7" t="inlineStr"/>
      <c r="BT23" s="7" t="inlineStr"/>
      <c r="BU23" s="7">
        <f>BW23+BY23+CA23+CC23+CE23+CG23+CI23+CK23+CM23+CO23+CQ23+CS23+CU23+CW23+CY23+DA23</f>
        <v/>
      </c>
      <c r="BV23" s="7">
        <f>BX23+BZ23+CB23+CD23+CF23+CH23+CJ23+CL23+CN23+CP23+CR23+CT23+CV23+CX23+CZ23+DB23</f>
        <v/>
      </c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n">
        <v>2</v>
      </c>
      <c r="CN23" s="7" t="n">
        <v>232100</v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>
        <f>DE23+DG23+DI23+DK23+DM23+DO23+DQ23+DS23+DU23+DW23+DY23+EA23+EC23</f>
        <v/>
      </c>
      <c r="DD23" s="7">
        <f>DF23+DH23+DJ23+DL23+DN23+DP23+DR23+DT23+DV23+DX23+DZ23+EB23+ED23</f>
        <v/>
      </c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n">
        <v>5</v>
      </c>
      <c r="DT23" s="7" t="n">
        <v>632200</v>
      </c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 t="inlineStr"/>
      <c r="ED23" s="7" t="inlineStr"/>
      <c r="EE23" s="7">
        <f>E23+AU23+BK23+BU23+DC23</f>
        <v/>
      </c>
      <c r="EF23" s="7">
        <f>F23+AV23+BL23+BV23+DD23</f>
        <v/>
      </c>
    </row>
    <row r="24" hidden="1" outlineLevel="1">
      <c r="A24" s="5" t="n">
        <v>20</v>
      </c>
      <c r="B24" s="6" t="inlineStr">
        <is>
          <t>"MARHAMAT SHIFO SAVDO" Х/К фил</t>
        </is>
      </c>
      <c r="C24" s="6" t="inlineStr">
        <is>
          <t>Андижан</t>
        </is>
      </c>
      <c r="D24" s="6" t="inlineStr">
        <is>
          <t>Андижан 2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n">
        <v>5</v>
      </c>
      <c r="AH24" s="7" t="n">
        <v>773875</v>
      </c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AW24+AY24+BA24+BC24+BE24+BG24+BI24</f>
        <v/>
      </c>
      <c r="AV24" s="7">
        <f>AX24+AZ24+BB24+BD24+BF24+BH24+BJ24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 t="inlineStr"/>
      <c r="BJ24" s="7" t="inlineStr"/>
      <c r="BK24" s="7">
        <f>BM24+BO24+BQ24+BS24</f>
        <v/>
      </c>
      <c r="BL24" s="7">
        <f>BN24+BP24+BR24+BT24</f>
        <v/>
      </c>
      <c r="BM24" s="7" t="inlineStr"/>
      <c r="BN24" s="7" t="inlineStr"/>
      <c r="BO24" s="7" t="inlineStr"/>
      <c r="BP24" s="7" t="inlineStr"/>
      <c r="BQ24" s="7" t="inlineStr"/>
      <c r="BR24" s="7" t="inlineStr"/>
      <c r="BS24" s="7" t="inlineStr"/>
      <c r="BT24" s="7" t="inlineStr"/>
      <c r="BU24" s="7">
        <f>BW24+BY24+CA24+CC24+CE24+CG24+CI24+CK24+CM24+CO24+CQ24+CS24+CU24+CW24+CY24+DA24</f>
        <v/>
      </c>
      <c r="BV24" s="7">
        <f>BX24+BZ24+CB24+CD24+CF24+CH24+CJ24+CL24+CN24+CP24+CR24+CT24+CV24+CX24+CZ24+DB24</f>
        <v/>
      </c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>
        <f>DE24+DG24+DI24+DK24+DM24+DO24+DQ24+DS24+DU24+DW24+DY24+EA24+EC24</f>
        <v/>
      </c>
      <c r="DD24" s="7">
        <f>DF24+DH24+DJ24+DL24+DN24+DP24+DR24+DT24+DV24+DX24+DZ24+EB24+ED24</f>
        <v/>
      </c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n">
        <v>2</v>
      </c>
      <c r="DX24" s="7" t="n">
        <v>203640</v>
      </c>
      <c r="DY24" s="7" t="inlineStr"/>
      <c r="DZ24" s="7" t="inlineStr"/>
      <c r="EA24" s="7" t="inlineStr"/>
      <c r="EB24" s="7" t="inlineStr"/>
      <c r="EC24" s="7" t="inlineStr"/>
      <c r="ED24" s="7" t="inlineStr"/>
      <c r="EE24" s="7">
        <f>E24+AU24+BK24+BU24+DC24</f>
        <v/>
      </c>
      <c r="EF24" s="7">
        <f>F24+AV24+BL24+BV24+DD24</f>
        <v/>
      </c>
    </row>
    <row r="25" hidden="1" outlineLevel="1">
      <c r="A25" s="5" t="n">
        <v>21</v>
      </c>
      <c r="B25" s="6" t="inlineStr">
        <is>
          <t>"MASUD FARM MED" MCHJ</t>
        </is>
      </c>
      <c r="C25" s="6" t="inlineStr">
        <is>
          <t>Андижан</t>
        </is>
      </c>
      <c r="D25" s="6" t="inlineStr">
        <is>
          <t>Андижан 2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AW25+AY25+BA25+BC25+BE25+BG25+BI25</f>
        <v/>
      </c>
      <c r="AV25" s="7">
        <f>AX25+AZ25+BB25+BD25+BF25+BH25+BJ25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 t="inlineStr"/>
      <c r="BJ25" s="7" t="inlineStr"/>
      <c r="BK25" s="7">
        <f>BM25+BO25+BQ25+BS25</f>
        <v/>
      </c>
      <c r="BL25" s="7">
        <f>BN25+BP25+BR25+BT25</f>
        <v/>
      </c>
      <c r="BM25" s="7" t="n">
        <v>2</v>
      </c>
      <c r="BN25" s="7" t="n">
        <v>515848</v>
      </c>
      <c r="BO25" s="7" t="inlineStr"/>
      <c r="BP25" s="7" t="inlineStr"/>
      <c r="BQ25" s="7" t="inlineStr"/>
      <c r="BR25" s="7" t="inlineStr"/>
      <c r="BS25" s="7" t="inlineStr"/>
      <c r="BT25" s="7" t="inlineStr"/>
      <c r="BU25" s="7">
        <f>BW25+BY25+CA25+CC25+CE25+CG25+CI25+CK25+CM25+CO25+CQ25+CS25+CU25+CW25+CY25+DA25</f>
        <v/>
      </c>
      <c r="BV25" s="7">
        <f>BX25+BZ25+CB25+CD25+CF25+CH25+CJ25+CL25+CN25+CP25+CR25+CT25+CV25+CX25+CZ25+DB25</f>
        <v/>
      </c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>
        <f>DE25+DG25+DI25+DK25+DM25+DO25+DQ25+DS25+DU25+DW25+DY25+EA25+EC25</f>
        <v/>
      </c>
      <c r="DD25" s="7">
        <f>DF25+DH25+DJ25+DL25+DN25+DP25+DR25+DT25+DV25+DX25+DZ25+EB25+ED25</f>
        <v/>
      </c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 t="n">
        <v>5</v>
      </c>
      <c r="DR25" s="7" t="n">
        <v>1164725</v>
      </c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 t="inlineStr"/>
      <c r="ED25" s="7" t="inlineStr"/>
      <c r="EE25" s="7">
        <f>E25+AU25+BK25+BU25+DC25</f>
        <v/>
      </c>
      <c r="EF25" s="7">
        <f>F25+AV25+BL25+BV25+DD25</f>
        <v/>
      </c>
    </row>
    <row r="26" hidden="1" outlineLevel="1">
      <c r="A26" s="5" t="n">
        <v>22</v>
      </c>
      <c r="B26" s="6" t="inlineStr">
        <is>
          <t>"MEGASEF PHARM HOUSE" MCHJ</t>
        </is>
      </c>
      <c r="C26" s="6" t="inlineStr">
        <is>
          <t>Андижан</t>
        </is>
      </c>
      <c r="D26" s="6" t="inlineStr">
        <is>
          <t>Андижан 2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n">
        <v>2</v>
      </c>
      <c r="X26" s="7" t="n">
        <v>0</v>
      </c>
      <c r="Y26" s="7" t="inlineStr"/>
      <c r="Z26" s="7" t="inlineStr"/>
      <c r="AA26" s="7" t="inlineStr"/>
      <c r="AB26" s="7" t="inlineStr"/>
      <c r="AC26" s="7" t="n">
        <v>4</v>
      </c>
      <c r="AD26" s="7" t="n">
        <v>515280</v>
      </c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AW26+AY26+BA26+BC26+BE26+BG26+BI26</f>
        <v/>
      </c>
      <c r="AV26" s="7">
        <f>AX26+AZ26+BB26+BD26+BF26+BH26+BJ26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n">
        <v>10</v>
      </c>
      <c r="BH26" s="7" t="n">
        <v>4478500</v>
      </c>
      <c r="BI26" s="7" t="inlineStr"/>
      <c r="BJ26" s="7" t="inlineStr"/>
      <c r="BK26" s="7">
        <f>BM26+BO26+BQ26+BS26</f>
        <v/>
      </c>
      <c r="BL26" s="7">
        <f>BN26+BP26+BR26+BT26</f>
        <v/>
      </c>
      <c r="BM26" s="7" t="inlineStr"/>
      <c r="BN26" s="7" t="inlineStr"/>
      <c r="BO26" s="7" t="inlineStr"/>
      <c r="BP26" s="7" t="inlineStr"/>
      <c r="BQ26" s="7" t="inlineStr"/>
      <c r="BR26" s="7" t="inlineStr"/>
      <c r="BS26" s="7" t="inlineStr"/>
      <c r="BT26" s="7" t="inlineStr"/>
      <c r="BU26" s="7">
        <f>BW26+BY26+CA26+CC26+CE26+CG26+CI26+CK26+CM26+CO26+CQ26+CS26+CU26+CW26+CY26+DA26</f>
        <v/>
      </c>
      <c r="BV26" s="7">
        <f>BX26+BZ26+CB26+CD26+CF26+CH26+CJ26+CL26+CN26+CP26+CR26+CT26+CV26+CX26+CZ26+DB26</f>
        <v/>
      </c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>
        <f>DE26+DG26+DI26+DK26+DM26+DO26+DQ26+DS26+DU26+DW26+DY26+EA26+EC26</f>
        <v/>
      </c>
      <c r="DD26" s="7">
        <f>DF26+DH26+DJ26+DL26+DN26+DP26+DR26+DT26+DV26+DX26+DZ26+EB26+ED26</f>
        <v/>
      </c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n">
        <v>10</v>
      </c>
      <c r="DT26" s="7" t="n">
        <v>2607000</v>
      </c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 t="inlineStr"/>
      <c r="ED26" s="7" t="inlineStr"/>
      <c r="EE26" s="7">
        <f>E26+AU26+BK26+BU26+DC26</f>
        <v/>
      </c>
      <c r="EF26" s="7">
        <f>F26+AV26+BL26+BV26+DD26</f>
        <v/>
      </c>
    </row>
    <row r="27" hidden="1" outlineLevel="1">
      <c r="A27" s="5" t="n">
        <v>23</v>
      </c>
      <c r="B27" s="6" t="inlineStr">
        <is>
          <t>"MERKURIY" MChJ</t>
        </is>
      </c>
      <c r="C27" s="6" t="inlineStr">
        <is>
          <t>Андижан</t>
        </is>
      </c>
      <c r="D27" s="6" t="inlineStr">
        <is>
          <t>Андижан 2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n">
        <v>3</v>
      </c>
      <c r="L27" s="7" t="n">
        <v>321264</v>
      </c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n">
        <v>10</v>
      </c>
      <c r="AD27" s="7" t="n">
        <v>3123900</v>
      </c>
      <c r="AE27" s="7" t="n">
        <v>5</v>
      </c>
      <c r="AF27" s="7" t="n">
        <v>588300</v>
      </c>
      <c r="AG27" s="7" t="inlineStr"/>
      <c r="AH27" s="7" t="inlineStr"/>
      <c r="AI27" s="7" t="n">
        <v>10</v>
      </c>
      <c r="AJ27" s="7" t="n">
        <v>2166500</v>
      </c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AW27+AY27+BA27+BC27+BE27+BG27+BI27</f>
        <v/>
      </c>
      <c r="AV27" s="7">
        <f>AX27+AZ27+BB27+BD27+BF27+BH27+BJ27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 t="inlineStr"/>
      <c r="BJ27" s="7" t="inlineStr"/>
      <c r="BK27" s="7">
        <f>BM27+BO27+BQ27+BS27</f>
        <v/>
      </c>
      <c r="BL27" s="7">
        <f>BN27+BP27+BR27+BT27</f>
        <v/>
      </c>
      <c r="BM27" s="7" t="inlineStr"/>
      <c r="BN27" s="7" t="inlineStr"/>
      <c r="BO27" s="7" t="inlineStr"/>
      <c r="BP27" s="7" t="inlineStr"/>
      <c r="BQ27" s="7" t="inlineStr"/>
      <c r="BR27" s="7" t="inlineStr"/>
      <c r="BS27" s="7" t="inlineStr"/>
      <c r="BT27" s="7" t="inlineStr"/>
      <c r="BU27" s="7">
        <f>BW27+BY27+CA27+CC27+CE27+CG27+CI27+CK27+CM27+CO27+CQ27+CS27+CU27+CW27+CY27+DA27</f>
        <v/>
      </c>
      <c r="BV27" s="7">
        <f>BX27+BZ27+CB27+CD27+CF27+CH27+CJ27+CL27+CN27+CP27+CR27+CT27+CV27+CX27+CZ27+DB27</f>
        <v/>
      </c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>
        <f>DE27+DG27+DI27+DK27+DM27+DO27+DQ27+DS27+DU27+DW27+DY27+EA27+EC27</f>
        <v/>
      </c>
      <c r="DD27" s="7">
        <f>DF27+DH27+DJ27+DL27+DN27+DP27+DR27+DT27+DV27+DX27+DZ27+EB27+ED27</f>
        <v/>
      </c>
      <c r="DE27" s="7" t="inlineStr"/>
      <c r="DF27" s="7" t="inlineStr"/>
      <c r="DG27" s="7" t="inlineStr"/>
      <c r="DH27" s="7" t="inlineStr"/>
      <c r="DI27" s="7" t="n">
        <v>1</v>
      </c>
      <c r="DJ27" s="7" t="n">
        <v>109692</v>
      </c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inlineStr"/>
      <c r="DV27" s="7" t="inlineStr"/>
      <c r="DW27" s="7" t="inlineStr"/>
      <c r="DX27" s="7" t="inlineStr"/>
      <c r="DY27" s="7" t="n">
        <v>1</v>
      </c>
      <c r="DZ27" s="7" t="n">
        <v>48453</v>
      </c>
      <c r="EA27" s="7" t="inlineStr"/>
      <c r="EB27" s="7" t="inlineStr"/>
      <c r="EC27" s="7" t="inlineStr"/>
      <c r="ED27" s="7" t="inlineStr"/>
      <c r="EE27" s="7">
        <f>E27+AU27+BK27+BU27+DC27</f>
        <v/>
      </c>
      <c r="EF27" s="7">
        <f>F27+AV27+BL27+BV27+DD27</f>
        <v/>
      </c>
    </row>
    <row r="28" hidden="1" outlineLevel="1">
      <c r="A28" s="5" t="n">
        <v>24</v>
      </c>
      <c r="B28" s="6" t="inlineStr">
        <is>
          <t>"MINOR ART" MCHJ</t>
        </is>
      </c>
      <c r="C28" s="6" t="inlineStr">
        <is>
          <t>Андижан</t>
        </is>
      </c>
      <c r="D28" s="6" t="inlineStr">
        <is>
          <t>Андижан 2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n">
        <v>1</v>
      </c>
      <c r="N28" s="7" t="n">
        <v>32039</v>
      </c>
      <c r="O28" s="7" t="inlineStr"/>
      <c r="P28" s="7" t="inlineStr"/>
      <c r="Q28" s="7" t="n">
        <v>3</v>
      </c>
      <c r="R28" s="7" t="n">
        <v>589230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AW28+AY28+BA28+BC28+BE28+BG28+BI28</f>
        <v/>
      </c>
      <c r="AV28" s="7">
        <f>AX28+AZ28+BB28+BD28+BF28+BH28+BJ28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 t="inlineStr"/>
      <c r="BJ28" s="7" t="inlineStr"/>
      <c r="BK28" s="7">
        <f>BM28+BO28+BQ28+BS28</f>
        <v/>
      </c>
      <c r="BL28" s="7">
        <f>BN28+BP28+BR28+BT28</f>
        <v/>
      </c>
      <c r="BM28" s="7" t="inlineStr"/>
      <c r="BN28" s="7" t="inlineStr"/>
      <c r="BO28" s="7" t="inlineStr"/>
      <c r="BP28" s="7" t="inlineStr"/>
      <c r="BQ28" s="7" t="inlineStr"/>
      <c r="BR28" s="7" t="inlineStr"/>
      <c r="BS28" s="7" t="inlineStr"/>
      <c r="BT28" s="7" t="inlineStr"/>
      <c r="BU28" s="7">
        <f>BW28+BY28+CA28+CC28+CE28+CG28+CI28+CK28+CM28+CO28+CQ28+CS28+CU28+CW28+CY28+DA28</f>
        <v/>
      </c>
      <c r="BV28" s="7">
        <f>BX28+BZ28+CB28+CD28+CF28+CH28+CJ28+CL28+CN28+CP28+CR28+CT28+CV28+CX28+CZ28+DB28</f>
        <v/>
      </c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>
        <f>DE28+DG28+DI28+DK28+DM28+DO28+DQ28+DS28+DU28+DW28+DY28+EA28+EC28</f>
        <v/>
      </c>
      <c r="DD28" s="7">
        <f>DF28+DH28+DJ28+DL28+DN28+DP28+DR28+DT28+DV28+DX28+DZ28+EB28+ED28</f>
        <v/>
      </c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 t="inlineStr"/>
      <c r="ED28" s="7" t="inlineStr"/>
      <c r="EE28" s="7">
        <f>E28+AU28+BK28+BU28+DC28</f>
        <v/>
      </c>
      <c r="EF28" s="7">
        <f>F28+AV28+BL28+BV28+DD28</f>
        <v/>
      </c>
    </row>
    <row r="29" hidden="1" outlineLevel="1">
      <c r="A29" s="5" t="n">
        <v>25</v>
      </c>
      <c r="B29" s="6" t="inlineStr">
        <is>
          <t>"MIRON FARM MMM" MCHJ</t>
        </is>
      </c>
      <c r="C29" s="6" t="inlineStr">
        <is>
          <t>Андижан</t>
        </is>
      </c>
      <c r="D29" s="6" t="inlineStr">
        <is>
          <t>Андижан 2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n">
        <v>10</v>
      </c>
      <c r="H29" s="7" t="n">
        <v>6462900</v>
      </c>
      <c r="I29" s="7" t="inlineStr"/>
      <c r="J29" s="7" t="inlineStr"/>
      <c r="K29" s="7" t="inlineStr"/>
      <c r="L29" s="7" t="inlineStr"/>
      <c r="M29" s="7" t="n">
        <v>30</v>
      </c>
      <c r="N29" s="7" t="n">
        <v>29727000</v>
      </c>
      <c r="O29" s="7" t="inlineStr"/>
      <c r="P29" s="7" t="inlineStr"/>
      <c r="Q29" s="7" t="n">
        <v>100</v>
      </c>
      <c r="R29" s="7" t="n">
        <v>674950000</v>
      </c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AW29+AY29+BA29+BC29+BE29+BG29+BI29</f>
        <v/>
      </c>
      <c r="AV29" s="7">
        <f>AX29+AZ29+BB29+BD29+BF29+BH29+BJ29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 t="inlineStr"/>
      <c r="BJ29" s="7" t="inlineStr"/>
      <c r="BK29" s="7">
        <f>BM29+BO29+BQ29+BS29</f>
        <v/>
      </c>
      <c r="BL29" s="7">
        <f>BN29+BP29+BR29+BT29</f>
        <v/>
      </c>
      <c r="BM29" s="7" t="inlineStr"/>
      <c r="BN29" s="7" t="inlineStr"/>
      <c r="BO29" s="7" t="inlineStr"/>
      <c r="BP29" s="7" t="inlineStr"/>
      <c r="BQ29" s="7" t="inlineStr"/>
      <c r="BR29" s="7" t="inlineStr"/>
      <c r="BS29" s="7" t="inlineStr"/>
      <c r="BT29" s="7" t="inlineStr"/>
      <c r="BU29" s="7">
        <f>BW29+BY29+CA29+CC29+CE29+CG29+CI29+CK29+CM29+CO29+CQ29+CS29+CU29+CW29+CY29+DA29</f>
        <v/>
      </c>
      <c r="BV29" s="7">
        <f>BX29+BZ29+CB29+CD29+CF29+CH29+CJ29+CL29+CN29+CP29+CR29+CT29+CV29+CX29+CZ29+DB29</f>
        <v/>
      </c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>
        <f>DE29+DG29+DI29+DK29+DM29+DO29+DQ29+DS29+DU29+DW29+DY29+EA29+EC29</f>
        <v/>
      </c>
      <c r="DD29" s="7">
        <f>DF29+DH29+DJ29+DL29+DN29+DP29+DR29+DT29+DV29+DX29+DZ29+EB29+ED29</f>
        <v/>
      </c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 t="inlineStr"/>
      <c r="ED29" s="7" t="inlineStr"/>
      <c r="EE29" s="7">
        <f>E29+AU29+BK29+BU29+DC29</f>
        <v/>
      </c>
      <c r="EF29" s="7">
        <f>F29+AV29+BL29+BV29+DD29</f>
        <v/>
      </c>
    </row>
    <row r="30" hidden="1" outlineLevel="1">
      <c r="A30" s="5" t="n">
        <v>26</v>
      </c>
      <c r="B30" s="6" t="inlineStr">
        <is>
          <t>"MUBINA-SOLIHA FARM" MCHJ</t>
        </is>
      </c>
      <c r="C30" s="6" t="inlineStr">
        <is>
          <t>Андижан</t>
        </is>
      </c>
      <c r="D30" s="6" t="inlineStr">
        <is>
          <t>Андижан 2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AW30+AY30+BA30+BC30+BE30+BG30+BI30</f>
        <v/>
      </c>
      <c r="AV30" s="7">
        <f>AX30+AZ30+BB30+BD30+BF30+BH30+BJ30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 t="inlineStr"/>
      <c r="BJ30" s="7" t="inlineStr"/>
      <c r="BK30" s="7">
        <f>BM30+BO30+BQ30+BS30</f>
        <v/>
      </c>
      <c r="BL30" s="7">
        <f>BN30+BP30+BR30+BT30</f>
        <v/>
      </c>
      <c r="BM30" s="7" t="inlineStr"/>
      <c r="BN30" s="7" t="inlineStr"/>
      <c r="BO30" s="7" t="inlineStr"/>
      <c r="BP30" s="7" t="inlineStr"/>
      <c r="BQ30" s="7" t="inlineStr"/>
      <c r="BR30" s="7" t="inlineStr"/>
      <c r="BS30" s="7" t="inlineStr"/>
      <c r="BT30" s="7" t="inlineStr"/>
      <c r="BU30" s="7">
        <f>BW30+BY30+CA30+CC30+CE30+CG30+CI30+CK30+CM30+CO30+CQ30+CS30+CU30+CW30+CY30+DA30</f>
        <v/>
      </c>
      <c r="BV30" s="7">
        <f>BX30+BZ30+CB30+CD30+CF30+CH30+CJ30+CL30+CN30+CP30+CR30+CT30+CV30+CX30+CZ30+DB30</f>
        <v/>
      </c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>
        <f>DE30+DG30+DI30+DK30+DM30+DO30+DQ30+DS30+DU30+DW30+DY30+EA30+EC30</f>
        <v/>
      </c>
      <c r="DD30" s="7">
        <f>DF30+DH30+DJ30+DL30+DN30+DP30+DR30+DT30+DV30+DX30+DZ30+EB30+ED30</f>
        <v/>
      </c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inlineStr"/>
      <c r="DR30" s="7" t="inlineStr"/>
      <c r="DS30" s="7" t="inlineStr"/>
      <c r="DT30" s="7" t="inlineStr"/>
      <c r="DU30" s="7" t="inlineStr"/>
      <c r="DV30" s="7" t="inlineStr"/>
      <c r="DW30" s="7" t="n">
        <v>10</v>
      </c>
      <c r="DX30" s="7" t="n">
        <v>5091000</v>
      </c>
      <c r="DY30" s="7" t="inlineStr"/>
      <c r="DZ30" s="7" t="inlineStr"/>
      <c r="EA30" s="7" t="inlineStr"/>
      <c r="EB30" s="7" t="inlineStr"/>
      <c r="EC30" s="7" t="inlineStr"/>
      <c r="ED30" s="7" t="inlineStr"/>
      <c r="EE30" s="7">
        <f>E30+AU30+BK30+BU30+DC30</f>
        <v/>
      </c>
      <c r="EF30" s="7">
        <f>F30+AV30+BL30+BV30+DD30</f>
        <v/>
      </c>
    </row>
    <row r="31" hidden="1" outlineLevel="1">
      <c r="A31" s="5" t="n">
        <v>27</v>
      </c>
      <c r="B31" s="6" t="inlineStr">
        <is>
          <t>"MUROD YUSUF FARM GROUP" MCHJ</t>
        </is>
      </c>
      <c r="C31" s="6" t="inlineStr">
        <is>
          <t>Андижан</t>
        </is>
      </c>
      <c r="D31" s="6" t="inlineStr">
        <is>
          <t>Андижан 2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n">
        <v>5</v>
      </c>
      <c r="H31" s="7" t="n">
        <v>1615375</v>
      </c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n">
        <v>10</v>
      </c>
      <c r="X31" s="7" t="n">
        <v>0</v>
      </c>
      <c r="Y31" s="7" t="inlineStr"/>
      <c r="Z31" s="7" t="inlineStr"/>
      <c r="AA31" s="7" t="n">
        <v>5</v>
      </c>
      <c r="AB31" s="7" t="n">
        <v>1110375</v>
      </c>
      <c r="AC31" s="7" t="inlineStr"/>
      <c r="AD31" s="7" t="inlineStr"/>
      <c r="AE31" s="7" t="inlineStr"/>
      <c r="AF31" s="7" t="inlineStr"/>
      <c r="AG31" s="7" t="n">
        <v>5</v>
      </c>
      <c r="AH31" s="7" t="n">
        <v>773875</v>
      </c>
      <c r="AI31" s="7" t="n">
        <v>20</v>
      </c>
      <c r="AJ31" s="7" t="n">
        <v>8982800</v>
      </c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AW31+AY31+BA31+BC31+BE31+BG31+BI31</f>
        <v/>
      </c>
      <c r="AV31" s="7">
        <f>AX31+AZ31+BB31+BD31+BF31+BH31+BJ31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 t="inlineStr"/>
      <c r="BJ31" s="7" t="inlineStr"/>
      <c r="BK31" s="7">
        <f>BM31+BO31+BQ31+BS31</f>
        <v/>
      </c>
      <c r="BL31" s="7">
        <f>BN31+BP31+BR31+BT31</f>
        <v/>
      </c>
      <c r="BM31" s="7" t="inlineStr"/>
      <c r="BN31" s="7" t="inlineStr"/>
      <c r="BO31" s="7" t="inlineStr"/>
      <c r="BP31" s="7" t="inlineStr"/>
      <c r="BQ31" s="7" t="inlineStr"/>
      <c r="BR31" s="7" t="inlineStr"/>
      <c r="BS31" s="7" t="inlineStr"/>
      <c r="BT31" s="7" t="inlineStr"/>
      <c r="BU31" s="7">
        <f>BW31+BY31+CA31+CC31+CE31+CG31+CI31+CK31+CM31+CO31+CQ31+CS31+CU31+CW31+CY31+DA31</f>
        <v/>
      </c>
      <c r="BV31" s="7">
        <f>BX31+BZ31+CB31+CD31+CF31+CH31+CJ31+CL31+CN31+CP31+CR31+CT31+CV31+CX31+CZ31+DB31</f>
        <v/>
      </c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>
        <f>DE31+DG31+DI31+DK31+DM31+DO31+DQ31+DS31+DU31+DW31+DY31+EA31+EC31</f>
        <v/>
      </c>
      <c r="DD31" s="7">
        <f>DF31+DH31+DJ31+DL31+DN31+DP31+DR31+DT31+DV31+DX31+DZ31+EB31+ED31</f>
        <v/>
      </c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n">
        <v>2</v>
      </c>
      <c r="DX31" s="7" t="n">
        <v>203640</v>
      </c>
      <c r="DY31" s="7" t="inlineStr"/>
      <c r="DZ31" s="7" t="inlineStr"/>
      <c r="EA31" s="7" t="inlineStr"/>
      <c r="EB31" s="7" t="inlineStr"/>
      <c r="EC31" s="7" t="inlineStr"/>
      <c r="ED31" s="7" t="inlineStr"/>
      <c r="EE31" s="7">
        <f>E31+AU31+BK31+BU31+DC31</f>
        <v/>
      </c>
      <c r="EF31" s="7">
        <f>F31+AV31+BL31+BV31+DD31</f>
        <v/>
      </c>
    </row>
    <row r="32" hidden="1" outlineLevel="1">
      <c r="A32" s="5" t="n">
        <v>28</v>
      </c>
      <c r="B32" s="6" t="inlineStr">
        <is>
          <t>"MUXTARAM FARM ANDIJON" MCHJ</t>
        </is>
      </c>
      <c r="C32" s="6" t="inlineStr">
        <is>
          <t>Андижан</t>
        </is>
      </c>
      <c r="D32" s="6" t="inlineStr">
        <is>
          <t>Андижан 2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AW32+AY32+BA32+BC32+BE32+BG32+BI32</f>
        <v/>
      </c>
      <c r="AV32" s="7">
        <f>AX32+AZ32+BB32+BD32+BF32+BH32+BJ32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 t="inlineStr"/>
      <c r="BJ32" s="7" t="inlineStr"/>
      <c r="BK32" s="7">
        <f>BM32+BO32+BQ32+BS32</f>
        <v/>
      </c>
      <c r="BL32" s="7">
        <f>BN32+BP32+BR32+BT32</f>
        <v/>
      </c>
      <c r="BM32" s="7" t="inlineStr"/>
      <c r="BN32" s="7" t="inlineStr"/>
      <c r="BO32" s="7" t="inlineStr"/>
      <c r="BP32" s="7" t="inlineStr"/>
      <c r="BQ32" s="7" t="inlineStr"/>
      <c r="BR32" s="7" t="inlineStr"/>
      <c r="BS32" s="7" t="inlineStr"/>
      <c r="BT32" s="7" t="inlineStr"/>
      <c r="BU32" s="7">
        <f>BW32+BY32+CA32+CC32+CE32+CG32+CI32+CK32+CM32+CO32+CQ32+CS32+CU32+CW32+CY32+DA32</f>
        <v/>
      </c>
      <c r="BV32" s="7">
        <f>BX32+BZ32+CB32+CD32+CF32+CH32+CJ32+CL32+CN32+CP32+CR32+CT32+CV32+CX32+CZ32+DB32</f>
        <v/>
      </c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>
        <f>DE32+DG32+DI32+DK32+DM32+DO32+DQ32+DS32+DU32+DW32+DY32+EA32+EC32</f>
        <v/>
      </c>
      <c r="DD32" s="7">
        <f>DF32+DH32+DJ32+DL32+DN32+DP32+DR32+DT32+DV32+DX32+DZ32+EB32+ED32</f>
        <v/>
      </c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n">
        <v>3</v>
      </c>
      <c r="DT32" s="7" t="n">
        <v>227592</v>
      </c>
      <c r="DU32" s="7" t="inlineStr"/>
      <c r="DV32" s="7" t="inlineStr"/>
      <c r="DW32" s="7" t="n">
        <v>4</v>
      </c>
      <c r="DX32" s="7" t="n">
        <v>790128</v>
      </c>
      <c r="DY32" s="7" t="inlineStr"/>
      <c r="DZ32" s="7" t="inlineStr"/>
      <c r="EA32" s="7" t="inlineStr"/>
      <c r="EB32" s="7" t="inlineStr"/>
      <c r="EC32" s="7" t="inlineStr"/>
      <c r="ED32" s="7" t="inlineStr"/>
      <c r="EE32" s="7">
        <f>E32+AU32+BK32+BU32+DC32</f>
        <v/>
      </c>
      <c r="EF32" s="7">
        <f>F32+AV32+BL32+BV32+DD32</f>
        <v/>
      </c>
    </row>
    <row r="33" hidden="1" outlineLevel="1">
      <c r="A33" s="5" t="n">
        <v>29</v>
      </c>
      <c r="B33" s="6" t="inlineStr">
        <is>
          <t>"NAZARMAHRAM SAVDO" MCHJ</t>
        </is>
      </c>
      <c r="C33" s="6" t="inlineStr">
        <is>
          <t>Андижан</t>
        </is>
      </c>
      <c r="D33" s="6" t="inlineStr">
        <is>
          <t>Андижан 2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n">
        <v>1</v>
      </c>
      <c r="AH33" s="7" t="n">
        <v>30017</v>
      </c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AW33+AY33+BA33+BC33+BE33+BG33+BI33</f>
        <v/>
      </c>
      <c r="AV33" s="7">
        <f>AX33+AZ33+BB33+BD33+BF33+BH33+BJ33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 t="inlineStr"/>
      <c r="BJ33" s="7" t="inlineStr"/>
      <c r="BK33" s="7">
        <f>BM33+BO33+BQ33+BS33</f>
        <v/>
      </c>
      <c r="BL33" s="7">
        <f>BN33+BP33+BR33+BT33</f>
        <v/>
      </c>
      <c r="BM33" s="7" t="inlineStr"/>
      <c r="BN33" s="7" t="inlineStr"/>
      <c r="BO33" s="7" t="inlineStr"/>
      <c r="BP33" s="7" t="inlineStr"/>
      <c r="BQ33" s="7" t="inlineStr"/>
      <c r="BR33" s="7" t="inlineStr"/>
      <c r="BS33" s="7" t="inlineStr"/>
      <c r="BT33" s="7" t="inlineStr"/>
      <c r="BU33" s="7">
        <f>BW33+BY33+CA33+CC33+CE33+CG33+CI33+CK33+CM33+CO33+CQ33+CS33+CU33+CW33+CY33+DA33</f>
        <v/>
      </c>
      <c r="BV33" s="7">
        <f>BX33+BZ33+CB33+CD33+CF33+CH33+CJ33+CL33+CN33+CP33+CR33+CT33+CV33+CX33+CZ33+DB33</f>
        <v/>
      </c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n">
        <v>2</v>
      </c>
      <c r="CN33" s="7" t="n">
        <v>232100</v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>
        <f>DE33+DG33+DI33+DK33+DM33+DO33+DQ33+DS33+DU33+DW33+DY33+EA33+EC33</f>
        <v/>
      </c>
      <c r="DD33" s="7">
        <f>DF33+DH33+DJ33+DL33+DN33+DP33+DR33+DT33+DV33+DX33+DZ33+EB33+ED33</f>
        <v/>
      </c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 t="inlineStr"/>
      <c r="ED33" s="7" t="inlineStr"/>
      <c r="EE33" s="7">
        <f>E33+AU33+BK33+BU33+DC33</f>
        <v/>
      </c>
      <c r="EF33" s="7">
        <f>F33+AV33+BL33+BV33+DD33</f>
        <v/>
      </c>
    </row>
    <row r="34" hidden="1" outlineLevel="1">
      <c r="A34" s="5" t="n">
        <v>30</v>
      </c>
      <c r="B34" s="6" t="inlineStr">
        <is>
          <t>"NURAFSHON FARM MED" МСhJ</t>
        </is>
      </c>
      <c r="C34" s="6" t="inlineStr">
        <is>
          <t>Андижан</t>
        </is>
      </c>
      <c r="D34" s="6" t="inlineStr">
        <is>
          <t>Андижан 2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n">
        <v>5</v>
      </c>
      <c r="H34" s="7" t="n">
        <v>1567250</v>
      </c>
      <c r="I34" s="7" t="inlineStr"/>
      <c r="J34" s="7" t="inlineStr"/>
      <c r="K34" s="7" t="n">
        <v>5</v>
      </c>
      <c r="L34" s="7" t="n">
        <v>892400</v>
      </c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AW34+AY34+BA34+BC34+BE34+BG34+BI34</f>
        <v/>
      </c>
      <c r="AV34" s="7">
        <f>AX34+AZ34+BB34+BD34+BF34+BH34+BJ34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 t="inlineStr"/>
      <c r="BJ34" s="7" t="inlineStr"/>
      <c r="BK34" s="7">
        <f>BM34+BO34+BQ34+BS34</f>
        <v/>
      </c>
      <c r="BL34" s="7">
        <f>BN34+BP34+BR34+BT34</f>
        <v/>
      </c>
      <c r="BM34" s="7" t="inlineStr"/>
      <c r="BN34" s="7" t="inlineStr"/>
      <c r="BO34" s="7" t="inlineStr"/>
      <c r="BP34" s="7" t="inlineStr"/>
      <c r="BQ34" s="7" t="inlineStr"/>
      <c r="BR34" s="7" t="inlineStr"/>
      <c r="BS34" s="7" t="inlineStr"/>
      <c r="BT34" s="7" t="inlineStr"/>
      <c r="BU34" s="7">
        <f>BW34+BY34+CA34+CC34+CE34+CG34+CI34+CK34+CM34+CO34+CQ34+CS34+CU34+CW34+CY34+DA34</f>
        <v/>
      </c>
      <c r="BV34" s="7">
        <f>BX34+BZ34+CB34+CD34+CF34+CH34+CJ34+CL34+CN34+CP34+CR34+CT34+CV34+CX34+CZ34+DB34</f>
        <v/>
      </c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>
        <f>DE34+DG34+DI34+DK34+DM34+DO34+DQ34+DS34+DU34+DW34+DY34+EA34+EC34</f>
        <v/>
      </c>
      <c r="DD34" s="7">
        <f>DF34+DH34+DJ34+DL34+DN34+DP34+DR34+DT34+DV34+DX34+DZ34+EB34+ED34</f>
        <v/>
      </c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n">
        <v>2</v>
      </c>
      <c r="DV34" s="7" t="n">
        <v>190488</v>
      </c>
      <c r="DW34" s="7" t="n">
        <v>4</v>
      </c>
      <c r="DX34" s="7" t="n">
        <v>790128</v>
      </c>
      <c r="DY34" s="7" t="inlineStr"/>
      <c r="DZ34" s="7" t="inlineStr"/>
      <c r="EA34" s="7" t="inlineStr"/>
      <c r="EB34" s="7" t="inlineStr"/>
      <c r="EC34" s="7" t="inlineStr"/>
      <c r="ED34" s="7" t="inlineStr"/>
      <c r="EE34" s="7">
        <f>E34+AU34+BK34+BU34+DC34</f>
        <v/>
      </c>
      <c r="EF34" s="7">
        <f>F34+AV34+BL34+BV34+DD34</f>
        <v/>
      </c>
    </row>
    <row r="35" hidden="1" outlineLevel="1">
      <c r="A35" s="5" t="n">
        <v>31</v>
      </c>
      <c r="B35" s="6" t="inlineStr">
        <is>
          <t>"Poytug Aziz Farm"</t>
        </is>
      </c>
      <c r="C35" s="6" t="inlineStr">
        <is>
          <t>Андижан</t>
        </is>
      </c>
      <c r="D35" s="6" t="inlineStr">
        <is>
          <t>Андижан 2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n">
        <v>1</v>
      </c>
      <c r="X35" s="7" t="n">
        <v>0</v>
      </c>
      <c r="Y35" s="7" t="inlineStr"/>
      <c r="Z35" s="7" t="inlineStr"/>
      <c r="AA35" s="7" t="inlineStr"/>
      <c r="AB35" s="7" t="inlineStr"/>
      <c r="AC35" s="7" t="n">
        <v>2</v>
      </c>
      <c r="AD35" s="7" t="n">
        <v>124956</v>
      </c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AW35+AY35+BA35+BC35+BE35+BG35+BI35</f>
        <v/>
      </c>
      <c r="AV35" s="7">
        <f>AX35+AZ35+BB35+BD35+BF35+BH35+BJ35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 t="inlineStr"/>
      <c r="BJ35" s="7" t="inlineStr"/>
      <c r="BK35" s="7">
        <f>BM35+BO35+BQ35+BS35</f>
        <v/>
      </c>
      <c r="BL35" s="7">
        <f>BN35+BP35+BR35+BT35</f>
        <v/>
      </c>
      <c r="BM35" s="7" t="inlineStr"/>
      <c r="BN35" s="7" t="inlineStr"/>
      <c r="BO35" s="7" t="inlineStr"/>
      <c r="BP35" s="7" t="inlineStr"/>
      <c r="BQ35" s="7" t="inlineStr"/>
      <c r="BR35" s="7" t="inlineStr"/>
      <c r="BS35" s="7" t="inlineStr"/>
      <c r="BT35" s="7" t="inlineStr"/>
      <c r="BU35" s="7">
        <f>BW35+BY35+CA35+CC35+CE35+CG35+CI35+CK35+CM35+CO35+CQ35+CS35+CU35+CW35+CY35+DA35</f>
        <v/>
      </c>
      <c r="BV35" s="7">
        <f>BX35+BZ35+CB35+CD35+CF35+CH35+CJ35+CL35+CN35+CP35+CR35+CT35+CV35+CX35+CZ35+DB35</f>
        <v/>
      </c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>
        <f>DE35+DG35+DI35+DK35+DM35+DO35+DQ35+DS35+DU35+DW35+DY35+EA35+EC35</f>
        <v/>
      </c>
      <c r="DD35" s="7">
        <f>DF35+DH35+DJ35+DL35+DN35+DP35+DR35+DT35+DV35+DX35+DZ35+EB35+ED35</f>
        <v/>
      </c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 t="inlineStr"/>
      <c r="ED35" s="7" t="inlineStr"/>
      <c r="EE35" s="7">
        <f>E35+AU35+BK35+BU35+DC35</f>
        <v/>
      </c>
      <c r="EF35" s="7">
        <f>F35+AV35+BL35+BV35+DD35</f>
        <v/>
      </c>
    </row>
    <row r="36" hidden="1" outlineLevel="1">
      <c r="A36" s="5" t="n">
        <v>32</v>
      </c>
      <c r="B36" s="6" t="inlineStr">
        <is>
          <t>"QIZLARXON FARM" MCHJ</t>
        </is>
      </c>
      <c r="C36" s="6" t="inlineStr">
        <is>
          <t>Андижан</t>
        </is>
      </c>
      <c r="D36" s="6" t="inlineStr">
        <is>
          <t>Андижан 2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AW36+AY36+BA36+BC36+BE36+BG36+BI36</f>
        <v/>
      </c>
      <c r="AV36" s="7">
        <f>AX36+AZ36+BB36+BD36+BF36+BH36+BJ36</f>
        <v/>
      </c>
      <c r="AW36" s="7" t="n">
        <v>4</v>
      </c>
      <c r="AX36" s="7" t="n">
        <v>4126904</v>
      </c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 t="inlineStr"/>
      <c r="BJ36" s="7" t="inlineStr"/>
      <c r="BK36" s="7">
        <f>BM36+BO36+BQ36+BS36</f>
        <v/>
      </c>
      <c r="BL36" s="7">
        <f>BN36+BP36+BR36+BT36</f>
        <v/>
      </c>
      <c r="BM36" s="7" t="n">
        <v>10</v>
      </c>
      <c r="BN36" s="7" t="n">
        <v>6448100</v>
      </c>
      <c r="BO36" s="7" t="inlineStr"/>
      <c r="BP36" s="7" t="inlineStr"/>
      <c r="BQ36" s="7" t="inlineStr"/>
      <c r="BR36" s="7" t="inlineStr"/>
      <c r="BS36" s="7" t="inlineStr"/>
      <c r="BT36" s="7" t="inlineStr"/>
      <c r="BU36" s="7">
        <f>BW36+BY36+CA36+CC36+CE36+CG36+CI36+CK36+CM36+CO36+CQ36+CS36+CU36+CW36+CY36+DA36</f>
        <v/>
      </c>
      <c r="BV36" s="7">
        <f>BX36+BZ36+CB36+CD36+CF36+CH36+CJ36+CL36+CN36+CP36+CR36+CT36+CV36+CX36+CZ36+DB36</f>
        <v/>
      </c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n">
        <v>5</v>
      </c>
      <c r="CF36" s="7" t="n">
        <v>9078500</v>
      </c>
      <c r="CG36" s="7" t="inlineStr"/>
      <c r="CH36" s="7" t="inlineStr"/>
      <c r="CI36" s="7" t="inlineStr"/>
      <c r="CJ36" s="7" t="inlineStr"/>
      <c r="CK36" s="7" t="inlineStr"/>
      <c r="CL36" s="7" t="inlineStr"/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>
        <f>DE36+DG36+DI36+DK36+DM36+DO36+DQ36+DS36+DU36+DW36+DY36+EA36+EC36</f>
        <v/>
      </c>
      <c r="DD36" s="7">
        <f>DF36+DH36+DJ36+DL36+DN36+DP36+DR36+DT36+DV36+DX36+DZ36+EB36+ED36</f>
        <v/>
      </c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 t="inlineStr"/>
      <c r="ED36" s="7" t="inlineStr"/>
      <c r="EE36" s="7">
        <f>E36+AU36+BK36+BU36+DC36</f>
        <v/>
      </c>
      <c r="EF36" s="7">
        <f>F36+AV36+BL36+BV36+DD36</f>
        <v/>
      </c>
    </row>
    <row r="37" hidden="1" outlineLevel="1">
      <c r="A37" s="5" t="n">
        <v>33</v>
      </c>
      <c r="B37" s="6" t="inlineStr">
        <is>
          <t>"RETSEPTOR FARM" MCHJ 1 фил</t>
        </is>
      </c>
      <c r="C37" s="6" t="inlineStr">
        <is>
          <t>Андижан</t>
        </is>
      </c>
      <c r="D37" s="6" t="inlineStr">
        <is>
          <t>Андижан 2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AW37+AY37+BA37+BC37+BE37+BG37+BI37</f>
        <v/>
      </c>
      <c r="AV37" s="7">
        <f>AX37+AZ37+BB37+BD37+BF37+BH37+BJ37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 t="inlineStr"/>
      <c r="BJ37" s="7" t="inlineStr"/>
      <c r="BK37" s="7">
        <f>BM37+BO37+BQ37+BS37</f>
        <v/>
      </c>
      <c r="BL37" s="7">
        <f>BN37+BP37+BR37+BT37</f>
        <v/>
      </c>
      <c r="BM37" s="7" t="inlineStr"/>
      <c r="BN37" s="7" t="inlineStr"/>
      <c r="BO37" s="7" t="inlineStr"/>
      <c r="BP37" s="7" t="inlineStr"/>
      <c r="BQ37" s="7" t="inlineStr"/>
      <c r="BR37" s="7" t="inlineStr"/>
      <c r="BS37" s="7" t="inlineStr"/>
      <c r="BT37" s="7" t="inlineStr"/>
      <c r="BU37" s="7">
        <f>BW37+BY37+CA37+CC37+CE37+CG37+CI37+CK37+CM37+CO37+CQ37+CS37+CU37+CW37+CY37+DA37</f>
        <v/>
      </c>
      <c r="BV37" s="7">
        <f>BX37+BZ37+CB37+CD37+CF37+CH37+CJ37+CL37+CN37+CP37+CR37+CT37+CV37+CX37+CZ37+DB37</f>
        <v/>
      </c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n">
        <v>3</v>
      </c>
      <c r="CN37" s="7" t="n">
        <v>290125</v>
      </c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>
        <f>DE37+DG37+DI37+DK37+DM37+DO37+DQ37+DS37+DU37+DW37+DY37+EA37+EC37</f>
        <v/>
      </c>
      <c r="DD37" s="7">
        <f>DF37+DH37+DJ37+DL37+DN37+DP37+DR37+DT37+DV37+DX37+DZ37+EB37+ED37</f>
        <v/>
      </c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 t="inlineStr"/>
      <c r="ED37" s="7" t="inlineStr"/>
      <c r="EE37" s="7">
        <f>E37+AU37+BK37+BU37+DC37</f>
        <v/>
      </c>
      <c r="EF37" s="7">
        <f>F37+AV37+BL37+BV37+DD37</f>
        <v/>
      </c>
    </row>
    <row r="38" hidden="1" outlineLevel="1">
      <c r="A38" s="5" t="n">
        <v>34</v>
      </c>
      <c r="B38" s="6" t="inlineStr">
        <is>
          <t>"SAIDKAMOL FARM MED" MCHJ</t>
        </is>
      </c>
      <c r="C38" s="6" t="inlineStr">
        <is>
          <t>Андижан</t>
        </is>
      </c>
      <c r="D38" s="6" t="inlineStr">
        <is>
          <t>Андижан 2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n">
        <v>2</v>
      </c>
      <c r="H38" s="7" t="n">
        <v>250760</v>
      </c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AW38+AY38+BA38+BC38+BE38+BG38+BI38</f>
        <v/>
      </c>
      <c r="AV38" s="7">
        <f>AX38+AZ38+BB38+BD38+BF38+BH38+BJ38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 t="inlineStr"/>
      <c r="BJ38" s="7" t="inlineStr"/>
      <c r="BK38" s="7">
        <f>BM38+BO38+BQ38+BS38</f>
        <v/>
      </c>
      <c r="BL38" s="7">
        <f>BN38+BP38+BR38+BT38</f>
        <v/>
      </c>
      <c r="BM38" s="7" t="n">
        <v>1</v>
      </c>
      <c r="BN38" s="7" t="n">
        <v>128962</v>
      </c>
      <c r="BO38" s="7" t="inlineStr"/>
      <c r="BP38" s="7" t="inlineStr"/>
      <c r="BQ38" s="7" t="inlineStr"/>
      <c r="BR38" s="7" t="inlineStr"/>
      <c r="BS38" s="7" t="inlineStr"/>
      <c r="BT38" s="7" t="inlineStr"/>
      <c r="BU38" s="7">
        <f>BW38+BY38+CA38+CC38+CE38+CG38+CI38+CK38+CM38+CO38+CQ38+CS38+CU38+CW38+CY38+DA38</f>
        <v/>
      </c>
      <c r="BV38" s="7">
        <f>BX38+BZ38+CB38+CD38+CF38+CH38+CJ38+CL38+CN38+CP38+CR38+CT38+CV38+CX38+CZ38+DB38</f>
        <v/>
      </c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>
        <f>DE38+DG38+DI38+DK38+DM38+DO38+DQ38+DS38+DU38+DW38+DY38+EA38+EC38</f>
        <v/>
      </c>
      <c r="DD38" s="7">
        <f>DF38+DH38+DJ38+DL38+DN38+DP38+DR38+DT38+DV38+DX38+DZ38+EB38+ED38</f>
        <v/>
      </c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inlineStr"/>
      <c r="DR38" s="7" t="inlineStr"/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 t="inlineStr"/>
      <c r="ED38" s="7" t="inlineStr"/>
      <c r="EE38" s="7">
        <f>E38+AU38+BK38+BU38+DC38</f>
        <v/>
      </c>
      <c r="EF38" s="7">
        <f>F38+AV38+BL38+BV38+DD38</f>
        <v/>
      </c>
    </row>
    <row r="39" hidden="1" outlineLevel="1">
      <c r="A39" s="5" t="n">
        <v>35</v>
      </c>
      <c r="B39" s="6" t="inlineStr">
        <is>
          <t>"SAPFIR FARM SERVIS" МЧЖ фил</t>
        </is>
      </c>
      <c r="C39" s="6" t="inlineStr">
        <is>
          <t>Андижан</t>
        </is>
      </c>
      <c r="D39" s="6" t="inlineStr">
        <is>
          <t>Андижан 2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n">
        <v>1</v>
      </c>
      <c r="X39" s="7" t="n">
        <v>0</v>
      </c>
      <c r="Y39" s="7" t="inlineStr"/>
      <c r="Z39" s="7" t="inlineStr"/>
      <c r="AA39" s="7" t="inlineStr"/>
      <c r="AB39" s="7" t="inlineStr"/>
      <c r="AC39" s="7" t="n">
        <v>2</v>
      </c>
      <c r="AD39" s="7" t="n">
        <v>128820</v>
      </c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AW39+AY39+BA39+BC39+BE39+BG39+BI39</f>
        <v/>
      </c>
      <c r="AV39" s="7">
        <f>AX39+AZ39+BB39+BD39+BF39+BH39+BJ39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 t="inlineStr"/>
      <c r="BJ39" s="7" t="inlineStr"/>
      <c r="BK39" s="7">
        <f>BM39+BO39+BQ39+BS39</f>
        <v/>
      </c>
      <c r="BL39" s="7">
        <f>BN39+BP39+BR39+BT39</f>
        <v/>
      </c>
      <c r="BM39" s="7" t="inlineStr"/>
      <c r="BN39" s="7" t="inlineStr"/>
      <c r="BO39" s="7" t="inlineStr"/>
      <c r="BP39" s="7" t="inlineStr"/>
      <c r="BQ39" s="7" t="inlineStr"/>
      <c r="BR39" s="7" t="inlineStr"/>
      <c r="BS39" s="7" t="inlineStr"/>
      <c r="BT39" s="7" t="inlineStr"/>
      <c r="BU39" s="7">
        <f>BW39+BY39+CA39+CC39+CE39+CG39+CI39+CK39+CM39+CO39+CQ39+CS39+CU39+CW39+CY39+DA39</f>
        <v/>
      </c>
      <c r="BV39" s="7">
        <f>BX39+BZ39+CB39+CD39+CF39+CH39+CJ39+CL39+CN39+CP39+CR39+CT39+CV39+CX39+CZ39+DB39</f>
        <v/>
      </c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n">
        <v>2</v>
      </c>
      <c r="CN39" s="7" t="n">
        <v>119640</v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>
        <f>DE39+DG39+DI39+DK39+DM39+DO39+DQ39+DS39+DU39+DW39+DY39+EA39+EC39</f>
        <v/>
      </c>
      <c r="DD39" s="7">
        <f>DF39+DH39+DJ39+DL39+DN39+DP39+DR39+DT39+DV39+DX39+DZ39+EB39+ED39</f>
        <v/>
      </c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 t="inlineStr"/>
      <c r="ED39" s="7" t="inlineStr"/>
      <c r="EE39" s="7">
        <f>E39+AU39+BK39+BU39+DC39</f>
        <v/>
      </c>
      <c r="EF39" s="7">
        <f>F39+AV39+BL39+BV39+DD39</f>
        <v/>
      </c>
    </row>
    <row r="40" hidden="1" outlineLevel="1">
      <c r="A40" s="5" t="n">
        <v>36</v>
      </c>
      <c r="B40" s="6" t="inlineStr">
        <is>
          <t>"SAXOVAT PHARM" MCHJ</t>
        </is>
      </c>
      <c r="C40" s="6" t="inlineStr">
        <is>
          <t>Андижан</t>
        </is>
      </c>
      <c r="D40" s="6" t="inlineStr">
        <is>
          <t>Андижан 2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AW40+AY40+BA40+BC40+BE40+BG40+BI40</f>
        <v/>
      </c>
      <c r="AV40" s="7">
        <f>AX40+AZ40+BB40+BD40+BF40+BH40+BJ40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n">
        <v>5</v>
      </c>
      <c r="BF40" s="7" t="n">
        <v>3717750</v>
      </c>
      <c r="BG40" s="7" t="inlineStr"/>
      <c r="BH40" s="7" t="inlineStr"/>
      <c r="BI40" s="7" t="inlineStr"/>
      <c r="BJ40" s="7" t="inlineStr"/>
      <c r="BK40" s="7">
        <f>BM40+BO40+BQ40+BS40</f>
        <v/>
      </c>
      <c r="BL40" s="7">
        <f>BN40+BP40+BR40+BT40</f>
        <v/>
      </c>
      <c r="BM40" s="7" t="n">
        <v>30</v>
      </c>
      <c r="BN40" s="7" t="n">
        <v>119655000</v>
      </c>
      <c r="BO40" s="7" t="n">
        <v>30</v>
      </c>
      <c r="BP40" s="7" t="n">
        <v>20983500</v>
      </c>
      <c r="BQ40" s="7" t="n">
        <v>30</v>
      </c>
      <c r="BR40" s="7" t="n">
        <v>55273500</v>
      </c>
      <c r="BS40" s="7" t="inlineStr"/>
      <c r="BT40" s="7" t="inlineStr"/>
      <c r="BU40" s="7">
        <f>BW40+BY40+CA40+CC40+CE40+CG40+CI40+CK40+CM40+CO40+CQ40+CS40+CU40+CW40+CY40+DA40</f>
        <v/>
      </c>
      <c r="BV40" s="7">
        <f>BX40+BZ40+CB40+CD40+CF40+CH40+CJ40+CL40+CN40+CP40+CR40+CT40+CV40+CX40+CZ40+DB40</f>
        <v/>
      </c>
      <c r="BW40" s="7" t="inlineStr"/>
      <c r="BX40" s="7" t="inlineStr"/>
      <c r="BY40" s="7" t="n">
        <v>20</v>
      </c>
      <c r="BZ40" s="7" t="n">
        <v>8201600</v>
      </c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>
        <f>DE40+DG40+DI40+DK40+DM40+DO40+DQ40+DS40+DU40+DW40+DY40+EA40+EC40</f>
        <v/>
      </c>
      <c r="DD40" s="7">
        <f>DF40+DH40+DJ40+DL40+DN40+DP40+DR40+DT40+DV40+DX40+DZ40+EB40+ED40</f>
        <v/>
      </c>
      <c r="DE40" s="7" t="inlineStr"/>
      <c r="DF40" s="7" t="inlineStr"/>
      <c r="DG40" s="7" t="inlineStr"/>
      <c r="DH40" s="7" t="inlineStr"/>
      <c r="DI40" s="7" t="n">
        <v>15</v>
      </c>
      <c r="DJ40" s="7" t="n">
        <v>25444125</v>
      </c>
      <c r="DK40" s="7" t="inlineStr"/>
      <c r="DL40" s="7" t="inlineStr"/>
      <c r="DM40" s="7" t="inlineStr"/>
      <c r="DN40" s="7" t="inlineStr"/>
      <c r="DO40" s="7" t="inlineStr"/>
      <c r="DP40" s="7" t="inlineStr"/>
      <c r="DQ40" s="7" t="n">
        <v>20</v>
      </c>
      <c r="DR40" s="7" t="n">
        <v>19212000</v>
      </c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 t="inlineStr"/>
      <c r="ED40" s="7" t="inlineStr"/>
      <c r="EE40" s="7">
        <f>E40+AU40+BK40+BU40+DC40</f>
        <v/>
      </c>
      <c r="EF40" s="7">
        <f>F40+AV40+BL40+BV40+DD40</f>
        <v/>
      </c>
    </row>
    <row r="41" hidden="1" outlineLevel="1">
      <c r="A41" s="5" t="n">
        <v>37</v>
      </c>
      <c r="B41" s="6" t="inlineStr">
        <is>
          <t>"SAXOVAT UNIVERSAL FARM" MChJ опт</t>
        </is>
      </c>
      <c r="C41" s="6" t="inlineStr">
        <is>
          <t>Андижан</t>
        </is>
      </c>
      <c r="D41" s="6" t="inlineStr">
        <is>
          <t>Андижан 2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n">
        <v>10</v>
      </c>
      <c r="L41" s="7" t="n">
        <v>3569600</v>
      </c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AW41+AY41+BA41+BC41+BE41+BG41+BI41</f>
        <v/>
      </c>
      <c r="AV41" s="7">
        <f>AX41+AZ41+BB41+BD41+BF41+BH41+BJ41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 t="inlineStr"/>
      <c r="BJ41" s="7" t="inlineStr"/>
      <c r="BK41" s="7">
        <f>BM41+BO41+BQ41+BS41</f>
        <v/>
      </c>
      <c r="BL41" s="7">
        <f>BN41+BP41+BR41+BT41</f>
        <v/>
      </c>
      <c r="BM41" s="7" t="inlineStr"/>
      <c r="BN41" s="7" t="inlineStr"/>
      <c r="BO41" s="7" t="inlineStr"/>
      <c r="BP41" s="7" t="inlineStr"/>
      <c r="BQ41" s="7" t="inlineStr"/>
      <c r="BR41" s="7" t="inlineStr"/>
      <c r="BS41" s="7" t="inlineStr"/>
      <c r="BT41" s="7" t="inlineStr"/>
      <c r="BU41" s="7">
        <f>BW41+BY41+CA41+CC41+CE41+CG41+CI41+CK41+CM41+CO41+CQ41+CS41+CU41+CW41+CY41+DA41</f>
        <v/>
      </c>
      <c r="BV41" s="7">
        <f>BX41+BZ41+CB41+CD41+CF41+CH41+CJ41+CL41+CN41+CP41+CR41+CT41+CV41+CX41+CZ41+DB41</f>
        <v/>
      </c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>
        <f>DE41+DG41+DI41+DK41+DM41+DO41+DQ41+DS41+DU41+DW41+DY41+EA41+EC41</f>
        <v/>
      </c>
      <c r="DD41" s="7">
        <f>DF41+DH41+DJ41+DL41+DN41+DP41+DR41+DT41+DV41+DX41+DZ41+EB41+ED41</f>
        <v/>
      </c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n">
        <v>10</v>
      </c>
      <c r="DT41" s="7" t="n">
        <v>2528800</v>
      </c>
      <c r="DU41" s="7" t="n">
        <v>10</v>
      </c>
      <c r="DV41" s="7" t="n">
        <v>4762200</v>
      </c>
      <c r="DW41" s="7" t="inlineStr"/>
      <c r="DX41" s="7" t="inlineStr"/>
      <c r="DY41" s="7" t="inlineStr"/>
      <c r="DZ41" s="7" t="inlineStr"/>
      <c r="EA41" s="7" t="inlineStr"/>
      <c r="EB41" s="7" t="inlineStr"/>
      <c r="EC41" s="7" t="inlineStr"/>
      <c r="ED41" s="7" t="inlineStr"/>
      <c r="EE41" s="7">
        <f>E41+AU41+BK41+BU41+DC41</f>
        <v/>
      </c>
      <c r="EF41" s="7">
        <f>F41+AV41+BL41+BV41+DD41</f>
        <v/>
      </c>
    </row>
    <row r="42" hidden="1" outlineLevel="1">
      <c r="A42" s="5" t="n">
        <v>38</v>
      </c>
      <c r="B42" s="6" t="inlineStr">
        <is>
          <t>"SHAHRIXON DORI-DARMON SERVIS" SK</t>
        </is>
      </c>
      <c r="C42" s="6" t="inlineStr">
        <is>
          <t>Андижан</t>
        </is>
      </c>
      <c r="D42" s="6" t="inlineStr">
        <is>
          <t>Андижан 2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n">
        <v>20</v>
      </c>
      <c r="H42" s="7" t="n">
        <v>25076000</v>
      </c>
      <c r="I42" s="7" t="inlineStr"/>
      <c r="J42" s="7" t="inlineStr"/>
      <c r="K42" s="7" t="inlineStr"/>
      <c r="L42" s="7" t="inlineStr"/>
      <c r="M42" s="7" t="n">
        <v>60</v>
      </c>
      <c r="N42" s="7" t="n">
        <v>115340400</v>
      </c>
      <c r="O42" s="7" t="inlineStr"/>
      <c r="P42" s="7" t="inlineStr"/>
      <c r="Q42" s="7" t="n">
        <v>200</v>
      </c>
      <c r="R42" s="7" t="n">
        <v>2618800000</v>
      </c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AW42+AY42+BA42+BC42+BE42+BG42+BI42</f>
        <v/>
      </c>
      <c r="AV42" s="7">
        <f>AX42+AZ42+BB42+BD42+BF42+BH42+BJ42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 t="inlineStr"/>
      <c r="BJ42" s="7" t="inlineStr"/>
      <c r="BK42" s="7">
        <f>BM42+BO42+BQ42+BS42</f>
        <v/>
      </c>
      <c r="BL42" s="7">
        <f>BN42+BP42+BR42+BT42</f>
        <v/>
      </c>
      <c r="BM42" s="7" t="n">
        <v>10</v>
      </c>
      <c r="BN42" s="7" t="n">
        <v>12896200</v>
      </c>
      <c r="BO42" s="7" t="inlineStr"/>
      <c r="BP42" s="7" t="inlineStr"/>
      <c r="BQ42" s="7" t="inlineStr"/>
      <c r="BR42" s="7" t="inlineStr"/>
      <c r="BS42" s="7" t="inlineStr"/>
      <c r="BT42" s="7" t="inlineStr"/>
      <c r="BU42" s="7">
        <f>BW42+BY42+CA42+CC42+CE42+CG42+CI42+CK42+CM42+CO42+CQ42+CS42+CU42+CW42+CY42+DA42</f>
        <v/>
      </c>
      <c r="BV42" s="7">
        <f>BX42+BZ42+CB42+CD42+CF42+CH42+CJ42+CL42+CN42+CP42+CR42+CT42+CV42+CX42+CZ42+DB42</f>
        <v/>
      </c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>
        <f>DE42+DG42+DI42+DK42+DM42+DO42+DQ42+DS42+DU42+DW42+DY42+EA42+EC42</f>
        <v/>
      </c>
      <c r="DD42" s="7">
        <f>DF42+DH42+DJ42+DL42+DN42+DP42+DR42+DT42+DV42+DX42+DZ42+EB42+ED42</f>
        <v/>
      </c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 t="inlineStr"/>
      <c r="ED42" s="7" t="inlineStr"/>
      <c r="EE42" s="7">
        <f>E42+AU42+BK42+BU42+DC42</f>
        <v/>
      </c>
      <c r="EF42" s="7">
        <f>F42+AV42+BL42+BV42+DD42</f>
        <v/>
      </c>
    </row>
    <row r="43" hidden="1" outlineLevel="1">
      <c r="A43" s="5" t="n">
        <v>39</v>
      </c>
      <c r="B43" s="6" t="inlineStr">
        <is>
          <t>"SMART CARDIO PHARM" MCHJ</t>
        </is>
      </c>
      <c r="C43" s="6" t="inlineStr">
        <is>
          <t>Андижан</t>
        </is>
      </c>
      <c r="D43" s="6" t="inlineStr">
        <is>
          <t>Андижан 2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n">
        <v>12</v>
      </c>
      <c r="H43" s="7" t="n">
        <v>2326392</v>
      </c>
      <c r="I43" s="7" t="inlineStr"/>
      <c r="J43" s="7" t="inlineStr"/>
      <c r="K43" s="7" t="inlineStr"/>
      <c r="L43" s="7" t="inlineStr"/>
      <c r="M43" s="7" t="inlineStr"/>
      <c r="N43" s="7" t="inlineStr"/>
      <c r="O43" s="7" t="n">
        <v>3</v>
      </c>
      <c r="P43" s="7" t="n">
        <v>356040</v>
      </c>
      <c r="Q43" s="7" t="n">
        <v>20</v>
      </c>
      <c r="R43" s="7" t="n">
        <v>13499000</v>
      </c>
      <c r="S43" s="7" t="inlineStr"/>
      <c r="T43" s="7" t="inlineStr"/>
      <c r="U43" s="7" t="inlineStr"/>
      <c r="V43" s="7" t="inlineStr"/>
      <c r="W43" s="7" t="n">
        <v>2</v>
      </c>
      <c r="X43" s="7" t="n">
        <v>0</v>
      </c>
      <c r="Y43" s="7" t="inlineStr"/>
      <c r="Z43" s="7" t="inlineStr"/>
      <c r="AA43" s="7" t="inlineStr"/>
      <c r="AB43" s="7" t="inlineStr"/>
      <c r="AC43" s="7" t="inlineStr"/>
      <c r="AD43" s="7" t="inlineStr"/>
      <c r="AE43" s="7" t="n">
        <v>3</v>
      </c>
      <c r="AF43" s="7" t="n">
        <v>219645</v>
      </c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AW43+AY43+BA43+BC43+BE43+BG43+BI43</f>
        <v/>
      </c>
      <c r="AV43" s="7">
        <f>AX43+AZ43+BB43+BD43+BF43+BH43+BJ43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 t="inlineStr"/>
      <c r="BJ43" s="7" t="inlineStr"/>
      <c r="BK43" s="7">
        <f>BM43+BO43+BQ43+BS43</f>
        <v/>
      </c>
      <c r="BL43" s="7">
        <f>BN43+BP43+BR43+BT43</f>
        <v/>
      </c>
      <c r="BM43" s="7" t="n">
        <v>5</v>
      </c>
      <c r="BN43" s="7" t="n">
        <v>3323750</v>
      </c>
      <c r="BO43" s="7" t="inlineStr"/>
      <c r="BP43" s="7" t="inlineStr"/>
      <c r="BQ43" s="7" t="inlineStr"/>
      <c r="BR43" s="7" t="inlineStr"/>
      <c r="BS43" s="7" t="inlineStr"/>
      <c r="BT43" s="7" t="inlineStr"/>
      <c r="BU43" s="7">
        <f>BW43+BY43+CA43+CC43+CE43+CG43+CI43+CK43+CM43+CO43+CQ43+CS43+CU43+CW43+CY43+DA43</f>
        <v/>
      </c>
      <c r="BV43" s="7">
        <f>BX43+BZ43+CB43+CD43+CF43+CH43+CJ43+CL43+CN43+CP43+CR43+CT43+CV43+CX43+CZ43+DB43</f>
        <v/>
      </c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n">
        <v>10</v>
      </c>
      <c r="CN43" s="7" t="n">
        <v>2991000</v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>
        <f>DE43+DG43+DI43+DK43+DM43+DO43+DQ43+DS43+DU43+DW43+DY43+EA43+EC43</f>
        <v/>
      </c>
      <c r="DD43" s="7">
        <f>DF43+DH43+DJ43+DL43+DN43+DP43+DR43+DT43+DV43+DX43+DZ43+EB43+ED43</f>
        <v/>
      </c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n">
        <v>1</v>
      </c>
      <c r="DR43" s="7" t="n">
        <v>48030</v>
      </c>
      <c r="DS43" s="7" t="inlineStr"/>
      <c r="DT43" s="7" t="inlineStr"/>
      <c r="DU43" s="7" t="inlineStr"/>
      <c r="DV43" s="7" t="inlineStr"/>
      <c r="DW43" s="7" t="n">
        <v>2</v>
      </c>
      <c r="DX43" s="7" t="n">
        <v>203640</v>
      </c>
      <c r="DY43" s="7" t="n">
        <v>2</v>
      </c>
      <c r="DZ43" s="7" t="n">
        <v>199808</v>
      </c>
      <c r="EA43" s="7" t="n">
        <v>1</v>
      </c>
      <c r="EB43" s="7" t="n">
        <v>90182</v>
      </c>
      <c r="EC43" s="7" t="inlineStr"/>
      <c r="ED43" s="7" t="inlineStr"/>
      <c r="EE43" s="7">
        <f>E43+AU43+BK43+BU43+DC43</f>
        <v/>
      </c>
      <c r="EF43" s="7">
        <f>F43+AV43+BL43+BV43+DD43</f>
        <v/>
      </c>
    </row>
    <row r="44" hidden="1" outlineLevel="1">
      <c r="A44" s="5" t="n">
        <v>40</v>
      </c>
      <c r="B44" s="6" t="inlineStr">
        <is>
          <t>"T-ABUBAKIR FARM" MCHJ</t>
        </is>
      </c>
      <c r="C44" s="6" t="inlineStr">
        <is>
          <t>Андижан</t>
        </is>
      </c>
      <c r="D44" s="6" t="inlineStr">
        <is>
          <t>Андижан 2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n">
        <v>10</v>
      </c>
      <c r="H44" s="7" t="n">
        <v>6462900</v>
      </c>
      <c r="I44" s="7" t="inlineStr"/>
      <c r="J44" s="7" t="inlineStr"/>
      <c r="K44" s="7" t="inlineStr"/>
      <c r="L44" s="7" t="inlineStr"/>
      <c r="M44" s="7" t="n">
        <v>30</v>
      </c>
      <c r="N44" s="7" t="n">
        <v>29727000</v>
      </c>
      <c r="O44" s="7" t="inlineStr"/>
      <c r="P44" s="7" t="inlineStr"/>
      <c r="Q44" s="7" t="n">
        <v>100</v>
      </c>
      <c r="R44" s="7" t="n">
        <v>674950000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n">
        <v>25</v>
      </c>
      <c r="AD44" s="7" t="n">
        <v>13687125</v>
      </c>
      <c r="AE44" s="7" t="n">
        <v>25</v>
      </c>
      <c r="AF44" s="7" t="n">
        <v>10310500</v>
      </c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AW44+AY44+BA44+BC44+BE44+BG44+BI44</f>
        <v/>
      </c>
      <c r="AV44" s="7">
        <f>AX44+AZ44+BB44+BD44+BF44+BH44+BJ44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 t="inlineStr"/>
      <c r="BJ44" s="7" t="inlineStr"/>
      <c r="BK44" s="7">
        <f>BM44+BO44+BQ44+BS44</f>
        <v/>
      </c>
      <c r="BL44" s="7">
        <f>BN44+BP44+BR44+BT44</f>
        <v/>
      </c>
      <c r="BM44" s="7" t="inlineStr"/>
      <c r="BN44" s="7" t="inlineStr"/>
      <c r="BO44" s="7" t="inlineStr"/>
      <c r="BP44" s="7" t="inlineStr"/>
      <c r="BQ44" s="7" t="inlineStr"/>
      <c r="BR44" s="7" t="inlineStr"/>
      <c r="BS44" s="7" t="inlineStr"/>
      <c r="BT44" s="7" t="inlineStr"/>
      <c r="BU44" s="7">
        <f>BW44+BY44+CA44+CC44+CE44+CG44+CI44+CK44+CM44+CO44+CQ44+CS44+CU44+CW44+CY44+DA44</f>
        <v/>
      </c>
      <c r="BV44" s="7">
        <f>BX44+BZ44+CB44+CD44+CF44+CH44+CJ44+CL44+CN44+CP44+CR44+CT44+CV44+CX44+CZ44+DB44</f>
        <v/>
      </c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>
        <f>DE44+DG44+DI44+DK44+DM44+DO44+DQ44+DS44+DU44+DW44+DY44+EA44+EC44</f>
        <v/>
      </c>
      <c r="DD44" s="7">
        <f>DF44+DH44+DJ44+DL44+DN44+DP44+DR44+DT44+DV44+DX44+DZ44+EB44+ED44</f>
        <v/>
      </c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inlineStr"/>
      <c r="DP44" s="7" t="inlineStr"/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 t="inlineStr"/>
      <c r="ED44" s="7" t="inlineStr"/>
      <c r="EE44" s="7">
        <f>E44+AU44+BK44+BU44+DC44</f>
        <v/>
      </c>
      <c r="EF44" s="7">
        <f>F44+AV44+BL44+BV44+DD44</f>
        <v/>
      </c>
    </row>
    <row r="45" hidden="1" outlineLevel="1">
      <c r="A45" s="5" t="n">
        <v>41</v>
      </c>
      <c r="B45" s="6" t="inlineStr">
        <is>
          <t>"TEMUR MED FARM SHIFO"</t>
        </is>
      </c>
      <c r="C45" s="6" t="inlineStr">
        <is>
          <t>Андижан</t>
        </is>
      </c>
      <c r="D45" s="6" t="inlineStr">
        <is>
          <t>Андижан 2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n">
        <v>2</v>
      </c>
      <c r="H45" s="7" t="n">
        <v>250760</v>
      </c>
      <c r="I45" s="7" t="inlineStr"/>
      <c r="J45" s="7" t="inlineStr"/>
      <c r="K45" s="7" t="inlineStr"/>
      <c r="L45" s="7" t="inlineStr"/>
      <c r="M45" s="7" t="n">
        <v>4</v>
      </c>
      <c r="N45" s="7" t="n">
        <v>509520</v>
      </c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AW45+AY45+BA45+BC45+BE45+BG45+BI45</f>
        <v/>
      </c>
      <c r="AV45" s="7">
        <f>AX45+AZ45+BB45+BD45+BF45+BH45+BJ45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 t="inlineStr"/>
      <c r="BJ45" s="7" t="inlineStr"/>
      <c r="BK45" s="7">
        <f>BM45+BO45+BQ45+BS45</f>
        <v/>
      </c>
      <c r="BL45" s="7">
        <f>BN45+BP45+BR45+BT45</f>
        <v/>
      </c>
      <c r="BM45" s="7" t="inlineStr"/>
      <c r="BN45" s="7" t="inlineStr"/>
      <c r="BO45" s="7" t="inlineStr"/>
      <c r="BP45" s="7" t="inlineStr"/>
      <c r="BQ45" s="7" t="inlineStr"/>
      <c r="BR45" s="7" t="inlineStr"/>
      <c r="BS45" s="7" t="inlineStr"/>
      <c r="BT45" s="7" t="inlineStr"/>
      <c r="BU45" s="7">
        <f>BW45+BY45+CA45+CC45+CE45+CG45+CI45+CK45+CM45+CO45+CQ45+CS45+CU45+CW45+CY45+DA45</f>
        <v/>
      </c>
      <c r="BV45" s="7">
        <f>BX45+BZ45+CB45+CD45+CF45+CH45+CJ45+CL45+CN45+CP45+CR45+CT45+CV45+CX45+CZ45+DB45</f>
        <v/>
      </c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>
        <f>DE45+DG45+DI45+DK45+DM45+DO45+DQ45+DS45+DU45+DW45+DY45+EA45+EC45</f>
        <v/>
      </c>
      <c r="DD45" s="7">
        <f>DF45+DH45+DJ45+DL45+DN45+DP45+DR45+DT45+DV45+DX45+DZ45+EB45+ED45</f>
        <v/>
      </c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n">
        <v>6</v>
      </c>
      <c r="DR45" s="7" t="n">
        <v>922460</v>
      </c>
      <c r="DS45" s="7" t="n">
        <v>4</v>
      </c>
      <c r="DT45" s="7" t="n">
        <v>404608</v>
      </c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 t="inlineStr"/>
      <c r="ED45" s="7" t="inlineStr"/>
      <c r="EE45" s="7">
        <f>E45+AU45+BK45+BU45+DC45</f>
        <v/>
      </c>
      <c r="EF45" s="7">
        <f>F45+AV45+BL45+BV45+DD45</f>
        <v/>
      </c>
    </row>
    <row r="46" hidden="1" outlineLevel="1">
      <c r="A46" s="5" t="n">
        <v>42</v>
      </c>
      <c r="B46" s="6" t="inlineStr">
        <is>
          <t>"VODIY FARM INVEST"</t>
        </is>
      </c>
      <c r="C46" s="6" t="inlineStr">
        <is>
          <t>Андижан</t>
        </is>
      </c>
      <c r="D46" s="6" t="inlineStr">
        <is>
          <t>Андижан 2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n">
        <v>2</v>
      </c>
      <c r="H46" s="7" t="n">
        <v>258516</v>
      </c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AW46+AY46+BA46+BC46+BE46+BG46+BI46</f>
        <v/>
      </c>
      <c r="AV46" s="7">
        <f>AX46+AZ46+BB46+BD46+BF46+BH46+BJ46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n">
        <v>6</v>
      </c>
      <c r="BH46" s="7" t="n">
        <v>1612260</v>
      </c>
      <c r="BI46" s="7" t="inlineStr"/>
      <c r="BJ46" s="7" t="inlineStr"/>
      <c r="BK46" s="7">
        <f>BM46+BO46+BQ46+BS46</f>
        <v/>
      </c>
      <c r="BL46" s="7">
        <f>BN46+BP46+BR46+BT46</f>
        <v/>
      </c>
      <c r="BM46" s="7" t="n">
        <v>6</v>
      </c>
      <c r="BN46" s="7" t="n">
        <v>4786200</v>
      </c>
      <c r="BO46" s="7" t="inlineStr"/>
      <c r="BP46" s="7" t="inlineStr"/>
      <c r="BQ46" s="7" t="inlineStr"/>
      <c r="BR46" s="7" t="inlineStr"/>
      <c r="BS46" s="7" t="inlineStr"/>
      <c r="BT46" s="7" t="inlineStr"/>
      <c r="BU46" s="7">
        <f>BW46+BY46+CA46+CC46+CE46+CG46+CI46+CK46+CM46+CO46+CQ46+CS46+CU46+CW46+CY46+DA46</f>
        <v/>
      </c>
      <c r="BV46" s="7">
        <f>BX46+BZ46+CB46+CD46+CF46+CH46+CJ46+CL46+CN46+CP46+CR46+CT46+CV46+CX46+CZ46+DB46</f>
        <v/>
      </c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>
        <f>DE46+DG46+DI46+DK46+DM46+DO46+DQ46+DS46+DU46+DW46+DY46+EA46+EC46</f>
        <v/>
      </c>
      <c r="DD46" s="7">
        <f>DF46+DH46+DJ46+DL46+DN46+DP46+DR46+DT46+DV46+DX46+DZ46+EB46+ED46</f>
        <v/>
      </c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 t="inlineStr"/>
      <c r="ED46" s="7" t="inlineStr"/>
      <c r="EE46" s="7">
        <f>E46+AU46+BK46+BU46+DC46</f>
        <v/>
      </c>
      <c r="EF46" s="7">
        <f>F46+AV46+BL46+BV46+DD46</f>
        <v/>
      </c>
    </row>
    <row r="47" hidden="1" outlineLevel="1">
      <c r="A47" s="5" t="n">
        <v>43</v>
      </c>
      <c r="B47" s="6" t="inlineStr">
        <is>
          <t>"XUSNIDDIN FARM MED" MCHJ</t>
        </is>
      </c>
      <c r="C47" s="6" t="inlineStr">
        <is>
          <t>Андижан</t>
        </is>
      </c>
      <c r="D47" s="6" t="inlineStr">
        <is>
          <t>Андижан 2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AW47+AY47+BA47+BC47+BE47+BG47+BI47</f>
        <v/>
      </c>
      <c r="AV47" s="7">
        <f>AX47+AZ47+BB47+BD47+BF47+BH47+BJ47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 t="inlineStr"/>
      <c r="BJ47" s="7" t="inlineStr"/>
      <c r="BK47" s="7">
        <f>BM47+BO47+BQ47+BS47</f>
        <v/>
      </c>
      <c r="BL47" s="7">
        <f>BN47+BP47+BR47+BT47</f>
        <v/>
      </c>
      <c r="BM47" s="7" t="n">
        <v>200</v>
      </c>
      <c r="BN47" s="7" t="n">
        <v>5318000000</v>
      </c>
      <c r="BO47" s="7" t="inlineStr"/>
      <c r="BP47" s="7" t="inlineStr"/>
      <c r="BQ47" s="7" t="inlineStr"/>
      <c r="BR47" s="7" t="inlineStr"/>
      <c r="BS47" s="7" t="inlineStr"/>
      <c r="BT47" s="7" t="inlineStr"/>
      <c r="BU47" s="7">
        <f>BW47+BY47+CA47+CC47+CE47+CG47+CI47+CK47+CM47+CO47+CQ47+CS47+CU47+CW47+CY47+DA47</f>
        <v/>
      </c>
      <c r="BV47" s="7">
        <f>BX47+BZ47+CB47+CD47+CF47+CH47+CJ47+CL47+CN47+CP47+CR47+CT47+CV47+CX47+CZ47+DB47</f>
        <v/>
      </c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>
        <f>DE47+DG47+DI47+DK47+DM47+DO47+DQ47+DS47+DU47+DW47+DY47+EA47+EC47</f>
        <v/>
      </c>
      <c r="DD47" s="7">
        <f>DF47+DH47+DJ47+DL47+DN47+DP47+DR47+DT47+DV47+DX47+DZ47+EB47+ED47</f>
        <v/>
      </c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 t="inlineStr"/>
      <c r="ED47" s="7" t="inlineStr"/>
      <c r="EE47" s="7">
        <f>E47+AU47+BK47+BU47+DC47</f>
        <v/>
      </c>
      <c r="EF47" s="7">
        <f>F47+AV47+BL47+BV47+DD47</f>
        <v/>
      </c>
    </row>
    <row r="48" hidden="1" outlineLevel="1">
      <c r="A48" s="5" t="n">
        <v>44</v>
      </c>
      <c r="B48" s="6" t="inlineStr">
        <is>
          <t>"ZEBUZAR-FARM" MCHJ</t>
        </is>
      </c>
      <c r="C48" s="6" t="inlineStr">
        <is>
          <t>Андижан</t>
        </is>
      </c>
      <c r="D48" s="6" t="inlineStr">
        <is>
          <t>Андижан 2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n">
        <v>5</v>
      </c>
      <c r="H48" s="7" t="n">
        <v>1567250</v>
      </c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AW48+AY48+BA48+BC48+BE48+BG48+BI48</f>
        <v/>
      </c>
      <c r="AV48" s="7">
        <f>AX48+AZ48+BB48+BD48+BF48+BH48+BJ48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 t="inlineStr"/>
      <c r="BJ48" s="7" t="inlineStr"/>
      <c r="BK48" s="7">
        <f>BM48+BO48+BQ48+BS48</f>
        <v/>
      </c>
      <c r="BL48" s="7">
        <f>BN48+BP48+BR48+BT48</f>
        <v/>
      </c>
      <c r="BM48" s="7" t="inlineStr"/>
      <c r="BN48" s="7" t="inlineStr"/>
      <c r="BO48" s="7" t="n">
        <v>6</v>
      </c>
      <c r="BP48" s="7" t="n">
        <v>813636</v>
      </c>
      <c r="BQ48" s="7" t="inlineStr"/>
      <c r="BR48" s="7" t="inlineStr"/>
      <c r="BS48" s="7" t="inlineStr"/>
      <c r="BT48" s="7" t="inlineStr"/>
      <c r="BU48" s="7">
        <f>BW48+BY48+CA48+CC48+CE48+CG48+CI48+CK48+CM48+CO48+CQ48+CS48+CU48+CW48+CY48+DA48</f>
        <v/>
      </c>
      <c r="BV48" s="7">
        <f>BX48+BZ48+CB48+CD48+CF48+CH48+CJ48+CL48+CN48+CP48+CR48+CT48+CV48+CX48+CZ48+DB48</f>
        <v/>
      </c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>
        <f>DE48+DG48+DI48+DK48+DM48+DO48+DQ48+DS48+DU48+DW48+DY48+EA48+EC48</f>
        <v/>
      </c>
      <c r="DD48" s="7">
        <f>DF48+DH48+DJ48+DL48+DN48+DP48+DR48+DT48+DV48+DX48+DZ48+EB48+ED48</f>
        <v/>
      </c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n">
        <v>3</v>
      </c>
      <c r="DR48" s="7" t="n">
        <v>419301</v>
      </c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 t="inlineStr"/>
      <c r="ED48" s="7" t="inlineStr"/>
      <c r="EE48" s="7">
        <f>E48+AU48+BK48+BU48+DC48</f>
        <v/>
      </c>
      <c r="EF48" s="7">
        <f>F48+AV48+BL48+BV48+DD48</f>
        <v/>
      </c>
    </row>
    <row r="49" hidden="1" outlineLevel="1">
      <c r="A49" s="5" t="n">
        <v>45</v>
      </c>
      <c r="B49" s="6" t="inlineStr">
        <is>
          <t>"ZIKRULLOH FARM MEDICAL" MCHJ</t>
        </is>
      </c>
      <c r="C49" s="6" t="inlineStr">
        <is>
          <t>Андижан</t>
        </is>
      </c>
      <c r="D49" s="6" t="inlineStr">
        <is>
          <t>Андижан 2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n">
        <v>1</v>
      </c>
      <c r="H49" s="7" t="n">
        <v>62690</v>
      </c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n">
        <v>10</v>
      </c>
      <c r="T49" s="7" t="n">
        <v>494700</v>
      </c>
      <c r="U49" s="7" t="inlineStr"/>
      <c r="V49" s="7" t="inlineStr"/>
      <c r="W49" s="7" t="n">
        <v>8</v>
      </c>
      <c r="X49" s="7" t="n">
        <v>0</v>
      </c>
      <c r="Y49" s="7" t="n">
        <v>10</v>
      </c>
      <c r="Z49" s="7" t="n">
        <v>494700</v>
      </c>
      <c r="AA49" s="7" t="inlineStr"/>
      <c r="AB49" s="7" t="inlineStr"/>
      <c r="AC49" s="7" t="n">
        <v>5</v>
      </c>
      <c r="AD49" s="7" t="n">
        <v>780975</v>
      </c>
      <c r="AE49" s="7" t="n">
        <v>4</v>
      </c>
      <c r="AF49" s="7" t="n">
        <v>378832</v>
      </c>
      <c r="AG49" s="7" t="n">
        <v>9</v>
      </c>
      <c r="AH49" s="7" t="n">
        <v>1231141</v>
      </c>
      <c r="AI49" s="7" t="n">
        <v>4</v>
      </c>
      <c r="AJ49" s="7" t="n">
        <v>348528</v>
      </c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AW49+AY49+BA49+BC49+BE49+BG49+BI49</f>
        <v/>
      </c>
      <c r="AV49" s="7">
        <f>AX49+AZ49+BB49+BD49+BF49+BH49+BJ49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 t="inlineStr"/>
      <c r="BJ49" s="7" t="inlineStr"/>
      <c r="BK49" s="7">
        <f>BM49+BO49+BQ49+BS49</f>
        <v/>
      </c>
      <c r="BL49" s="7">
        <f>BN49+BP49+BR49+BT49</f>
        <v/>
      </c>
      <c r="BM49" s="7" t="inlineStr"/>
      <c r="BN49" s="7" t="inlineStr"/>
      <c r="BO49" s="7" t="inlineStr"/>
      <c r="BP49" s="7" t="inlineStr"/>
      <c r="BQ49" s="7" t="inlineStr"/>
      <c r="BR49" s="7" t="inlineStr"/>
      <c r="BS49" s="7" t="inlineStr"/>
      <c r="BT49" s="7" t="inlineStr"/>
      <c r="BU49" s="7">
        <f>BW49+BY49+CA49+CC49+CE49+CG49+CI49+CK49+CM49+CO49+CQ49+CS49+CU49+CW49+CY49+DA49</f>
        <v/>
      </c>
      <c r="BV49" s="7">
        <f>BX49+BZ49+CB49+CD49+CF49+CH49+CJ49+CL49+CN49+CP49+CR49+CT49+CV49+CX49+CZ49+DB49</f>
        <v/>
      </c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>
        <f>DE49+DG49+DI49+DK49+DM49+DO49+DQ49+DS49+DU49+DW49+DY49+EA49+EC49</f>
        <v/>
      </c>
      <c r="DD49" s="7">
        <f>DF49+DH49+DJ49+DL49+DN49+DP49+DR49+DT49+DV49+DX49+DZ49+EB49+ED49</f>
        <v/>
      </c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 t="inlineStr"/>
      <c r="ED49" s="7" t="inlineStr"/>
      <c r="EE49" s="7">
        <f>E49+AU49+BK49+BU49+DC49</f>
        <v/>
      </c>
      <c r="EF49" s="7">
        <f>F49+AV49+BL49+BV49+DD49</f>
        <v/>
      </c>
    </row>
    <row r="50" hidden="1" outlineLevel="1">
      <c r="A50" s="5" t="n">
        <v>46</v>
      </c>
      <c r="B50" s="6" t="inlineStr">
        <is>
          <t>"ZIYNATILLO MED FARM" MCHJ</t>
        </is>
      </c>
      <c r="C50" s="6" t="inlineStr">
        <is>
          <t>Андижан</t>
        </is>
      </c>
      <c r="D50" s="6" t="inlineStr">
        <is>
          <t>Андижан 2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n">
        <v>5</v>
      </c>
      <c r="H50" s="7" t="n">
        <v>1567250</v>
      </c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AW50+AY50+BA50+BC50+BE50+BG50+BI50</f>
        <v/>
      </c>
      <c r="AV50" s="7">
        <f>AX50+AZ50+BB50+BD50+BF50+BH50+BJ50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 t="inlineStr"/>
      <c r="BJ50" s="7" t="inlineStr"/>
      <c r="BK50" s="7">
        <f>BM50+BO50+BQ50+BS50</f>
        <v/>
      </c>
      <c r="BL50" s="7">
        <f>BN50+BP50+BR50+BT50</f>
        <v/>
      </c>
      <c r="BM50" s="7" t="inlineStr"/>
      <c r="BN50" s="7" t="inlineStr"/>
      <c r="BO50" s="7" t="inlineStr"/>
      <c r="BP50" s="7" t="inlineStr"/>
      <c r="BQ50" s="7" t="inlineStr"/>
      <c r="BR50" s="7" t="inlineStr"/>
      <c r="BS50" s="7" t="inlineStr"/>
      <c r="BT50" s="7" t="inlineStr"/>
      <c r="BU50" s="7">
        <f>BW50+BY50+CA50+CC50+CE50+CG50+CI50+CK50+CM50+CO50+CQ50+CS50+CU50+CW50+CY50+DA50</f>
        <v/>
      </c>
      <c r="BV50" s="7">
        <f>BX50+BZ50+CB50+CD50+CF50+CH50+CJ50+CL50+CN50+CP50+CR50+CT50+CV50+CX50+CZ50+DB50</f>
        <v/>
      </c>
      <c r="BW50" s="7" t="inlineStr"/>
      <c r="BX50" s="7" t="inlineStr"/>
      <c r="BY50" s="7" t="inlineStr"/>
      <c r="BZ50" s="7" t="inlineStr"/>
      <c r="CA50" s="7" t="n">
        <v>2</v>
      </c>
      <c r="CB50" s="7" t="n">
        <v>255172</v>
      </c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>
        <f>DE50+DG50+DI50+DK50+DM50+DO50+DQ50+DS50+DU50+DW50+DY50+EA50+EC50</f>
        <v/>
      </c>
      <c r="DD50" s="7">
        <f>DF50+DH50+DJ50+DL50+DN50+DP50+DR50+DT50+DV50+DX50+DZ50+EB50+ED50</f>
        <v/>
      </c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 t="inlineStr"/>
      <c r="ED50" s="7" t="inlineStr"/>
      <c r="EE50" s="7">
        <f>E50+AU50+BK50+BU50+DC50</f>
        <v/>
      </c>
      <c r="EF50" s="7">
        <f>F50+AV50+BL50+BV50+DD50</f>
        <v/>
      </c>
    </row>
    <row r="51" hidden="1" outlineLevel="1">
      <c r="A51" s="5" t="n">
        <v>47</v>
      </c>
      <c r="B51" s="6" t="inlineStr">
        <is>
          <t>"Бегали Фарм"</t>
        </is>
      </c>
      <c r="C51" s="6" t="inlineStr">
        <is>
          <t>Андижан</t>
        </is>
      </c>
      <c r="D51" s="6" t="inlineStr">
        <is>
          <t>Андижан 2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AW51+AY51+BA51+BC51+BE51+BG51+BI51</f>
        <v/>
      </c>
      <c r="AV51" s="7">
        <f>AX51+AZ51+BB51+BD51+BF51+BH51+BJ51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 t="inlineStr"/>
      <c r="BJ51" s="7" t="inlineStr"/>
      <c r="BK51" s="7">
        <f>BM51+BO51+BQ51+BS51</f>
        <v/>
      </c>
      <c r="BL51" s="7">
        <f>BN51+BP51+BR51+BT51</f>
        <v/>
      </c>
      <c r="BM51" s="7" t="inlineStr"/>
      <c r="BN51" s="7" t="inlineStr"/>
      <c r="BO51" s="7" t="inlineStr"/>
      <c r="BP51" s="7" t="inlineStr"/>
      <c r="BQ51" s="7" t="inlineStr"/>
      <c r="BR51" s="7" t="inlineStr"/>
      <c r="BS51" s="7" t="inlineStr"/>
      <c r="BT51" s="7" t="inlineStr"/>
      <c r="BU51" s="7">
        <f>BW51+BY51+CA51+CC51+CE51+CG51+CI51+CK51+CM51+CO51+CQ51+CS51+CU51+CW51+CY51+DA51</f>
        <v/>
      </c>
      <c r="BV51" s="7">
        <f>BX51+BZ51+CB51+CD51+CF51+CH51+CJ51+CL51+CN51+CP51+CR51+CT51+CV51+CX51+CZ51+DB51</f>
        <v/>
      </c>
      <c r="BW51" s="7" t="inlineStr"/>
      <c r="BX51" s="7" t="inlineStr"/>
      <c r="BY51" s="7" t="n">
        <v>20</v>
      </c>
      <c r="BZ51" s="7" t="n">
        <v>8201600</v>
      </c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n">
        <v>5</v>
      </c>
      <c r="CN51" s="7" t="n">
        <v>1495500</v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>
        <f>DE51+DG51+DI51+DK51+DM51+DO51+DQ51+DS51+DU51+DW51+DY51+EA51+EC51</f>
        <v/>
      </c>
      <c r="DD51" s="7">
        <f>DF51+DH51+DJ51+DL51+DN51+DP51+DR51+DT51+DV51+DX51+DZ51+EB51+ED51</f>
        <v/>
      </c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 t="inlineStr"/>
      <c r="ED51" s="7" t="inlineStr"/>
      <c r="EE51" s="7">
        <f>E51+AU51+BK51+BU51+DC51</f>
        <v/>
      </c>
      <c r="EF51" s="7">
        <f>F51+AV51+BL51+BV51+DD51</f>
        <v/>
      </c>
    </row>
    <row r="52" hidden="1" outlineLevel="1">
      <c r="A52" s="5" t="n">
        <v>48</v>
      </c>
      <c r="B52" s="6" t="inlineStr">
        <is>
          <t>"ИКБОЛ ФАРМ СЕРВИС"</t>
        </is>
      </c>
      <c r="C52" s="6" t="inlineStr">
        <is>
          <t>Андижан</t>
        </is>
      </c>
      <c r="D52" s="6" t="inlineStr">
        <is>
          <t>Андижан 2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inlineStr"/>
      <c r="R52" s="7" t="inlineStr"/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AW52+AY52+BA52+BC52+BE52+BG52+BI52</f>
        <v/>
      </c>
      <c r="AV52" s="7">
        <f>AX52+AZ52+BB52+BD52+BF52+BH52+BJ52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 t="inlineStr"/>
      <c r="BJ52" s="7" t="inlineStr"/>
      <c r="BK52" s="7">
        <f>BM52+BO52+BQ52+BS52</f>
        <v/>
      </c>
      <c r="BL52" s="7">
        <f>BN52+BP52+BR52+BT52</f>
        <v/>
      </c>
      <c r="BM52" s="7" t="inlineStr"/>
      <c r="BN52" s="7" t="inlineStr"/>
      <c r="BO52" s="7" t="n">
        <v>45</v>
      </c>
      <c r="BP52" s="7" t="n">
        <v>47212875</v>
      </c>
      <c r="BQ52" s="7" t="n">
        <v>1000</v>
      </c>
      <c r="BR52" s="7" t="n">
        <v>30247000000</v>
      </c>
      <c r="BS52" s="7" t="inlineStr"/>
      <c r="BT52" s="7" t="inlineStr"/>
      <c r="BU52" s="7">
        <f>BW52+BY52+CA52+CC52+CE52+CG52+CI52+CK52+CM52+CO52+CQ52+CS52+CU52+CW52+CY52+DA52</f>
        <v/>
      </c>
      <c r="BV52" s="7">
        <f>BX52+BZ52+CB52+CD52+CF52+CH52+CJ52+CL52+CN52+CP52+CR52+CT52+CV52+CX52+CZ52+DB52</f>
        <v/>
      </c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>
        <f>DE52+DG52+DI52+DK52+DM52+DO52+DQ52+DS52+DU52+DW52+DY52+EA52+EC52</f>
        <v/>
      </c>
      <c r="DD52" s="7">
        <f>DF52+DH52+DJ52+DL52+DN52+DP52+DR52+DT52+DV52+DX52+DZ52+EB52+ED52</f>
        <v/>
      </c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 t="inlineStr"/>
      <c r="ED52" s="7" t="inlineStr"/>
      <c r="EE52" s="7">
        <f>E52+AU52+BK52+BU52+DC52</f>
        <v/>
      </c>
      <c r="EF52" s="7">
        <f>F52+AV52+BL52+BV52+DD52</f>
        <v/>
      </c>
    </row>
    <row r="53" hidden="1" outlineLevel="1">
      <c r="A53" s="5" t="n">
        <v>49</v>
      </c>
      <c r="B53" s="6" t="inlineStr">
        <is>
          <t>"НОДИР" ХК</t>
        </is>
      </c>
      <c r="C53" s="6" t="inlineStr">
        <is>
          <t>Андижан</t>
        </is>
      </c>
      <c r="D53" s="6" t="inlineStr">
        <is>
          <t>Андижан 2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n">
        <v>21</v>
      </c>
      <c r="H53" s="7" t="n">
        <v>10092765</v>
      </c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n">
        <v>5</v>
      </c>
      <c r="AF53" s="7" t="n">
        <v>591925</v>
      </c>
      <c r="AG53" s="7" t="n">
        <v>5</v>
      </c>
      <c r="AH53" s="7" t="n">
        <v>750725</v>
      </c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AW53+AY53+BA53+BC53+BE53+BG53+BI53</f>
        <v/>
      </c>
      <c r="AV53" s="7">
        <f>AX53+AZ53+BB53+BD53+BF53+BH53+BJ53</f>
        <v/>
      </c>
      <c r="AW53" s="7" t="n">
        <v>2</v>
      </c>
      <c r="AX53" s="7" t="n">
        <v>2063444</v>
      </c>
      <c r="AY53" s="7" t="n">
        <v>9</v>
      </c>
      <c r="AZ53" s="7" t="n">
        <v>26278212</v>
      </c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 t="inlineStr"/>
      <c r="BJ53" s="7" t="inlineStr"/>
      <c r="BK53" s="7">
        <f>BM53+BO53+BQ53+BS53</f>
        <v/>
      </c>
      <c r="BL53" s="7">
        <f>BN53+BP53+BR53+BT53</f>
        <v/>
      </c>
      <c r="BM53" s="7" t="inlineStr"/>
      <c r="BN53" s="7" t="inlineStr"/>
      <c r="BO53" s="7" t="inlineStr"/>
      <c r="BP53" s="7" t="inlineStr"/>
      <c r="BQ53" s="7" t="n">
        <v>20</v>
      </c>
      <c r="BR53" s="7" t="n">
        <v>11914600</v>
      </c>
      <c r="BS53" s="7" t="inlineStr"/>
      <c r="BT53" s="7" t="inlineStr"/>
      <c r="BU53" s="7">
        <f>BW53+BY53+CA53+CC53+CE53+CG53+CI53+CK53+CM53+CO53+CQ53+CS53+CU53+CW53+CY53+DA53</f>
        <v/>
      </c>
      <c r="BV53" s="7">
        <f>BX53+BZ53+CB53+CD53+CF53+CH53+CJ53+CL53+CN53+CP53+CR53+CT53+CV53+CX53+CZ53+DB53</f>
        <v/>
      </c>
      <c r="BW53" s="7" t="inlineStr"/>
      <c r="BX53" s="7" t="inlineStr"/>
      <c r="BY53" s="7" t="inlineStr"/>
      <c r="BZ53" s="7" t="inlineStr"/>
      <c r="CA53" s="7" t="n">
        <v>3</v>
      </c>
      <c r="CB53" s="7" t="n">
        <v>318965</v>
      </c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n">
        <v>2</v>
      </c>
      <c r="CN53" s="7" t="n">
        <v>232100</v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>
        <f>DE53+DG53+DI53+DK53+DM53+DO53+DQ53+DS53+DU53+DW53+DY53+EA53+EC53</f>
        <v/>
      </c>
      <c r="DD53" s="7">
        <f>DF53+DH53+DJ53+DL53+DN53+DP53+DR53+DT53+DV53+DX53+DZ53+EB53+ED53</f>
        <v/>
      </c>
      <c r="DE53" s="7" t="n">
        <v>1</v>
      </c>
      <c r="DF53" s="7" t="n">
        <v>25405</v>
      </c>
      <c r="DG53" s="7" t="n">
        <v>1</v>
      </c>
      <c r="DH53" s="7" t="n">
        <v>28228</v>
      </c>
      <c r="DI53" s="7" t="inlineStr"/>
      <c r="DJ53" s="7" t="inlineStr"/>
      <c r="DK53" s="7" t="inlineStr"/>
      <c r="DL53" s="7" t="inlineStr"/>
      <c r="DM53" s="7" t="inlineStr"/>
      <c r="DN53" s="7" t="inlineStr"/>
      <c r="DO53" s="7" t="n">
        <v>3</v>
      </c>
      <c r="DP53" s="7" t="n">
        <v>285120</v>
      </c>
      <c r="DQ53" s="7" t="n">
        <v>5</v>
      </c>
      <c r="DR53" s="7" t="n">
        <v>605657</v>
      </c>
      <c r="DS53" s="7" t="inlineStr"/>
      <c r="DT53" s="7" t="inlineStr"/>
      <c r="DU53" s="7" t="inlineStr"/>
      <c r="DV53" s="7" t="inlineStr"/>
      <c r="DW53" s="7" t="n">
        <v>10</v>
      </c>
      <c r="DX53" s="7" t="n">
        <v>2469150</v>
      </c>
      <c r="DY53" s="7" t="n">
        <v>4</v>
      </c>
      <c r="DZ53" s="7" t="n">
        <v>775248</v>
      </c>
      <c r="EA53" s="7" t="inlineStr"/>
      <c r="EB53" s="7" t="inlineStr"/>
      <c r="EC53" s="7" t="inlineStr"/>
      <c r="ED53" s="7" t="inlineStr"/>
      <c r="EE53" s="7">
        <f>E53+AU53+BK53+BU53+DC53</f>
        <v/>
      </c>
      <c r="EF53" s="7">
        <f>F53+AV53+BL53+BV53+DD53</f>
        <v/>
      </c>
    </row>
    <row r="54" hidden="1" outlineLevel="1">
      <c r="A54" s="5" t="n">
        <v>50</v>
      </c>
      <c r="B54" s="6" t="inlineStr">
        <is>
          <t>"САДАФ-Н"</t>
        </is>
      </c>
      <c r="C54" s="6" t="inlineStr">
        <is>
          <t>Андижан</t>
        </is>
      </c>
      <c r="D54" s="6" t="inlineStr">
        <is>
          <t>Андижан 2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n">
        <v>1</v>
      </c>
      <c r="H54" s="7" t="n">
        <v>64615</v>
      </c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AW54+AY54+BA54+BC54+BE54+BG54+BI54</f>
        <v/>
      </c>
      <c r="AV54" s="7">
        <f>AX54+AZ54+BB54+BD54+BF54+BH54+BJ54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 t="inlineStr"/>
      <c r="BJ54" s="7" t="inlineStr"/>
      <c r="BK54" s="7">
        <f>BM54+BO54+BQ54+BS54</f>
        <v/>
      </c>
      <c r="BL54" s="7">
        <f>BN54+BP54+BR54+BT54</f>
        <v/>
      </c>
      <c r="BM54" s="7" t="inlineStr"/>
      <c r="BN54" s="7" t="inlineStr"/>
      <c r="BO54" s="7" t="n">
        <v>10</v>
      </c>
      <c r="BP54" s="7" t="n">
        <v>2331500</v>
      </c>
      <c r="BQ54" s="7" t="inlineStr"/>
      <c r="BR54" s="7" t="inlineStr"/>
      <c r="BS54" s="7" t="inlineStr"/>
      <c r="BT54" s="7" t="inlineStr"/>
      <c r="BU54" s="7">
        <f>BW54+BY54+CA54+CC54+CE54+CG54+CI54+CK54+CM54+CO54+CQ54+CS54+CU54+CW54+CY54+DA54</f>
        <v/>
      </c>
      <c r="BV54" s="7">
        <f>BX54+BZ54+CB54+CD54+CF54+CH54+CJ54+CL54+CN54+CP54+CR54+CT54+CV54+CX54+CZ54+DB54</f>
        <v/>
      </c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n">
        <v>2</v>
      </c>
      <c r="CN54" s="7" t="n">
        <v>239280</v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>
        <f>DE54+DG54+DI54+DK54+DM54+DO54+DQ54+DS54+DU54+DW54+DY54+EA54+EC54</f>
        <v/>
      </c>
      <c r="DD54" s="7">
        <f>DF54+DH54+DJ54+DL54+DN54+DP54+DR54+DT54+DV54+DX54+DZ54+EB54+ED54</f>
        <v/>
      </c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 t="inlineStr"/>
      <c r="ED54" s="7" t="inlineStr"/>
      <c r="EE54" s="7">
        <f>E54+AU54+BK54+BU54+DC54</f>
        <v/>
      </c>
      <c r="EF54" s="7">
        <f>F54+AV54+BL54+BV54+DD54</f>
        <v/>
      </c>
    </row>
    <row r="55" hidden="1" outlineLevel="1">
      <c r="A55" s="5" t="n">
        <v>51</v>
      </c>
      <c r="B55" s="6" t="inlineStr">
        <is>
          <t>"Хумайро Фарм"</t>
        </is>
      </c>
      <c r="C55" s="6" t="inlineStr">
        <is>
          <t>Андижан</t>
        </is>
      </c>
      <c r="D55" s="6" t="inlineStr">
        <is>
          <t>Андижан 2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n">
        <v>3</v>
      </c>
      <c r="X55" s="7" t="n">
        <v>0</v>
      </c>
      <c r="Y55" s="7" t="inlineStr"/>
      <c r="Z55" s="7" t="inlineStr"/>
      <c r="AA55" s="7" t="inlineStr"/>
      <c r="AB55" s="7" t="inlineStr"/>
      <c r="AC55" s="7" t="inlineStr"/>
      <c r="AD55" s="7" t="inlineStr"/>
      <c r="AE55" s="7" t="n">
        <v>6</v>
      </c>
      <c r="AF55" s="7" t="n">
        <v>878724</v>
      </c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AW55+AY55+BA55+BC55+BE55+BG55+BI55</f>
        <v/>
      </c>
      <c r="AV55" s="7">
        <f>AX55+AZ55+BB55+BD55+BF55+BH55+BJ55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 t="inlineStr"/>
      <c r="BJ55" s="7" t="inlineStr"/>
      <c r="BK55" s="7">
        <f>BM55+BO55+BQ55+BS55</f>
        <v/>
      </c>
      <c r="BL55" s="7">
        <f>BN55+BP55+BR55+BT55</f>
        <v/>
      </c>
      <c r="BM55" s="7" t="inlineStr"/>
      <c r="BN55" s="7" t="inlineStr"/>
      <c r="BO55" s="7" t="inlineStr"/>
      <c r="BP55" s="7" t="inlineStr"/>
      <c r="BQ55" s="7" t="inlineStr"/>
      <c r="BR55" s="7" t="inlineStr"/>
      <c r="BS55" s="7" t="inlineStr"/>
      <c r="BT55" s="7" t="inlineStr"/>
      <c r="BU55" s="7">
        <f>BW55+BY55+CA55+CC55+CE55+CG55+CI55+CK55+CM55+CO55+CQ55+CS55+CU55+CW55+CY55+DA55</f>
        <v/>
      </c>
      <c r="BV55" s="7">
        <f>BX55+BZ55+CB55+CD55+CF55+CH55+CJ55+CL55+CN55+CP55+CR55+CT55+CV55+CX55+CZ55+DB55</f>
        <v/>
      </c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>
        <f>DE55+DG55+DI55+DK55+DM55+DO55+DQ55+DS55+DU55+DW55+DY55+EA55+EC55</f>
        <v/>
      </c>
      <c r="DD55" s="7">
        <f>DF55+DH55+DJ55+DL55+DN55+DP55+DR55+DT55+DV55+DX55+DZ55+EB55+ED55</f>
        <v/>
      </c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 t="inlineStr"/>
      <c r="ED55" s="7" t="inlineStr"/>
      <c r="EE55" s="7">
        <f>E55+AU55+BK55+BU55+DC55</f>
        <v/>
      </c>
      <c r="EF55" s="7">
        <f>F55+AV55+BL55+BV55+DD55</f>
        <v/>
      </c>
    </row>
    <row r="56" hidden="1" outlineLevel="1">
      <c r="A56" s="5" t="n">
        <v>52</v>
      </c>
      <c r="B56" s="6" t="inlineStr">
        <is>
          <t>"Шифобахш"</t>
        </is>
      </c>
      <c r="C56" s="6" t="inlineStr">
        <is>
          <t>Андижан</t>
        </is>
      </c>
      <c r="D56" s="6" t="inlineStr">
        <is>
          <t>Андижан 2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AW56+AY56+BA56+BC56+BE56+BG56+BI56</f>
        <v/>
      </c>
      <c r="AV56" s="7">
        <f>AX56+AZ56+BB56+BD56+BF56+BH56+BJ56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 t="inlineStr"/>
      <c r="BJ56" s="7" t="inlineStr"/>
      <c r="BK56" s="7">
        <f>BM56+BO56+BQ56+BS56</f>
        <v/>
      </c>
      <c r="BL56" s="7">
        <f>BN56+BP56+BR56+BT56</f>
        <v/>
      </c>
      <c r="BM56" s="7" t="inlineStr"/>
      <c r="BN56" s="7" t="inlineStr"/>
      <c r="BO56" s="7" t="inlineStr"/>
      <c r="BP56" s="7" t="inlineStr"/>
      <c r="BQ56" s="7" t="inlineStr"/>
      <c r="BR56" s="7" t="inlineStr"/>
      <c r="BS56" s="7" t="inlineStr"/>
      <c r="BT56" s="7" t="inlineStr"/>
      <c r="BU56" s="7">
        <f>BW56+BY56+CA56+CC56+CE56+CG56+CI56+CK56+CM56+CO56+CQ56+CS56+CU56+CW56+CY56+DA56</f>
        <v/>
      </c>
      <c r="BV56" s="7">
        <f>BX56+BZ56+CB56+CD56+CF56+CH56+CJ56+CL56+CN56+CP56+CR56+CT56+CV56+CX56+CZ56+DB56</f>
        <v/>
      </c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n">
        <v>1</v>
      </c>
      <c r="CF56" s="7" t="n">
        <v>363140</v>
      </c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>
        <f>DE56+DG56+DI56+DK56+DM56+DO56+DQ56+DS56+DU56+DW56+DY56+EA56+EC56</f>
        <v/>
      </c>
      <c r="DD56" s="7">
        <f>DF56+DH56+DJ56+DL56+DN56+DP56+DR56+DT56+DV56+DX56+DZ56+EB56+ED56</f>
        <v/>
      </c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n">
        <v>10</v>
      </c>
      <c r="DT56" s="7" t="n">
        <v>2528800</v>
      </c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 t="inlineStr"/>
      <c r="ED56" s="7" t="inlineStr"/>
      <c r="EE56" s="7">
        <f>E56+AU56+BK56+BU56+DC56</f>
        <v/>
      </c>
      <c r="EF56" s="7">
        <f>F56+AV56+BL56+BV56+DD56</f>
        <v/>
      </c>
    </row>
    <row r="57" hidden="1" outlineLevel="1">
      <c r="A57" s="5" t="n">
        <v>53</v>
      </c>
      <c r="B57" s="6" t="inlineStr">
        <is>
          <t>MCHJ BRR ONKO MED</t>
        </is>
      </c>
      <c r="C57" s="6" t="inlineStr">
        <is>
          <t>Андижан</t>
        </is>
      </c>
      <c r="D57" s="6" t="inlineStr">
        <is>
          <t>Андижан 2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inlineStr"/>
      <c r="R57" s="7" t="inlineStr"/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AW57+AY57+BA57+BC57+BE57+BG57+BI57</f>
        <v/>
      </c>
      <c r="AV57" s="7">
        <f>AX57+AZ57+BB57+BD57+BF57+BH57+BJ57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n">
        <v>80</v>
      </c>
      <c r="BH57" s="7" t="n">
        <v>286624000</v>
      </c>
      <c r="BI57" s="7" t="inlineStr"/>
      <c r="BJ57" s="7" t="inlineStr"/>
      <c r="BK57" s="7">
        <f>BM57+BO57+BQ57+BS57</f>
        <v/>
      </c>
      <c r="BL57" s="7">
        <f>BN57+BP57+BR57+BT57</f>
        <v/>
      </c>
      <c r="BM57" s="7" t="n">
        <v>20</v>
      </c>
      <c r="BN57" s="7" t="n">
        <v>53180000</v>
      </c>
      <c r="BO57" s="7" t="inlineStr"/>
      <c r="BP57" s="7" t="inlineStr"/>
      <c r="BQ57" s="7" t="inlineStr"/>
      <c r="BR57" s="7" t="inlineStr"/>
      <c r="BS57" s="7" t="inlineStr"/>
      <c r="BT57" s="7" t="inlineStr"/>
      <c r="BU57" s="7">
        <f>BW57+BY57+CA57+CC57+CE57+CG57+CI57+CK57+CM57+CO57+CQ57+CS57+CU57+CW57+CY57+DA57</f>
        <v/>
      </c>
      <c r="BV57" s="7">
        <f>BX57+BZ57+CB57+CD57+CF57+CH57+CJ57+CL57+CN57+CP57+CR57+CT57+CV57+CX57+CZ57+DB57</f>
        <v/>
      </c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n">
        <v>20</v>
      </c>
      <c r="CF57" s="7" t="n">
        <v>149748400</v>
      </c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>
        <f>DE57+DG57+DI57+DK57+DM57+DO57+DQ57+DS57+DU57+DW57+DY57+EA57+EC57</f>
        <v/>
      </c>
      <c r="DD57" s="7">
        <f>DF57+DH57+DJ57+DL57+DN57+DP57+DR57+DT57+DV57+DX57+DZ57+EB57+ED57</f>
        <v/>
      </c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 t="inlineStr"/>
      <c r="ED57" s="7" t="inlineStr"/>
      <c r="EE57" s="7">
        <f>E57+AU57+BK57+BU57+DC57</f>
        <v/>
      </c>
      <c r="EF57" s="7">
        <f>F57+AV57+BL57+BV57+DD57</f>
        <v/>
      </c>
    </row>
    <row r="58" hidden="1" outlineLevel="1">
      <c r="A58" s="5" t="n">
        <v>54</v>
      </c>
      <c r="B58" s="6" t="inlineStr">
        <is>
          <t>OOO "AL AKBAR FARM MED"</t>
        </is>
      </c>
      <c r="C58" s="6" t="inlineStr">
        <is>
          <t>Андижан</t>
        </is>
      </c>
      <c r="D58" s="6" t="inlineStr">
        <is>
          <t>Андижан 2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AW58+AY58+BA58+BC58+BE58+BG58+BI58</f>
        <v/>
      </c>
      <c r="AV58" s="7">
        <f>AX58+AZ58+BB58+BD58+BF58+BH58+BJ58</f>
        <v/>
      </c>
      <c r="AW58" s="7" t="inlineStr"/>
      <c r="AX58" s="7" t="inlineStr"/>
      <c r="AY58" s="7" t="inlineStr"/>
      <c r="AZ58" s="7" t="inlineStr"/>
      <c r="BA58" s="7" t="n">
        <v>10</v>
      </c>
      <c r="BB58" s="7" t="n">
        <v>5244000</v>
      </c>
      <c r="BC58" s="7" t="inlineStr"/>
      <c r="BD58" s="7" t="inlineStr"/>
      <c r="BE58" s="7" t="inlineStr"/>
      <c r="BF58" s="7" t="inlineStr"/>
      <c r="BG58" s="7" t="inlineStr"/>
      <c r="BH58" s="7" t="inlineStr"/>
      <c r="BI58" s="7" t="inlineStr"/>
      <c r="BJ58" s="7" t="inlineStr"/>
      <c r="BK58" s="7">
        <f>BM58+BO58+BQ58+BS58</f>
        <v/>
      </c>
      <c r="BL58" s="7">
        <f>BN58+BP58+BR58+BT58</f>
        <v/>
      </c>
      <c r="BM58" s="7" t="inlineStr"/>
      <c r="BN58" s="7" t="inlineStr"/>
      <c r="BO58" s="7" t="inlineStr"/>
      <c r="BP58" s="7" t="inlineStr"/>
      <c r="BQ58" s="7" t="inlineStr"/>
      <c r="BR58" s="7" t="inlineStr"/>
      <c r="BS58" s="7" t="inlineStr"/>
      <c r="BT58" s="7" t="inlineStr"/>
      <c r="BU58" s="7">
        <f>BW58+BY58+CA58+CC58+CE58+CG58+CI58+CK58+CM58+CO58+CQ58+CS58+CU58+CW58+CY58+DA58</f>
        <v/>
      </c>
      <c r="BV58" s="7">
        <f>BX58+BZ58+CB58+CD58+CF58+CH58+CJ58+CL58+CN58+CP58+CR58+CT58+CV58+CX58+CZ58+DB58</f>
        <v/>
      </c>
      <c r="BW58" s="7" t="inlineStr"/>
      <c r="BX58" s="7" t="inlineStr"/>
      <c r="BY58" s="7" t="n">
        <v>50</v>
      </c>
      <c r="BZ58" s="7" t="n">
        <v>51260000</v>
      </c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>
        <f>DE58+DG58+DI58+DK58+DM58+DO58+DQ58+DS58+DU58+DW58+DY58+EA58+EC58</f>
        <v/>
      </c>
      <c r="DD58" s="7">
        <f>DF58+DH58+DJ58+DL58+DN58+DP58+DR58+DT58+DV58+DX58+DZ58+EB58+ED58</f>
        <v/>
      </c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 t="inlineStr"/>
      <c r="ED58" s="7" t="inlineStr"/>
      <c r="EE58" s="7">
        <f>E58+AU58+BK58+BU58+DC58</f>
        <v/>
      </c>
      <c r="EF58" s="7">
        <f>F58+AV58+BL58+BV58+DD58</f>
        <v/>
      </c>
    </row>
    <row r="59" hidden="1" outlineLevel="1">
      <c r="A59" s="5" t="n">
        <v>55</v>
      </c>
      <c r="B59" s="6" t="inlineStr">
        <is>
          <t>OOO "HUMO FARM 101"</t>
        </is>
      </c>
      <c r="C59" s="6" t="inlineStr">
        <is>
          <t>Андижан</t>
        </is>
      </c>
      <c r="D59" s="6" t="inlineStr">
        <is>
          <t>Андижан 2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AW59+AY59+BA59+BC59+BE59+BG59+BI59</f>
        <v/>
      </c>
      <c r="AV59" s="7">
        <f>AX59+AZ59+BB59+BD59+BF59+BH59+BJ59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 t="inlineStr"/>
      <c r="BJ59" s="7" t="inlineStr"/>
      <c r="BK59" s="7">
        <f>BM59+BO59+BQ59+BS59</f>
        <v/>
      </c>
      <c r="BL59" s="7">
        <f>BN59+BP59+BR59+BT59</f>
        <v/>
      </c>
      <c r="BM59" s="7" t="inlineStr"/>
      <c r="BN59" s="7" t="inlineStr"/>
      <c r="BO59" s="7" t="inlineStr"/>
      <c r="BP59" s="7" t="inlineStr"/>
      <c r="BQ59" s="7" t="inlineStr"/>
      <c r="BR59" s="7" t="inlineStr"/>
      <c r="BS59" s="7" t="n">
        <v>20</v>
      </c>
      <c r="BT59" s="7" t="n">
        <v>12987600</v>
      </c>
      <c r="BU59" s="7">
        <f>BW59+BY59+CA59+CC59+CE59+CG59+CI59+CK59+CM59+CO59+CQ59+CS59+CU59+CW59+CY59+DA59</f>
        <v/>
      </c>
      <c r="BV59" s="7">
        <f>BX59+BZ59+CB59+CD59+CF59+CH59+CJ59+CL59+CN59+CP59+CR59+CT59+CV59+CX59+CZ59+DB59</f>
        <v/>
      </c>
      <c r="BW59" s="7" t="inlineStr"/>
      <c r="BX59" s="7" t="inlineStr"/>
      <c r="BY59" s="7" t="inlineStr"/>
      <c r="BZ59" s="7" t="inlineStr"/>
      <c r="CA59" s="7" t="n">
        <v>20</v>
      </c>
      <c r="CB59" s="7" t="n">
        <v>26306400</v>
      </c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>
        <f>DE59+DG59+DI59+DK59+DM59+DO59+DQ59+DS59+DU59+DW59+DY59+EA59+EC59</f>
        <v/>
      </c>
      <c r="DD59" s="7">
        <f>DF59+DH59+DJ59+DL59+DN59+DP59+DR59+DT59+DV59+DX59+DZ59+EB59+ED59</f>
        <v/>
      </c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inlineStr"/>
      <c r="DR59" s="7" t="inlineStr"/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 t="inlineStr"/>
      <c r="ED59" s="7" t="inlineStr"/>
      <c r="EE59" s="7">
        <f>E59+AU59+BK59+BU59+DC59</f>
        <v/>
      </c>
      <c r="EF59" s="7">
        <f>F59+AV59+BL59+BV59+DD59</f>
        <v/>
      </c>
    </row>
    <row r="60" hidden="1" outlineLevel="1">
      <c r="A60" s="5" t="n">
        <v>56</v>
      </c>
      <c r="B60" s="6" t="inlineStr">
        <is>
          <t>YAGONA ANOGYA</t>
        </is>
      </c>
      <c r="C60" s="6" t="inlineStr">
        <is>
          <t>Андижан</t>
        </is>
      </c>
      <c r="D60" s="6" t="inlineStr">
        <is>
          <t>Андижан 2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n">
        <v>2</v>
      </c>
      <c r="H60" s="7" t="n">
        <v>250708</v>
      </c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inlineStr"/>
      <c r="R60" s="7" t="inlineStr"/>
      <c r="S60" s="7" t="inlineStr"/>
      <c r="T60" s="7" t="inlineStr"/>
      <c r="U60" s="7" t="n">
        <v>10</v>
      </c>
      <c r="V60" s="7" t="n">
        <v>354100</v>
      </c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n">
        <v>2</v>
      </c>
      <c r="AF60" s="7" t="n">
        <v>94128</v>
      </c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AW60+AY60+BA60+BC60+BE60+BG60+BI60</f>
        <v/>
      </c>
      <c r="AV60" s="7">
        <f>AX60+AZ60+BB60+BD60+BF60+BH60+BJ60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 t="inlineStr"/>
      <c r="BJ60" s="7" t="inlineStr"/>
      <c r="BK60" s="7">
        <f>BM60+BO60+BQ60+BS60</f>
        <v/>
      </c>
      <c r="BL60" s="7">
        <f>BN60+BP60+BR60+BT60</f>
        <v/>
      </c>
      <c r="BM60" s="7" t="inlineStr"/>
      <c r="BN60" s="7" t="inlineStr"/>
      <c r="BO60" s="7" t="inlineStr"/>
      <c r="BP60" s="7" t="inlineStr"/>
      <c r="BQ60" s="7" t="inlineStr"/>
      <c r="BR60" s="7" t="inlineStr"/>
      <c r="BS60" s="7" t="inlineStr"/>
      <c r="BT60" s="7" t="inlineStr"/>
      <c r="BU60" s="7">
        <f>BW60+BY60+CA60+CC60+CE60+CG60+CI60+CK60+CM60+CO60+CQ60+CS60+CU60+CW60+CY60+DA60</f>
        <v/>
      </c>
      <c r="BV60" s="7">
        <f>BX60+BZ60+CB60+CD60+CF60+CH60+CJ60+CL60+CN60+CP60+CR60+CT60+CV60+CX60+CZ60+DB60</f>
        <v/>
      </c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inlineStr"/>
      <c r="DB60" s="7" t="inlineStr"/>
      <c r="DC60" s="7">
        <f>DE60+DG60+DI60+DK60+DM60+DO60+DQ60+DS60+DU60+DW60+DY60+EA60+EC60</f>
        <v/>
      </c>
      <c r="DD60" s="7">
        <f>DF60+DH60+DJ60+DL60+DN60+DP60+DR60+DT60+DV60+DX60+DZ60+EB60+ED60</f>
        <v/>
      </c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n">
        <v>1</v>
      </c>
      <c r="DP60" s="7" t="n">
        <v>57024</v>
      </c>
      <c r="DQ60" s="7" t="inlineStr"/>
      <c r="DR60" s="7" t="inlineStr"/>
      <c r="DS60" s="7" t="inlineStr"/>
      <c r="DT60" s="7" t="inlineStr"/>
      <c r="DU60" s="7" t="inlineStr"/>
      <c r="DV60" s="7" t="inlineStr"/>
      <c r="DW60" s="7" t="n">
        <v>3</v>
      </c>
      <c r="DX60" s="7" t="n">
        <v>444447</v>
      </c>
      <c r="DY60" s="7" t="inlineStr"/>
      <c r="DZ60" s="7" t="inlineStr"/>
      <c r="EA60" s="7" t="inlineStr"/>
      <c r="EB60" s="7" t="inlineStr"/>
      <c r="EC60" s="7" t="inlineStr"/>
      <c r="ED60" s="7" t="inlineStr"/>
      <c r="EE60" s="7">
        <f>E60+AU60+BK60+BU60+DC60</f>
        <v/>
      </c>
      <c r="EF60" s="7">
        <f>F60+AV60+BL60+BV60+DD60</f>
        <v/>
      </c>
    </row>
    <row r="61" hidden="1" outlineLevel="1">
      <c r="A61" s="5" t="n">
        <v>57</v>
      </c>
      <c r="B61" s="6" t="inlineStr">
        <is>
          <t>ООО "IMKON MADAD MEDFARM" фил 4</t>
        </is>
      </c>
      <c r="C61" s="6" t="inlineStr">
        <is>
          <t>Андижан</t>
        </is>
      </c>
      <c r="D61" s="6" t="inlineStr">
        <is>
          <t>Андижан 2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n">
        <v>2</v>
      </c>
      <c r="N61" s="7" t="n">
        <v>132120</v>
      </c>
      <c r="O61" s="7" t="inlineStr"/>
      <c r="P61" s="7" t="inlineStr"/>
      <c r="Q61" s="7" t="n">
        <v>4</v>
      </c>
      <c r="R61" s="7" t="n">
        <v>1079920</v>
      </c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n">
        <v>1</v>
      </c>
      <c r="AB61" s="7" t="n">
        <v>44415</v>
      </c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AW61+AY61+BA61+BC61+BE61+BG61+BI61</f>
        <v/>
      </c>
      <c r="AV61" s="7">
        <f>AX61+AZ61+BB61+BD61+BF61+BH61+BJ61</f>
        <v/>
      </c>
      <c r="AW61" s="7" t="inlineStr"/>
      <c r="AX61" s="7" t="inlineStr"/>
      <c r="AY61" s="7" t="inlineStr"/>
      <c r="AZ61" s="7" t="inlineStr"/>
      <c r="BA61" s="7" t="n">
        <v>3</v>
      </c>
      <c r="BB61" s="7" t="n">
        <v>485451</v>
      </c>
      <c r="BC61" s="7" t="inlineStr"/>
      <c r="BD61" s="7" t="inlineStr"/>
      <c r="BE61" s="7" t="inlineStr"/>
      <c r="BF61" s="7" t="inlineStr"/>
      <c r="BG61" s="7" t="inlineStr"/>
      <c r="BH61" s="7" t="inlineStr"/>
      <c r="BI61" s="7" t="inlineStr"/>
      <c r="BJ61" s="7" t="inlineStr"/>
      <c r="BK61" s="7">
        <f>BM61+BO61+BQ61+BS61</f>
        <v/>
      </c>
      <c r="BL61" s="7">
        <f>BN61+BP61+BR61+BT61</f>
        <v/>
      </c>
      <c r="BM61" s="7" t="n">
        <v>2</v>
      </c>
      <c r="BN61" s="7" t="n">
        <v>531800</v>
      </c>
      <c r="BO61" s="7" t="inlineStr"/>
      <c r="BP61" s="7" t="inlineStr"/>
      <c r="BQ61" s="7" t="inlineStr"/>
      <c r="BR61" s="7" t="inlineStr"/>
      <c r="BS61" s="7" t="inlineStr"/>
      <c r="BT61" s="7" t="inlineStr"/>
      <c r="BU61" s="7">
        <f>BW61+BY61+CA61+CC61+CE61+CG61+CI61+CK61+CM61+CO61+CQ61+CS61+CU61+CW61+CY61+DA61</f>
        <v/>
      </c>
      <c r="BV61" s="7">
        <f>BX61+BZ61+CB61+CD61+CF61+CH61+CJ61+CL61+CN61+CP61+CR61+CT61+CV61+CX61+CZ61+DB61</f>
        <v/>
      </c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inlineStr"/>
      <c r="DB61" s="7" t="inlineStr"/>
      <c r="DC61" s="7">
        <f>DE61+DG61+DI61+DK61+DM61+DO61+DQ61+DS61+DU61+DW61+DY61+EA61+EC61</f>
        <v/>
      </c>
      <c r="DD61" s="7">
        <f>DF61+DH61+DJ61+DL61+DN61+DP61+DR61+DT61+DV61+DX61+DZ61+EB61+ED61</f>
        <v/>
      </c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 t="inlineStr"/>
      <c r="DR61" s="7" t="inlineStr"/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 t="inlineStr"/>
      <c r="ED61" s="7" t="inlineStr"/>
      <c r="EE61" s="7">
        <f>E61+AU61+BK61+BU61+DC61</f>
        <v/>
      </c>
      <c r="EF61" s="7">
        <f>F61+AV61+BL61+BV61+DD61</f>
        <v/>
      </c>
    </row>
    <row r="62" hidden="1" outlineLevel="1">
      <c r="A62" s="5" t="n">
        <v>58</v>
      </c>
      <c r="B62" s="6" t="inlineStr">
        <is>
          <t>ЯГОНА-АНОГЯ ХУСУСИЙ ДОРИХОНАСИ фил</t>
        </is>
      </c>
      <c r="C62" s="6" t="inlineStr">
        <is>
          <t>Андижан</t>
        </is>
      </c>
      <c r="D62" s="6" t="inlineStr">
        <is>
          <t>Андижан 2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n">
        <v>2</v>
      </c>
      <c r="AB62" s="7" t="n">
        <v>177660</v>
      </c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AW62+AY62+BA62+BC62+BE62+BG62+BI62</f>
        <v/>
      </c>
      <c r="AV62" s="7">
        <f>AX62+AZ62+BB62+BD62+BF62+BH62+BJ62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 t="inlineStr"/>
      <c r="BJ62" s="7" t="inlineStr"/>
      <c r="BK62" s="7">
        <f>BM62+BO62+BQ62+BS62</f>
        <v/>
      </c>
      <c r="BL62" s="7">
        <f>BN62+BP62+BR62+BT62</f>
        <v/>
      </c>
      <c r="BM62" s="7" t="inlineStr"/>
      <c r="BN62" s="7" t="inlineStr"/>
      <c r="BO62" s="7" t="inlineStr"/>
      <c r="BP62" s="7" t="inlineStr"/>
      <c r="BQ62" s="7" t="inlineStr"/>
      <c r="BR62" s="7" t="inlineStr"/>
      <c r="BS62" s="7" t="inlineStr"/>
      <c r="BT62" s="7" t="inlineStr"/>
      <c r="BU62" s="7">
        <f>BW62+BY62+CA62+CC62+CE62+CG62+CI62+CK62+CM62+CO62+CQ62+CS62+CU62+CW62+CY62+DA62</f>
        <v/>
      </c>
      <c r="BV62" s="7">
        <f>BX62+BZ62+CB62+CD62+CF62+CH62+CJ62+CL62+CN62+CP62+CR62+CT62+CV62+CX62+CZ62+DB62</f>
        <v/>
      </c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 t="inlineStr"/>
      <c r="DB62" s="7" t="inlineStr"/>
      <c r="DC62" s="7">
        <f>DE62+DG62+DI62+DK62+DM62+DO62+DQ62+DS62+DU62+DW62+DY62+EA62+EC62</f>
        <v/>
      </c>
      <c r="DD62" s="7">
        <f>DF62+DH62+DJ62+DL62+DN62+DP62+DR62+DT62+DV62+DX62+DZ62+EB62+ED62</f>
        <v/>
      </c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n">
        <v>3</v>
      </c>
      <c r="DT62" s="7" t="n">
        <v>234630</v>
      </c>
      <c r="DU62" s="7" t="inlineStr"/>
      <c r="DV62" s="7" t="inlineStr"/>
      <c r="DW62" s="7" t="n">
        <v>2</v>
      </c>
      <c r="DX62" s="7" t="n">
        <v>203640</v>
      </c>
      <c r="DY62" s="7" t="inlineStr"/>
      <c r="DZ62" s="7" t="inlineStr"/>
      <c r="EA62" s="7" t="inlineStr"/>
      <c r="EB62" s="7" t="inlineStr"/>
      <c r="EC62" s="7" t="inlineStr"/>
      <c r="ED62" s="7" t="inlineStr"/>
      <c r="EE62" s="7">
        <f>E62+AU62+BK62+BU62+DC62</f>
        <v/>
      </c>
      <c r="EF62" s="7">
        <f>F62+AV62+BL62+BV62+DD62</f>
        <v/>
      </c>
    </row>
    <row r="63">
      <c r="A63" s="2" t="n">
        <v>0</v>
      </c>
      <c r="B63" s="3" t="inlineStr">
        <is>
          <t>Grand</t>
        </is>
      </c>
      <c r="C63" s="3" t="inlineStr"/>
      <c r="D63" s="3" t="inlineStr"/>
      <c r="E63" s="4">
        <f>SUM(E64:E136)</f>
        <v/>
      </c>
      <c r="F63" s="4">
        <f>SUM(F64:F136)</f>
        <v/>
      </c>
      <c r="G63" s="4">
        <f>SUM(G64:G136)</f>
        <v/>
      </c>
      <c r="H63" s="4">
        <f>SUM(H64:H136)</f>
        <v/>
      </c>
      <c r="I63" s="4">
        <f>SUM(I64:I136)</f>
        <v/>
      </c>
      <c r="J63" s="4">
        <f>SUM(J64:J136)</f>
        <v/>
      </c>
      <c r="K63" s="4">
        <f>SUM(K64:K136)</f>
        <v/>
      </c>
      <c r="L63" s="4">
        <f>SUM(L64:L136)</f>
        <v/>
      </c>
      <c r="M63" s="4">
        <f>SUM(M64:M136)</f>
        <v/>
      </c>
      <c r="N63" s="4">
        <f>SUM(N64:N136)</f>
        <v/>
      </c>
      <c r="O63" s="4">
        <f>SUM(O64:O136)</f>
        <v/>
      </c>
      <c r="P63" s="4">
        <f>SUM(P64:P136)</f>
        <v/>
      </c>
      <c r="Q63" s="4">
        <f>SUM(Q64:Q136)</f>
        <v/>
      </c>
      <c r="R63" s="4">
        <f>SUM(R64:R136)</f>
        <v/>
      </c>
      <c r="S63" s="4">
        <f>SUM(S64:S136)</f>
        <v/>
      </c>
      <c r="T63" s="4">
        <f>SUM(T64:T136)</f>
        <v/>
      </c>
      <c r="U63" s="4">
        <f>SUM(U64:U136)</f>
        <v/>
      </c>
      <c r="V63" s="4">
        <f>SUM(V64:V136)</f>
        <v/>
      </c>
      <c r="W63" s="4">
        <f>SUM(W64:W136)</f>
        <v/>
      </c>
      <c r="X63" s="4">
        <f>SUM(X64:X136)</f>
        <v/>
      </c>
      <c r="Y63" s="4">
        <f>SUM(Y64:Y136)</f>
        <v/>
      </c>
      <c r="Z63" s="4">
        <f>SUM(Z64:Z136)</f>
        <v/>
      </c>
      <c r="AA63" s="4">
        <f>SUM(AA64:AA136)</f>
        <v/>
      </c>
      <c r="AB63" s="4">
        <f>SUM(AB64:AB136)</f>
        <v/>
      </c>
      <c r="AC63" s="4">
        <f>SUM(AC64:AC136)</f>
        <v/>
      </c>
      <c r="AD63" s="4">
        <f>SUM(AD64:AD136)</f>
        <v/>
      </c>
      <c r="AE63" s="4">
        <f>SUM(AE64:AE136)</f>
        <v/>
      </c>
      <c r="AF63" s="4">
        <f>SUM(AF64:AF136)</f>
        <v/>
      </c>
      <c r="AG63" s="4">
        <f>SUM(AG64:AG136)</f>
        <v/>
      </c>
      <c r="AH63" s="4">
        <f>SUM(AH64:AH136)</f>
        <v/>
      </c>
      <c r="AI63" s="4">
        <f>SUM(AI64:AI136)</f>
        <v/>
      </c>
      <c r="AJ63" s="4">
        <f>SUM(AJ64:AJ136)</f>
        <v/>
      </c>
      <c r="AK63" s="4">
        <f>SUM(AK64:AK136)</f>
        <v/>
      </c>
      <c r="AL63" s="4">
        <f>SUM(AL64:AL136)</f>
        <v/>
      </c>
      <c r="AM63" s="4">
        <f>SUM(AM64:AM136)</f>
        <v/>
      </c>
      <c r="AN63" s="4">
        <f>SUM(AN64:AN136)</f>
        <v/>
      </c>
      <c r="AO63" s="4">
        <f>SUM(AO64:AO136)</f>
        <v/>
      </c>
      <c r="AP63" s="4">
        <f>SUM(AP64:AP136)</f>
        <v/>
      </c>
      <c r="AQ63" s="4">
        <f>SUM(AQ64:AQ136)</f>
        <v/>
      </c>
      <c r="AR63" s="4">
        <f>SUM(AR64:AR136)</f>
        <v/>
      </c>
      <c r="AS63" s="4">
        <f>SUM(AS64:AS136)</f>
        <v/>
      </c>
      <c r="AT63" s="4">
        <f>SUM(AT64:AT136)</f>
        <v/>
      </c>
      <c r="AU63" s="4">
        <f>SUM(AU64:AU136)</f>
        <v/>
      </c>
      <c r="AV63" s="4">
        <f>SUM(AV64:AV136)</f>
        <v/>
      </c>
      <c r="AW63" s="4">
        <f>SUM(AW64:AW136)</f>
        <v/>
      </c>
      <c r="AX63" s="4">
        <f>SUM(AX64:AX136)</f>
        <v/>
      </c>
      <c r="AY63" s="4">
        <f>SUM(AY64:AY136)</f>
        <v/>
      </c>
      <c r="AZ63" s="4">
        <f>SUM(AZ64:AZ136)</f>
        <v/>
      </c>
      <c r="BA63" s="4">
        <f>SUM(BA64:BA136)</f>
        <v/>
      </c>
      <c r="BB63" s="4">
        <f>SUM(BB64:BB136)</f>
        <v/>
      </c>
      <c r="BC63" s="4">
        <f>SUM(BC64:BC136)</f>
        <v/>
      </c>
      <c r="BD63" s="4">
        <f>SUM(BD64:BD136)</f>
        <v/>
      </c>
      <c r="BE63" s="4">
        <f>SUM(BE64:BE136)</f>
        <v/>
      </c>
      <c r="BF63" s="4">
        <f>SUM(BF64:BF136)</f>
        <v/>
      </c>
      <c r="BG63" s="4">
        <f>SUM(BG64:BG136)</f>
        <v/>
      </c>
      <c r="BH63" s="4">
        <f>SUM(BH64:BH136)</f>
        <v/>
      </c>
      <c r="BI63" s="4">
        <f>SUM(BI64:BI136)</f>
        <v/>
      </c>
      <c r="BJ63" s="4">
        <f>SUM(BJ64:BJ136)</f>
        <v/>
      </c>
      <c r="BK63" s="4">
        <f>SUM(BK64:BK136)</f>
        <v/>
      </c>
      <c r="BL63" s="4">
        <f>SUM(BL64:BL136)</f>
        <v/>
      </c>
      <c r="BM63" s="4">
        <f>SUM(BM64:BM136)</f>
        <v/>
      </c>
      <c r="BN63" s="4">
        <f>SUM(BN64:BN136)</f>
        <v/>
      </c>
      <c r="BO63" s="4">
        <f>SUM(BO64:BO136)</f>
        <v/>
      </c>
      <c r="BP63" s="4">
        <f>SUM(BP64:BP136)</f>
        <v/>
      </c>
      <c r="BQ63" s="4">
        <f>SUM(BQ64:BQ136)</f>
        <v/>
      </c>
      <c r="BR63" s="4">
        <f>SUM(BR64:BR136)</f>
        <v/>
      </c>
      <c r="BS63" s="4">
        <f>SUM(BS64:BS136)</f>
        <v/>
      </c>
      <c r="BT63" s="4">
        <f>SUM(BT64:BT136)</f>
        <v/>
      </c>
      <c r="BU63" s="4">
        <f>SUM(BU64:BU136)</f>
        <v/>
      </c>
      <c r="BV63" s="4">
        <f>SUM(BV64:BV136)</f>
        <v/>
      </c>
      <c r="BW63" s="4">
        <f>SUM(BW64:BW136)</f>
        <v/>
      </c>
      <c r="BX63" s="4">
        <f>SUM(BX64:BX136)</f>
        <v/>
      </c>
      <c r="BY63" s="4">
        <f>SUM(BY64:BY136)</f>
        <v/>
      </c>
      <c r="BZ63" s="4">
        <f>SUM(BZ64:BZ136)</f>
        <v/>
      </c>
      <c r="CA63" s="4">
        <f>SUM(CA64:CA136)</f>
        <v/>
      </c>
      <c r="CB63" s="4">
        <f>SUM(CB64:CB136)</f>
        <v/>
      </c>
      <c r="CC63" s="4">
        <f>SUM(CC64:CC136)</f>
        <v/>
      </c>
      <c r="CD63" s="4">
        <f>SUM(CD64:CD136)</f>
        <v/>
      </c>
      <c r="CE63" s="4">
        <f>SUM(CE64:CE136)</f>
        <v/>
      </c>
      <c r="CF63" s="4">
        <f>SUM(CF64:CF136)</f>
        <v/>
      </c>
      <c r="CG63" s="4">
        <f>SUM(CG64:CG136)</f>
        <v/>
      </c>
      <c r="CH63" s="4">
        <f>SUM(CH64:CH136)</f>
        <v/>
      </c>
      <c r="CI63" s="4">
        <f>SUM(CI64:CI136)</f>
        <v/>
      </c>
      <c r="CJ63" s="4">
        <f>SUM(CJ64:CJ136)</f>
        <v/>
      </c>
      <c r="CK63" s="4">
        <f>SUM(CK64:CK136)</f>
        <v/>
      </c>
      <c r="CL63" s="4">
        <f>SUM(CL64:CL136)</f>
        <v/>
      </c>
      <c r="CM63" s="4">
        <f>SUM(CM64:CM136)</f>
        <v/>
      </c>
      <c r="CN63" s="4">
        <f>SUM(CN64:CN136)</f>
        <v/>
      </c>
      <c r="CO63" s="4">
        <f>SUM(CO64:CO136)</f>
        <v/>
      </c>
      <c r="CP63" s="4">
        <f>SUM(CP64:CP136)</f>
        <v/>
      </c>
      <c r="CQ63" s="4">
        <f>SUM(CQ64:CQ136)</f>
        <v/>
      </c>
      <c r="CR63" s="4">
        <f>SUM(CR64:CR136)</f>
        <v/>
      </c>
      <c r="CS63" s="4">
        <f>SUM(CS64:CS136)</f>
        <v/>
      </c>
      <c r="CT63" s="4">
        <f>SUM(CT64:CT136)</f>
        <v/>
      </c>
      <c r="CU63" s="4">
        <f>SUM(CU64:CU136)</f>
        <v/>
      </c>
      <c r="CV63" s="4">
        <f>SUM(CV64:CV136)</f>
        <v/>
      </c>
      <c r="CW63" s="4">
        <f>SUM(CW64:CW136)</f>
        <v/>
      </c>
      <c r="CX63" s="4">
        <f>SUM(CX64:CX136)</f>
        <v/>
      </c>
      <c r="CY63" s="4">
        <f>SUM(CY64:CY136)</f>
        <v/>
      </c>
      <c r="CZ63" s="4">
        <f>SUM(CZ64:CZ136)</f>
        <v/>
      </c>
      <c r="DA63" s="4">
        <f>SUM(DA64:DA136)</f>
        <v/>
      </c>
      <c r="DB63" s="4">
        <f>SUM(DB64:DB136)</f>
        <v/>
      </c>
      <c r="DC63" s="4">
        <f>SUM(DC64:DC136)</f>
        <v/>
      </c>
      <c r="DD63" s="4">
        <f>SUM(DD64:DD136)</f>
        <v/>
      </c>
      <c r="DE63" s="4">
        <f>SUM(DE64:DE136)</f>
        <v/>
      </c>
      <c r="DF63" s="4">
        <f>SUM(DF64:DF136)</f>
        <v/>
      </c>
      <c r="DG63" s="4">
        <f>SUM(DG64:DG136)</f>
        <v/>
      </c>
      <c r="DH63" s="4">
        <f>SUM(DH64:DH136)</f>
        <v/>
      </c>
      <c r="DI63" s="4">
        <f>SUM(DI64:DI136)</f>
        <v/>
      </c>
      <c r="DJ63" s="4">
        <f>SUM(DJ64:DJ136)</f>
        <v/>
      </c>
      <c r="DK63" s="4">
        <f>SUM(DK64:DK136)</f>
        <v/>
      </c>
      <c r="DL63" s="4">
        <f>SUM(DL64:DL136)</f>
        <v/>
      </c>
      <c r="DM63" s="4">
        <f>SUM(DM64:DM136)</f>
        <v/>
      </c>
      <c r="DN63" s="4">
        <f>SUM(DN64:DN136)</f>
        <v/>
      </c>
      <c r="DO63" s="4">
        <f>SUM(DO64:DO136)</f>
        <v/>
      </c>
      <c r="DP63" s="4">
        <f>SUM(DP64:DP136)</f>
        <v/>
      </c>
      <c r="DQ63" s="4">
        <f>SUM(DQ64:DQ136)</f>
        <v/>
      </c>
      <c r="DR63" s="4">
        <f>SUM(DR64:DR136)</f>
        <v/>
      </c>
      <c r="DS63" s="4">
        <f>SUM(DS64:DS136)</f>
        <v/>
      </c>
      <c r="DT63" s="4">
        <f>SUM(DT64:DT136)</f>
        <v/>
      </c>
      <c r="DU63" s="4">
        <f>SUM(DU64:DU136)</f>
        <v/>
      </c>
      <c r="DV63" s="4">
        <f>SUM(DV64:DV136)</f>
        <v/>
      </c>
      <c r="DW63" s="4">
        <f>SUM(DW64:DW136)</f>
        <v/>
      </c>
      <c r="DX63" s="4">
        <f>SUM(DX64:DX136)</f>
        <v/>
      </c>
      <c r="DY63" s="4">
        <f>SUM(DY64:DY136)</f>
        <v/>
      </c>
      <c r="DZ63" s="4">
        <f>SUM(DZ64:DZ136)</f>
        <v/>
      </c>
      <c r="EA63" s="4">
        <f>SUM(EA64:EA136)</f>
        <v/>
      </c>
      <c r="EB63" s="4">
        <f>SUM(EB64:EB136)</f>
        <v/>
      </c>
      <c r="EC63" s="4">
        <f>SUM(EC64:EC136)</f>
        <v/>
      </c>
      <c r="ED63" s="4">
        <f>SUM(ED64:ED136)</f>
        <v/>
      </c>
      <c r="EE63" s="4">
        <f>SUM(EE64:EE136)</f>
        <v/>
      </c>
      <c r="EF63" s="4">
        <f>SUM(EF64:EF136)</f>
        <v/>
      </c>
    </row>
    <row r="64" hidden="1" outlineLevel="1">
      <c r="A64" s="5" t="n">
        <v>1</v>
      </c>
      <c r="B64" s="6" t="inlineStr">
        <is>
          <t>AS-MEDICAL CENTR MChJ</t>
        </is>
      </c>
      <c r="C64" s="6" t="inlineStr">
        <is>
          <t>Андижан</t>
        </is>
      </c>
      <c r="D64" s="6" t="inlineStr">
        <is>
          <t>Андижан 2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n">
        <v>7</v>
      </c>
      <c r="R64" s="7" t="n">
        <v>717448</v>
      </c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AW64+AY64+BA64+BC64+BE64+BG64+BI64</f>
        <v/>
      </c>
      <c r="AV64" s="7">
        <f>AX64+AZ64+BB64+BD64+BF64+BH64+BJ64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 t="inlineStr"/>
      <c r="BJ64" s="7" t="inlineStr"/>
      <c r="BK64" s="7">
        <f>BM64+BO64+BQ64+BS64</f>
        <v/>
      </c>
      <c r="BL64" s="7">
        <f>BN64+BP64+BR64+BT64</f>
        <v/>
      </c>
      <c r="BM64" s="7" t="inlineStr"/>
      <c r="BN64" s="7" t="inlineStr"/>
      <c r="BO64" s="7" t="inlineStr"/>
      <c r="BP64" s="7" t="inlineStr"/>
      <c r="BQ64" s="7" t="inlineStr"/>
      <c r="BR64" s="7" t="inlineStr"/>
      <c r="BS64" s="7" t="inlineStr"/>
      <c r="BT64" s="7" t="inlineStr"/>
      <c r="BU64" s="7">
        <f>BW64+BY64+CA64+CC64+CE64+CG64+CI64+CK64+CM64+CO64+CQ64+CS64+CU64+CW64+CY64+DA64</f>
        <v/>
      </c>
      <c r="BV64" s="7">
        <f>BX64+BZ64+CB64+CD64+CF64+CH64+CJ64+CL64+CN64+CP64+CR64+CT64+CV64+CX64+CZ64+DB64</f>
        <v/>
      </c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inlineStr"/>
      <c r="DB64" s="7" t="inlineStr"/>
      <c r="DC64" s="7">
        <f>DE64+DG64+DI64+DK64+DM64+DO64+DQ64+DS64+DU64+DW64+DY64+EA64+EC64</f>
        <v/>
      </c>
      <c r="DD64" s="7">
        <f>DF64+DH64+DJ64+DL64+DN64+DP64+DR64+DT64+DV64+DX64+DZ64+EB64+ED64</f>
        <v/>
      </c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inlineStr"/>
      <c r="DR64" s="7" t="inlineStr"/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 t="inlineStr"/>
      <c r="ED64" s="7" t="inlineStr"/>
      <c r="EE64" s="7">
        <f>E64+AU64+BK64+BU64+DC64</f>
        <v/>
      </c>
      <c r="EF64" s="7">
        <f>F64+AV64+BL64+BV64+DD64</f>
        <v/>
      </c>
    </row>
    <row r="65" hidden="1" outlineLevel="1">
      <c r="A65" s="5" t="n">
        <v>2</v>
      </c>
      <c r="B65" s="6" t="inlineStr">
        <is>
          <t>Akbar Pharma Health MCHJ</t>
        </is>
      </c>
      <c r="C65" s="6" t="inlineStr">
        <is>
          <t>Андижан</t>
        </is>
      </c>
      <c r="D65" s="6" t="inlineStr">
        <is>
          <t>Андижан 2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AW65+AY65+BA65+BC65+BE65+BG65+BI65</f>
        <v/>
      </c>
      <c r="AV65" s="7">
        <f>AX65+AZ65+BB65+BD65+BF65+BH65+BJ65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 t="inlineStr"/>
      <c r="BJ65" s="7" t="inlineStr"/>
      <c r="BK65" s="7">
        <f>BM65+BO65+BQ65+BS65</f>
        <v/>
      </c>
      <c r="BL65" s="7">
        <f>BN65+BP65+BR65+BT65</f>
        <v/>
      </c>
      <c r="BM65" s="7" t="inlineStr"/>
      <c r="BN65" s="7" t="inlineStr"/>
      <c r="BO65" s="7" t="inlineStr"/>
      <c r="BP65" s="7" t="inlineStr"/>
      <c r="BQ65" s="7" t="inlineStr"/>
      <c r="BR65" s="7" t="inlineStr"/>
      <c r="BS65" s="7" t="inlineStr"/>
      <c r="BT65" s="7" t="inlineStr"/>
      <c r="BU65" s="7">
        <f>BW65+BY65+CA65+CC65+CE65+CG65+CI65+CK65+CM65+CO65+CQ65+CS65+CU65+CW65+CY65+DA65</f>
        <v/>
      </c>
      <c r="BV65" s="7">
        <f>BX65+BZ65+CB65+CD65+CF65+CH65+CJ65+CL65+CN65+CP65+CR65+CT65+CV65+CX65+CZ65+DB65</f>
        <v/>
      </c>
      <c r="BW65" s="7" t="inlineStr"/>
      <c r="BX65" s="7" t="inlineStr"/>
      <c r="BY65" s="7" t="n">
        <v>20</v>
      </c>
      <c r="BZ65" s="7" t="n">
        <v>9201140</v>
      </c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inlineStr"/>
      <c r="DB65" s="7" t="inlineStr"/>
      <c r="DC65" s="7">
        <f>DE65+DG65+DI65+DK65+DM65+DO65+DQ65+DS65+DU65+DW65+DY65+EA65+EC65</f>
        <v/>
      </c>
      <c r="DD65" s="7">
        <f>DF65+DH65+DJ65+DL65+DN65+DP65+DR65+DT65+DV65+DX65+DZ65+EB65+ED65</f>
        <v/>
      </c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n">
        <v>10</v>
      </c>
      <c r="DP65" s="7" t="n">
        <v>1672660</v>
      </c>
      <c r="DQ65" s="7" t="n">
        <v>2</v>
      </c>
      <c r="DR65" s="7" t="n">
        <v>666956</v>
      </c>
      <c r="DS65" s="7" t="inlineStr"/>
      <c r="DT65" s="7" t="inlineStr"/>
      <c r="DU65" s="7" t="inlineStr"/>
      <c r="DV65" s="7" t="inlineStr"/>
      <c r="DW65" s="7" t="inlineStr"/>
      <c r="DX65" s="7" t="inlineStr"/>
      <c r="DY65" s="7" t="n">
        <v>1</v>
      </c>
      <c r="DZ65" s="7" t="n">
        <v>206865</v>
      </c>
      <c r="EA65" s="7" t="n">
        <v>2</v>
      </c>
      <c r="EB65" s="7" t="n">
        <v>415928</v>
      </c>
      <c r="EC65" s="7" t="inlineStr"/>
      <c r="ED65" s="7" t="inlineStr"/>
      <c r="EE65" s="7">
        <f>E65+AU65+BK65+BU65+DC65</f>
        <v/>
      </c>
      <c r="EF65" s="7">
        <f>F65+AV65+BL65+BV65+DD65</f>
        <v/>
      </c>
    </row>
    <row r="66" hidden="1" outlineLevel="1">
      <c r="A66" s="5" t="n">
        <v>3</v>
      </c>
      <c r="B66" s="6" t="inlineStr">
        <is>
          <t>Asaka Fayz Lyuks MCHJ</t>
        </is>
      </c>
      <c r="C66" s="6" t="inlineStr">
        <is>
          <t>Андижан</t>
        </is>
      </c>
      <c r="D66" s="6" t="inlineStr">
        <is>
          <t>Андижан 2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inlineStr"/>
      <c r="R66" s="7" t="inlineStr"/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n">
        <v>2</v>
      </c>
      <c r="AB66" s="7" t="n">
        <v>145224</v>
      </c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AW66+AY66+BA66+BC66+BE66+BG66+BI66</f>
        <v/>
      </c>
      <c r="AV66" s="7">
        <f>AX66+AZ66+BB66+BD66+BF66+BH66+BJ66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 t="inlineStr"/>
      <c r="BJ66" s="7" t="inlineStr"/>
      <c r="BK66" s="7">
        <f>BM66+BO66+BQ66+BS66</f>
        <v/>
      </c>
      <c r="BL66" s="7">
        <f>BN66+BP66+BR66+BT66</f>
        <v/>
      </c>
      <c r="BM66" s="7" t="inlineStr"/>
      <c r="BN66" s="7" t="inlineStr"/>
      <c r="BO66" s="7" t="inlineStr"/>
      <c r="BP66" s="7" t="inlineStr"/>
      <c r="BQ66" s="7" t="inlineStr"/>
      <c r="BR66" s="7" t="inlineStr"/>
      <c r="BS66" s="7" t="inlineStr"/>
      <c r="BT66" s="7" t="inlineStr"/>
      <c r="BU66" s="7">
        <f>BW66+BY66+CA66+CC66+CE66+CG66+CI66+CK66+CM66+CO66+CQ66+CS66+CU66+CW66+CY66+DA66</f>
        <v/>
      </c>
      <c r="BV66" s="7">
        <f>BX66+BZ66+CB66+CD66+CF66+CH66+CJ66+CL66+CN66+CP66+CR66+CT66+CV66+CX66+CZ66+DB66</f>
        <v/>
      </c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>
        <f>DE66+DG66+DI66+DK66+DM66+DO66+DQ66+DS66+DU66+DW66+DY66+EA66+EC66</f>
        <v/>
      </c>
      <c r="DD66" s="7">
        <f>DF66+DH66+DJ66+DL66+DN66+DP66+DR66+DT66+DV66+DX66+DZ66+EB66+ED66</f>
        <v/>
      </c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inlineStr"/>
      <c r="DR66" s="7" t="inlineStr"/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 t="inlineStr"/>
      <c r="ED66" s="7" t="inlineStr"/>
      <c r="EE66" s="7">
        <f>E66+AU66+BK66+BU66+DC66</f>
        <v/>
      </c>
      <c r="EF66" s="7">
        <f>F66+AV66+BL66+BV66+DD66</f>
        <v/>
      </c>
    </row>
    <row r="67" hidden="1" outlineLevel="1">
      <c r="A67" s="5" t="n">
        <v>4</v>
      </c>
      <c r="B67" s="6" t="inlineStr">
        <is>
          <t>Asaka Oyatillo Farm</t>
        </is>
      </c>
      <c r="C67" s="6" t="inlineStr">
        <is>
          <t>Андижан</t>
        </is>
      </c>
      <c r="D67" s="6" t="inlineStr">
        <is>
          <t>Андижан 2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inlineStr"/>
      <c r="R67" s="7" t="inlineStr"/>
      <c r="S67" s="7" t="n">
        <v>20</v>
      </c>
      <c r="T67" s="7" t="n">
        <v>1886340</v>
      </c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AW67+AY67+BA67+BC67+BE67+BG67+BI67</f>
        <v/>
      </c>
      <c r="AV67" s="7">
        <f>AX67+AZ67+BB67+BD67+BF67+BH67+BJ67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 t="inlineStr"/>
      <c r="BJ67" s="7" t="inlineStr"/>
      <c r="BK67" s="7">
        <f>BM67+BO67+BQ67+BS67</f>
        <v/>
      </c>
      <c r="BL67" s="7">
        <f>BN67+BP67+BR67+BT67</f>
        <v/>
      </c>
      <c r="BM67" s="7" t="inlineStr"/>
      <c r="BN67" s="7" t="inlineStr"/>
      <c r="BO67" s="7" t="inlineStr"/>
      <c r="BP67" s="7" t="inlineStr"/>
      <c r="BQ67" s="7" t="inlineStr"/>
      <c r="BR67" s="7" t="inlineStr"/>
      <c r="BS67" s="7" t="inlineStr"/>
      <c r="BT67" s="7" t="inlineStr"/>
      <c r="BU67" s="7">
        <f>BW67+BY67+CA67+CC67+CE67+CG67+CI67+CK67+CM67+CO67+CQ67+CS67+CU67+CW67+CY67+DA67</f>
        <v/>
      </c>
      <c r="BV67" s="7">
        <f>BX67+BZ67+CB67+CD67+CF67+CH67+CJ67+CL67+CN67+CP67+CR67+CT67+CV67+CX67+CZ67+DB67</f>
        <v/>
      </c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>
        <f>DE67+DG67+DI67+DK67+DM67+DO67+DQ67+DS67+DU67+DW67+DY67+EA67+EC67</f>
        <v/>
      </c>
      <c r="DD67" s="7">
        <f>DF67+DH67+DJ67+DL67+DN67+DP67+DR67+DT67+DV67+DX67+DZ67+EB67+ED67</f>
        <v/>
      </c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inlineStr"/>
      <c r="DP67" s="7" t="inlineStr"/>
      <c r="DQ67" s="7" t="inlineStr"/>
      <c r="DR67" s="7" t="inlineStr"/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inlineStr"/>
      <c r="EB67" s="7" t="inlineStr"/>
      <c r="EC67" s="7" t="inlineStr"/>
      <c r="ED67" s="7" t="inlineStr"/>
      <c r="EE67" s="7">
        <f>E67+AU67+BK67+BU67+DC67</f>
        <v/>
      </c>
      <c r="EF67" s="7">
        <f>F67+AV67+BL67+BV67+DD67</f>
        <v/>
      </c>
    </row>
    <row r="68" hidden="1" outlineLevel="1">
      <c r="A68" s="5" t="n">
        <v>5</v>
      </c>
      <c r="B68" s="6" t="inlineStr">
        <is>
          <t>Asaka Tibet Farm MCHJ</t>
        </is>
      </c>
      <c r="C68" s="6" t="inlineStr">
        <is>
          <t>Андижан</t>
        </is>
      </c>
      <c r="D68" s="6" t="inlineStr">
        <is>
          <t>Андижан 2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inlineStr"/>
      <c r="R68" s="7" t="inlineStr"/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n">
        <v>2</v>
      </c>
      <c r="AB68" s="7" t="n">
        <v>126408</v>
      </c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AW68+AY68+BA68+BC68+BE68+BG68+BI68</f>
        <v/>
      </c>
      <c r="AV68" s="7">
        <f>AX68+AZ68+BB68+BD68+BF68+BH68+BJ68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 t="inlineStr"/>
      <c r="BJ68" s="7" t="inlineStr"/>
      <c r="BK68" s="7">
        <f>BM68+BO68+BQ68+BS68</f>
        <v/>
      </c>
      <c r="BL68" s="7">
        <f>BN68+BP68+BR68+BT68</f>
        <v/>
      </c>
      <c r="BM68" s="7" t="inlineStr"/>
      <c r="BN68" s="7" t="inlineStr"/>
      <c r="BO68" s="7" t="inlineStr"/>
      <c r="BP68" s="7" t="inlineStr"/>
      <c r="BQ68" s="7" t="inlineStr"/>
      <c r="BR68" s="7" t="inlineStr"/>
      <c r="BS68" s="7" t="inlineStr"/>
      <c r="BT68" s="7" t="inlineStr"/>
      <c r="BU68" s="7">
        <f>BW68+BY68+CA68+CC68+CE68+CG68+CI68+CK68+CM68+CO68+CQ68+CS68+CU68+CW68+CY68+DA68</f>
        <v/>
      </c>
      <c r="BV68" s="7">
        <f>BX68+BZ68+CB68+CD68+CF68+CH68+CJ68+CL68+CN68+CP68+CR68+CT68+CV68+CX68+CZ68+DB68</f>
        <v/>
      </c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>
        <f>DE68+DG68+DI68+DK68+DM68+DO68+DQ68+DS68+DU68+DW68+DY68+EA68+EC68</f>
        <v/>
      </c>
      <c r="DD68" s="7">
        <f>DF68+DH68+DJ68+DL68+DN68+DP68+DR68+DT68+DV68+DX68+DZ68+EB68+ED68</f>
        <v/>
      </c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n">
        <v>100</v>
      </c>
      <c r="DN68" s="7" t="n">
        <v>16343000</v>
      </c>
      <c r="DO68" s="7" t="inlineStr"/>
      <c r="DP68" s="7" t="inlineStr"/>
      <c r="DQ68" s="7" t="inlineStr"/>
      <c r="DR68" s="7" t="inlineStr"/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 t="inlineStr"/>
      <c r="ED68" s="7" t="inlineStr"/>
      <c r="EE68" s="7">
        <f>E68+AU68+BK68+BU68+DC68</f>
        <v/>
      </c>
      <c r="EF68" s="7">
        <f>F68+AV68+BL68+BV68+DD68</f>
        <v/>
      </c>
    </row>
    <row r="69" hidden="1" outlineLevel="1">
      <c r="A69" s="5" t="n">
        <v>6</v>
      </c>
      <c r="B69" s="6" t="inlineStr">
        <is>
          <t>Avtokomponent MCHJ</t>
        </is>
      </c>
      <c r="C69" s="6" t="inlineStr">
        <is>
          <t>Андижан</t>
        </is>
      </c>
      <c r="D69" s="6" t="inlineStr">
        <is>
          <t>Андижан 2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n">
        <v>2</v>
      </c>
      <c r="R69" s="7" t="n">
        <v>88934</v>
      </c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AW69+AY69+BA69+BC69+BE69+BG69+BI69</f>
        <v/>
      </c>
      <c r="AV69" s="7">
        <f>AX69+AZ69+BB69+BD69+BF69+BH69+BJ69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 t="inlineStr"/>
      <c r="BJ69" s="7" t="inlineStr"/>
      <c r="BK69" s="7">
        <f>BM69+BO69+BQ69+BS69</f>
        <v/>
      </c>
      <c r="BL69" s="7">
        <f>BN69+BP69+BR69+BT69</f>
        <v/>
      </c>
      <c r="BM69" s="7" t="inlineStr"/>
      <c r="BN69" s="7" t="inlineStr"/>
      <c r="BO69" s="7" t="inlineStr"/>
      <c r="BP69" s="7" t="inlineStr"/>
      <c r="BQ69" s="7" t="inlineStr"/>
      <c r="BR69" s="7" t="inlineStr"/>
      <c r="BS69" s="7" t="inlineStr"/>
      <c r="BT69" s="7" t="inlineStr"/>
      <c r="BU69" s="7">
        <f>BW69+BY69+CA69+CC69+CE69+CG69+CI69+CK69+CM69+CO69+CQ69+CS69+CU69+CW69+CY69+DA69</f>
        <v/>
      </c>
      <c r="BV69" s="7">
        <f>BX69+BZ69+CB69+CD69+CF69+CH69+CJ69+CL69+CN69+CP69+CR69+CT69+CV69+CX69+CZ69+DB69</f>
        <v/>
      </c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>
        <f>DE69+DG69+DI69+DK69+DM69+DO69+DQ69+DS69+DU69+DW69+DY69+EA69+EC69</f>
        <v/>
      </c>
      <c r="DD69" s="7">
        <f>DF69+DH69+DJ69+DL69+DN69+DP69+DR69+DT69+DV69+DX69+DZ69+EB69+ED69</f>
        <v/>
      </c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inlineStr"/>
      <c r="DP69" s="7" t="inlineStr"/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 t="inlineStr"/>
      <c r="ED69" s="7" t="inlineStr"/>
      <c r="EE69" s="7">
        <f>E69+AU69+BK69+BU69+DC69</f>
        <v/>
      </c>
      <c r="EF69" s="7">
        <f>F69+AV69+BL69+BV69+DD69</f>
        <v/>
      </c>
    </row>
    <row r="70" hidden="1" outlineLevel="1">
      <c r="A70" s="5" t="n">
        <v>7</v>
      </c>
      <c r="B70" s="6" t="inlineStr">
        <is>
          <t>Azimut Med Farm MCHJ</t>
        </is>
      </c>
      <c r="C70" s="6" t="inlineStr">
        <is>
          <t>Андижан</t>
        </is>
      </c>
      <c r="D70" s="6" t="inlineStr">
        <is>
          <t>Андижан 2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n">
        <v>10</v>
      </c>
      <c r="R70" s="7" t="n">
        <v>2339220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AW70+AY70+BA70+BC70+BE70+BG70+BI70</f>
        <v/>
      </c>
      <c r="AV70" s="7">
        <f>AX70+AZ70+BB70+BD70+BF70+BH70+BJ70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 t="inlineStr"/>
      <c r="BJ70" s="7" t="inlineStr"/>
      <c r="BK70" s="7">
        <f>BM70+BO70+BQ70+BS70</f>
        <v/>
      </c>
      <c r="BL70" s="7">
        <f>BN70+BP70+BR70+BT70</f>
        <v/>
      </c>
      <c r="BM70" s="7" t="inlineStr"/>
      <c r="BN70" s="7" t="inlineStr"/>
      <c r="BO70" s="7" t="inlineStr"/>
      <c r="BP70" s="7" t="inlineStr"/>
      <c r="BQ70" s="7" t="inlineStr"/>
      <c r="BR70" s="7" t="inlineStr"/>
      <c r="BS70" s="7" t="inlineStr"/>
      <c r="BT70" s="7" t="inlineStr"/>
      <c r="BU70" s="7">
        <f>BW70+BY70+CA70+CC70+CE70+CG70+CI70+CK70+CM70+CO70+CQ70+CS70+CU70+CW70+CY70+DA70</f>
        <v/>
      </c>
      <c r="BV70" s="7">
        <f>BX70+BZ70+CB70+CD70+CF70+CH70+CJ70+CL70+CN70+CP70+CR70+CT70+CV70+CX70+CZ70+DB70</f>
        <v/>
      </c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 t="inlineStr"/>
      <c r="DB70" s="7" t="inlineStr"/>
      <c r="DC70" s="7">
        <f>DE70+DG70+DI70+DK70+DM70+DO70+DQ70+DS70+DU70+DW70+DY70+EA70+EC70</f>
        <v/>
      </c>
      <c r="DD70" s="7">
        <f>DF70+DH70+DJ70+DL70+DN70+DP70+DR70+DT70+DV70+DX70+DZ70+EB70+ED70</f>
        <v/>
      </c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 t="inlineStr"/>
      <c r="DP70" s="7" t="inlineStr"/>
      <c r="DQ70" s="7" t="inlineStr"/>
      <c r="DR70" s="7" t="inlineStr"/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 t="inlineStr"/>
      <c r="ED70" s="7" t="inlineStr"/>
      <c r="EE70" s="7">
        <f>E70+AU70+BK70+BU70+DC70</f>
        <v/>
      </c>
      <c r="EF70" s="7">
        <f>F70+AV70+BL70+BV70+DD70</f>
        <v/>
      </c>
    </row>
    <row r="71" hidden="1" outlineLevel="1">
      <c r="A71" s="5" t="n">
        <v>8</v>
      </c>
      <c r="B71" s="6" t="inlineStr">
        <is>
          <t>Aziza XD</t>
        </is>
      </c>
      <c r="C71" s="6" t="inlineStr">
        <is>
          <t>Андижан</t>
        </is>
      </c>
      <c r="D71" s="6" t="inlineStr">
        <is>
          <t>Андижан 2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n">
        <v>12</v>
      </c>
      <c r="H71" s="7" t="n">
        <v>4529396</v>
      </c>
      <c r="I71" s="7" t="inlineStr"/>
      <c r="J71" s="7" t="inlineStr"/>
      <c r="K71" s="7" t="inlineStr"/>
      <c r="L71" s="7" t="inlineStr"/>
      <c r="M71" s="7" t="n">
        <v>30</v>
      </c>
      <c r="N71" s="7" t="n">
        <v>1062030</v>
      </c>
      <c r="O71" s="7" t="inlineStr"/>
      <c r="P71" s="7" t="inlineStr"/>
      <c r="Q71" s="7" t="n">
        <v>100</v>
      </c>
      <c r="R71" s="7" t="n">
        <v>7367300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AW71+AY71+BA71+BC71+BE71+BG71+BI71</f>
        <v/>
      </c>
      <c r="AV71" s="7">
        <f>AX71+AZ71+BB71+BD71+BF71+BH71+BJ71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 t="inlineStr"/>
      <c r="BJ71" s="7" t="inlineStr"/>
      <c r="BK71" s="7">
        <f>BM71+BO71+BQ71+BS71</f>
        <v/>
      </c>
      <c r="BL71" s="7">
        <f>BN71+BP71+BR71+BT71</f>
        <v/>
      </c>
      <c r="BM71" s="7" t="inlineStr"/>
      <c r="BN71" s="7" t="inlineStr"/>
      <c r="BO71" s="7" t="inlineStr"/>
      <c r="BP71" s="7" t="inlineStr"/>
      <c r="BQ71" s="7" t="inlineStr"/>
      <c r="BR71" s="7" t="inlineStr"/>
      <c r="BS71" s="7" t="inlineStr"/>
      <c r="BT71" s="7" t="inlineStr"/>
      <c r="BU71" s="7">
        <f>BW71+BY71+CA71+CC71+CE71+CG71+CI71+CK71+CM71+CO71+CQ71+CS71+CU71+CW71+CY71+DA71</f>
        <v/>
      </c>
      <c r="BV71" s="7">
        <f>BX71+BZ71+CB71+CD71+CF71+CH71+CJ71+CL71+CN71+CP71+CR71+CT71+CV71+CX71+CZ71+DB71</f>
        <v/>
      </c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 t="inlineStr"/>
      <c r="DB71" s="7" t="inlineStr"/>
      <c r="DC71" s="7">
        <f>DE71+DG71+DI71+DK71+DM71+DO71+DQ71+DS71+DU71+DW71+DY71+EA71+EC71</f>
        <v/>
      </c>
      <c r="DD71" s="7">
        <f>DF71+DH71+DJ71+DL71+DN71+DP71+DR71+DT71+DV71+DX71+DZ71+EB71+ED71</f>
        <v/>
      </c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inlineStr"/>
      <c r="DR71" s="7" t="inlineStr"/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 t="inlineStr"/>
      <c r="ED71" s="7" t="inlineStr"/>
      <c r="EE71" s="7">
        <f>E71+AU71+BK71+BU71+DC71</f>
        <v/>
      </c>
      <c r="EF71" s="7">
        <f>F71+AV71+BL71+BV71+DD71</f>
        <v/>
      </c>
    </row>
    <row r="72" hidden="1" outlineLevel="1">
      <c r="A72" s="5" t="n">
        <v>9</v>
      </c>
      <c r="B72" s="6" t="inlineStr">
        <is>
          <t>Baxodir Farm Shifo MCHJ</t>
        </is>
      </c>
      <c r="C72" s="6" t="inlineStr">
        <is>
          <t>Андижан</t>
        </is>
      </c>
      <c r="D72" s="6" t="inlineStr">
        <is>
          <t>Андижан 2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n">
        <v>6</v>
      </c>
      <c r="R72" s="7" t="n">
        <v>1300094</v>
      </c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AW72+AY72+BA72+BC72+BE72+BG72+BI72</f>
        <v/>
      </c>
      <c r="AV72" s="7">
        <f>AX72+AZ72+BB72+BD72+BF72+BH72+BJ72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 t="inlineStr"/>
      <c r="BJ72" s="7" t="inlineStr"/>
      <c r="BK72" s="7">
        <f>BM72+BO72+BQ72+BS72</f>
        <v/>
      </c>
      <c r="BL72" s="7">
        <f>BN72+BP72+BR72+BT72</f>
        <v/>
      </c>
      <c r="BM72" s="7" t="inlineStr"/>
      <c r="BN72" s="7" t="inlineStr"/>
      <c r="BO72" s="7" t="inlineStr"/>
      <c r="BP72" s="7" t="inlineStr"/>
      <c r="BQ72" s="7" t="inlineStr"/>
      <c r="BR72" s="7" t="inlineStr"/>
      <c r="BS72" s="7" t="inlineStr"/>
      <c r="BT72" s="7" t="inlineStr"/>
      <c r="BU72" s="7">
        <f>BW72+BY72+CA72+CC72+CE72+CG72+CI72+CK72+CM72+CO72+CQ72+CS72+CU72+CW72+CY72+DA72</f>
        <v/>
      </c>
      <c r="BV72" s="7">
        <f>BX72+BZ72+CB72+CD72+CF72+CH72+CJ72+CL72+CN72+CP72+CR72+CT72+CV72+CX72+CZ72+DB72</f>
        <v/>
      </c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>
        <f>DE72+DG72+DI72+DK72+DM72+DO72+DQ72+DS72+DU72+DW72+DY72+EA72+EC72</f>
        <v/>
      </c>
      <c r="DD72" s="7">
        <f>DF72+DH72+DJ72+DL72+DN72+DP72+DR72+DT72+DV72+DX72+DZ72+EB72+ED72</f>
        <v/>
      </c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inlineStr"/>
      <c r="DT72" s="7" t="inlineStr"/>
      <c r="DU72" s="7" t="inlineStr"/>
      <c r="DV72" s="7" t="inlineStr"/>
      <c r="DW72" s="7" t="inlineStr"/>
      <c r="DX72" s="7" t="inlineStr"/>
      <c r="DY72" s="7" t="inlineStr"/>
      <c r="DZ72" s="7" t="inlineStr"/>
      <c r="EA72" s="7" t="inlineStr"/>
      <c r="EB72" s="7" t="inlineStr"/>
      <c r="EC72" s="7" t="inlineStr"/>
      <c r="ED72" s="7" t="inlineStr"/>
      <c r="EE72" s="7">
        <f>E72+AU72+BK72+BU72+DC72</f>
        <v/>
      </c>
      <c r="EF72" s="7">
        <f>F72+AV72+BL72+BV72+DD72</f>
        <v/>
      </c>
    </row>
    <row r="73" hidden="1" outlineLevel="1">
      <c r="A73" s="5" t="n">
        <v>10</v>
      </c>
      <c r="B73" s="6" t="inlineStr">
        <is>
          <t>Besh Yulduz-Mmr Xf</t>
        </is>
      </c>
      <c r="C73" s="6" t="inlineStr">
        <is>
          <t>Андижан</t>
        </is>
      </c>
      <c r="D73" s="6" t="inlineStr">
        <is>
          <t>Андижан 2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n">
        <v>2</v>
      </c>
      <c r="J73" s="7" t="n">
        <v>542138</v>
      </c>
      <c r="K73" s="7" t="inlineStr"/>
      <c r="L73" s="7" t="inlineStr"/>
      <c r="M73" s="7" t="inlineStr"/>
      <c r="N73" s="7" t="inlineStr"/>
      <c r="O73" s="7" t="inlineStr"/>
      <c r="P73" s="7" t="inlineStr"/>
      <c r="Q73" s="7" t="inlineStr"/>
      <c r="R73" s="7" t="inlineStr"/>
      <c r="S73" s="7" t="inlineStr"/>
      <c r="T73" s="7" t="inlineStr"/>
      <c r="U73" s="7" t="inlineStr"/>
      <c r="V73" s="7" t="inlineStr"/>
      <c r="W73" s="7" t="n">
        <v>56</v>
      </c>
      <c r="X73" s="7" t="n">
        <v>11157082</v>
      </c>
      <c r="Y73" s="7" t="inlineStr"/>
      <c r="Z73" s="7" t="inlineStr"/>
      <c r="AA73" s="7" t="inlineStr"/>
      <c r="AB73" s="7" t="inlineStr"/>
      <c r="AC73" s="7" t="n">
        <v>10</v>
      </c>
      <c r="AD73" s="7" t="n">
        <v>270100</v>
      </c>
      <c r="AE73" s="7" t="n">
        <v>60</v>
      </c>
      <c r="AF73" s="7" t="n">
        <v>19814700</v>
      </c>
      <c r="AG73" s="7" t="n">
        <v>30</v>
      </c>
      <c r="AH73" s="7" t="n">
        <v>1719210</v>
      </c>
      <c r="AI73" s="7" t="n">
        <v>13</v>
      </c>
      <c r="AJ73" s="7" t="n">
        <v>3936785</v>
      </c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AW73+AY73+BA73+BC73+BE73+BG73+BI73</f>
        <v/>
      </c>
      <c r="AV73" s="7">
        <f>AX73+AZ73+BB73+BD73+BF73+BH73+BJ73</f>
        <v/>
      </c>
      <c r="AW73" s="7" t="n">
        <v>3</v>
      </c>
      <c r="AX73" s="7" t="n">
        <v>68455</v>
      </c>
      <c r="AY73" s="7" t="n">
        <v>1</v>
      </c>
      <c r="AZ73" s="7" t="n">
        <v>5279</v>
      </c>
      <c r="BA73" s="7" t="n">
        <v>1</v>
      </c>
      <c r="BB73" s="7" t="n">
        <v>427155</v>
      </c>
      <c r="BC73" s="7" t="inlineStr"/>
      <c r="BD73" s="7" t="inlineStr"/>
      <c r="BE73" s="7" t="inlineStr"/>
      <c r="BF73" s="7" t="inlineStr"/>
      <c r="BG73" s="7" t="n">
        <v>50</v>
      </c>
      <c r="BH73" s="7" t="n">
        <v>16705950</v>
      </c>
      <c r="BI73" s="7" t="inlineStr"/>
      <c r="BJ73" s="7" t="inlineStr"/>
      <c r="BK73" s="7">
        <f>BM73+BO73+BQ73+BS73</f>
        <v/>
      </c>
      <c r="BL73" s="7">
        <f>BN73+BP73+BR73+BT73</f>
        <v/>
      </c>
      <c r="BM73" s="7" t="inlineStr"/>
      <c r="BN73" s="7" t="inlineStr"/>
      <c r="BO73" s="7" t="n">
        <v>2</v>
      </c>
      <c r="BP73" s="7" t="n">
        <v>661752</v>
      </c>
      <c r="BQ73" s="7" t="inlineStr"/>
      <c r="BR73" s="7" t="inlineStr"/>
      <c r="BS73" s="7" t="inlineStr"/>
      <c r="BT73" s="7" t="inlineStr"/>
      <c r="BU73" s="7">
        <f>BW73+BY73+CA73+CC73+CE73+CG73+CI73+CK73+CM73+CO73+CQ73+CS73+CU73+CW73+CY73+DA73</f>
        <v/>
      </c>
      <c r="BV73" s="7">
        <f>BX73+BZ73+CB73+CD73+CF73+CH73+CJ73+CL73+CN73+CP73+CR73+CT73+CV73+CX73+CZ73+DB73</f>
        <v/>
      </c>
      <c r="BW73" s="7" t="inlineStr"/>
      <c r="BX73" s="7" t="inlineStr"/>
      <c r="BY73" s="7" t="n">
        <v>10</v>
      </c>
      <c r="BZ73" s="7" t="n">
        <v>3220350</v>
      </c>
      <c r="CA73" s="7" t="inlineStr"/>
      <c r="CB73" s="7" t="inlineStr"/>
      <c r="CC73" s="7" t="n">
        <v>12</v>
      </c>
      <c r="CD73" s="7" t="n">
        <v>4170852</v>
      </c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 t="inlineStr"/>
      <c r="DB73" s="7" t="inlineStr"/>
      <c r="DC73" s="7">
        <f>DE73+DG73+DI73+DK73+DM73+DO73+DQ73+DS73+DU73+DW73+DY73+EA73+EC73</f>
        <v/>
      </c>
      <c r="DD73" s="7">
        <f>DF73+DH73+DJ73+DL73+DN73+DP73+DR73+DT73+DV73+DX73+DZ73+EB73+ED73</f>
        <v/>
      </c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n">
        <v>7</v>
      </c>
      <c r="DR73" s="7" t="n">
        <v>2705451</v>
      </c>
      <c r="DS73" s="7" t="inlineStr"/>
      <c r="DT73" s="7" t="inlineStr"/>
      <c r="DU73" s="7" t="inlineStr"/>
      <c r="DV73" s="7" t="inlineStr"/>
      <c r="DW73" s="7" t="n">
        <v>5</v>
      </c>
      <c r="DX73" s="7" t="n">
        <v>200755</v>
      </c>
      <c r="DY73" s="7" t="inlineStr"/>
      <c r="DZ73" s="7" t="inlineStr"/>
      <c r="EA73" s="7" t="inlineStr"/>
      <c r="EB73" s="7" t="inlineStr"/>
      <c r="EC73" s="7" t="inlineStr"/>
      <c r="ED73" s="7" t="inlineStr"/>
      <c r="EE73" s="7">
        <f>E73+AU73+BK73+BU73+DC73</f>
        <v/>
      </c>
      <c r="EF73" s="7">
        <f>F73+AV73+BL73+BV73+DD73</f>
        <v/>
      </c>
    </row>
    <row r="74" hidden="1" outlineLevel="1">
      <c r="A74" s="5" t="n">
        <v>11</v>
      </c>
      <c r="B74" s="6" t="inlineStr">
        <is>
          <t>Boston Shifo Medical Lyuks MChJ</t>
        </is>
      </c>
      <c r="C74" s="6" t="inlineStr">
        <is>
          <t>Андижан</t>
        </is>
      </c>
      <c r="D74" s="6" t="inlineStr">
        <is>
          <t>Андижан 2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inlineStr"/>
      <c r="R74" s="7" t="inlineStr"/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AW74+AY74+BA74+BC74+BE74+BG74+BI74</f>
        <v/>
      </c>
      <c r="AV74" s="7">
        <f>AX74+AZ74+BB74+BD74+BF74+BH74+BJ74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 t="inlineStr"/>
      <c r="BJ74" s="7" t="inlineStr"/>
      <c r="BK74" s="7">
        <f>BM74+BO74+BQ74+BS74</f>
        <v/>
      </c>
      <c r="BL74" s="7">
        <f>BN74+BP74+BR74+BT74</f>
        <v/>
      </c>
      <c r="BM74" s="7" t="n">
        <v>50</v>
      </c>
      <c r="BN74" s="7" t="n">
        <v>22702900</v>
      </c>
      <c r="BO74" s="7" t="inlineStr"/>
      <c r="BP74" s="7" t="inlineStr"/>
      <c r="BQ74" s="7" t="inlineStr"/>
      <c r="BR74" s="7" t="inlineStr"/>
      <c r="BS74" s="7" t="inlineStr"/>
      <c r="BT74" s="7" t="inlineStr"/>
      <c r="BU74" s="7">
        <f>BW74+BY74+CA74+CC74+CE74+CG74+CI74+CK74+CM74+CO74+CQ74+CS74+CU74+CW74+CY74+DA74</f>
        <v/>
      </c>
      <c r="BV74" s="7">
        <f>BX74+BZ74+CB74+CD74+CF74+CH74+CJ74+CL74+CN74+CP74+CR74+CT74+CV74+CX74+CZ74+DB74</f>
        <v/>
      </c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inlineStr"/>
      <c r="DB74" s="7" t="inlineStr"/>
      <c r="DC74" s="7">
        <f>DE74+DG74+DI74+DK74+DM74+DO74+DQ74+DS74+DU74+DW74+DY74+EA74+EC74</f>
        <v/>
      </c>
      <c r="DD74" s="7">
        <f>DF74+DH74+DJ74+DL74+DN74+DP74+DR74+DT74+DV74+DX74+DZ74+EB74+ED74</f>
        <v/>
      </c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 t="inlineStr"/>
      <c r="ED74" s="7" t="inlineStr"/>
      <c r="EE74" s="7">
        <f>E74+AU74+BK74+BU74+DC74</f>
        <v/>
      </c>
      <c r="EF74" s="7">
        <f>F74+AV74+BL74+BV74+DD74</f>
        <v/>
      </c>
    </row>
    <row r="75" hidden="1" outlineLevel="1">
      <c r="A75" s="5" t="n">
        <v>12</v>
      </c>
      <c r="B75" s="6" t="inlineStr">
        <is>
          <t>Bunyodbek Standart Farm MCHJ</t>
        </is>
      </c>
      <c r="C75" s="6" t="inlineStr">
        <is>
          <t>Андижан</t>
        </is>
      </c>
      <c r="D75" s="6" t="inlineStr">
        <is>
          <t>Андижан 2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n">
        <v>3</v>
      </c>
      <c r="H75" s="7" t="n">
        <v>1023387</v>
      </c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n">
        <v>5</v>
      </c>
      <c r="R75" s="7" t="n">
        <v>2374465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AW75+AY75+BA75+BC75+BE75+BG75+BI75</f>
        <v/>
      </c>
      <c r="AV75" s="7">
        <f>AX75+AZ75+BB75+BD75+BF75+BH75+BJ75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 t="inlineStr"/>
      <c r="BJ75" s="7" t="inlineStr"/>
      <c r="BK75" s="7">
        <f>BM75+BO75+BQ75+BS75</f>
        <v/>
      </c>
      <c r="BL75" s="7">
        <f>BN75+BP75+BR75+BT75</f>
        <v/>
      </c>
      <c r="BM75" s="7" t="n">
        <v>10</v>
      </c>
      <c r="BN75" s="7" t="n">
        <v>2071600</v>
      </c>
      <c r="BO75" s="7" t="inlineStr"/>
      <c r="BP75" s="7" t="inlineStr"/>
      <c r="BQ75" s="7" t="inlineStr"/>
      <c r="BR75" s="7" t="inlineStr"/>
      <c r="BS75" s="7" t="inlineStr"/>
      <c r="BT75" s="7" t="inlineStr"/>
      <c r="BU75" s="7">
        <f>BW75+BY75+CA75+CC75+CE75+CG75+CI75+CK75+CM75+CO75+CQ75+CS75+CU75+CW75+CY75+DA75</f>
        <v/>
      </c>
      <c r="BV75" s="7">
        <f>BX75+BZ75+CB75+CD75+CF75+CH75+CJ75+CL75+CN75+CP75+CR75+CT75+CV75+CX75+CZ75+DB75</f>
        <v/>
      </c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 t="inlineStr"/>
      <c r="DB75" s="7" t="inlineStr"/>
      <c r="DC75" s="7">
        <f>DE75+DG75+DI75+DK75+DM75+DO75+DQ75+DS75+DU75+DW75+DY75+EA75+EC75</f>
        <v/>
      </c>
      <c r="DD75" s="7">
        <f>DF75+DH75+DJ75+DL75+DN75+DP75+DR75+DT75+DV75+DX75+DZ75+EB75+ED75</f>
        <v/>
      </c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n">
        <v>3</v>
      </c>
      <c r="DZ75" s="7" t="n">
        <v>496356</v>
      </c>
      <c r="EA75" s="7" t="n">
        <v>3</v>
      </c>
      <c r="EB75" s="7" t="n">
        <v>176943</v>
      </c>
      <c r="EC75" s="7" t="inlineStr"/>
      <c r="ED75" s="7" t="inlineStr"/>
      <c r="EE75" s="7">
        <f>E75+AU75+BK75+BU75+DC75</f>
        <v/>
      </c>
      <c r="EF75" s="7">
        <f>F75+AV75+BL75+BV75+DD75</f>
        <v/>
      </c>
    </row>
    <row r="76" hidden="1" outlineLevel="1">
      <c r="A76" s="5" t="n">
        <v>13</v>
      </c>
      <c r="B76" s="6" t="inlineStr">
        <is>
          <t>Business Star Premium MChJ</t>
        </is>
      </c>
      <c r="C76" s="6" t="inlineStr">
        <is>
          <t>Андижан</t>
        </is>
      </c>
      <c r="D76" s="6" t="inlineStr">
        <is>
          <t>Андижан 2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n">
        <v>10</v>
      </c>
      <c r="H76" s="7" t="n">
        <v>4043720</v>
      </c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n">
        <v>100</v>
      </c>
      <c r="R76" s="7" t="n">
        <v>18508200</v>
      </c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n">
        <v>30</v>
      </c>
      <c r="AB76" s="7" t="n">
        <v>652740</v>
      </c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AW76+AY76+BA76+BC76+BE76+BG76+BI76</f>
        <v/>
      </c>
      <c r="AV76" s="7">
        <f>AX76+AZ76+BB76+BD76+BF76+BH76+BJ76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 t="inlineStr"/>
      <c r="BJ76" s="7" t="inlineStr"/>
      <c r="BK76" s="7">
        <f>BM76+BO76+BQ76+BS76</f>
        <v/>
      </c>
      <c r="BL76" s="7">
        <f>BN76+BP76+BR76+BT76</f>
        <v/>
      </c>
      <c r="BM76" s="7" t="inlineStr"/>
      <c r="BN76" s="7" t="inlineStr"/>
      <c r="BO76" s="7" t="inlineStr"/>
      <c r="BP76" s="7" t="inlineStr"/>
      <c r="BQ76" s="7" t="inlineStr"/>
      <c r="BR76" s="7" t="inlineStr"/>
      <c r="BS76" s="7" t="inlineStr"/>
      <c r="BT76" s="7" t="inlineStr"/>
      <c r="BU76" s="7">
        <f>BW76+BY76+CA76+CC76+CE76+CG76+CI76+CK76+CM76+CO76+CQ76+CS76+CU76+CW76+CY76+DA76</f>
        <v/>
      </c>
      <c r="BV76" s="7">
        <f>BX76+BZ76+CB76+CD76+CF76+CH76+CJ76+CL76+CN76+CP76+CR76+CT76+CV76+CX76+CZ76+DB76</f>
        <v/>
      </c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 t="inlineStr"/>
      <c r="DB76" s="7" t="inlineStr"/>
      <c r="DC76" s="7">
        <f>DE76+DG76+DI76+DK76+DM76+DO76+DQ76+DS76+DU76+DW76+DY76+EA76+EC76</f>
        <v/>
      </c>
      <c r="DD76" s="7">
        <f>DF76+DH76+DJ76+DL76+DN76+DP76+DR76+DT76+DV76+DX76+DZ76+EB76+ED76</f>
        <v/>
      </c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 t="inlineStr"/>
      <c r="ED76" s="7" t="inlineStr"/>
      <c r="EE76" s="7">
        <f>E76+AU76+BK76+BU76+DC76</f>
        <v/>
      </c>
      <c r="EF76" s="7">
        <f>F76+AV76+BL76+BV76+DD76</f>
        <v/>
      </c>
    </row>
    <row r="77" hidden="1" outlineLevel="1">
      <c r="A77" s="5" t="n">
        <v>14</v>
      </c>
      <c r="B77" s="6" t="inlineStr">
        <is>
          <t>Dadajon MedFarm MChJ</t>
        </is>
      </c>
      <c r="C77" s="6" t="inlineStr">
        <is>
          <t>Андижан</t>
        </is>
      </c>
      <c r="D77" s="6" t="inlineStr">
        <is>
          <t>Андижан 2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n">
        <v>6</v>
      </c>
      <c r="R77" s="7" t="n">
        <v>2981202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AW77+AY77+BA77+BC77+BE77+BG77+BI77</f>
        <v/>
      </c>
      <c r="AV77" s="7">
        <f>AX77+AZ77+BB77+BD77+BF77+BH77+BJ77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 t="inlineStr"/>
      <c r="BJ77" s="7" t="inlineStr"/>
      <c r="BK77" s="7">
        <f>BM77+BO77+BQ77+BS77</f>
        <v/>
      </c>
      <c r="BL77" s="7">
        <f>BN77+BP77+BR77+BT77</f>
        <v/>
      </c>
      <c r="BM77" s="7" t="inlineStr"/>
      <c r="BN77" s="7" t="inlineStr"/>
      <c r="BO77" s="7" t="inlineStr"/>
      <c r="BP77" s="7" t="inlineStr"/>
      <c r="BQ77" s="7" t="inlineStr"/>
      <c r="BR77" s="7" t="inlineStr"/>
      <c r="BS77" s="7" t="inlineStr"/>
      <c r="BT77" s="7" t="inlineStr"/>
      <c r="BU77" s="7">
        <f>BW77+BY77+CA77+CC77+CE77+CG77+CI77+CK77+CM77+CO77+CQ77+CS77+CU77+CW77+CY77+DA77</f>
        <v/>
      </c>
      <c r="BV77" s="7">
        <f>BX77+BZ77+CB77+CD77+CF77+CH77+CJ77+CL77+CN77+CP77+CR77+CT77+CV77+CX77+CZ77+DB77</f>
        <v/>
      </c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 t="inlineStr"/>
      <c r="DB77" s="7" t="inlineStr"/>
      <c r="DC77" s="7">
        <f>DE77+DG77+DI77+DK77+DM77+DO77+DQ77+DS77+DU77+DW77+DY77+EA77+EC77</f>
        <v/>
      </c>
      <c r="DD77" s="7">
        <f>DF77+DH77+DJ77+DL77+DN77+DP77+DR77+DT77+DV77+DX77+DZ77+EB77+ED77</f>
        <v/>
      </c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 t="inlineStr"/>
      <c r="ED77" s="7" t="inlineStr"/>
      <c r="EE77" s="7">
        <f>E77+AU77+BK77+BU77+DC77</f>
        <v/>
      </c>
      <c r="EF77" s="7">
        <f>F77+AV77+BL77+BV77+DD77</f>
        <v/>
      </c>
    </row>
    <row r="78" hidden="1" outlineLevel="1">
      <c r="A78" s="5" t="n">
        <v>15</v>
      </c>
      <c r="B78" s="6" t="inlineStr">
        <is>
          <t>El Rayan MChJ</t>
        </is>
      </c>
      <c r="C78" s="6" t="inlineStr">
        <is>
          <t>Андижан</t>
        </is>
      </c>
      <c r="D78" s="6" t="inlineStr">
        <is>
          <t>Андижан 2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inlineStr"/>
      <c r="R78" s="7" t="inlineStr"/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AW78+AY78+BA78+BC78+BE78+BG78+BI78</f>
        <v/>
      </c>
      <c r="AV78" s="7">
        <f>AX78+AZ78+BB78+BD78+BF78+BH78+BJ78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 t="inlineStr"/>
      <c r="BJ78" s="7" t="inlineStr"/>
      <c r="BK78" s="7">
        <f>BM78+BO78+BQ78+BS78</f>
        <v/>
      </c>
      <c r="BL78" s="7">
        <f>BN78+BP78+BR78+BT78</f>
        <v/>
      </c>
      <c r="BM78" s="7" t="inlineStr"/>
      <c r="BN78" s="7" t="inlineStr"/>
      <c r="BO78" s="7" t="inlineStr"/>
      <c r="BP78" s="7" t="inlineStr"/>
      <c r="BQ78" s="7" t="inlineStr"/>
      <c r="BR78" s="7" t="inlineStr"/>
      <c r="BS78" s="7" t="inlineStr"/>
      <c r="BT78" s="7" t="inlineStr"/>
      <c r="BU78" s="7">
        <f>BW78+BY78+CA78+CC78+CE78+CG78+CI78+CK78+CM78+CO78+CQ78+CS78+CU78+CW78+CY78+DA78</f>
        <v/>
      </c>
      <c r="BV78" s="7">
        <f>BX78+BZ78+CB78+CD78+CF78+CH78+CJ78+CL78+CN78+CP78+CR78+CT78+CV78+CX78+CZ78+DB78</f>
        <v/>
      </c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 t="inlineStr"/>
      <c r="DB78" s="7" t="inlineStr"/>
      <c r="DC78" s="7">
        <f>DE78+DG78+DI78+DK78+DM78+DO78+DQ78+DS78+DU78+DW78+DY78+EA78+EC78</f>
        <v/>
      </c>
      <c r="DD78" s="7">
        <f>DF78+DH78+DJ78+DL78+DN78+DP78+DR78+DT78+DV78+DX78+DZ78+EB78+ED78</f>
        <v/>
      </c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n">
        <v>2</v>
      </c>
      <c r="DT78" s="7" t="n">
        <v>997850</v>
      </c>
      <c r="DU78" s="7" t="inlineStr"/>
      <c r="DV78" s="7" t="inlineStr"/>
      <c r="DW78" s="7" t="inlineStr"/>
      <c r="DX78" s="7" t="inlineStr"/>
      <c r="DY78" s="7" t="inlineStr"/>
      <c r="DZ78" s="7" t="inlineStr"/>
      <c r="EA78" s="7" t="inlineStr"/>
      <c r="EB78" s="7" t="inlineStr"/>
      <c r="EC78" s="7" t="inlineStr"/>
      <c r="ED78" s="7" t="inlineStr"/>
      <c r="EE78" s="7">
        <f>E78+AU78+BK78+BU78+DC78</f>
        <v/>
      </c>
      <c r="EF78" s="7">
        <f>F78+AV78+BL78+BV78+DD78</f>
        <v/>
      </c>
    </row>
    <row r="79" hidden="1" outlineLevel="1">
      <c r="A79" s="5" t="n">
        <v>16</v>
      </c>
      <c r="B79" s="6" t="inlineStr">
        <is>
          <t>Elyorbek Farm Sanoat Savdo</t>
        </is>
      </c>
      <c r="C79" s="6" t="inlineStr">
        <is>
          <t>Андижан</t>
        </is>
      </c>
      <c r="D79" s="6" t="inlineStr">
        <is>
          <t>Андижан 2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n">
        <v>4</v>
      </c>
      <c r="N79" s="7" t="n">
        <v>1401004</v>
      </c>
      <c r="O79" s="7" t="inlineStr"/>
      <c r="P79" s="7" t="inlineStr"/>
      <c r="Q79" s="7" t="inlineStr"/>
      <c r="R79" s="7" t="inlineStr"/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AW79+AY79+BA79+BC79+BE79+BG79+BI79</f>
        <v/>
      </c>
      <c r="AV79" s="7">
        <f>AX79+AZ79+BB79+BD79+BF79+BH79+BJ79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 t="inlineStr"/>
      <c r="BJ79" s="7" t="inlineStr"/>
      <c r="BK79" s="7">
        <f>BM79+BO79+BQ79+BS79</f>
        <v/>
      </c>
      <c r="BL79" s="7">
        <f>BN79+BP79+BR79+BT79</f>
        <v/>
      </c>
      <c r="BM79" s="7" t="inlineStr"/>
      <c r="BN79" s="7" t="inlineStr"/>
      <c r="BO79" s="7" t="inlineStr"/>
      <c r="BP79" s="7" t="inlineStr"/>
      <c r="BQ79" s="7" t="inlineStr"/>
      <c r="BR79" s="7" t="inlineStr"/>
      <c r="BS79" s="7" t="inlineStr"/>
      <c r="BT79" s="7" t="inlineStr"/>
      <c r="BU79" s="7">
        <f>BW79+BY79+CA79+CC79+CE79+CG79+CI79+CK79+CM79+CO79+CQ79+CS79+CU79+CW79+CY79+DA79</f>
        <v/>
      </c>
      <c r="BV79" s="7">
        <f>BX79+BZ79+CB79+CD79+CF79+CH79+CJ79+CL79+CN79+CP79+CR79+CT79+CV79+CX79+CZ79+DB79</f>
        <v/>
      </c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 t="inlineStr"/>
      <c r="DB79" s="7" t="inlineStr"/>
      <c r="DC79" s="7">
        <f>DE79+DG79+DI79+DK79+DM79+DO79+DQ79+DS79+DU79+DW79+DY79+EA79+EC79</f>
        <v/>
      </c>
      <c r="DD79" s="7">
        <f>DF79+DH79+DJ79+DL79+DN79+DP79+DR79+DT79+DV79+DX79+DZ79+EB79+ED79</f>
        <v/>
      </c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 t="inlineStr"/>
      <c r="ED79" s="7" t="inlineStr"/>
      <c r="EE79" s="7">
        <f>E79+AU79+BK79+BU79+DC79</f>
        <v/>
      </c>
      <c r="EF79" s="7">
        <f>F79+AV79+BL79+BV79+DD79</f>
        <v/>
      </c>
    </row>
    <row r="80" hidden="1" outlineLevel="1">
      <c r="A80" s="5" t="n">
        <v>17</v>
      </c>
      <c r="B80" s="6" t="inlineStr">
        <is>
          <t>Elyorbek sifat farm</t>
        </is>
      </c>
      <c r="C80" s="6" t="inlineStr">
        <is>
          <t>Андижан</t>
        </is>
      </c>
      <c r="D80" s="6" t="inlineStr">
        <is>
          <t>Андижан 2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inlineStr"/>
      <c r="L80" s="7" t="inlineStr"/>
      <c r="M80" s="7" t="inlineStr"/>
      <c r="N80" s="7" t="inlineStr"/>
      <c r="O80" s="7" t="inlineStr"/>
      <c r="P80" s="7" t="inlineStr"/>
      <c r="Q80" s="7" t="inlineStr"/>
      <c r="R80" s="7" t="inlineStr"/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AW80+AY80+BA80+BC80+BE80+BG80+BI80</f>
        <v/>
      </c>
      <c r="AV80" s="7">
        <f>AX80+AZ80+BB80+BD80+BF80+BH80+BJ80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 t="inlineStr"/>
      <c r="BJ80" s="7" t="inlineStr"/>
      <c r="BK80" s="7">
        <f>BM80+BO80+BQ80+BS80</f>
        <v/>
      </c>
      <c r="BL80" s="7">
        <f>BN80+BP80+BR80+BT80</f>
        <v/>
      </c>
      <c r="BM80" s="7" t="n">
        <v>5</v>
      </c>
      <c r="BN80" s="7" t="n">
        <v>775160</v>
      </c>
      <c r="BO80" s="7" t="inlineStr"/>
      <c r="BP80" s="7" t="inlineStr"/>
      <c r="BQ80" s="7" t="inlineStr"/>
      <c r="BR80" s="7" t="inlineStr"/>
      <c r="BS80" s="7" t="inlineStr"/>
      <c r="BT80" s="7" t="inlineStr"/>
      <c r="BU80" s="7">
        <f>BW80+BY80+CA80+CC80+CE80+CG80+CI80+CK80+CM80+CO80+CQ80+CS80+CU80+CW80+CY80+DA80</f>
        <v/>
      </c>
      <c r="BV80" s="7">
        <f>BX80+BZ80+CB80+CD80+CF80+CH80+CJ80+CL80+CN80+CP80+CR80+CT80+CV80+CX80+CZ80+DB80</f>
        <v/>
      </c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 t="inlineStr"/>
      <c r="DB80" s="7" t="inlineStr"/>
      <c r="DC80" s="7">
        <f>DE80+DG80+DI80+DK80+DM80+DO80+DQ80+DS80+DU80+DW80+DY80+EA80+EC80</f>
        <v/>
      </c>
      <c r="DD80" s="7">
        <f>DF80+DH80+DJ80+DL80+DN80+DP80+DR80+DT80+DV80+DX80+DZ80+EB80+ED80</f>
        <v/>
      </c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 t="inlineStr"/>
      <c r="DR80" s="7" t="inlineStr"/>
      <c r="DS80" s="7" t="inlineStr"/>
      <c r="DT80" s="7" t="inlineStr"/>
      <c r="DU80" s="7" t="inlineStr"/>
      <c r="DV80" s="7" t="inlineStr"/>
      <c r="DW80" s="7" t="inlineStr"/>
      <c r="DX80" s="7" t="inlineStr"/>
      <c r="DY80" s="7" t="inlineStr"/>
      <c r="DZ80" s="7" t="inlineStr"/>
      <c r="EA80" s="7" t="inlineStr"/>
      <c r="EB80" s="7" t="inlineStr"/>
      <c r="EC80" s="7" t="inlineStr"/>
      <c r="ED80" s="7" t="inlineStr"/>
      <c r="EE80" s="7">
        <f>E80+AU80+BK80+BU80+DC80</f>
        <v/>
      </c>
      <c r="EF80" s="7">
        <f>F80+AV80+BL80+BV80+DD80</f>
        <v/>
      </c>
    </row>
    <row r="81" hidden="1" outlineLevel="1">
      <c r="A81" s="5" t="n">
        <v>18</v>
      </c>
      <c r="B81" s="6" t="inlineStr">
        <is>
          <t>Fayzullox Mega Farm MChJ</t>
        </is>
      </c>
      <c r="C81" s="6" t="inlineStr">
        <is>
          <t>Андижан</t>
        </is>
      </c>
      <c r="D81" s="6" t="inlineStr">
        <is>
          <t>Андижан 2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n">
        <v>2</v>
      </c>
      <c r="H81" s="7" t="n">
        <v>216232</v>
      </c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n">
        <v>12</v>
      </c>
      <c r="R81" s="7" t="n">
        <v>4688517</v>
      </c>
      <c r="S81" s="7" t="inlineStr"/>
      <c r="T81" s="7" t="inlineStr"/>
      <c r="U81" s="7" t="inlineStr"/>
      <c r="V81" s="7" t="inlineStr"/>
      <c r="W81" s="7" t="inlineStr"/>
      <c r="X81" s="7" t="inlineStr"/>
      <c r="Y81" s="7" t="n">
        <v>20</v>
      </c>
      <c r="Z81" s="7" t="n">
        <v>577280</v>
      </c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n">
        <v>10</v>
      </c>
      <c r="AL81" s="7" t="n">
        <v>4310070</v>
      </c>
      <c r="AM81" s="7" t="inlineStr"/>
      <c r="AN81" s="7" t="inlineStr"/>
      <c r="AO81" s="7" t="inlineStr"/>
      <c r="AP81" s="7" t="inlineStr"/>
      <c r="AQ81" s="7" t="n">
        <v>20</v>
      </c>
      <c r="AR81" s="7" t="n">
        <v>312000</v>
      </c>
      <c r="AS81" s="7" t="inlineStr"/>
      <c r="AT81" s="7" t="inlineStr"/>
      <c r="AU81" s="7">
        <f>AW81+AY81+BA81+BC81+BE81+BG81+BI81</f>
        <v/>
      </c>
      <c r="AV81" s="7">
        <f>AX81+AZ81+BB81+BD81+BF81+BH81+BJ81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 t="inlineStr"/>
      <c r="BJ81" s="7" t="inlineStr"/>
      <c r="BK81" s="7">
        <f>BM81+BO81+BQ81+BS81</f>
        <v/>
      </c>
      <c r="BL81" s="7">
        <f>BN81+BP81+BR81+BT81</f>
        <v/>
      </c>
      <c r="BM81" s="7" t="inlineStr"/>
      <c r="BN81" s="7" t="inlineStr"/>
      <c r="BO81" s="7" t="inlineStr"/>
      <c r="BP81" s="7" t="inlineStr"/>
      <c r="BQ81" s="7" t="inlineStr"/>
      <c r="BR81" s="7" t="inlineStr"/>
      <c r="BS81" s="7" t="inlineStr"/>
      <c r="BT81" s="7" t="inlineStr"/>
      <c r="BU81" s="7">
        <f>BW81+BY81+CA81+CC81+CE81+CG81+CI81+CK81+CM81+CO81+CQ81+CS81+CU81+CW81+CY81+DA81</f>
        <v/>
      </c>
      <c r="BV81" s="7">
        <f>BX81+BZ81+CB81+CD81+CF81+CH81+CJ81+CL81+CN81+CP81+CR81+CT81+CV81+CX81+CZ81+DB81</f>
        <v/>
      </c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 t="inlineStr"/>
      <c r="DB81" s="7" t="inlineStr"/>
      <c r="DC81" s="7">
        <f>DE81+DG81+DI81+DK81+DM81+DO81+DQ81+DS81+DU81+DW81+DY81+EA81+EC81</f>
        <v/>
      </c>
      <c r="DD81" s="7">
        <f>DF81+DH81+DJ81+DL81+DN81+DP81+DR81+DT81+DV81+DX81+DZ81+EB81+ED81</f>
        <v/>
      </c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inlineStr"/>
      <c r="DR81" s="7" t="inlineStr"/>
      <c r="DS81" s="7" t="inlineStr"/>
      <c r="DT81" s="7" t="inlineStr"/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 t="inlineStr"/>
      <c r="ED81" s="7" t="inlineStr"/>
      <c r="EE81" s="7">
        <f>E81+AU81+BK81+BU81+DC81</f>
        <v/>
      </c>
      <c r="EF81" s="7">
        <f>F81+AV81+BL81+BV81+DD81</f>
        <v/>
      </c>
    </row>
    <row r="82" hidden="1" outlineLevel="1">
      <c r="A82" s="5" t="n">
        <v>19</v>
      </c>
      <c r="B82" s="6" t="inlineStr">
        <is>
          <t>Gulnozoy Med Farm</t>
        </is>
      </c>
      <c r="C82" s="6" t="inlineStr">
        <is>
          <t>Андижан</t>
        </is>
      </c>
      <c r="D82" s="6" t="inlineStr">
        <is>
          <t>Андижан 2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n">
        <v>1</v>
      </c>
      <c r="R82" s="7" t="n">
        <v>286221</v>
      </c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AW82+AY82+BA82+BC82+BE82+BG82+BI82</f>
        <v/>
      </c>
      <c r="AV82" s="7">
        <f>AX82+AZ82+BB82+BD82+BF82+BH82+BJ82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 t="inlineStr"/>
      <c r="BJ82" s="7" t="inlineStr"/>
      <c r="BK82" s="7">
        <f>BM82+BO82+BQ82+BS82</f>
        <v/>
      </c>
      <c r="BL82" s="7">
        <f>BN82+BP82+BR82+BT82</f>
        <v/>
      </c>
      <c r="BM82" s="7" t="inlineStr"/>
      <c r="BN82" s="7" t="inlineStr"/>
      <c r="BO82" s="7" t="inlineStr"/>
      <c r="BP82" s="7" t="inlineStr"/>
      <c r="BQ82" s="7" t="inlineStr"/>
      <c r="BR82" s="7" t="inlineStr"/>
      <c r="BS82" s="7" t="inlineStr"/>
      <c r="BT82" s="7" t="inlineStr"/>
      <c r="BU82" s="7">
        <f>BW82+BY82+CA82+CC82+CE82+CG82+CI82+CK82+CM82+CO82+CQ82+CS82+CU82+CW82+CY82+DA82</f>
        <v/>
      </c>
      <c r="BV82" s="7">
        <f>BX82+BZ82+CB82+CD82+CF82+CH82+CJ82+CL82+CN82+CP82+CR82+CT82+CV82+CX82+CZ82+DB82</f>
        <v/>
      </c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 t="inlineStr"/>
      <c r="DB82" s="7" t="inlineStr"/>
      <c r="DC82" s="7">
        <f>DE82+DG82+DI82+DK82+DM82+DO82+DQ82+DS82+DU82+DW82+DY82+EA82+EC82</f>
        <v/>
      </c>
      <c r="DD82" s="7">
        <f>DF82+DH82+DJ82+DL82+DN82+DP82+DR82+DT82+DV82+DX82+DZ82+EB82+ED82</f>
        <v/>
      </c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inlineStr"/>
      <c r="DR82" s="7" t="inlineStr"/>
      <c r="DS82" s="7" t="inlineStr"/>
      <c r="DT82" s="7" t="inlineStr"/>
      <c r="DU82" s="7" t="inlineStr"/>
      <c r="DV82" s="7" t="inlineStr"/>
      <c r="DW82" s="7" t="inlineStr"/>
      <c r="DX82" s="7" t="inlineStr"/>
      <c r="DY82" s="7" t="inlineStr"/>
      <c r="DZ82" s="7" t="inlineStr"/>
      <c r="EA82" s="7" t="inlineStr"/>
      <c r="EB82" s="7" t="inlineStr"/>
      <c r="EC82" s="7" t="inlineStr"/>
      <c r="ED82" s="7" t="inlineStr"/>
      <c r="EE82" s="7">
        <f>E82+AU82+BK82+BU82+DC82</f>
        <v/>
      </c>
      <c r="EF82" s="7">
        <f>F82+AV82+BL82+BV82+DD82</f>
        <v/>
      </c>
    </row>
    <row r="83" hidden="1" outlineLevel="1">
      <c r="A83" s="5" t="n">
        <v>20</v>
      </c>
      <c r="B83" s="6" t="inlineStr">
        <is>
          <t>Gulom ota Farm Shifo MChJ</t>
        </is>
      </c>
      <c r="C83" s="6" t="inlineStr">
        <is>
          <t>Андижан</t>
        </is>
      </c>
      <c r="D83" s="6" t="inlineStr">
        <is>
          <t>Андижан 2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n">
        <v>2</v>
      </c>
      <c r="H83" s="7" t="n">
        <v>245878</v>
      </c>
      <c r="I83" s="7" t="inlineStr"/>
      <c r="J83" s="7" t="inlineStr"/>
      <c r="K83" s="7" t="inlineStr"/>
      <c r="L83" s="7" t="inlineStr"/>
      <c r="M83" s="7" t="n">
        <v>25</v>
      </c>
      <c r="N83" s="7" t="n">
        <v>3409575</v>
      </c>
      <c r="O83" s="7" t="inlineStr"/>
      <c r="P83" s="7" t="inlineStr"/>
      <c r="Q83" s="7" t="n">
        <v>31</v>
      </c>
      <c r="R83" s="7" t="n">
        <v>2118958</v>
      </c>
      <c r="S83" s="7" t="inlineStr"/>
      <c r="T83" s="7" t="inlineStr"/>
      <c r="U83" s="7" t="inlineStr"/>
      <c r="V83" s="7" t="inlineStr"/>
      <c r="W83" s="7" t="n">
        <v>3</v>
      </c>
      <c r="X83" s="7" t="n">
        <v>680052</v>
      </c>
      <c r="Y83" s="7" t="inlineStr"/>
      <c r="Z83" s="7" t="inlineStr"/>
      <c r="AA83" s="7" t="inlineStr"/>
      <c r="AB83" s="7" t="inlineStr"/>
      <c r="AC83" s="7" t="n">
        <v>11</v>
      </c>
      <c r="AD83" s="7" t="n">
        <v>2888112</v>
      </c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AW83+AY83+BA83+BC83+BE83+BG83+BI83</f>
        <v/>
      </c>
      <c r="AV83" s="7">
        <f>AX83+AZ83+BB83+BD83+BF83+BH83+BJ83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 t="inlineStr"/>
      <c r="BJ83" s="7" t="inlineStr"/>
      <c r="BK83" s="7">
        <f>BM83+BO83+BQ83+BS83</f>
        <v/>
      </c>
      <c r="BL83" s="7">
        <f>BN83+BP83+BR83+BT83</f>
        <v/>
      </c>
      <c r="BM83" s="7" t="inlineStr"/>
      <c r="BN83" s="7" t="inlineStr"/>
      <c r="BO83" s="7" t="inlineStr"/>
      <c r="BP83" s="7" t="inlineStr"/>
      <c r="BQ83" s="7" t="inlineStr"/>
      <c r="BR83" s="7" t="inlineStr"/>
      <c r="BS83" s="7" t="inlineStr"/>
      <c r="BT83" s="7" t="inlineStr"/>
      <c r="BU83" s="7">
        <f>BW83+BY83+CA83+CC83+CE83+CG83+CI83+CK83+CM83+CO83+CQ83+CS83+CU83+CW83+CY83+DA83</f>
        <v/>
      </c>
      <c r="BV83" s="7">
        <f>BX83+BZ83+CB83+CD83+CF83+CH83+CJ83+CL83+CN83+CP83+CR83+CT83+CV83+CX83+CZ83+DB83</f>
        <v/>
      </c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n">
        <v>3</v>
      </c>
      <c r="CN83" s="7" t="n">
        <v>1446453</v>
      </c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 t="inlineStr"/>
      <c r="DB83" s="7" t="inlineStr"/>
      <c r="DC83" s="7">
        <f>DE83+DG83+DI83+DK83+DM83+DO83+DQ83+DS83+DU83+DW83+DY83+EA83+EC83</f>
        <v/>
      </c>
      <c r="DD83" s="7">
        <f>DF83+DH83+DJ83+DL83+DN83+DP83+DR83+DT83+DV83+DX83+DZ83+EB83+ED83</f>
        <v/>
      </c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inlineStr"/>
      <c r="DR83" s="7" t="inlineStr"/>
      <c r="DS83" s="7" t="n">
        <v>4</v>
      </c>
      <c r="DT83" s="7" t="n">
        <v>398796</v>
      </c>
      <c r="DU83" s="7" t="inlineStr"/>
      <c r="DV83" s="7" t="inlineStr"/>
      <c r="DW83" s="7" t="inlineStr"/>
      <c r="DX83" s="7" t="inlineStr"/>
      <c r="DY83" s="7" t="inlineStr"/>
      <c r="DZ83" s="7" t="inlineStr"/>
      <c r="EA83" s="7" t="inlineStr"/>
      <c r="EB83" s="7" t="inlineStr"/>
      <c r="EC83" s="7" t="inlineStr"/>
      <c r="ED83" s="7" t="inlineStr"/>
      <c r="EE83" s="7">
        <f>E83+AU83+BK83+BU83+DC83</f>
        <v/>
      </c>
      <c r="EF83" s="7">
        <f>F83+AV83+BL83+BV83+DD83</f>
        <v/>
      </c>
    </row>
    <row r="84" hidden="1" outlineLevel="1">
      <c r="A84" s="5" t="n">
        <v>21</v>
      </c>
      <c r="B84" s="6" t="inlineStr">
        <is>
          <t>Gulshan Farm Savdo XK</t>
        </is>
      </c>
      <c r="C84" s="6" t="inlineStr">
        <is>
          <t>Андижан</t>
        </is>
      </c>
      <c r="D84" s="6" t="inlineStr">
        <is>
          <t>Андижан 2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n">
        <v>10</v>
      </c>
      <c r="H84" s="7" t="n">
        <v>239750</v>
      </c>
      <c r="I84" s="7" t="inlineStr"/>
      <c r="J84" s="7" t="inlineStr"/>
      <c r="K84" s="7" t="inlineStr"/>
      <c r="L84" s="7" t="inlineStr"/>
      <c r="M84" s="7" t="n">
        <v>30</v>
      </c>
      <c r="N84" s="7" t="n">
        <v>11974800</v>
      </c>
      <c r="O84" s="7" t="inlineStr"/>
      <c r="P84" s="7" t="inlineStr"/>
      <c r="Q84" s="7" t="n">
        <v>100</v>
      </c>
      <c r="R84" s="7" t="n">
        <v>42591300</v>
      </c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AW84+AY84+BA84+BC84+BE84+BG84+BI84</f>
        <v/>
      </c>
      <c r="AV84" s="7">
        <f>AX84+AZ84+BB84+BD84+BF84+BH84+BJ84</f>
        <v/>
      </c>
      <c r="AW84" s="7" t="n">
        <v>1</v>
      </c>
      <c r="AX84" s="7" t="n">
        <v>391813</v>
      </c>
      <c r="AY84" s="7" t="n">
        <v>1</v>
      </c>
      <c r="AZ84" s="7" t="n">
        <v>161662</v>
      </c>
      <c r="BA84" s="7" t="inlineStr"/>
      <c r="BB84" s="7" t="inlineStr"/>
      <c r="BC84" s="7" t="inlineStr"/>
      <c r="BD84" s="7" t="inlineStr"/>
      <c r="BE84" s="7" t="n">
        <v>16</v>
      </c>
      <c r="BF84" s="7" t="n">
        <v>3340348</v>
      </c>
      <c r="BG84" s="7" t="n">
        <v>15</v>
      </c>
      <c r="BH84" s="7" t="n">
        <v>3413730</v>
      </c>
      <c r="BI84" s="7" t="inlineStr"/>
      <c r="BJ84" s="7" t="inlineStr"/>
      <c r="BK84" s="7">
        <f>BM84+BO84+BQ84+BS84</f>
        <v/>
      </c>
      <c r="BL84" s="7">
        <f>BN84+BP84+BR84+BT84</f>
        <v/>
      </c>
      <c r="BM84" s="7" t="n">
        <v>40</v>
      </c>
      <c r="BN84" s="7" t="n">
        <v>860060</v>
      </c>
      <c r="BO84" s="7" t="n">
        <v>20</v>
      </c>
      <c r="BP84" s="7" t="n">
        <v>1862240</v>
      </c>
      <c r="BQ84" s="7" t="n">
        <v>120</v>
      </c>
      <c r="BR84" s="7" t="n">
        <v>26590990</v>
      </c>
      <c r="BS84" s="7" t="inlineStr"/>
      <c r="BT84" s="7" t="inlineStr"/>
      <c r="BU84" s="7">
        <f>BW84+BY84+CA84+CC84+CE84+CG84+CI84+CK84+CM84+CO84+CQ84+CS84+CU84+CW84+CY84+DA84</f>
        <v/>
      </c>
      <c r="BV84" s="7">
        <f>BX84+BZ84+CB84+CD84+CF84+CH84+CJ84+CL84+CN84+CP84+CR84+CT84+CV84+CX84+CZ84+DB84</f>
        <v/>
      </c>
      <c r="BW84" s="7" t="inlineStr"/>
      <c r="BX84" s="7" t="inlineStr"/>
      <c r="BY84" s="7" t="inlineStr"/>
      <c r="BZ84" s="7" t="inlineStr"/>
      <c r="CA84" s="7" t="n">
        <v>10</v>
      </c>
      <c r="CB84" s="7" t="n">
        <v>588330</v>
      </c>
      <c r="CC84" s="7" t="inlineStr"/>
      <c r="CD84" s="7" t="inlineStr"/>
      <c r="CE84" s="7" t="n">
        <v>19</v>
      </c>
      <c r="CF84" s="7" t="n">
        <v>3141685</v>
      </c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 t="inlineStr"/>
      <c r="DB84" s="7" t="inlineStr"/>
      <c r="DC84" s="7">
        <f>DE84+DG84+DI84+DK84+DM84+DO84+DQ84+DS84+DU84+DW84+DY84+EA84+EC84</f>
        <v/>
      </c>
      <c r="DD84" s="7">
        <f>DF84+DH84+DJ84+DL84+DN84+DP84+DR84+DT84+DV84+DX84+DZ84+EB84+ED84</f>
        <v/>
      </c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n">
        <v>7</v>
      </c>
      <c r="DX84" s="7" t="n">
        <v>2105825</v>
      </c>
      <c r="DY84" s="7" t="inlineStr"/>
      <c r="DZ84" s="7" t="inlineStr"/>
      <c r="EA84" s="7" t="inlineStr"/>
      <c r="EB84" s="7" t="inlineStr"/>
      <c r="EC84" s="7" t="inlineStr"/>
      <c r="ED84" s="7" t="inlineStr"/>
      <c r="EE84" s="7">
        <f>E84+AU84+BK84+BU84+DC84</f>
        <v/>
      </c>
      <c r="EF84" s="7">
        <f>F84+AV84+BL84+BV84+DD84</f>
        <v/>
      </c>
    </row>
    <row r="85" hidden="1" outlineLevel="1">
      <c r="A85" s="5" t="n">
        <v>22</v>
      </c>
      <c r="B85" s="6" t="inlineStr">
        <is>
          <t>HUMO-FARM MChJ</t>
        </is>
      </c>
      <c r="C85" s="6" t="inlineStr">
        <is>
          <t>Андижан</t>
        </is>
      </c>
      <c r="D85" s="6" t="inlineStr">
        <is>
          <t>Андижан 2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n">
        <v>15</v>
      </c>
      <c r="R85" s="7" t="n">
        <v>4250000</v>
      </c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AW85+AY85+BA85+BC85+BE85+BG85+BI85</f>
        <v/>
      </c>
      <c r="AV85" s="7">
        <f>AX85+AZ85+BB85+BD85+BF85+BH85+BJ85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 t="inlineStr"/>
      <c r="BJ85" s="7" t="inlineStr"/>
      <c r="BK85" s="7">
        <f>BM85+BO85+BQ85+BS85</f>
        <v/>
      </c>
      <c r="BL85" s="7">
        <f>BN85+BP85+BR85+BT85</f>
        <v/>
      </c>
      <c r="BM85" s="7" t="inlineStr"/>
      <c r="BN85" s="7" t="inlineStr"/>
      <c r="BO85" s="7" t="inlineStr"/>
      <c r="BP85" s="7" t="inlineStr"/>
      <c r="BQ85" s="7" t="inlineStr"/>
      <c r="BR85" s="7" t="inlineStr"/>
      <c r="BS85" s="7" t="inlineStr"/>
      <c r="BT85" s="7" t="inlineStr"/>
      <c r="BU85" s="7">
        <f>BW85+BY85+CA85+CC85+CE85+CG85+CI85+CK85+CM85+CO85+CQ85+CS85+CU85+CW85+CY85+DA85</f>
        <v/>
      </c>
      <c r="BV85" s="7">
        <f>BX85+BZ85+CB85+CD85+CF85+CH85+CJ85+CL85+CN85+CP85+CR85+CT85+CV85+CX85+CZ85+DB85</f>
        <v/>
      </c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 t="inlineStr"/>
      <c r="DB85" s="7" t="inlineStr"/>
      <c r="DC85" s="7">
        <f>DE85+DG85+DI85+DK85+DM85+DO85+DQ85+DS85+DU85+DW85+DY85+EA85+EC85</f>
        <v/>
      </c>
      <c r="DD85" s="7">
        <f>DF85+DH85+DJ85+DL85+DN85+DP85+DR85+DT85+DV85+DX85+DZ85+EB85+ED85</f>
        <v/>
      </c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 t="inlineStr"/>
      <c r="DP85" s="7" t="inlineStr"/>
      <c r="DQ85" s="7" t="inlineStr"/>
      <c r="DR85" s="7" t="inlineStr"/>
      <c r="DS85" s="7" t="inlineStr"/>
      <c r="DT85" s="7" t="inlineStr"/>
      <c r="DU85" s="7" t="inlineStr"/>
      <c r="DV85" s="7" t="inlineStr"/>
      <c r="DW85" s="7" t="inlineStr"/>
      <c r="DX85" s="7" t="inlineStr"/>
      <c r="DY85" s="7" t="inlineStr"/>
      <c r="DZ85" s="7" t="inlineStr"/>
      <c r="EA85" s="7" t="inlineStr"/>
      <c r="EB85" s="7" t="inlineStr"/>
      <c r="EC85" s="7" t="inlineStr"/>
      <c r="ED85" s="7" t="inlineStr"/>
      <c r="EE85" s="7">
        <f>E85+AU85+BK85+BU85+DC85</f>
        <v/>
      </c>
      <c r="EF85" s="7">
        <f>F85+AV85+BL85+BV85+DD85</f>
        <v/>
      </c>
    </row>
    <row r="86" hidden="1" outlineLevel="1">
      <c r="A86" s="5" t="n">
        <v>23</v>
      </c>
      <c r="B86" s="6" t="inlineStr">
        <is>
          <t>ILXOMBAXSH ISHONCH MChJ</t>
        </is>
      </c>
      <c r="C86" s="6" t="inlineStr">
        <is>
          <t>Андижан</t>
        </is>
      </c>
      <c r="D86" s="6" t="inlineStr">
        <is>
          <t>Андижан 2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n">
        <v>3</v>
      </c>
      <c r="H86" s="7" t="n">
        <v>732495</v>
      </c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n">
        <v>4</v>
      </c>
      <c r="X86" s="7" t="n">
        <v>93732</v>
      </c>
      <c r="Y86" s="7" t="inlineStr"/>
      <c r="Z86" s="7" t="inlineStr"/>
      <c r="AA86" s="7" t="n">
        <v>3</v>
      </c>
      <c r="AB86" s="7" t="n">
        <v>989805</v>
      </c>
      <c r="AC86" s="7" t="inlineStr"/>
      <c r="AD86" s="7" t="inlineStr"/>
      <c r="AE86" s="7" t="inlineStr"/>
      <c r="AF86" s="7" t="inlineStr"/>
      <c r="AG86" s="7" t="n">
        <v>5</v>
      </c>
      <c r="AH86" s="7" t="n">
        <v>2182880</v>
      </c>
      <c r="AI86" s="7" t="n">
        <v>5</v>
      </c>
      <c r="AJ86" s="7" t="n">
        <v>1823210</v>
      </c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AW86+AY86+BA86+BC86+BE86+BG86+BI86</f>
        <v/>
      </c>
      <c r="AV86" s="7">
        <f>AX86+AZ86+BB86+BD86+BF86+BH86+BJ86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 t="inlineStr"/>
      <c r="BJ86" s="7" t="inlineStr"/>
      <c r="BK86" s="7">
        <f>BM86+BO86+BQ86+BS86</f>
        <v/>
      </c>
      <c r="BL86" s="7">
        <f>BN86+BP86+BR86+BT86</f>
        <v/>
      </c>
      <c r="BM86" s="7" t="inlineStr"/>
      <c r="BN86" s="7" t="inlineStr"/>
      <c r="BO86" s="7" t="inlineStr"/>
      <c r="BP86" s="7" t="inlineStr"/>
      <c r="BQ86" s="7" t="inlineStr"/>
      <c r="BR86" s="7" t="inlineStr"/>
      <c r="BS86" s="7" t="inlineStr"/>
      <c r="BT86" s="7" t="inlineStr"/>
      <c r="BU86" s="7">
        <f>BW86+BY86+CA86+CC86+CE86+CG86+CI86+CK86+CM86+CO86+CQ86+CS86+CU86+CW86+CY86+DA86</f>
        <v/>
      </c>
      <c r="BV86" s="7">
        <f>BX86+BZ86+CB86+CD86+CF86+CH86+CJ86+CL86+CN86+CP86+CR86+CT86+CV86+CX86+CZ86+DB86</f>
        <v/>
      </c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 t="inlineStr"/>
      <c r="DB86" s="7" t="inlineStr"/>
      <c r="DC86" s="7">
        <f>DE86+DG86+DI86+DK86+DM86+DO86+DQ86+DS86+DU86+DW86+DY86+EA86+EC86</f>
        <v/>
      </c>
      <c r="DD86" s="7">
        <f>DF86+DH86+DJ86+DL86+DN86+DP86+DR86+DT86+DV86+DX86+DZ86+EB86+ED86</f>
        <v/>
      </c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inlineStr"/>
      <c r="EB86" s="7" t="inlineStr"/>
      <c r="EC86" s="7" t="inlineStr"/>
      <c r="ED86" s="7" t="inlineStr"/>
      <c r="EE86" s="7">
        <f>E86+AU86+BK86+BU86+DC86</f>
        <v/>
      </c>
      <c r="EF86" s="7">
        <f>F86+AV86+BL86+BV86+DD86</f>
        <v/>
      </c>
    </row>
    <row r="87" hidden="1" outlineLevel="1">
      <c r="A87" s="5" t="n">
        <v>24</v>
      </c>
      <c r="B87" s="6" t="inlineStr">
        <is>
          <t>Imkon Madad Medfarm MChJ</t>
        </is>
      </c>
      <c r="C87" s="6" t="inlineStr">
        <is>
          <t>Андижан</t>
        </is>
      </c>
      <c r="D87" s="6" t="inlineStr">
        <is>
          <t>Андижан 2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n">
        <v>1</v>
      </c>
      <c r="H87" s="7" t="n">
        <v>293056</v>
      </c>
      <c r="I87" s="7" t="inlineStr"/>
      <c r="J87" s="7" t="inlineStr"/>
      <c r="K87" s="7" t="inlineStr"/>
      <c r="L87" s="7" t="inlineStr"/>
      <c r="M87" s="7" t="n">
        <v>4</v>
      </c>
      <c r="N87" s="7" t="n">
        <v>882696</v>
      </c>
      <c r="O87" s="7" t="inlineStr"/>
      <c r="P87" s="7" t="inlineStr"/>
      <c r="Q87" s="7" t="n">
        <v>3</v>
      </c>
      <c r="R87" s="7" t="n">
        <v>17586</v>
      </c>
      <c r="S87" s="7" t="inlineStr"/>
      <c r="T87" s="7" t="inlineStr"/>
      <c r="U87" s="7" t="inlineStr"/>
      <c r="V87" s="7" t="inlineStr"/>
      <c r="W87" s="7" t="n">
        <v>7</v>
      </c>
      <c r="X87" s="7" t="n">
        <v>723240</v>
      </c>
      <c r="Y87" s="7" t="inlineStr"/>
      <c r="Z87" s="7" t="inlineStr"/>
      <c r="AA87" s="7" t="inlineStr"/>
      <c r="AB87" s="7" t="inlineStr"/>
      <c r="AC87" s="7" t="n">
        <v>5</v>
      </c>
      <c r="AD87" s="7" t="n">
        <v>988194</v>
      </c>
      <c r="AE87" s="7" t="n">
        <v>11</v>
      </c>
      <c r="AF87" s="7" t="n">
        <v>2463538</v>
      </c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AW87+AY87+BA87+BC87+BE87+BG87+BI87</f>
        <v/>
      </c>
      <c r="AV87" s="7">
        <f>AX87+AZ87+BB87+BD87+BF87+BH87+BJ87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 t="inlineStr"/>
      <c r="BJ87" s="7" t="inlineStr"/>
      <c r="BK87" s="7">
        <f>BM87+BO87+BQ87+BS87</f>
        <v/>
      </c>
      <c r="BL87" s="7">
        <f>BN87+BP87+BR87+BT87</f>
        <v/>
      </c>
      <c r="BM87" s="7" t="inlineStr"/>
      <c r="BN87" s="7" t="inlineStr"/>
      <c r="BO87" s="7" t="inlineStr"/>
      <c r="BP87" s="7" t="inlineStr"/>
      <c r="BQ87" s="7" t="inlineStr"/>
      <c r="BR87" s="7" t="inlineStr"/>
      <c r="BS87" s="7" t="inlineStr"/>
      <c r="BT87" s="7" t="inlineStr"/>
      <c r="BU87" s="7">
        <f>BW87+BY87+CA87+CC87+CE87+CG87+CI87+CK87+CM87+CO87+CQ87+CS87+CU87+CW87+CY87+DA87</f>
        <v/>
      </c>
      <c r="BV87" s="7">
        <f>BX87+BZ87+CB87+CD87+CF87+CH87+CJ87+CL87+CN87+CP87+CR87+CT87+CV87+CX87+CZ87+DB87</f>
        <v/>
      </c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 t="inlineStr"/>
      <c r="DB87" s="7" t="inlineStr"/>
      <c r="DC87" s="7">
        <f>DE87+DG87+DI87+DK87+DM87+DO87+DQ87+DS87+DU87+DW87+DY87+EA87+EC87</f>
        <v/>
      </c>
      <c r="DD87" s="7">
        <f>DF87+DH87+DJ87+DL87+DN87+DP87+DR87+DT87+DV87+DX87+DZ87+EB87+ED87</f>
        <v/>
      </c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 t="inlineStr"/>
      <c r="ED87" s="7" t="inlineStr"/>
      <c r="EE87" s="7">
        <f>E87+AU87+BK87+BU87+DC87</f>
        <v/>
      </c>
      <c r="EF87" s="7">
        <f>F87+AV87+BL87+BV87+DD87</f>
        <v/>
      </c>
    </row>
    <row r="88" hidden="1" outlineLevel="1">
      <c r="A88" s="5" t="n">
        <v>25</v>
      </c>
      <c r="B88" s="6" t="inlineStr">
        <is>
          <t>Integral Progress MCHJ</t>
        </is>
      </c>
      <c r="C88" s="6" t="inlineStr">
        <is>
          <t>Андижан</t>
        </is>
      </c>
      <c r="D88" s="6" t="inlineStr">
        <is>
          <t>Андижан 2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n">
        <v>13</v>
      </c>
      <c r="H88" s="7" t="n">
        <v>5686195</v>
      </c>
      <c r="I88" s="7" t="n">
        <v>2</v>
      </c>
      <c r="J88" s="7" t="n">
        <v>327572</v>
      </c>
      <c r="K88" s="7" t="n">
        <v>2</v>
      </c>
      <c r="L88" s="7" t="n">
        <v>167948</v>
      </c>
      <c r="M88" s="7" t="n">
        <v>30</v>
      </c>
      <c r="N88" s="7" t="n">
        <v>13291230</v>
      </c>
      <c r="O88" s="7" t="inlineStr"/>
      <c r="P88" s="7" t="inlineStr"/>
      <c r="Q88" s="7" t="n">
        <v>100</v>
      </c>
      <c r="R88" s="7" t="n">
        <v>44166900</v>
      </c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n">
        <v>9</v>
      </c>
      <c r="AB88" s="7" t="n">
        <v>1020930</v>
      </c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AW88+AY88+BA88+BC88+BE88+BG88+BI88</f>
        <v/>
      </c>
      <c r="AV88" s="7">
        <f>AX88+AZ88+BB88+BD88+BF88+BH88+BJ88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 t="inlineStr"/>
      <c r="BJ88" s="7" t="inlineStr"/>
      <c r="BK88" s="7">
        <f>BM88+BO88+BQ88+BS88</f>
        <v/>
      </c>
      <c r="BL88" s="7">
        <f>BN88+BP88+BR88+BT88</f>
        <v/>
      </c>
      <c r="BM88" s="7" t="inlineStr"/>
      <c r="BN88" s="7" t="inlineStr"/>
      <c r="BO88" s="7" t="inlineStr"/>
      <c r="BP88" s="7" t="inlineStr"/>
      <c r="BQ88" s="7" t="inlineStr"/>
      <c r="BR88" s="7" t="inlineStr"/>
      <c r="BS88" s="7" t="inlineStr"/>
      <c r="BT88" s="7" t="inlineStr"/>
      <c r="BU88" s="7">
        <f>BW88+BY88+CA88+CC88+CE88+CG88+CI88+CK88+CM88+CO88+CQ88+CS88+CU88+CW88+CY88+DA88</f>
        <v/>
      </c>
      <c r="BV88" s="7">
        <f>BX88+BZ88+CB88+CD88+CF88+CH88+CJ88+CL88+CN88+CP88+CR88+CT88+CV88+CX88+CZ88+DB88</f>
        <v/>
      </c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n">
        <v>7</v>
      </c>
      <c r="CN88" s="7" t="n">
        <v>1685687</v>
      </c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 t="inlineStr"/>
      <c r="DB88" s="7" t="inlineStr"/>
      <c r="DC88" s="7">
        <f>DE88+DG88+DI88+DK88+DM88+DO88+DQ88+DS88+DU88+DW88+DY88+EA88+EC88</f>
        <v/>
      </c>
      <c r="DD88" s="7">
        <f>DF88+DH88+DJ88+DL88+DN88+DP88+DR88+DT88+DV88+DX88+DZ88+EB88+ED88</f>
        <v/>
      </c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 t="inlineStr"/>
      <c r="DR88" s="7" t="inlineStr"/>
      <c r="DS88" s="7" t="inlineStr"/>
      <c r="DT88" s="7" t="inlineStr"/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 t="inlineStr"/>
      <c r="ED88" s="7" t="inlineStr"/>
      <c r="EE88" s="7">
        <f>E88+AU88+BK88+BU88+DC88</f>
        <v/>
      </c>
      <c r="EF88" s="7">
        <f>F88+AV88+BL88+BV88+DD88</f>
        <v/>
      </c>
    </row>
    <row r="89" hidden="1" outlineLevel="1">
      <c r="A89" s="5" t="n">
        <v>26</v>
      </c>
      <c r="B89" s="6" t="inlineStr">
        <is>
          <t>Iqbol Farm Servis MCHJ</t>
        </is>
      </c>
      <c r="C89" s="6" t="inlineStr">
        <is>
          <t>Андижан</t>
        </is>
      </c>
      <c r="D89" s="6" t="inlineStr">
        <is>
          <t>Андижан 2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inlineStr"/>
      <c r="R89" s="7" t="inlineStr"/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AW89+AY89+BA89+BC89+BE89+BG89+BI89</f>
        <v/>
      </c>
      <c r="AV89" s="7">
        <f>AX89+AZ89+BB89+BD89+BF89+BH89+BJ89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 t="inlineStr"/>
      <c r="BJ89" s="7" t="inlineStr"/>
      <c r="BK89" s="7">
        <f>BM89+BO89+BQ89+BS89</f>
        <v/>
      </c>
      <c r="BL89" s="7">
        <f>BN89+BP89+BR89+BT89</f>
        <v/>
      </c>
      <c r="BM89" s="7" t="inlineStr"/>
      <c r="BN89" s="7" t="inlineStr"/>
      <c r="BO89" s="7" t="inlineStr"/>
      <c r="BP89" s="7" t="inlineStr"/>
      <c r="BQ89" s="7" t="inlineStr"/>
      <c r="BR89" s="7" t="inlineStr"/>
      <c r="BS89" s="7" t="inlineStr"/>
      <c r="BT89" s="7" t="inlineStr"/>
      <c r="BU89" s="7">
        <f>BW89+BY89+CA89+CC89+CE89+CG89+CI89+CK89+CM89+CO89+CQ89+CS89+CU89+CW89+CY89+DA89</f>
        <v/>
      </c>
      <c r="BV89" s="7">
        <f>BX89+BZ89+CB89+CD89+CF89+CH89+CJ89+CL89+CN89+CP89+CR89+CT89+CV89+CX89+CZ89+DB89</f>
        <v/>
      </c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 t="inlineStr"/>
      <c r="DB89" s="7" t="inlineStr"/>
      <c r="DC89" s="7">
        <f>DE89+DG89+DI89+DK89+DM89+DO89+DQ89+DS89+DU89+DW89+DY89+EA89+EC89</f>
        <v/>
      </c>
      <c r="DD89" s="7">
        <f>DF89+DH89+DJ89+DL89+DN89+DP89+DR89+DT89+DV89+DX89+DZ89+EB89+ED89</f>
        <v/>
      </c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n">
        <v>4</v>
      </c>
      <c r="DR89" s="7" t="n">
        <v>909988</v>
      </c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 t="inlineStr"/>
      <c r="ED89" s="7" t="inlineStr"/>
      <c r="EE89" s="7">
        <f>E89+AU89+BK89+BU89+DC89</f>
        <v/>
      </c>
      <c r="EF89" s="7">
        <f>F89+AV89+BL89+BV89+DD89</f>
        <v/>
      </c>
    </row>
    <row r="90" hidden="1" outlineLevel="1">
      <c r="A90" s="5" t="n">
        <v>27</v>
      </c>
      <c r="B90" s="6" t="inlineStr">
        <is>
          <t>Ixlos Shifo Savdo Servis</t>
        </is>
      </c>
      <c r="C90" s="6" t="inlineStr">
        <is>
          <t>Андижан</t>
        </is>
      </c>
      <c r="D90" s="6" t="inlineStr">
        <is>
          <t>Андижан 2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inlineStr"/>
      <c r="R90" s="7" t="inlineStr"/>
      <c r="S90" s="7" t="inlineStr"/>
      <c r="T90" s="7" t="inlineStr"/>
      <c r="U90" s="7" t="inlineStr"/>
      <c r="V90" s="7" t="inlineStr"/>
      <c r="W90" s="7" t="n">
        <v>5</v>
      </c>
      <c r="X90" s="7" t="n">
        <v>1043725</v>
      </c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n">
        <v>10</v>
      </c>
      <c r="AJ90" s="7" t="n">
        <v>1843800</v>
      </c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AW90+AY90+BA90+BC90+BE90+BG90+BI90</f>
        <v/>
      </c>
      <c r="AV90" s="7">
        <f>AX90+AZ90+BB90+BD90+BF90+BH90+BJ90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 t="inlineStr"/>
      <c r="BJ90" s="7" t="inlineStr"/>
      <c r="BK90" s="7">
        <f>BM90+BO90+BQ90+BS90</f>
        <v/>
      </c>
      <c r="BL90" s="7">
        <f>BN90+BP90+BR90+BT90</f>
        <v/>
      </c>
      <c r="BM90" s="7" t="inlineStr"/>
      <c r="BN90" s="7" t="inlineStr"/>
      <c r="BO90" s="7" t="inlineStr"/>
      <c r="BP90" s="7" t="inlineStr"/>
      <c r="BQ90" s="7" t="inlineStr"/>
      <c r="BR90" s="7" t="inlineStr"/>
      <c r="BS90" s="7" t="inlineStr"/>
      <c r="BT90" s="7" t="inlineStr"/>
      <c r="BU90" s="7">
        <f>BW90+BY90+CA90+CC90+CE90+CG90+CI90+CK90+CM90+CO90+CQ90+CS90+CU90+CW90+CY90+DA90</f>
        <v/>
      </c>
      <c r="BV90" s="7">
        <f>BX90+BZ90+CB90+CD90+CF90+CH90+CJ90+CL90+CN90+CP90+CR90+CT90+CV90+CX90+CZ90+DB90</f>
        <v/>
      </c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 t="inlineStr"/>
      <c r="DB90" s="7" t="inlineStr"/>
      <c r="DC90" s="7">
        <f>DE90+DG90+DI90+DK90+DM90+DO90+DQ90+DS90+DU90+DW90+DY90+EA90+EC90</f>
        <v/>
      </c>
      <c r="DD90" s="7">
        <f>DF90+DH90+DJ90+DL90+DN90+DP90+DR90+DT90+DV90+DX90+DZ90+EB90+ED90</f>
        <v/>
      </c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inlineStr"/>
      <c r="DR90" s="7" t="inlineStr"/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 t="inlineStr"/>
      <c r="ED90" s="7" t="inlineStr"/>
      <c r="EE90" s="7">
        <f>E90+AU90+BK90+BU90+DC90</f>
        <v/>
      </c>
      <c r="EF90" s="7">
        <f>F90+AV90+BL90+BV90+DD90</f>
        <v/>
      </c>
    </row>
    <row r="91" hidden="1" outlineLevel="1">
      <c r="A91" s="5" t="n">
        <v>28</v>
      </c>
      <c r="B91" s="6" t="inlineStr">
        <is>
          <t>Javoxirjon Farm MCHJ</t>
        </is>
      </c>
      <c r="C91" s="6" t="inlineStr">
        <is>
          <t>Андижан</t>
        </is>
      </c>
      <c r="D91" s="6" t="inlineStr">
        <is>
          <t>Андижан 2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n">
        <v>10</v>
      </c>
      <c r="N91" s="7" t="n">
        <v>4267460</v>
      </c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AW91+AY91+BA91+BC91+BE91+BG91+BI91</f>
        <v/>
      </c>
      <c r="AV91" s="7">
        <f>AX91+AZ91+BB91+BD91+BF91+BH91+BJ91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 t="inlineStr"/>
      <c r="BJ91" s="7" t="inlineStr"/>
      <c r="BK91" s="7">
        <f>BM91+BO91+BQ91+BS91</f>
        <v/>
      </c>
      <c r="BL91" s="7">
        <f>BN91+BP91+BR91+BT91</f>
        <v/>
      </c>
      <c r="BM91" s="7" t="inlineStr"/>
      <c r="BN91" s="7" t="inlineStr"/>
      <c r="BO91" s="7" t="inlineStr"/>
      <c r="BP91" s="7" t="inlineStr"/>
      <c r="BQ91" s="7" t="inlineStr"/>
      <c r="BR91" s="7" t="inlineStr"/>
      <c r="BS91" s="7" t="inlineStr"/>
      <c r="BT91" s="7" t="inlineStr"/>
      <c r="BU91" s="7">
        <f>BW91+BY91+CA91+CC91+CE91+CG91+CI91+CK91+CM91+CO91+CQ91+CS91+CU91+CW91+CY91+DA91</f>
        <v/>
      </c>
      <c r="BV91" s="7">
        <f>BX91+BZ91+CB91+CD91+CF91+CH91+CJ91+CL91+CN91+CP91+CR91+CT91+CV91+CX91+CZ91+DB91</f>
        <v/>
      </c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 t="inlineStr"/>
      <c r="DB91" s="7" t="inlineStr"/>
      <c r="DC91" s="7">
        <f>DE91+DG91+DI91+DK91+DM91+DO91+DQ91+DS91+DU91+DW91+DY91+EA91+EC91</f>
        <v/>
      </c>
      <c r="DD91" s="7">
        <f>DF91+DH91+DJ91+DL91+DN91+DP91+DR91+DT91+DV91+DX91+DZ91+EB91+ED91</f>
        <v/>
      </c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 t="inlineStr"/>
      <c r="ED91" s="7" t="inlineStr"/>
      <c r="EE91" s="7">
        <f>E91+AU91+BK91+BU91+DC91</f>
        <v/>
      </c>
      <c r="EF91" s="7">
        <f>F91+AV91+BL91+BV91+DD91</f>
        <v/>
      </c>
    </row>
    <row r="92" hidden="1" outlineLevel="1">
      <c r="A92" s="5" t="n">
        <v>29</v>
      </c>
      <c r="B92" s="6" t="inlineStr">
        <is>
          <t>Levoreks Farm MCHJ</t>
        </is>
      </c>
      <c r="C92" s="6" t="inlineStr">
        <is>
          <t>Андижан</t>
        </is>
      </c>
      <c r="D92" s="6" t="inlineStr">
        <is>
          <t>Андижан 2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n">
        <v>2</v>
      </c>
      <c r="R92" s="7" t="n">
        <v>479936</v>
      </c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AW92+AY92+BA92+BC92+BE92+BG92+BI92</f>
        <v/>
      </c>
      <c r="AV92" s="7">
        <f>AX92+AZ92+BB92+BD92+BF92+BH92+BJ92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 t="inlineStr"/>
      <c r="BJ92" s="7" t="inlineStr"/>
      <c r="BK92" s="7">
        <f>BM92+BO92+BQ92+BS92</f>
        <v/>
      </c>
      <c r="BL92" s="7">
        <f>BN92+BP92+BR92+BT92</f>
        <v/>
      </c>
      <c r="BM92" s="7" t="inlineStr"/>
      <c r="BN92" s="7" t="inlineStr"/>
      <c r="BO92" s="7" t="inlineStr"/>
      <c r="BP92" s="7" t="inlineStr"/>
      <c r="BQ92" s="7" t="inlineStr"/>
      <c r="BR92" s="7" t="inlineStr"/>
      <c r="BS92" s="7" t="inlineStr"/>
      <c r="BT92" s="7" t="inlineStr"/>
      <c r="BU92" s="7">
        <f>BW92+BY92+CA92+CC92+CE92+CG92+CI92+CK92+CM92+CO92+CQ92+CS92+CU92+CW92+CY92+DA92</f>
        <v/>
      </c>
      <c r="BV92" s="7">
        <f>BX92+BZ92+CB92+CD92+CF92+CH92+CJ92+CL92+CN92+CP92+CR92+CT92+CV92+CX92+CZ92+DB92</f>
        <v/>
      </c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 t="inlineStr"/>
      <c r="DB92" s="7" t="inlineStr"/>
      <c r="DC92" s="7">
        <f>DE92+DG92+DI92+DK92+DM92+DO92+DQ92+DS92+DU92+DW92+DY92+EA92+EC92</f>
        <v/>
      </c>
      <c r="DD92" s="7">
        <f>DF92+DH92+DJ92+DL92+DN92+DP92+DR92+DT92+DV92+DX92+DZ92+EB92+ED92</f>
        <v/>
      </c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n">
        <v>2</v>
      </c>
      <c r="DT92" s="7" t="n">
        <v>631612</v>
      </c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 t="inlineStr"/>
      <c r="ED92" s="7" t="inlineStr"/>
      <c r="EE92" s="7">
        <f>E92+AU92+BK92+BU92+DC92</f>
        <v/>
      </c>
      <c r="EF92" s="7">
        <f>F92+AV92+BL92+BV92+DD92</f>
        <v/>
      </c>
    </row>
    <row r="93" hidden="1" outlineLevel="1">
      <c r="A93" s="5" t="n">
        <v>30</v>
      </c>
      <c r="B93" s="6" t="inlineStr">
        <is>
          <t>MERKURIY MChJ</t>
        </is>
      </c>
      <c r="C93" s="6" t="inlineStr">
        <is>
          <t>Андижан</t>
        </is>
      </c>
      <c r="D93" s="6" t="inlineStr">
        <is>
          <t>Андижан 2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inlineStr"/>
      <c r="H93" s="7" t="inlineStr"/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inlineStr"/>
      <c r="R93" s="7" t="inlineStr"/>
      <c r="S93" s="7" t="inlineStr"/>
      <c r="T93" s="7" t="inlineStr"/>
      <c r="U93" s="7" t="inlineStr"/>
      <c r="V93" s="7" t="inlineStr"/>
      <c r="W93" s="7" t="n">
        <v>10</v>
      </c>
      <c r="X93" s="7" t="n">
        <v>1568905</v>
      </c>
      <c r="Y93" s="7" t="inlineStr"/>
      <c r="Z93" s="7" t="inlineStr"/>
      <c r="AA93" s="7" t="inlineStr"/>
      <c r="AB93" s="7" t="inlineStr"/>
      <c r="AC93" s="7" t="n">
        <v>10</v>
      </c>
      <c r="AD93" s="7" t="n">
        <v>3225220</v>
      </c>
      <c r="AE93" s="7" t="inlineStr"/>
      <c r="AF93" s="7" t="inlineStr"/>
      <c r="AG93" s="7" t="n">
        <v>10</v>
      </c>
      <c r="AH93" s="7" t="n">
        <v>334360</v>
      </c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AW93+AY93+BA93+BC93+BE93+BG93+BI93</f>
        <v/>
      </c>
      <c r="AV93" s="7">
        <f>AX93+AZ93+BB93+BD93+BF93+BH93+BJ93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 t="inlineStr"/>
      <c r="BJ93" s="7" t="inlineStr"/>
      <c r="BK93" s="7">
        <f>BM93+BO93+BQ93+BS93</f>
        <v/>
      </c>
      <c r="BL93" s="7">
        <f>BN93+BP93+BR93+BT93</f>
        <v/>
      </c>
      <c r="BM93" s="7" t="inlineStr"/>
      <c r="BN93" s="7" t="inlineStr"/>
      <c r="BO93" s="7" t="inlineStr"/>
      <c r="BP93" s="7" t="inlineStr"/>
      <c r="BQ93" s="7" t="inlineStr"/>
      <c r="BR93" s="7" t="inlineStr"/>
      <c r="BS93" s="7" t="inlineStr"/>
      <c r="BT93" s="7" t="inlineStr"/>
      <c r="BU93" s="7">
        <f>BW93+BY93+CA93+CC93+CE93+CG93+CI93+CK93+CM93+CO93+CQ93+CS93+CU93+CW93+CY93+DA93</f>
        <v/>
      </c>
      <c r="BV93" s="7">
        <f>BX93+BZ93+CB93+CD93+CF93+CH93+CJ93+CL93+CN93+CP93+CR93+CT93+CV93+CX93+CZ93+DB93</f>
        <v/>
      </c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 t="inlineStr"/>
      <c r="DB93" s="7" t="inlineStr"/>
      <c r="DC93" s="7">
        <f>DE93+DG93+DI93+DK93+DM93+DO93+DQ93+DS93+DU93+DW93+DY93+EA93+EC93</f>
        <v/>
      </c>
      <c r="DD93" s="7">
        <f>DF93+DH93+DJ93+DL93+DN93+DP93+DR93+DT93+DV93+DX93+DZ93+EB93+ED93</f>
        <v/>
      </c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n">
        <v>1</v>
      </c>
      <c r="DP93" s="7" t="n">
        <v>154881</v>
      </c>
      <c r="DQ93" s="7" t="n">
        <v>2</v>
      </c>
      <c r="DR93" s="7" t="n">
        <v>95226</v>
      </c>
      <c r="DS93" s="7" t="n">
        <v>10</v>
      </c>
      <c r="DT93" s="7" t="n">
        <v>4104350</v>
      </c>
      <c r="DU93" s="7" t="inlineStr"/>
      <c r="DV93" s="7" t="inlineStr"/>
      <c r="DW93" s="7" t="inlineStr"/>
      <c r="DX93" s="7" t="inlineStr"/>
      <c r="DY93" s="7" t="inlineStr"/>
      <c r="DZ93" s="7" t="inlineStr"/>
      <c r="EA93" s="7" t="inlineStr"/>
      <c r="EB93" s="7" t="inlineStr"/>
      <c r="EC93" s="7" t="inlineStr"/>
      <c r="ED93" s="7" t="inlineStr"/>
      <c r="EE93" s="7">
        <f>E93+AU93+BK93+BU93+DC93</f>
        <v/>
      </c>
      <c r="EF93" s="7">
        <f>F93+AV93+BL93+BV93+DD93</f>
        <v/>
      </c>
    </row>
    <row r="94" hidden="1" outlineLevel="1">
      <c r="A94" s="5" t="n">
        <v>31</v>
      </c>
      <c r="B94" s="6" t="inlineStr">
        <is>
          <t>Maks Shifo Aziz Farm MCHJ</t>
        </is>
      </c>
      <c r="C94" s="6" t="inlineStr">
        <is>
          <t>Андижан</t>
        </is>
      </c>
      <c r="D94" s="6" t="inlineStr">
        <is>
          <t>Андижан 2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n">
        <v>2</v>
      </c>
      <c r="H94" s="7" t="n">
        <v>712698</v>
      </c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inlineStr"/>
      <c r="R94" s="7" t="inlineStr"/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AW94+AY94+BA94+BC94+BE94+BG94+BI94</f>
        <v/>
      </c>
      <c r="AV94" s="7">
        <f>AX94+AZ94+BB94+BD94+BF94+BH94+BJ94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 t="inlineStr"/>
      <c r="BJ94" s="7" t="inlineStr"/>
      <c r="BK94" s="7">
        <f>BM94+BO94+BQ94+BS94</f>
        <v/>
      </c>
      <c r="BL94" s="7">
        <f>BN94+BP94+BR94+BT94</f>
        <v/>
      </c>
      <c r="BM94" s="7" t="n">
        <v>35</v>
      </c>
      <c r="BN94" s="7" t="n">
        <v>8294690</v>
      </c>
      <c r="BO94" s="7" t="inlineStr"/>
      <c r="BP94" s="7" t="inlineStr"/>
      <c r="BQ94" s="7" t="inlineStr"/>
      <c r="BR94" s="7" t="inlineStr"/>
      <c r="BS94" s="7" t="inlineStr"/>
      <c r="BT94" s="7" t="inlineStr"/>
      <c r="BU94" s="7">
        <f>BW94+BY94+CA94+CC94+CE94+CG94+CI94+CK94+CM94+CO94+CQ94+CS94+CU94+CW94+CY94+DA94</f>
        <v/>
      </c>
      <c r="BV94" s="7">
        <f>BX94+BZ94+CB94+CD94+CF94+CH94+CJ94+CL94+CN94+CP94+CR94+CT94+CV94+CX94+CZ94+DB94</f>
        <v/>
      </c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 t="inlineStr"/>
      <c r="DB94" s="7" t="inlineStr"/>
      <c r="DC94" s="7">
        <f>DE94+DG94+DI94+DK94+DM94+DO94+DQ94+DS94+DU94+DW94+DY94+EA94+EC94</f>
        <v/>
      </c>
      <c r="DD94" s="7">
        <f>DF94+DH94+DJ94+DL94+DN94+DP94+DR94+DT94+DV94+DX94+DZ94+EB94+ED94</f>
        <v/>
      </c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inlineStr"/>
      <c r="DP94" s="7" t="inlineStr"/>
      <c r="DQ94" s="7" t="inlineStr"/>
      <c r="DR94" s="7" t="inlineStr"/>
      <c r="DS94" s="7" t="inlineStr"/>
      <c r="DT94" s="7" t="inlineStr"/>
      <c r="DU94" s="7" t="inlineStr"/>
      <c r="DV94" s="7" t="inlineStr"/>
      <c r="DW94" s="7" t="inlineStr"/>
      <c r="DX94" s="7" t="inlineStr"/>
      <c r="DY94" s="7" t="inlineStr"/>
      <c r="DZ94" s="7" t="inlineStr"/>
      <c r="EA94" s="7" t="inlineStr"/>
      <c r="EB94" s="7" t="inlineStr"/>
      <c r="EC94" s="7" t="inlineStr"/>
      <c r="ED94" s="7" t="inlineStr"/>
      <c r="EE94" s="7">
        <f>E94+AU94+BK94+BU94+DC94</f>
        <v/>
      </c>
      <c r="EF94" s="7">
        <f>F94+AV94+BL94+BV94+DD94</f>
        <v/>
      </c>
    </row>
    <row r="95" hidden="1" outlineLevel="1">
      <c r="A95" s="5" t="n">
        <v>32</v>
      </c>
      <c r="B95" s="6" t="inlineStr">
        <is>
          <t>Maloxat Farm 1970 MCHJ</t>
        </is>
      </c>
      <c r="C95" s="6" t="inlineStr">
        <is>
          <t>Андижан</t>
        </is>
      </c>
      <c r="D95" s="6" t="inlineStr">
        <is>
          <t>Андижан 2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n">
        <v>5</v>
      </c>
      <c r="R95" s="7" t="n">
        <v>813230</v>
      </c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AW95+AY95+BA95+BC95+BE95+BG95+BI95</f>
        <v/>
      </c>
      <c r="AV95" s="7">
        <f>AX95+AZ95+BB95+BD95+BF95+BH95+BJ95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 t="inlineStr"/>
      <c r="BJ95" s="7" t="inlineStr"/>
      <c r="BK95" s="7">
        <f>BM95+BO95+BQ95+BS95</f>
        <v/>
      </c>
      <c r="BL95" s="7">
        <f>BN95+BP95+BR95+BT95</f>
        <v/>
      </c>
      <c r="BM95" s="7" t="n">
        <v>4</v>
      </c>
      <c r="BN95" s="7" t="n">
        <v>1232412</v>
      </c>
      <c r="BO95" s="7" t="inlineStr"/>
      <c r="BP95" s="7" t="inlineStr"/>
      <c r="BQ95" s="7" t="inlineStr"/>
      <c r="BR95" s="7" t="inlineStr"/>
      <c r="BS95" s="7" t="inlineStr"/>
      <c r="BT95" s="7" t="inlineStr"/>
      <c r="BU95" s="7">
        <f>BW95+BY95+CA95+CC95+CE95+CG95+CI95+CK95+CM95+CO95+CQ95+CS95+CU95+CW95+CY95+DA95</f>
        <v/>
      </c>
      <c r="BV95" s="7">
        <f>BX95+BZ95+CB95+CD95+CF95+CH95+CJ95+CL95+CN95+CP95+CR95+CT95+CV95+CX95+CZ95+DB95</f>
        <v/>
      </c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 t="inlineStr"/>
      <c r="DB95" s="7" t="inlineStr"/>
      <c r="DC95" s="7">
        <f>DE95+DG95+DI95+DK95+DM95+DO95+DQ95+DS95+DU95+DW95+DY95+EA95+EC95</f>
        <v/>
      </c>
      <c r="DD95" s="7">
        <f>DF95+DH95+DJ95+DL95+DN95+DP95+DR95+DT95+DV95+DX95+DZ95+EB95+ED95</f>
        <v/>
      </c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inlineStr"/>
      <c r="DR95" s="7" t="inlineStr"/>
      <c r="DS95" s="7" t="inlineStr"/>
      <c r="DT95" s="7" t="inlineStr"/>
      <c r="DU95" s="7" t="inlineStr"/>
      <c r="DV95" s="7" t="inlineStr"/>
      <c r="DW95" s="7" t="inlineStr"/>
      <c r="DX95" s="7" t="inlineStr"/>
      <c r="DY95" s="7" t="inlineStr"/>
      <c r="DZ95" s="7" t="inlineStr"/>
      <c r="EA95" s="7" t="inlineStr"/>
      <c r="EB95" s="7" t="inlineStr"/>
      <c r="EC95" s="7" t="inlineStr"/>
      <c r="ED95" s="7" t="inlineStr"/>
      <c r="EE95" s="7">
        <f>E95+AU95+BK95+BU95+DC95</f>
        <v/>
      </c>
      <c r="EF95" s="7">
        <f>F95+AV95+BL95+BV95+DD95</f>
        <v/>
      </c>
    </row>
    <row r="96" hidden="1" outlineLevel="1">
      <c r="A96" s="5" t="n">
        <v>33</v>
      </c>
      <c r="B96" s="6" t="inlineStr">
        <is>
          <t>Mash'al Shifo MCHJ</t>
        </is>
      </c>
      <c r="C96" s="6" t="inlineStr">
        <is>
          <t>Андижан</t>
        </is>
      </c>
      <c r="D96" s="6" t="inlineStr">
        <is>
          <t>Андижан 2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n">
        <v>3</v>
      </c>
      <c r="H96" s="7" t="n">
        <v>1008978</v>
      </c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n">
        <v>6</v>
      </c>
      <c r="R96" s="7" t="n">
        <v>265692</v>
      </c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AW96+AY96+BA96+BC96+BE96+BG96+BI96</f>
        <v/>
      </c>
      <c r="AV96" s="7">
        <f>AX96+AZ96+BB96+BD96+BF96+BH96+BJ96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 t="inlineStr"/>
      <c r="BJ96" s="7" t="inlineStr"/>
      <c r="BK96" s="7">
        <f>BM96+BO96+BQ96+BS96</f>
        <v/>
      </c>
      <c r="BL96" s="7">
        <f>BN96+BP96+BR96+BT96</f>
        <v/>
      </c>
      <c r="BM96" s="7" t="inlineStr"/>
      <c r="BN96" s="7" t="inlineStr"/>
      <c r="BO96" s="7" t="inlineStr"/>
      <c r="BP96" s="7" t="inlineStr"/>
      <c r="BQ96" s="7" t="inlineStr"/>
      <c r="BR96" s="7" t="inlineStr"/>
      <c r="BS96" s="7" t="inlineStr"/>
      <c r="BT96" s="7" t="inlineStr"/>
      <c r="BU96" s="7">
        <f>BW96+BY96+CA96+CC96+CE96+CG96+CI96+CK96+CM96+CO96+CQ96+CS96+CU96+CW96+CY96+DA96</f>
        <v/>
      </c>
      <c r="BV96" s="7">
        <f>BX96+BZ96+CB96+CD96+CF96+CH96+CJ96+CL96+CN96+CP96+CR96+CT96+CV96+CX96+CZ96+DB96</f>
        <v/>
      </c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 t="inlineStr"/>
      <c r="DB96" s="7" t="inlineStr"/>
      <c r="DC96" s="7">
        <f>DE96+DG96+DI96+DK96+DM96+DO96+DQ96+DS96+DU96+DW96+DY96+EA96+EC96</f>
        <v/>
      </c>
      <c r="DD96" s="7">
        <f>DF96+DH96+DJ96+DL96+DN96+DP96+DR96+DT96+DV96+DX96+DZ96+EB96+ED96</f>
        <v/>
      </c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inlineStr"/>
      <c r="DR96" s="7" t="inlineStr"/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 t="inlineStr"/>
      <c r="ED96" s="7" t="inlineStr"/>
      <c r="EE96" s="7">
        <f>E96+AU96+BK96+BU96+DC96</f>
        <v/>
      </c>
      <c r="EF96" s="7">
        <f>F96+AV96+BL96+BV96+DD96</f>
        <v/>
      </c>
    </row>
    <row r="97" hidden="1" outlineLevel="1">
      <c r="A97" s="5" t="n">
        <v>34</v>
      </c>
      <c r="B97" s="6" t="inlineStr">
        <is>
          <t>Masud Farm Med MCHJ</t>
        </is>
      </c>
      <c r="C97" s="6" t="inlineStr">
        <is>
          <t>Андижан</t>
        </is>
      </c>
      <c r="D97" s="6" t="inlineStr">
        <is>
          <t>Андижан 2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n">
        <v>2</v>
      </c>
      <c r="J97" s="7" t="n">
        <v>253218</v>
      </c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AW97+AY97+BA97+BC97+BE97+BG97+BI97</f>
        <v/>
      </c>
      <c r="AV97" s="7">
        <f>AX97+AZ97+BB97+BD97+BF97+BH97+BJ97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 t="inlineStr"/>
      <c r="BJ97" s="7" t="inlineStr"/>
      <c r="BK97" s="7">
        <f>BM97+BO97+BQ97+BS97</f>
        <v/>
      </c>
      <c r="BL97" s="7">
        <f>BN97+BP97+BR97+BT97</f>
        <v/>
      </c>
      <c r="BM97" s="7" t="inlineStr"/>
      <c r="BN97" s="7" t="inlineStr"/>
      <c r="BO97" s="7" t="inlineStr"/>
      <c r="BP97" s="7" t="inlineStr"/>
      <c r="BQ97" s="7" t="inlineStr"/>
      <c r="BR97" s="7" t="inlineStr"/>
      <c r="BS97" s="7" t="inlineStr"/>
      <c r="BT97" s="7" t="inlineStr"/>
      <c r="BU97" s="7">
        <f>BW97+BY97+CA97+CC97+CE97+CG97+CI97+CK97+CM97+CO97+CQ97+CS97+CU97+CW97+CY97+DA97</f>
        <v/>
      </c>
      <c r="BV97" s="7">
        <f>BX97+BZ97+CB97+CD97+CF97+CH97+CJ97+CL97+CN97+CP97+CR97+CT97+CV97+CX97+CZ97+DB97</f>
        <v/>
      </c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 t="inlineStr"/>
      <c r="DB97" s="7" t="inlineStr"/>
      <c r="DC97" s="7">
        <f>DE97+DG97+DI97+DK97+DM97+DO97+DQ97+DS97+DU97+DW97+DY97+EA97+EC97</f>
        <v/>
      </c>
      <c r="DD97" s="7">
        <f>DF97+DH97+DJ97+DL97+DN97+DP97+DR97+DT97+DV97+DX97+DZ97+EB97+ED97</f>
        <v/>
      </c>
      <c r="DE97" s="7" t="inlineStr"/>
      <c r="DF97" s="7" t="inlineStr"/>
      <c r="DG97" s="7" t="inlineStr"/>
      <c r="DH97" s="7" t="inlineStr"/>
      <c r="DI97" s="7" t="n">
        <v>1</v>
      </c>
      <c r="DJ97" s="7" t="n">
        <v>168549</v>
      </c>
      <c r="DK97" s="7" t="inlineStr"/>
      <c r="DL97" s="7" t="inlineStr"/>
      <c r="DM97" s="7" t="inlineStr"/>
      <c r="DN97" s="7" t="inlineStr"/>
      <c r="DO97" s="7" t="inlineStr"/>
      <c r="DP97" s="7" t="inlineStr"/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 t="inlineStr"/>
      <c r="ED97" s="7" t="inlineStr"/>
      <c r="EE97" s="7">
        <f>E97+AU97+BK97+BU97+DC97</f>
        <v/>
      </c>
      <c r="EF97" s="7">
        <f>F97+AV97+BL97+BV97+DD97</f>
        <v/>
      </c>
    </row>
    <row r="98" hidden="1" outlineLevel="1">
      <c r="A98" s="5" t="n">
        <v>35</v>
      </c>
      <c r="B98" s="6" t="inlineStr">
        <is>
          <t>Mehrigiyo-1 XK</t>
        </is>
      </c>
      <c r="C98" s="6" t="inlineStr">
        <is>
          <t>Андижан</t>
        </is>
      </c>
      <c r="D98" s="6" t="inlineStr">
        <is>
          <t>Андижан 2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n">
        <v>10</v>
      </c>
      <c r="H98" s="7" t="n">
        <v>4906890</v>
      </c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n">
        <v>100</v>
      </c>
      <c r="R98" s="7" t="n">
        <v>20902600</v>
      </c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n">
        <v>30</v>
      </c>
      <c r="AB98" s="7" t="n">
        <v>8364690</v>
      </c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AW98+AY98+BA98+BC98+BE98+BG98+BI98</f>
        <v/>
      </c>
      <c r="AV98" s="7">
        <f>AX98+AZ98+BB98+BD98+BF98+BH98+BJ98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 t="inlineStr"/>
      <c r="BJ98" s="7" t="inlineStr"/>
      <c r="BK98" s="7">
        <f>BM98+BO98+BQ98+BS98</f>
        <v/>
      </c>
      <c r="BL98" s="7">
        <f>BN98+BP98+BR98+BT98</f>
        <v/>
      </c>
      <c r="BM98" s="7" t="inlineStr"/>
      <c r="BN98" s="7" t="inlineStr"/>
      <c r="BO98" s="7" t="inlineStr"/>
      <c r="BP98" s="7" t="inlineStr"/>
      <c r="BQ98" s="7" t="inlineStr"/>
      <c r="BR98" s="7" t="inlineStr"/>
      <c r="BS98" s="7" t="inlineStr"/>
      <c r="BT98" s="7" t="inlineStr"/>
      <c r="BU98" s="7">
        <f>BW98+BY98+CA98+CC98+CE98+CG98+CI98+CK98+CM98+CO98+CQ98+CS98+CU98+CW98+CY98+DA98</f>
        <v/>
      </c>
      <c r="BV98" s="7">
        <f>BX98+BZ98+CB98+CD98+CF98+CH98+CJ98+CL98+CN98+CP98+CR98+CT98+CV98+CX98+CZ98+DB98</f>
        <v/>
      </c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 t="inlineStr"/>
      <c r="DB98" s="7" t="inlineStr"/>
      <c r="DC98" s="7">
        <f>DE98+DG98+DI98+DK98+DM98+DO98+DQ98+DS98+DU98+DW98+DY98+EA98+EC98</f>
        <v/>
      </c>
      <c r="DD98" s="7">
        <f>DF98+DH98+DJ98+DL98+DN98+DP98+DR98+DT98+DV98+DX98+DZ98+EB98+ED98</f>
        <v/>
      </c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inlineStr"/>
      <c r="DR98" s="7" t="inlineStr"/>
      <c r="DS98" s="7" t="inlineStr"/>
      <c r="DT98" s="7" t="inlineStr"/>
      <c r="DU98" s="7" t="inlineStr"/>
      <c r="DV98" s="7" t="inlineStr"/>
      <c r="DW98" s="7" t="inlineStr"/>
      <c r="DX98" s="7" t="inlineStr"/>
      <c r="DY98" s="7" t="inlineStr"/>
      <c r="DZ98" s="7" t="inlineStr"/>
      <c r="EA98" s="7" t="inlineStr"/>
      <c r="EB98" s="7" t="inlineStr"/>
      <c r="EC98" s="7" t="inlineStr"/>
      <c r="ED98" s="7" t="inlineStr"/>
      <c r="EE98" s="7">
        <f>E98+AU98+BK98+BU98+DC98</f>
        <v/>
      </c>
      <c r="EF98" s="7">
        <f>F98+AV98+BL98+BV98+DD98</f>
        <v/>
      </c>
    </row>
    <row r="99" hidden="1" outlineLevel="1">
      <c r="A99" s="5" t="n">
        <v>36</v>
      </c>
      <c r="B99" s="6" t="inlineStr">
        <is>
          <t>Mirzaeva Muborakxon Barakasi MChJ</t>
        </is>
      </c>
      <c r="C99" s="6" t="inlineStr">
        <is>
          <t>Андижан</t>
        </is>
      </c>
      <c r="D99" s="6" t="inlineStr">
        <is>
          <t>Андижан 2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AW99+AY99+BA99+BC99+BE99+BG99+BI99</f>
        <v/>
      </c>
      <c r="AV99" s="7">
        <f>AX99+AZ99+BB99+BD99+BF99+BH99+BJ99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 t="inlineStr"/>
      <c r="BJ99" s="7" t="inlineStr"/>
      <c r="BK99" s="7">
        <f>BM99+BO99+BQ99+BS99</f>
        <v/>
      </c>
      <c r="BL99" s="7">
        <f>BN99+BP99+BR99+BT99</f>
        <v/>
      </c>
      <c r="BM99" s="7" t="inlineStr"/>
      <c r="BN99" s="7" t="inlineStr"/>
      <c r="BO99" s="7" t="inlineStr"/>
      <c r="BP99" s="7" t="inlineStr"/>
      <c r="BQ99" s="7" t="inlineStr"/>
      <c r="BR99" s="7" t="inlineStr"/>
      <c r="BS99" s="7" t="inlineStr"/>
      <c r="BT99" s="7" t="inlineStr"/>
      <c r="BU99" s="7">
        <f>BW99+BY99+CA99+CC99+CE99+CG99+CI99+CK99+CM99+CO99+CQ99+CS99+CU99+CW99+CY99+DA99</f>
        <v/>
      </c>
      <c r="BV99" s="7">
        <f>BX99+BZ99+CB99+CD99+CF99+CH99+CJ99+CL99+CN99+CP99+CR99+CT99+CV99+CX99+CZ99+DB99</f>
        <v/>
      </c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 t="inlineStr"/>
      <c r="DB99" s="7" t="inlineStr"/>
      <c r="DC99" s="7">
        <f>DE99+DG99+DI99+DK99+DM99+DO99+DQ99+DS99+DU99+DW99+DY99+EA99+EC99</f>
        <v/>
      </c>
      <c r="DD99" s="7">
        <f>DF99+DH99+DJ99+DL99+DN99+DP99+DR99+DT99+DV99+DX99+DZ99+EB99+ED99</f>
        <v/>
      </c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n">
        <v>8</v>
      </c>
      <c r="DP99" s="7" t="n">
        <v>723648</v>
      </c>
      <c r="DQ99" s="7" t="inlineStr"/>
      <c r="DR99" s="7" t="inlineStr"/>
      <c r="DS99" s="7" t="inlineStr"/>
      <c r="DT99" s="7" t="inlineStr"/>
      <c r="DU99" s="7" t="inlineStr"/>
      <c r="DV99" s="7" t="inlineStr"/>
      <c r="DW99" s="7" t="n">
        <v>8</v>
      </c>
      <c r="DX99" s="7" t="n">
        <v>482424</v>
      </c>
      <c r="DY99" s="7" t="inlineStr"/>
      <c r="DZ99" s="7" t="inlineStr"/>
      <c r="EA99" s="7" t="inlineStr"/>
      <c r="EB99" s="7" t="inlineStr"/>
      <c r="EC99" s="7" t="inlineStr"/>
      <c r="ED99" s="7" t="inlineStr"/>
      <c r="EE99" s="7">
        <f>E99+AU99+BK99+BU99+DC99</f>
        <v/>
      </c>
      <c r="EF99" s="7">
        <f>F99+AV99+BL99+BV99+DD99</f>
        <v/>
      </c>
    </row>
    <row r="100" hidden="1" outlineLevel="1">
      <c r="A100" s="5" t="n">
        <v>37</v>
      </c>
      <c r="B100" s="6" t="inlineStr">
        <is>
          <t>Moviy Ummon MCHJ</t>
        </is>
      </c>
      <c r="C100" s="6" t="inlineStr">
        <is>
          <t>Андижан</t>
        </is>
      </c>
      <c r="D100" s="6" t="inlineStr">
        <is>
          <t>Андижан 2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inlineStr"/>
      <c r="R100" s="7" t="inlineStr"/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AW100+AY100+BA100+BC100+BE100+BG100+BI100</f>
        <v/>
      </c>
      <c r="AV100" s="7">
        <f>AX100+AZ100+BB100+BD100+BF100+BH100+BJ100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 t="inlineStr"/>
      <c r="BJ100" s="7" t="inlineStr"/>
      <c r="BK100" s="7">
        <f>BM100+BO100+BQ100+BS100</f>
        <v/>
      </c>
      <c r="BL100" s="7">
        <f>BN100+BP100+BR100+BT100</f>
        <v/>
      </c>
      <c r="BM100" s="7" t="inlineStr"/>
      <c r="BN100" s="7" t="inlineStr"/>
      <c r="BO100" s="7" t="inlineStr"/>
      <c r="BP100" s="7" t="inlineStr"/>
      <c r="BQ100" s="7" t="inlineStr"/>
      <c r="BR100" s="7" t="inlineStr"/>
      <c r="BS100" s="7" t="inlineStr"/>
      <c r="BT100" s="7" t="inlineStr"/>
      <c r="BU100" s="7">
        <f>BW100+BY100+CA100+CC100+CE100+CG100+CI100+CK100+CM100+CO100+CQ100+CS100+CU100+CW100+CY100+DA100</f>
        <v/>
      </c>
      <c r="BV100" s="7">
        <f>BX100+BZ100+CB100+CD100+CF100+CH100+CJ100+CL100+CN100+CP100+CR100+CT100+CV100+CX100+CZ100+DB100</f>
        <v/>
      </c>
      <c r="BW100" s="7" t="inlineStr"/>
      <c r="BX100" s="7" t="inlineStr"/>
      <c r="BY100" s="7" t="inlineStr"/>
      <c r="BZ100" s="7" t="inlineStr"/>
      <c r="CA100" s="7" t="n">
        <v>2</v>
      </c>
      <c r="CB100" s="7" t="n">
        <v>301694</v>
      </c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 t="inlineStr"/>
      <c r="DB100" s="7" t="inlineStr"/>
      <c r="DC100" s="7">
        <f>DE100+DG100+DI100+DK100+DM100+DO100+DQ100+DS100+DU100+DW100+DY100+EA100+EC100</f>
        <v/>
      </c>
      <c r="DD100" s="7">
        <f>DF100+DH100+DJ100+DL100+DN100+DP100+DR100+DT100+DV100+DX100+DZ100+EB100+ED100</f>
        <v/>
      </c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inlineStr"/>
      <c r="DP100" s="7" t="inlineStr"/>
      <c r="DQ100" s="7" t="inlineStr"/>
      <c r="DR100" s="7" t="inlineStr"/>
      <c r="DS100" s="7" t="inlineStr"/>
      <c r="DT100" s="7" t="inlineStr"/>
      <c r="DU100" s="7" t="inlineStr"/>
      <c r="DV100" s="7" t="inlineStr"/>
      <c r="DW100" s="7" t="inlineStr"/>
      <c r="DX100" s="7" t="inlineStr"/>
      <c r="DY100" s="7" t="inlineStr"/>
      <c r="DZ100" s="7" t="inlineStr"/>
      <c r="EA100" s="7" t="inlineStr"/>
      <c r="EB100" s="7" t="inlineStr"/>
      <c r="EC100" s="7" t="inlineStr"/>
      <c r="ED100" s="7" t="inlineStr"/>
      <c r="EE100" s="7">
        <f>E100+AU100+BK100+BU100+DC100</f>
        <v/>
      </c>
      <c r="EF100" s="7">
        <f>F100+AV100+BL100+BV100+DD100</f>
        <v/>
      </c>
    </row>
    <row r="101" hidden="1" outlineLevel="1">
      <c r="A101" s="5" t="n">
        <v>38</v>
      </c>
      <c r="B101" s="6" t="inlineStr">
        <is>
          <t>Murod Yusuf Farm Group MChJ</t>
        </is>
      </c>
      <c r="C101" s="6" t="inlineStr">
        <is>
          <t>Андижан</t>
        </is>
      </c>
      <c r="D101" s="6" t="inlineStr">
        <is>
          <t>Андижан 2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n">
        <v>2</v>
      </c>
      <c r="H101" s="7" t="n">
        <v>667058</v>
      </c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inlineStr"/>
      <c r="R101" s="7" t="inlineStr"/>
      <c r="S101" s="7" t="inlineStr"/>
      <c r="T101" s="7" t="inlineStr"/>
      <c r="U101" s="7" t="inlineStr"/>
      <c r="V101" s="7" t="inlineStr"/>
      <c r="W101" s="7" t="n">
        <v>2</v>
      </c>
      <c r="X101" s="7" t="n">
        <v>624338</v>
      </c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n">
        <v>5</v>
      </c>
      <c r="AJ101" s="7" t="n">
        <v>1509360</v>
      </c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AW101+AY101+BA101+BC101+BE101+BG101+BI101</f>
        <v/>
      </c>
      <c r="AV101" s="7">
        <f>AX101+AZ101+BB101+BD101+BF101+BH101+BJ101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 t="inlineStr"/>
      <c r="BJ101" s="7" t="inlineStr"/>
      <c r="BK101" s="7">
        <f>BM101+BO101+BQ101+BS101</f>
        <v/>
      </c>
      <c r="BL101" s="7">
        <f>BN101+BP101+BR101+BT101</f>
        <v/>
      </c>
      <c r="BM101" s="7" t="inlineStr"/>
      <c r="BN101" s="7" t="inlineStr"/>
      <c r="BO101" s="7" t="inlineStr"/>
      <c r="BP101" s="7" t="inlineStr"/>
      <c r="BQ101" s="7" t="inlineStr"/>
      <c r="BR101" s="7" t="inlineStr"/>
      <c r="BS101" s="7" t="inlineStr"/>
      <c r="BT101" s="7" t="inlineStr"/>
      <c r="BU101" s="7">
        <f>BW101+BY101+CA101+CC101+CE101+CG101+CI101+CK101+CM101+CO101+CQ101+CS101+CU101+CW101+CY101+DA101</f>
        <v/>
      </c>
      <c r="BV101" s="7">
        <f>BX101+BZ101+CB101+CD101+CF101+CH101+CJ101+CL101+CN101+CP101+CR101+CT101+CV101+CX101+CZ101+DB101</f>
        <v/>
      </c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 t="inlineStr"/>
      <c r="DB101" s="7" t="inlineStr"/>
      <c r="DC101" s="7">
        <f>DE101+DG101+DI101+DK101+DM101+DO101+DQ101+DS101+DU101+DW101+DY101+EA101+EC101</f>
        <v/>
      </c>
      <c r="DD101" s="7">
        <f>DF101+DH101+DJ101+DL101+DN101+DP101+DR101+DT101+DV101+DX101+DZ101+EB101+ED101</f>
        <v/>
      </c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inlineStr"/>
      <c r="DR101" s="7" t="inlineStr"/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 t="inlineStr"/>
      <c r="ED101" s="7" t="inlineStr"/>
      <c r="EE101" s="7">
        <f>E101+AU101+BK101+BU101+DC101</f>
        <v/>
      </c>
      <c r="EF101" s="7">
        <f>F101+AV101+BL101+BV101+DD101</f>
        <v/>
      </c>
    </row>
    <row r="102" hidden="1" outlineLevel="1">
      <c r="A102" s="5" t="n">
        <v>39</v>
      </c>
      <c r="B102" s="6" t="inlineStr">
        <is>
          <t>NODIR MChJ</t>
        </is>
      </c>
      <c r="C102" s="6" t="inlineStr">
        <is>
          <t>Андижан</t>
        </is>
      </c>
      <c r="D102" s="6" t="inlineStr">
        <is>
          <t>Андижан 2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n">
        <v>5</v>
      </c>
      <c r="J102" s="7" t="n">
        <v>1543260</v>
      </c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n">
        <v>1</v>
      </c>
      <c r="AJ102" s="7" t="n">
        <v>442626</v>
      </c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AW102+AY102+BA102+BC102+BE102+BG102+BI102</f>
        <v/>
      </c>
      <c r="AV102" s="7">
        <f>AX102+AZ102+BB102+BD102+BF102+BH102+BJ102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 t="inlineStr"/>
      <c r="BJ102" s="7" t="inlineStr"/>
      <c r="BK102" s="7">
        <f>BM102+BO102+BQ102+BS102</f>
        <v/>
      </c>
      <c r="BL102" s="7">
        <f>BN102+BP102+BR102+BT102</f>
        <v/>
      </c>
      <c r="BM102" s="7" t="inlineStr"/>
      <c r="BN102" s="7" t="inlineStr"/>
      <c r="BO102" s="7" t="inlineStr"/>
      <c r="BP102" s="7" t="inlineStr"/>
      <c r="BQ102" s="7" t="inlineStr"/>
      <c r="BR102" s="7" t="inlineStr"/>
      <c r="BS102" s="7" t="inlineStr"/>
      <c r="BT102" s="7" t="inlineStr"/>
      <c r="BU102" s="7">
        <f>BW102+BY102+CA102+CC102+CE102+CG102+CI102+CK102+CM102+CO102+CQ102+CS102+CU102+CW102+CY102+DA102</f>
        <v/>
      </c>
      <c r="BV102" s="7">
        <f>BX102+BZ102+CB102+CD102+CF102+CH102+CJ102+CL102+CN102+CP102+CR102+CT102+CV102+CX102+CZ102+DB102</f>
        <v/>
      </c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 t="inlineStr"/>
      <c r="DB102" s="7" t="inlineStr"/>
      <c r="DC102" s="7">
        <f>DE102+DG102+DI102+DK102+DM102+DO102+DQ102+DS102+DU102+DW102+DY102+EA102+EC102</f>
        <v/>
      </c>
      <c r="DD102" s="7">
        <f>DF102+DH102+DJ102+DL102+DN102+DP102+DR102+DT102+DV102+DX102+DZ102+EB102+ED102</f>
        <v/>
      </c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inlineStr"/>
      <c r="DR102" s="7" t="inlineStr"/>
      <c r="DS102" s="7" t="inlineStr"/>
      <c r="DT102" s="7" t="inlineStr"/>
      <c r="DU102" s="7" t="inlineStr"/>
      <c r="DV102" s="7" t="inlineStr"/>
      <c r="DW102" s="7" t="n">
        <v>2</v>
      </c>
      <c r="DX102" s="7" t="n">
        <v>905076</v>
      </c>
      <c r="DY102" s="7" t="inlineStr"/>
      <c r="DZ102" s="7" t="inlineStr"/>
      <c r="EA102" s="7" t="inlineStr"/>
      <c r="EB102" s="7" t="inlineStr"/>
      <c r="EC102" s="7" t="inlineStr"/>
      <c r="ED102" s="7" t="inlineStr"/>
      <c r="EE102" s="7">
        <f>E102+AU102+BK102+BU102+DC102</f>
        <v/>
      </c>
      <c r="EF102" s="7">
        <f>F102+AV102+BL102+BV102+DD102</f>
        <v/>
      </c>
    </row>
    <row r="103" hidden="1" outlineLevel="1">
      <c r="A103" s="5" t="n">
        <v>40</v>
      </c>
      <c r="B103" s="6" t="inlineStr">
        <is>
          <t>NUR MChJ</t>
        </is>
      </c>
      <c r="C103" s="6" t="inlineStr">
        <is>
          <t>Андижан</t>
        </is>
      </c>
      <c r="D103" s="6" t="inlineStr">
        <is>
          <t>Андижан 2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inlineStr"/>
      <c r="N103" s="7" t="inlineStr"/>
      <c r="O103" s="7" t="inlineStr"/>
      <c r="P103" s="7" t="inlineStr"/>
      <c r="Q103" s="7" t="n">
        <v>50</v>
      </c>
      <c r="R103" s="7" t="n">
        <v>5810750</v>
      </c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AW103+AY103+BA103+BC103+BE103+BG103+BI103</f>
        <v/>
      </c>
      <c r="AV103" s="7">
        <f>AX103+AZ103+BB103+BD103+BF103+BH103+BJ103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 t="inlineStr"/>
      <c r="BJ103" s="7" t="inlineStr"/>
      <c r="BK103" s="7">
        <f>BM103+BO103+BQ103+BS103</f>
        <v/>
      </c>
      <c r="BL103" s="7">
        <f>BN103+BP103+BR103+BT103</f>
        <v/>
      </c>
      <c r="BM103" s="7" t="inlineStr"/>
      <c r="BN103" s="7" t="inlineStr"/>
      <c r="BO103" s="7" t="inlineStr"/>
      <c r="BP103" s="7" t="inlineStr"/>
      <c r="BQ103" s="7" t="inlineStr"/>
      <c r="BR103" s="7" t="inlineStr"/>
      <c r="BS103" s="7" t="inlineStr"/>
      <c r="BT103" s="7" t="inlineStr"/>
      <c r="BU103" s="7">
        <f>BW103+BY103+CA103+CC103+CE103+CG103+CI103+CK103+CM103+CO103+CQ103+CS103+CU103+CW103+CY103+DA103</f>
        <v/>
      </c>
      <c r="BV103" s="7">
        <f>BX103+BZ103+CB103+CD103+CF103+CH103+CJ103+CL103+CN103+CP103+CR103+CT103+CV103+CX103+CZ103+DB103</f>
        <v/>
      </c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 t="inlineStr"/>
      <c r="DB103" s="7" t="inlineStr"/>
      <c r="DC103" s="7">
        <f>DE103+DG103+DI103+DK103+DM103+DO103+DQ103+DS103+DU103+DW103+DY103+EA103+EC103</f>
        <v/>
      </c>
      <c r="DD103" s="7">
        <f>DF103+DH103+DJ103+DL103+DN103+DP103+DR103+DT103+DV103+DX103+DZ103+EB103+ED103</f>
        <v/>
      </c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inlineStr"/>
      <c r="DP103" s="7" t="inlineStr"/>
      <c r="DQ103" s="7" t="inlineStr"/>
      <c r="DR103" s="7" t="inlineStr"/>
      <c r="DS103" s="7" t="inlineStr"/>
      <c r="DT103" s="7" t="inlineStr"/>
      <c r="DU103" s="7" t="inlineStr"/>
      <c r="DV103" s="7" t="inlineStr"/>
      <c r="DW103" s="7" t="inlineStr"/>
      <c r="DX103" s="7" t="inlineStr"/>
      <c r="DY103" s="7" t="inlineStr"/>
      <c r="DZ103" s="7" t="inlineStr"/>
      <c r="EA103" s="7" t="n">
        <v>5</v>
      </c>
      <c r="EB103" s="7" t="n">
        <v>1567545</v>
      </c>
      <c r="EC103" s="7" t="inlineStr"/>
      <c r="ED103" s="7" t="inlineStr"/>
      <c r="EE103" s="7">
        <f>E103+AU103+BK103+BU103+DC103</f>
        <v/>
      </c>
      <c r="EF103" s="7">
        <f>F103+AV103+BL103+BV103+DD103</f>
        <v/>
      </c>
    </row>
    <row r="104" hidden="1" outlineLevel="1">
      <c r="A104" s="5" t="n">
        <v>41</v>
      </c>
      <c r="B104" s="6" t="inlineStr">
        <is>
          <t>Nargizabonu MCHJ</t>
        </is>
      </c>
      <c r="C104" s="6" t="inlineStr">
        <is>
          <t>Андижан</t>
        </is>
      </c>
      <c r="D104" s="6" t="inlineStr">
        <is>
          <t>Андижан 2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n">
        <v>10</v>
      </c>
      <c r="H104" s="7" t="n">
        <v>2274260</v>
      </c>
      <c r="I104" s="7" t="inlineStr"/>
      <c r="J104" s="7" t="inlineStr"/>
      <c r="K104" s="7" t="inlineStr"/>
      <c r="L104" s="7" t="inlineStr"/>
      <c r="M104" s="7" t="n">
        <v>30</v>
      </c>
      <c r="N104" s="7" t="n">
        <v>14836950</v>
      </c>
      <c r="O104" s="7" t="inlineStr"/>
      <c r="P104" s="7" t="inlineStr"/>
      <c r="Q104" s="7" t="n">
        <v>100</v>
      </c>
      <c r="R104" s="7" t="n">
        <v>1832000</v>
      </c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AW104+AY104+BA104+BC104+BE104+BG104+BI104</f>
        <v/>
      </c>
      <c r="AV104" s="7">
        <f>AX104+AZ104+BB104+BD104+BF104+BH104+BJ104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 t="inlineStr"/>
      <c r="BJ104" s="7" t="inlineStr"/>
      <c r="BK104" s="7">
        <f>BM104+BO104+BQ104+BS104</f>
        <v/>
      </c>
      <c r="BL104" s="7">
        <f>BN104+BP104+BR104+BT104</f>
        <v/>
      </c>
      <c r="BM104" s="7" t="inlineStr"/>
      <c r="BN104" s="7" t="inlineStr"/>
      <c r="BO104" s="7" t="inlineStr"/>
      <c r="BP104" s="7" t="inlineStr"/>
      <c r="BQ104" s="7" t="inlineStr"/>
      <c r="BR104" s="7" t="inlineStr"/>
      <c r="BS104" s="7" t="inlineStr"/>
      <c r="BT104" s="7" t="inlineStr"/>
      <c r="BU104" s="7">
        <f>BW104+BY104+CA104+CC104+CE104+CG104+CI104+CK104+CM104+CO104+CQ104+CS104+CU104+CW104+CY104+DA104</f>
        <v/>
      </c>
      <c r="BV104" s="7">
        <f>BX104+BZ104+CB104+CD104+CF104+CH104+CJ104+CL104+CN104+CP104+CR104+CT104+CV104+CX104+CZ104+DB104</f>
        <v/>
      </c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 t="inlineStr"/>
      <c r="DB104" s="7" t="inlineStr"/>
      <c r="DC104" s="7">
        <f>DE104+DG104+DI104+DK104+DM104+DO104+DQ104+DS104+DU104+DW104+DY104+EA104+EC104</f>
        <v/>
      </c>
      <c r="DD104" s="7">
        <f>DF104+DH104+DJ104+DL104+DN104+DP104+DR104+DT104+DV104+DX104+DZ104+EB104+ED104</f>
        <v/>
      </c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 t="inlineStr"/>
      <c r="DR104" s="7" t="inlineStr"/>
      <c r="DS104" s="7" t="inlineStr"/>
      <c r="DT104" s="7" t="inlineStr"/>
      <c r="DU104" s="7" t="inlineStr"/>
      <c r="DV104" s="7" t="inlineStr"/>
      <c r="DW104" s="7" t="inlineStr"/>
      <c r="DX104" s="7" t="inlineStr"/>
      <c r="DY104" s="7" t="inlineStr"/>
      <c r="DZ104" s="7" t="inlineStr"/>
      <c r="EA104" s="7" t="inlineStr"/>
      <c r="EB104" s="7" t="inlineStr"/>
      <c r="EC104" s="7" t="inlineStr"/>
      <c r="ED104" s="7" t="inlineStr"/>
      <c r="EE104" s="7">
        <f>E104+AU104+BK104+BU104+DC104</f>
        <v/>
      </c>
      <c r="EF104" s="7">
        <f>F104+AV104+BL104+BV104+DD104</f>
        <v/>
      </c>
    </row>
    <row r="105" hidden="1" outlineLevel="1">
      <c r="A105" s="5" t="n">
        <v>42</v>
      </c>
      <c r="B105" s="6" t="inlineStr">
        <is>
          <t>Nazarmaxram Savdo MCHJ</t>
        </is>
      </c>
      <c r="C105" s="6" t="inlineStr">
        <is>
          <t>Андижан</t>
        </is>
      </c>
      <c r="D105" s="6" t="inlineStr">
        <is>
          <t>Андижан 2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n">
        <v>1</v>
      </c>
      <c r="J105" s="7" t="n">
        <v>183204</v>
      </c>
      <c r="K105" s="7" t="inlineStr"/>
      <c r="L105" s="7" t="inlineStr"/>
      <c r="M105" s="7" t="inlineStr"/>
      <c r="N105" s="7" t="inlineStr"/>
      <c r="O105" s="7" t="inlineStr"/>
      <c r="P105" s="7" t="inlineStr"/>
      <c r="Q105" s="7" t="inlineStr"/>
      <c r="R105" s="7" t="inlineStr"/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AW105+AY105+BA105+BC105+BE105+BG105+BI105</f>
        <v/>
      </c>
      <c r="AV105" s="7">
        <f>AX105+AZ105+BB105+BD105+BF105+BH105+BJ105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 t="inlineStr"/>
      <c r="BJ105" s="7" t="inlineStr"/>
      <c r="BK105" s="7">
        <f>BM105+BO105+BQ105+BS105</f>
        <v/>
      </c>
      <c r="BL105" s="7">
        <f>BN105+BP105+BR105+BT105</f>
        <v/>
      </c>
      <c r="BM105" s="7" t="inlineStr"/>
      <c r="BN105" s="7" t="inlineStr"/>
      <c r="BO105" s="7" t="inlineStr"/>
      <c r="BP105" s="7" t="inlineStr"/>
      <c r="BQ105" s="7" t="inlineStr"/>
      <c r="BR105" s="7" t="inlineStr"/>
      <c r="BS105" s="7" t="inlineStr"/>
      <c r="BT105" s="7" t="inlineStr"/>
      <c r="BU105" s="7">
        <f>BW105+BY105+CA105+CC105+CE105+CG105+CI105+CK105+CM105+CO105+CQ105+CS105+CU105+CW105+CY105+DA105</f>
        <v/>
      </c>
      <c r="BV105" s="7">
        <f>BX105+BZ105+CB105+CD105+CF105+CH105+CJ105+CL105+CN105+CP105+CR105+CT105+CV105+CX105+CZ105+DB105</f>
        <v/>
      </c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 t="inlineStr"/>
      <c r="DB105" s="7" t="inlineStr"/>
      <c r="DC105" s="7">
        <f>DE105+DG105+DI105+DK105+DM105+DO105+DQ105+DS105+DU105+DW105+DY105+EA105+EC105</f>
        <v/>
      </c>
      <c r="DD105" s="7">
        <f>DF105+DH105+DJ105+DL105+DN105+DP105+DR105+DT105+DV105+DX105+DZ105+EB105+ED105</f>
        <v/>
      </c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inlineStr"/>
      <c r="DR105" s="7" t="inlineStr"/>
      <c r="DS105" s="7" t="inlineStr"/>
      <c r="DT105" s="7" t="inlineStr"/>
      <c r="DU105" s="7" t="inlineStr"/>
      <c r="DV105" s="7" t="inlineStr"/>
      <c r="DW105" s="7" t="inlineStr"/>
      <c r="DX105" s="7" t="inlineStr"/>
      <c r="DY105" s="7" t="inlineStr"/>
      <c r="DZ105" s="7" t="inlineStr"/>
      <c r="EA105" s="7" t="inlineStr"/>
      <c r="EB105" s="7" t="inlineStr"/>
      <c r="EC105" s="7" t="inlineStr"/>
      <c r="ED105" s="7" t="inlineStr"/>
      <c r="EE105" s="7">
        <f>E105+AU105+BK105+BU105+DC105</f>
        <v/>
      </c>
      <c r="EF105" s="7">
        <f>F105+AV105+BL105+BV105+DD105</f>
        <v/>
      </c>
    </row>
    <row r="106" hidden="1" outlineLevel="1">
      <c r="A106" s="5" t="n">
        <v>43</v>
      </c>
      <c r="B106" s="6" t="inlineStr">
        <is>
          <t>Nice Rich MCHJ</t>
        </is>
      </c>
      <c r="C106" s="6" t="inlineStr">
        <is>
          <t>Андижан</t>
        </is>
      </c>
      <c r="D106" s="6" t="inlineStr">
        <is>
          <t>Андижан 2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AW106+AY106+BA106+BC106+BE106+BG106+BI106</f>
        <v/>
      </c>
      <c r="AV106" s="7">
        <f>AX106+AZ106+BB106+BD106+BF106+BH106+BJ106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 t="inlineStr"/>
      <c r="BJ106" s="7" t="inlineStr"/>
      <c r="BK106" s="7">
        <f>BM106+BO106+BQ106+BS106</f>
        <v/>
      </c>
      <c r="BL106" s="7">
        <f>BN106+BP106+BR106+BT106</f>
        <v/>
      </c>
      <c r="BM106" s="7" t="n">
        <v>6</v>
      </c>
      <c r="BN106" s="7" t="n">
        <v>998424</v>
      </c>
      <c r="BO106" s="7" t="inlineStr"/>
      <c r="BP106" s="7" t="inlineStr"/>
      <c r="BQ106" s="7" t="inlineStr"/>
      <c r="BR106" s="7" t="inlineStr"/>
      <c r="BS106" s="7" t="inlineStr"/>
      <c r="BT106" s="7" t="inlineStr"/>
      <c r="BU106" s="7">
        <f>BW106+BY106+CA106+CC106+CE106+CG106+CI106+CK106+CM106+CO106+CQ106+CS106+CU106+CW106+CY106+DA106</f>
        <v/>
      </c>
      <c r="BV106" s="7">
        <f>BX106+BZ106+CB106+CD106+CF106+CH106+CJ106+CL106+CN106+CP106+CR106+CT106+CV106+CX106+CZ106+DB106</f>
        <v/>
      </c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 t="inlineStr"/>
      <c r="DB106" s="7" t="inlineStr"/>
      <c r="DC106" s="7">
        <f>DE106+DG106+DI106+DK106+DM106+DO106+DQ106+DS106+DU106+DW106+DY106+EA106+EC106</f>
        <v/>
      </c>
      <c r="DD106" s="7">
        <f>DF106+DH106+DJ106+DL106+DN106+DP106+DR106+DT106+DV106+DX106+DZ106+EB106+ED106</f>
        <v/>
      </c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inlineStr"/>
      <c r="DR106" s="7" t="inlineStr"/>
      <c r="DS106" s="7" t="inlineStr"/>
      <c r="DT106" s="7" t="inlineStr"/>
      <c r="DU106" s="7" t="inlineStr"/>
      <c r="DV106" s="7" t="inlineStr"/>
      <c r="DW106" s="7" t="inlineStr"/>
      <c r="DX106" s="7" t="inlineStr"/>
      <c r="DY106" s="7" t="inlineStr"/>
      <c r="DZ106" s="7" t="inlineStr"/>
      <c r="EA106" s="7" t="inlineStr"/>
      <c r="EB106" s="7" t="inlineStr"/>
      <c r="EC106" s="7" t="inlineStr"/>
      <c r="ED106" s="7" t="inlineStr"/>
      <c r="EE106" s="7">
        <f>E106+AU106+BK106+BU106+DC106</f>
        <v/>
      </c>
      <c r="EF106" s="7">
        <f>F106+AV106+BL106+BV106+DD106</f>
        <v/>
      </c>
    </row>
    <row r="107" hidden="1" outlineLevel="1">
      <c r="A107" s="5" t="n">
        <v>44</v>
      </c>
      <c r="B107" s="6" t="inlineStr">
        <is>
          <t>Nigora MCHJ</t>
        </is>
      </c>
      <c r="C107" s="6" t="inlineStr">
        <is>
          <t>Андижан</t>
        </is>
      </c>
      <c r="D107" s="6" t="inlineStr">
        <is>
          <t>Андижан 2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n">
        <v>2</v>
      </c>
      <c r="R107" s="7" t="n">
        <v>44208</v>
      </c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AW107+AY107+BA107+BC107+BE107+BG107+BI107</f>
        <v/>
      </c>
      <c r="AV107" s="7">
        <f>AX107+AZ107+BB107+BD107+BF107+BH107+BJ107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 t="inlineStr"/>
      <c r="BJ107" s="7" t="inlineStr"/>
      <c r="BK107" s="7">
        <f>BM107+BO107+BQ107+BS107</f>
        <v/>
      </c>
      <c r="BL107" s="7">
        <f>BN107+BP107+BR107+BT107</f>
        <v/>
      </c>
      <c r="BM107" s="7" t="inlineStr"/>
      <c r="BN107" s="7" t="inlineStr"/>
      <c r="BO107" s="7" t="inlineStr"/>
      <c r="BP107" s="7" t="inlineStr"/>
      <c r="BQ107" s="7" t="inlineStr"/>
      <c r="BR107" s="7" t="inlineStr"/>
      <c r="BS107" s="7" t="inlineStr"/>
      <c r="BT107" s="7" t="inlineStr"/>
      <c r="BU107" s="7">
        <f>BW107+BY107+CA107+CC107+CE107+CG107+CI107+CK107+CM107+CO107+CQ107+CS107+CU107+CW107+CY107+DA107</f>
        <v/>
      </c>
      <c r="BV107" s="7">
        <f>BX107+BZ107+CB107+CD107+CF107+CH107+CJ107+CL107+CN107+CP107+CR107+CT107+CV107+CX107+CZ107+DB107</f>
        <v/>
      </c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 t="inlineStr"/>
      <c r="DB107" s="7" t="inlineStr"/>
      <c r="DC107" s="7">
        <f>DE107+DG107+DI107+DK107+DM107+DO107+DQ107+DS107+DU107+DW107+DY107+EA107+EC107</f>
        <v/>
      </c>
      <c r="DD107" s="7">
        <f>DF107+DH107+DJ107+DL107+DN107+DP107+DR107+DT107+DV107+DX107+DZ107+EB107+ED107</f>
        <v/>
      </c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inlineStr"/>
      <c r="DR107" s="7" t="inlineStr"/>
      <c r="DS107" s="7" t="inlineStr"/>
      <c r="DT107" s="7" t="inlineStr"/>
      <c r="DU107" s="7" t="inlineStr"/>
      <c r="DV107" s="7" t="inlineStr"/>
      <c r="DW107" s="7" t="inlineStr"/>
      <c r="DX107" s="7" t="inlineStr"/>
      <c r="DY107" s="7" t="inlineStr"/>
      <c r="DZ107" s="7" t="inlineStr"/>
      <c r="EA107" s="7" t="inlineStr"/>
      <c r="EB107" s="7" t="inlineStr"/>
      <c r="EC107" s="7" t="inlineStr"/>
      <c r="ED107" s="7" t="inlineStr"/>
      <c r="EE107" s="7">
        <f>E107+AU107+BK107+BU107+DC107</f>
        <v/>
      </c>
      <c r="EF107" s="7">
        <f>F107+AV107+BL107+BV107+DD107</f>
        <v/>
      </c>
    </row>
    <row r="108" hidden="1" outlineLevel="1">
      <c r="A108" s="5" t="n">
        <v>45</v>
      </c>
      <c r="B108" s="6" t="inlineStr">
        <is>
          <t>Odilbek Farm 22 MChJ</t>
        </is>
      </c>
      <c r="C108" s="6" t="inlineStr">
        <is>
          <t>Андижан</t>
        </is>
      </c>
      <c r="D108" s="6" t="inlineStr">
        <is>
          <t>Андижан 2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n">
        <v>110</v>
      </c>
      <c r="R108" s="7" t="n">
        <v>48714910</v>
      </c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AW108+AY108+BA108+BC108+BE108+BG108+BI108</f>
        <v/>
      </c>
      <c r="AV108" s="7">
        <f>AX108+AZ108+BB108+BD108+BF108+BH108+BJ108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 t="inlineStr"/>
      <c r="BJ108" s="7" t="inlineStr"/>
      <c r="BK108" s="7">
        <f>BM108+BO108+BQ108+BS108</f>
        <v/>
      </c>
      <c r="BL108" s="7">
        <f>BN108+BP108+BR108+BT108</f>
        <v/>
      </c>
      <c r="BM108" s="7" t="inlineStr"/>
      <c r="BN108" s="7" t="inlineStr"/>
      <c r="BO108" s="7" t="inlineStr"/>
      <c r="BP108" s="7" t="inlineStr"/>
      <c r="BQ108" s="7" t="inlineStr"/>
      <c r="BR108" s="7" t="inlineStr"/>
      <c r="BS108" s="7" t="inlineStr"/>
      <c r="BT108" s="7" t="inlineStr"/>
      <c r="BU108" s="7">
        <f>BW108+BY108+CA108+CC108+CE108+CG108+CI108+CK108+CM108+CO108+CQ108+CS108+CU108+CW108+CY108+DA108</f>
        <v/>
      </c>
      <c r="BV108" s="7">
        <f>BX108+BZ108+CB108+CD108+CF108+CH108+CJ108+CL108+CN108+CP108+CR108+CT108+CV108+CX108+CZ108+DB108</f>
        <v/>
      </c>
      <c r="BW108" s="7" t="inlineStr"/>
      <c r="BX108" s="7" t="inlineStr"/>
      <c r="BY108" s="7" t="inlineStr"/>
      <c r="BZ108" s="7" t="inlineStr"/>
      <c r="CA108" s="7" t="n">
        <v>2</v>
      </c>
      <c r="CB108" s="7" t="n">
        <v>851768</v>
      </c>
      <c r="CC108" s="7" t="inlineStr"/>
      <c r="CD108" s="7" t="inlineStr"/>
      <c r="CE108" s="7" t="n">
        <v>1</v>
      </c>
      <c r="CF108" s="7" t="n">
        <v>320968</v>
      </c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 t="inlineStr"/>
      <c r="DB108" s="7" t="inlineStr"/>
      <c r="DC108" s="7">
        <f>DE108+DG108+DI108+DK108+DM108+DO108+DQ108+DS108+DU108+DW108+DY108+EA108+EC108</f>
        <v/>
      </c>
      <c r="DD108" s="7">
        <f>DF108+DH108+DJ108+DL108+DN108+DP108+DR108+DT108+DV108+DX108+DZ108+EB108+ED108</f>
        <v/>
      </c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inlineStr"/>
      <c r="DR108" s="7" t="inlineStr"/>
      <c r="DS108" s="7" t="n">
        <v>5</v>
      </c>
      <c r="DT108" s="7" t="n">
        <v>638650</v>
      </c>
      <c r="DU108" s="7" t="inlineStr"/>
      <c r="DV108" s="7" t="inlineStr"/>
      <c r="DW108" s="7" t="inlineStr"/>
      <c r="DX108" s="7" t="inlineStr"/>
      <c r="DY108" s="7" t="inlineStr"/>
      <c r="DZ108" s="7" t="inlineStr"/>
      <c r="EA108" s="7" t="n">
        <v>10</v>
      </c>
      <c r="EB108" s="7" t="n">
        <v>4792500</v>
      </c>
      <c r="EC108" s="7" t="inlineStr"/>
      <c r="ED108" s="7" t="inlineStr"/>
      <c r="EE108" s="7">
        <f>E108+AU108+BK108+BU108+DC108</f>
        <v/>
      </c>
      <c r="EF108" s="7">
        <f>F108+AV108+BL108+BV108+DD108</f>
        <v/>
      </c>
    </row>
    <row r="109" hidden="1" outlineLevel="1">
      <c r="A109" s="5" t="n">
        <v>46</v>
      </c>
      <c r="B109" s="6" t="inlineStr">
        <is>
          <t>Odinaxon Imkoni MCHJ</t>
        </is>
      </c>
      <c r="C109" s="6" t="inlineStr">
        <is>
          <t>Андижан</t>
        </is>
      </c>
      <c r="D109" s="6" t="inlineStr">
        <is>
          <t>Андижан 2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n">
        <v>15</v>
      </c>
      <c r="H109" s="7" t="n">
        <v>2762300</v>
      </c>
      <c r="I109" s="7" t="inlineStr"/>
      <c r="J109" s="7" t="inlineStr"/>
      <c r="K109" s="7" t="inlineStr"/>
      <c r="L109" s="7" t="inlineStr"/>
      <c r="M109" s="7" t="n">
        <v>30</v>
      </c>
      <c r="N109" s="7" t="n">
        <v>3791400</v>
      </c>
      <c r="O109" s="7" t="inlineStr"/>
      <c r="P109" s="7" t="inlineStr"/>
      <c r="Q109" s="7" t="n">
        <v>100</v>
      </c>
      <c r="R109" s="7" t="n">
        <v>36111900</v>
      </c>
      <c r="S109" s="7" t="inlineStr"/>
      <c r="T109" s="7" t="inlineStr"/>
      <c r="U109" s="7" t="inlineStr"/>
      <c r="V109" s="7" t="inlineStr"/>
      <c r="W109" s="7" t="n">
        <v>6</v>
      </c>
      <c r="X109" s="7" t="n">
        <v>2951484</v>
      </c>
      <c r="Y109" s="7" t="inlineStr"/>
      <c r="Z109" s="7" t="inlineStr"/>
      <c r="AA109" s="7" t="n">
        <v>50</v>
      </c>
      <c r="AB109" s="7" t="n">
        <v>15305500</v>
      </c>
      <c r="AC109" s="7" t="n">
        <v>6</v>
      </c>
      <c r="AD109" s="7" t="n">
        <v>1614102</v>
      </c>
      <c r="AE109" s="7" t="inlineStr"/>
      <c r="AF109" s="7" t="inlineStr"/>
      <c r="AG109" s="7" t="n">
        <v>6</v>
      </c>
      <c r="AH109" s="7" t="n">
        <v>2660292</v>
      </c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AW109+AY109+BA109+BC109+BE109+BG109+BI109</f>
        <v/>
      </c>
      <c r="AV109" s="7">
        <f>AX109+AZ109+BB109+BD109+BF109+BH109+BJ109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 t="inlineStr"/>
      <c r="BJ109" s="7" t="inlineStr"/>
      <c r="BK109" s="7">
        <f>BM109+BO109+BQ109+BS109</f>
        <v/>
      </c>
      <c r="BL109" s="7">
        <f>BN109+BP109+BR109+BT109</f>
        <v/>
      </c>
      <c r="BM109" s="7" t="inlineStr"/>
      <c r="BN109" s="7" t="inlineStr"/>
      <c r="BO109" s="7" t="inlineStr"/>
      <c r="BP109" s="7" t="inlineStr"/>
      <c r="BQ109" s="7" t="inlineStr"/>
      <c r="BR109" s="7" t="inlineStr"/>
      <c r="BS109" s="7" t="inlineStr"/>
      <c r="BT109" s="7" t="inlineStr"/>
      <c r="BU109" s="7">
        <f>BW109+BY109+CA109+CC109+CE109+CG109+CI109+CK109+CM109+CO109+CQ109+CS109+CU109+CW109+CY109+DA109</f>
        <v/>
      </c>
      <c r="BV109" s="7">
        <f>BX109+BZ109+CB109+CD109+CF109+CH109+CJ109+CL109+CN109+CP109+CR109+CT109+CV109+CX109+CZ109+DB109</f>
        <v/>
      </c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inlineStr"/>
      <c r="CN109" s="7" t="inlineStr"/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 t="inlineStr"/>
      <c r="DB109" s="7" t="inlineStr"/>
      <c r="DC109" s="7">
        <f>DE109+DG109+DI109+DK109+DM109+DO109+DQ109+DS109+DU109+DW109+DY109+EA109+EC109</f>
        <v/>
      </c>
      <c r="DD109" s="7">
        <f>DF109+DH109+DJ109+DL109+DN109+DP109+DR109+DT109+DV109+DX109+DZ109+EB109+ED109</f>
        <v/>
      </c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 t="inlineStr"/>
      <c r="DR109" s="7" t="inlineStr"/>
      <c r="DS109" s="7" t="inlineStr"/>
      <c r="DT109" s="7" t="inlineStr"/>
      <c r="DU109" s="7" t="inlineStr"/>
      <c r="DV109" s="7" t="inlineStr"/>
      <c r="DW109" s="7" t="inlineStr"/>
      <c r="DX109" s="7" t="inlineStr"/>
      <c r="DY109" s="7" t="inlineStr"/>
      <c r="DZ109" s="7" t="inlineStr"/>
      <c r="EA109" s="7" t="inlineStr"/>
      <c r="EB109" s="7" t="inlineStr"/>
      <c r="EC109" s="7" t="inlineStr"/>
      <c r="ED109" s="7" t="inlineStr"/>
      <c r="EE109" s="7">
        <f>E109+AU109+BK109+BU109+DC109</f>
        <v/>
      </c>
      <c r="EF109" s="7">
        <f>F109+AV109+BL109+BV109+DD109</f>
        <v/>
      </c>
    </row>
    <row r="110" hidden="1" outlineLevel="1">
      <c r="A110" s="5" t="n">
        <v>47</v>
      </c>
      <c r="B110" s="6" t="inlineStr">
        <is>
          <t>Oltinkul Farm XK</t>
        </is>
      </c>
      <c r="C110" s="6" t="inlineStr">
        <is>
          <t>Андижан</t>
        </is>
      </c>
      <c r="D110" s="6" t="inlineStr">
        <is>
          <t>Андижан 2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n">
        <v>5</v>
      </c>
      <c r="H110" s="7" t="n">
        <v>709043</v>
      </c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n">
        <v>13</v>
      </c>
      <c r="R110" s="7" t="n">
        <v>2390206</v>
      </c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AW110+AY110+BA110+BC110+BE110+BG110+BI110</f>
        <v/>
      </c>
      <c r="AV110" s="7">
        <f>AX110+AZ110+BB110+BD110+BF110+BH110+BJ110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 t="inlineStr"/>
      <c r="BJ110" s="7" t="inlineStr"/>
      <c r="BK110" s="7">
        <f>BM110+BO110+BQ110+BS110</f>
        <v/>
      </c>
      <c r="BL110" s="7">
        <f>BN110+BP110+BR110+BT110</f>
        <v/>
      </c>
      <c r="BM110" s="7" t="inlineStr"/>
      <c r="BN110" s="7" t="inlineStr"/>
      <c r="BO110" s="7" t="inlineStr"/>
      <c r="BP110" s="7" t="inlineStr"/>
      <c r="BQ110" s="7" t="inlineStr"/>
      <c r="BR110" s="7" t="inlineStr"/>
      <c r="BS110" s="7" t="inlineStr"/>
      <c r="BT110" s="7" t="inlineStr"/>
      <c r="BU110" s="7">
        <f>BW110+BY110+CA110+CC110+CE110+CG110+CI110+CK110+CM110+CO110+CQ110+CS110+CU110+CW110+CY110+DA110</f>
        <v/>
      </c>
      <c r="BV110" s="7">
        <f>BX110+BZ110+CB110+CD110+CF110+CH110+CJ110+CL110+CN110+CP110+CR110+CT110+CV110+CX110+CZ110+DB110</f>
        <v/>
      </c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 t="inlineStr"/>
      <c r="CN110" s="7" t="inlineStr"/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 t="inlineStr"/>
      <c r="DB110" s="7" t="inlineStr"/>
      <c r="DC110" s="7">
        <f>DE110+DG110+DI110+DK110+DM110+DO110+DQ110+DS110+DU110+DW110+DY110+EA110+EC110</f>
        <v/>
      </c>
      <c r="DD110" s="7">
        <f>DF110+DH110+DJ110+DL110+DN110+DP110+DR110+DT110+DV110+DX110+DZ110+EB110+ED110</f>
        <v/>
      </c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 t="inlineStr"/>
      <c r="DR110" s="7" t="inlineStr"/>
      <c r="DS110" s="7" t="n">
        <v>4</v>
      </c>
      <c r="DT110" s="7" t="n">
        <v>854836</v>
      </c>
      <c r="DU110" s="7" t="inlineStr"/>
      <c r="DV110" s="7" t="inlineStr"/>
      <c r="DW110" s="7" t="inlineStr"/>
      <c r="DX110" s="7" t="inlineStr"/>
      <c r="DY110" s="7" t="inlineStr"/>
      <c r="DZ110" s="7" t="inlineStr"/>
      <c r="EA110" s="7" t="inlineStr"/>
      <c r="EB110" s="7" t="inlineStr"/>
      <c r="EC110" s="7" t="inlineStr"/>
      <c r="ED110" s="7" t="inlineStr"/>
      <c r="EE110" s="7">
        <f>E110+AU110+BK110+BU110+DC110</f>
        <v/>
      </c>
      <c r="EF110" s="7">
        <f>F110+AV110+BL110+BV110+DD110</f>
        <v/>
      </c>
    </row>
    <row r="111" hidden="1" outlineLevel="1">
      <c r="A111" s="5" t="n">
        <v>48</v>
      </c>
      <c r="B111" s="6" t="inlineStr">
        <is>
          <t>Oq Qush MCHJ</t>
        </is>
      </c>
      <c r="C111" s="6" t="inlineStr">
        <is>
          <t>Андижан</t>
        </is>
      </c>
      <c r="D111" s="6" t="inlineStr">
        <is>
          <t>Андижан 2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n">
        <v>10</v>
      </c>
      <c r="H111" s="7" t="n">
        <v>2132815</v>
      </c>
      <c r="I111" s="7" t="inlineStr"/>
      <c r="J111" s="7" t="inlineStr"/>
      <c r="K111" s="7" t="inlineStr"/>
      <c r="L111" s="7" t="inlineStr"/>
      <c r="M111" s="7" t="n">
        <v>35</v>
      </c>
      <c r="N111" s="7" t="n">
        <v>2661175</v>
      </c>
      <c r="O111" s="7" t="inlineStr"/>
      <c r="P111" s="7" t="inlineStr"/>
      <c r="Q111" s="7" t="n">
        <v>100</v>
      </c>
      <c r="R111" s="7" t="n">
        <v>39534885</v>
      </c>
      <c r="S111" s="7" t="inlineStr"/>
      <c r="T111" s="7" t="inlineStr"/>
      <c r="U111" s="7" t="inlineStr"/>
      <c r="V111" s="7" t="inlineStr"/>
      <c r="W111" s="7" t="n">
        <v>6</v>
      </c>
      <c r="X111" s="7" t="n">
        <v>2870034</v>
      </c>
      <c r="Y111" s="7" t="inlineStr"/>
      <c r="Z111" s="7" t="inlineStr"/>
      <c r="AA111" s="7" t="inlineStr"/>
      <c r="AB111" s="7" t="inlineStr"/>
      <c r="AC111" s="7" t="n">
        <v>5</v>
      </c>
      <c r="AD111" s="7" t="n">
        <v>511080</v>
      </c>
      <c r="AE111" s="7" t="inlineStr"/>
      <c r="AF111" s="7" t="inlineStr"/>
      <c r="AG111" s="7" t="n">
        <v>5</v>
      </c>
      <c r="AH111" s="7" t="n">
        <v>1874470</v>
      </c>
      <c r="AI111" s="7" t="n">
        <v>5</v>
      </c>
      <c r="AJ111" s="7" t="n">
        <v>2248495</v>
      </c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AW111+AY111+BA111+BC111+BE111+BG111+BI111</f>
        <v/>
      </c>
      <c r="AV111" s="7">
        <f>AX111+AZ111+BB111+BD111+BF111+BH111+BJ111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 t="inlineStr"/>
      <c r="BJ111" s="7" t="inlineStr"/>
      <c r="BK111" s="7">
        <f>BM111+BO111+BQ111+BS111</f>
        <v/>
      </c>
      <c r="BL111" s="7">
        <f>BN111+BP111+BR111+BT111</f>
        <v/>
      </c>
      <c r="BM111" s="7" t="inlineStr"/>
      <c r="BN111" s="7" t="inlineStr"/>
      <c r="BO111" s="7" t="inlineStr"/>
      <c r="BP111" s="7" t="inlineStr"/>
      <c r="BQ111" s="7" t="inlineStr"/>
      <c r="BR111" s="7" t="inlineStr"/>
      <c r="BS111" s="7" t="inlineStr"/>
      <c r="BT111" s="7" t="inlineStr"/>
      <c r="BU111" s="7">
        <f>BW111+BY111+CA111+CC111+CE111+CG111+CI111+CK111+CM111+CO111+CQ111+CS111+CU111+CW111+CY111+DA111</f>
        <v/>
      </c>
      <c r="BV111" s="7">
        <f>BX111+BZ111+CB111+CD111+CF111+CH111+CJ111+CL111+CN111+CP111+CR111+CT111+CV111+CX111+CZ111+DB111</f>
        <v/>
      </c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 t="inlineStr"/>
      <c r="DB111" s="7" t="inlineStr"/>
      <c r="DC111" s="7">
        <f>DE111+DG111+DI111+DK111+DM111+DO111+DQ111+DS111+DU111+DW111+DY111+EA111+EC111</f>
        <v/>
      </c>
      <c r="DD111" s="7">
        <f>DF111+DH111+DJ111+DL111+DN111+DP111+DR111+DT111+DV111+DX111+DZ111+EB111+ED111</f>
        <v/>
      </c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 t="n">
        <v>3</v>
      </c>
      <c r="DR111" s="7" t="n">
        <v>124305</v>
      </c>
      <c r="DS111" s="7" t="inlineStr"/>
      <c r="DT111" s="7" t="inlineStr"/>
      <c r="DU111" s="7" t="inlineStr"/>
      <c r="DV111" s="7" t="inlineStr"/>
      <c r="DW111" s="7" t="inlineStr"/>
      <c r="DX111" s="7" t="inlineStr"/>
      <c r="DY111" s="7" t="inlineStr"/>
      <c r="DZ111" s="7" t="inlineStr"/>
      <c r="EA111" s="7" t="inlineStr"/>
      <c r="EB111" s="7" t="inlineStr"/>
      <c r="EC111" s="7" t="inlineStr"/>
      <c r="ED111" s="7" t="inlineStr"/>
      <c r="EE111" s="7">
        <f>E111+AU111+BK111+BU111+DC111</f>
        <v/>
      </c>
      <c r="EF111" s="7">
        <f>F111+AV111+BL111+BV111+DD111</f>
        <v/>
      </c>
    </row>
    <row r="112" hidden="1" outlineLevel="1">
      <c r="A112" s="5" t="n">
        <v>49</v>
      </c>
      <c r="B112" s="6" t="inlineStr">
        <is>
          <t>Oyisha-Solixa Farm Medical MCHJ</t>
        </is>
      </c>
      <c r="C112" s="6" t="inlineStr">
        <is>
          <t>Андижан</t>
        </is>
      </c>
      <c r="D112" s="6" t="inlineStr">
        <is>
          <t>Андижан 2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n">
        <v>5</v>
      </c>
      <c r="R112" s="7" t="n">
        <v>1545050</v>
      </c>
      <c r="S112" s="7" t="inlineStr"/>
      <c r="T112" s="7" t="inlineStr"/>
      <c r="U112" s="7" t="inlineStr"/>
      <c r="V112" s="7" t="inlineStr"/>
      <c r="W112" s="7" t="n">
        <v>5</v>
      </c>
      <c r="X112" s="7" t="n">
        <v>2181240</v>
      </c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n">
        <v>10</v>
      </c>
      <c r="AH112" s="7" t="n">
        <v>2543450</v>
      </c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AW112+AY112+BA112+BC112+BE112+BG112+BI112</f>
        <v/>
      </c>
      <c r="AV112" s="7">
        <f>AX112+AZ112+BB112+BD112+BF112+BH112+BJ112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 t="inlineStr"/>
      <c r="BJ112" s="7" t="inlineStr"/>
      <c r="BK112" s="7">
        <f>BM112+BO112+BQ112+BS112</f>
        <v/>
      </c>
      <c r="BL112" s="7">
        <f>BN112+BP112+BR112+BT112</f>
        <v/>
      </c>
      <c r="BM112" s="7" t="n">
        <v>10</v>
      </c>
      <c r="BN112" s="7" t="n">
        <v>1102840</v>
      </c>
      <c r="BO112" s="7" t="inlineStr"/>
      <c r="BP112" s="7" t="inlineStr"/>
      <c r="BQ112" s="7" t="inlineStr"/>
      <c r="BR112" s="7" t="inlineStr"/>
      <c r="BS112" s="7" t="inlineStr"/>
      <c r="BT112" s="7" t="inlineStr"/>
      <c r="BU112" s="7">
        <f>BW112+BY112+CA112+CC112+CE112+CG112+CI112+CK112+CM112+CO112+CQ112+CS112+CU112+CW112+CY112+DA112</f>
        <v/>
      </c>
      <c r="BV112" s="7">
        <f>BX112+BZ112+CB112+CD112+CF112+CH112+CJ112+CL112+CN112+CP112+CR112+CT112+CV112+CX112+CZ112+DB112</f>
        <v/>
      </c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inlineStr"/>
      <c r="CN112" s="7" t="inlineStr"/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 t="inlineStr"/>
      <c r="DB112" s="7" t="inlineStr"/>
      <c r="DC112" s="7">
        <f>DE112+DG112+DI112+DK112+DM112+DO112+DQ112+DS112+DU112+DW112+DY112+EA112+EC112</f>
        <v/>
      </c>
      <c r="DD112" s="7">
        <f>DF112+DH112+DJ112+DL112+DN112+DP112+DR112+DT112+DV112+DX112+DZ112+EB112+ED112</f>
        <v/>
      </c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 t="inlineStr"/>
      <c r="DP112" s="7" t="inlineStr"/>
      <c r="DQ112" s="7" t="inlineStr"/>
      <c r="DR112" s="7" t="inlineStr"/>
      <c r="DS112" s="7" t="inlineStr"/>
      <c r="DT112" s="7" t="inlineStr"/>
      <c r="DU112" s="7" t="inlineStr"/>
      <c r="DV112" s="7" t="inlineStr"/>
      <c r="DW112" s="7" t="inlineStr"/>
      <c r="DX112" s="7" t="inlineStr"/>
      <c r="DY112" s="7" t="inlineStr"/>
      <c r="DZ112" s="7" t="inlineStr"/>
      <c r="EA112" s="7" t="inlineStr"/>
      <c r="EB112" s="7" t="inlineStr"/>
      <c r="EC112" s="7" t="inlineStr"/>
      <c r="ED112" s="7" t="inlineStr"/>
      <c r="EE112" s="7">
        <f>E112+AU112+BK112+BU112+DC112</f>
        <v/>
      </c>
      <c r="EF112" s="7">
        <f>F112+AV112+BL112+BV112+DD112</f>
        <v/>
      </c>
    </row>
    <row r="113" hidden="1" outlineLevel="1">
      <c r="A113" s="5" t="n">
        <v>50</v>
      </c>
      <c r="B113" s="6" t="inlineStr">
        <is>
          <t>Pristige Pharm Servis MCHJ</t>
        </is>
      </c>
      <c r="C113" s="6" t="inlineStr">
        <is>
          <t>Андижан</t>
        </is>
      </c>
      <c r="D113" s="6" t="inlineStr">
        <is>
          <t>Андижан 2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inlineStr"/>
      <c r="R113" s="7" t="inlineStr"/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AW113+AY113+BA113+BC113+BE113+BG113+BI113</f>
        <v/>
      </c>
      <c r="AV113" s="7">
        <f>AX113+AZ113+BB113+BD113+BF113+BH113+BJ113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 t="inlineStr"/>
      <c r="BJ113" s="7" t="inlineStr"/>
      <c r="BK113" s="7">
        <f>BM113+BO113+BQ113+BS113</f>
        <v/>
      </c>
      <c r="BL113" s="7">
        <f>BN113+BP113+BR113+BT113</f>
        <v/>
      </c>
      <c r="BM113" s="7" t="inlineStr"/>
      <c r="BN113" s="7" t="inlineStr"/>
      <c r="BO113" s="7" t="inlineStr"/>
      <c r="BP113" s="7" t="inlineStr"/>
      <c r="BQ113" s="7" t="inlineStr"/>
      <c r="BR113" s="7" t="inlineStr"/>
      <c r="BS113" s="7" t="inlineStr"/>
      <c r="BT113" s="7" t="inlineStr"/>
      <c r="BU113" s="7">
        <f>BW113+BY113+CA113+CC113+CE113+CG113+CI113+CK113+CM113+CO113+CQ113+CS113+CU113+CW113+CY113+DA113</f>
        <v/>
      </c>
      <c r="BV113" s="7">
        <f>BX113+BZ113+CB113+CD113+CF113+CH113+CJ113+CL113+CN113+CP113+CR113+CT113+CV113+CX113+CZ113+DB113</f>
        <v/>
      </c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 t="inlineStr"/>
      <c r="DB113" s="7" t="inlineStr"/>
      <c r="DC113" s="7">
        <f>DE113+DG113+DI113+DK113+DM113+DO113+DQ113+DS113+DU113+DW113+DY113+EA113+EC113</f>
        <v/>
      </c>
      <c r="DD113" s="7">
        <f>DF113+DH113+DJ113+DL113+DN113+DP113+DR113+DT113+DV113+DX113+DZ113+EB113+ED113</f>
        <v/>
      </c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 t="n">
        <v>10</v>
      </c>
      <c r="DR113" s="7" t="n">
        <v>1922150</v>
      </c>
      <c r="DS113" s="7" t="inlineStr"/>
      <c r="DT113" s="7" t="inlineStr"/>
      <c r="DU113" s="7" t="inlineStr"/>
      <c r="DV113" s="7" t="inlineStr"/>
      <c r="DW113" s="7" t="inlineStr"/>
      <c r="DX113" s="7" t="inlineStr"/>
      <c r="DY113" s="7" t="inlineStr"/>
      <c r="DZ113" s="7" t="inlineStr"/>
      <c r="EA113" s="7" t="inlineStr"/>
      <c r="EB113" s="7" t="inlineStr"/>
      <c r="EC113" s="7" t="inlineStr"/>
      <c r="ED113" s="7" t="inlineStr"/>
      <c r="EE113" s="7">
        <f>E113+AU113+BK113+BU113+DC113</f>
        <v/>
      </c>
      <c r="EF113" s="7">
        <f>F113+AV113+BL113+BV113+DD113</f>
        <v/>
      </c>
    </row>
    <row r="114" hidden="1" outlineLevel="1">
      <c r="A114" s="5" t="n">
        <v>51</v>
      </c>
      <c r="B114" s="6" t="inlineStr">
        <is>
          <t>Qodir MCHJ</t>
        </is>
      </c>
      <c r="C114" s="6" t="inlineStr">
        <is>
          <t>Андижан</t>
        </is>
      </c>
      <c r="D114" s="6" t="inlineStr">
        <is>
          <t>Андижан 2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n">
        <v>10</v>
      </c>
      <c r="N114" s="7" t="n">
        <v>184880</v>
      </c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AW114+AY114+BA114+BC114+BE114+BG114+BI114</f>
        <v/>
      </c>
      <c r="AV114" s="7">
        <f>AX114+AZ114+BB114+BD114+BF114+BH114+BJ114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 t="inlineStr"/>
      <c r="BJ114" s="7" t="inlineStr"/>
      <c r="BK114" s="7">
        <f>BM114+BO114+BQ114+BS114</f>
        <v/>
      </c>
      <c r="BL114" s="7">
        <f>BN114+BP114+BR114+BT114</f>
        <v/>
      </c>
      <c r="BM114" s="7" t="inlineStr"/>
      <c r="BN114" s="7" t="inlineStr"/>
      <c r="BO114" s="7" t="inlineStr"/>
      <c r="BP114" s="7" t="inlineStr"/>
      <c r="BQ114" s="7" t="inlineStr"/>
      <c r="BR114" s="7" t="inlineStr"/>
      <c r="BS114" s="7" t="inlineStr"/>
      <c r="BT114" s="7" t="inlineStr"/>
      <c r="BU114" s="7">
        <f>BW114+BY114+CA114+CC114+CE114+CG114+CI114+CK114+CM114+CO114+CQ114+CS114+CU114+CW114+CY114+DA114</f>
        <v/>
      </c>
      <c r="BV114" s="7">
        <f>BX114+BZ114+CB114+CD114+CF114+CH114+CJ114+CL114+CN114+CP114+CR114+CT114+CV114+CX114+CZ114+DB114</f>
        <v/>
      </c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 t="inlineStr"/>
      <c r="DB114" s="7" t="inlineStr"/>
      <c r="DC114" s="7">
        <f>DE114+DG114+DI114+DK114+DM114+DO114+DQ114+DS114+DU114+DW114+DY114+EA114+EC114</f>
        <v/>
      </c>
      <c r="DD114" s="7">
        <f>DF114+DH114+DJ114+DL114+DN114+DP114+DR114+DT114+DV114+DX114+DZ114+EB114+ED114</f>
        <v/>
      </c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inlineStr"/>
      <c r="DP114" s="7" t="inlineStr"/>
      <c r="DQ114" s="7" t="inlineStr"/>
      <c r="DR114" s="7" t="inlineStr"/>
      <c r="DS114" s="7" t="inlineStr"/>
      <c r="DT114" s="7" t="inlineStr"/>
      <c r="DU114" s="7" t="inlineStr"/>
      <c r="DV114" s="7" t="inlineStr"/>
      <c r="DW114" s="7" t="inlineStr"/>
      <c r="DX114" s="7" t="inlineStr"/>
      <c r="DY114" s="7" t="inlineStr"/>
      <c r="DZ114" s="7" t="inlineStr"/>
      <c r="EA114" s="7" t="inlineStr"/>
      <c r="EB114" s="7" t="inlineStr"/>
      <c r="EC114" s="7" t="inlineStr"/>
      <c r="ED114" s="7" t="inlineStr"/>
      <c r="EE114" s="7">
        <f>E114+AU114+BK114+BU114+DC114</f>
        <v/>
      </c>
      <c r="EF114" s="7">
        <f>F114+AV114+BL114+BV114+DD114</f>
        <v/>
      </c>
    </row>
    <row r="115" hidden="1" outlineLevel="1">
      <c r="A115" s="5" t="n">
        <v>52</v>
      </c>
      <c r="B115" s="6" t="inlineStr">
        <is>
          <t>Rayyona med Pharma MCHJ</t>
        </is>
      </c>
      <c r="C115" s="6" t="inlineStr">
        <is>
          <t>Андижан</t>
        </is>
      </c>
      <c r="D115" s="6" t="inlineStr">
        <is>
          <t>Андижан 2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n">
        <v>2</v>
      </c>
      <c r="J115" s="7" t="n">
        <v>391102</v>
      </c>
      <c r="K115" s="7" t="inlineStr"/>
      <c r="L115" s="7" t="inlineStr"/>
      <c r="M115" s="7" t="inlineStr"/>
      <c r="N115" s="7" t="inlineStr"/>
      <c r="O115" s="7" t="inlineStr"/>
      <c r="P115" s="7" t="inlineStr"/>
      <c r="Q115" s="7" t="inlineStr"/>
      <c r="R115" s="7" t="inlineStr"/>
      <c r="S115" s="7" t="inlineStr"/>
      <c r="T115" s="7" t="inlineStr"/>
      <c r="U115" s="7" t="inlineStr"/>
      <c r="V115" s="7" t="inlineStr"/>
      <c r="W115" s="7" t="n">
        <v>2</v>
      </c>
      <c r="X115" s="7" t="n">
        <v>459542</v>
      </c>
      <c r="Y115" s="7" t="inlineStr"/>
      <c r="Z115" s="7" t="inlineStr"/>
      <c r="AA115" s="7" t="inlineStr"/>
      <c r="AB115" s="7" t="inlineStr"/>
      <c r="AC115" s="7" t="n">
        <v>3</v>
      </c>
      <c r="AD115" s="7" t="n">
        <v>1317879</v>
      </c>
      <c r="AE115" s="7" t="n">
        <v>2</v>
      </c>
      <c r="AF115" s="7" t="n">
        <v>858628</v>
      </c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AW115+AY115+BA115+BC115+BE115+BG115+BI115</f>
        <v/>
      </c>
      <c r="AV115" s="7">
        <f>AX115+AZ115+BB115+BD115+BF115+BH115+BJ115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 t="inlineStr"/>
      <c r="BJ115" s="7" t="inlineStr"/>
      <c r="BK115" s="7">
        <f>BM115+BO115+BQ115+BS115</f>
        <v/>
      </c>
      <c r="BL115" s="7">
        <f>BN115+BP115+BR115+BT115</f>
        <v/>
      </c>
      <c r="BM115" s="7" t="inlineStr"/>
      <c r="BN115" s="7" t="inlineStr"/>
      <c r="BO115" s="7" t="inlineStr"/>
      <c r="BP115" s="7" t="inlineStr"/>
      <c r="BQ115" s="7" t="inlineStr"/>
      <c r="BR115" s="7" t="inlineStr"/>
      <c r="BS115" s="7" t="inlineStr"/>
      <c r="BT115" s="7" t="inlineStr"/>
      <c r="BU115" s="7">
        <f>BW115+BY115+CA115+CC115+CE115+CG115+CI115+CK115+CM115+CO115+CQ115+CS115+CU115+CW115+CY115+DA115</f>
        <v/>
      </c>
      <c r="BV115" s="7">
        <f>BX115+BZ115+CB115+CD115+CF115+CH115+CJ115+CL115+CN115+CP115+CR115+CT115+CV115+CX115+CZ115+DB115</f>
        <v/>
      </c>
      <c r="BW115" s="7" t="inlineStr"/>
      <c r="BX115" s="7" t="inlineStr"/>
      <c r="BY115" s="7" t="inlineStr"/>
      <c r="BZ115" s="7" t="inlineStr"/>
      <c r="CA115" s="7" t="inlineStr"/>
      <c r="CB115" s="7" t="inlineStr"/>
      <c r="CC115" s="7" t="inlineStr"/>
      <c r="CD115" s="7" t="inlineStr"/>
      <c r="CE115" s="7" t="n">
        <v>1</v>
      </c>
      <c r="CF115" s="7" t="n">
        <v>16727</v>
      </c>
      <c r="CG115" s="7" t="inlineStr"/>
      <c r="CH115" s="7" t="inlineStr"/>
      <c r="CI115" s="7" t="inlineStr"/>
      <c r="CJ115" s="7" t="inlineStr"/>
      <c r="CK115" s="7" t="inlineStr"/>
      <c r="CL115" s="7" t="inlineStr"/>
      <c r="CM115" s="7" t="inlineStr"/>
      <c r="CN115" s="7" t="inlineStr"/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 t="inlineStr"/>
      <c r="DB115" s="7" t="inlineStr"/>
      <c r="DC115" s="7">
        <f>DE115+DG115+DI115+DK115+DM115+DO115+DQ115+DS115+DU115+DW115+DY115+EA115+EC115</f>
        <v/>
      </c>
      <c r="DD115" s="7">
        <f>DF115+DH115+DJ115+DL115+DN115+DP115+DR115+DT115+DV115+DX115+DZ115+EB115+ED115</f>
        <v/>
      </c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inlineStr"/>
      <c r="DP115" s="7" t="inlineStr"/>
      <c r="DQ115" s="7" t="n">
        <v>4</v>
      </c>
      <c r="DR115" s="7" t="n">
        <v>1349222</v>
      </c>
      <c r="DS115" s="7" t="n">
        <v>6</v>
      </c>
      <c r="DT115" s="7" t="n">
        <v>2865336</v>
      </c>
      <c r="DU115" s="7" t="inlineStr"/>
      <c r="DV115" s="7" t="inlineStr"/>
      <c r="DW115" s="7" t="n">
        <v>2</v>
      </c>
      <c r="DX115" s="7" t="n">
        <v>191800</v>
      </c>
      <c r="DY115" s="7" t="inlineStr"/>
      <c r="DZ115" s="7" t="inlineStr"/>
      <c r="EA115" s="7" t="inlineStr"/>
      <c r="EB115" s="7" t="inlineStr"/>
      <c r="EC115" s="7" t="inlineStr"/>
      <c r="ED115" s="7" t="inlineStr"/>
      <c r="EE115" s="7">
        <f>E115+AU115+BK115+BU115+DC115</f>
        <v/>
      </c>
      <c r="EF115" s="7">
        <f>F115+AV115+BL115+BV115+DD115</f>
        <v/>
      </c>
    </row>
    <row r="116" hidden="1" outlineLevel="1">
      <c r="A116" s="5" t="n">
        <v>53</v>
      </c>
      <c r="B116" s="6" t="inlineStr">
        <is>
          <t>Retsept Farm Med MCHJ</t>
        </is>
      </c>
      <c r="C116" s="6" t="inlineStr">
        <is>
          <t>Андижан</t>
        </is>
      </c>
      <c r="D116" s="6" t="inlineStr">
        <is>
          <t>Андижан 2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inlineStr"/>
      <c r="L116" s="7" t="inlineStr"/>
      <c r="M116" s="7" t="n">
        <v>2</v>
      </c>
      <c r="N116" s="7" t="n">
        <v>538414</v>
      </c>
      <c r="O116" s="7" t="inlineStr"/>
      <c r="P116" s="7" t="inlineStr"/>
      <c r="Q116" s="7" t="n">
        <v>5</v>
      </c>
      <c r="R116" s="7" t="n">
        <v>29800</v>
      </c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AW116+AY116+BA116+BC116+BE116+BG116+BI116</f>
        <v/>
      </c>
      <c r="AV116" s="7">
        <f>AX116+AZ116+BB116+BD116+BF116+BH116+BJ116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 t="inlineStr"/>
      <c r="BJ116" s="7" t="inlineStr"/>
      <c r="BK116" s="7">
        <f>BM116+BO116+BQ116+BS116</f>
        <v/>
      </c>
      <c r="BL116" s="7">
        <f>BN116+BP116+BR116+BT116</f>
        <v/>
      </c>
      <c r="BM116" s="7" t="inlineStr"/>
      <c r="BN116" s="7" t="inlineStr"/>
      <c r="BO116" s="7" t="inlineStr"/>
      <c r="BP116" s="7" t="inlineStr"/>
      <c r="BQ116" s="7" t="inlineStr"/>
      <c r="BR116" s="7" t="inlineStr"/>
      <c r="BS116" s="7" t="inlineStr"/>
      <c r="BT116" s="7" t="inlineStr"/>
      <c r="BU116" s="7">
        <f>BW116+BY116+CA116+CC116+CE116+CG116+CI116+CK116+CM116+CO116+CQ116+CS116+CU116+CW116+CY116+DA116</f>
        <v/>
      </c>
      <c r="BV116" s="7">
        <f>BX116+BZ116+CB116+CD116+CF116+CH116+CJ116+CL116+CN116+CP116+CR116+CT116+CV116+CX116+CZ116+DB116</f>
        <v/>
      </c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 t="inlineStr"/>
      <c r="CN116" s="7" t="inlineStr"/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 t="inlineStr"/>
      <c r="DB116" s="7" t="inlineStr"/>
      <c r="DC116" s="7">
        <f>DE116+DG116+DI116+DK116+DM116+DO116+DQ116+DS116+DU116+DW116+DY116+EA116+EC116</f>
        <v/>
      </c>
      <c r="DD116" s="7">
        <f>DF116+DH116+DJ116+DL116+DN116+DP116+DR116+DT116+DV116+DX116+DZ116+EB116+ED116</f>
        <v/>
      </c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inlineStr"/>
      <c r="DP116" s="7" t="inlineStr"/>
      <c r="DQ116" s="7" t="inlineStr"/>
      <c r="DR116" s="7" t="inlineStr"/>
      <c r="DS116" s="7" t="n">
        <v>4</v>
      </c>
      <c r="DT116" s="7" t="n">
        <v>372584</v>
      </c>
      <c r="DU116" s="7" t="n">
        <v>2</v>
      </c>
      <c r="DV116" s="7" t="n">
        <v>941472</v>
      </c>
      <c r="DW116" s="7" t="n">
        <v>2</v>
      </c>
      <c r="DX116" s="7" t="n">
        <v>718974</v>
      </c>
      <c r="DY116" s="7" t="inlineStr"/>
      <c r="DZ116" s="7" t="inlineStr"/>
      <c r="EA116" s="7" t="inlineStr"/>
      <c r="EB116" s="7" t="inlineStr"/>
      <c r="EC116" s="7" t="inlineStr"/>
      <c r="ED116" s="7" t="inlineStr"/>
      <c r="EE116" s="7">
        <f>E116+AU116+BK116+BU116+DC116</f>
        <v/>
      </c>
      <c r="EF116" s="7">
        <f>F116+AV116+BL116+BV116+DD116</f>
        <v/>
      </c>
    </row>
    <row r="117" hidden="1" outlineLevel="1">
      <c r="A117" s="5" t="n">
        <v>54</v>
      </c>
      <c r="B117" s="6" t="inlineStr">
        <is>
          <t>Sano Med Servis XS</t>
        </is>
      </c>
      <c r="C117" s="6" t="inlineStr">
        <is>
          <t>Андижан</t>
        </is>
      </c>
      <c r="D117" s="6" t="inlineStr">
        <is>
          <t>Андижан 2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n">
        <v>2</v>
      </c>
      <c r="H117" s="7" t="n">
        <v>109534</v>
      </c>
      <c r="I117" s="7" t="inlineStr"/>
      <c r="J117" s="7" t="inlineStr"/>
      <c r="K117" s="7" t="inlineStr"/>
      <c r="L117" s="7" t="inlineStr"/>
      <c r="M117" s="7" t="inlineStr"/>
      <c r="N117" s="7" t="inlineStr"/>
      <c r="O117" s="7" t="inlineStr"/>
      <c r="P117" s="7" t="inlineStr"/>
      <c r="Q117" s="7" t="inlineStr"/>
      <c r="R117" s="7" t="inlineStr"/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n">
        <v>5</v>
      </c>
      <c r="AF117" s="7" t="n">
        <v>68305</v>
      </c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AW117+AY117+BA117+BC117+BE117+BG117+BI117</f>
        <v/>
      </c>
      <c r="AV117" s="7">
        <f>AX117+AZ117+BB117+BD117+BF117+BH117+BJ117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 t="inlineStr"/>
      <c r="BJ117" s="7" t="inlineStr"/>
      <c r="BK117" s="7">
        <f>BM117+BO117+BQ117+BS117</f>
        <v/>
      </c>
      <c r="BL117" s="7">
        <f>BN117+BP117+BR117+BT117</f>
        <v/>
      </c>
      <c r="BM117" s="7" t="inlineStr"/>
      <c r="BN117" s="7" t="inlineStr"/>
      <c r="BO117" s="7" t="inlineStr"/>
      <c r="BP117" s="7" t="inlineStr"/>
      <c r="BQ117" s="7" t="inlineStr"/>
      <c r="BR117" s="7" t="inlineStr"/>
      <c r="BS117" s="7" t="inlineStr"/>
      <c r="BT117" s="7" t="inlineStr"/>
      <c r="BU117" s="7">
        <f>BW117+BY117+CA117+CC117+CE117+CG117+CI117+CK117+CM117+CO117+CQ117+CS117+CU117+CW117+CY117+DA117</f>
        <v/>
      </c>
      <c r="BV117" s="7">
        <f>BX117+BZ117+CB117+CD117+CF117+CH117+CJ117+CL117+CN117+CP117+CR117+CT117+CV117+CX117+CZ117+DB117</f>
        <v/>
      </c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 t="inlineStr"/>
      <c r="DB117" s="7" t="inlineStr"/>
      <c r="DC117" s="7">
        <f>DE117+DG117+DI117+DK117+DM117+DO117+DQ117+DS117+DU117+DW117+DY117+EA117+EC117</f>
        <v/>
      </c>
      <c r="DD117" s="7">
        <f>DF117+DH117+DJ117+DL117+DN117+DP117+DR117+DT117+DV117+DX117+DZ117+EB117+ED117</f>
        <v/>
      </c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inlineStr"/>
      <c r="DR117" s="7" t="inlineStr"/>
      <c r="DS117" s="7" t="inlineStr"/>
      <c r="DT117" s="7" t="inlineStr"/>
      <c r="DU117" s="7" t="inlineStr"/>
      <c r="DV117" s="7" t="inlineStr"/>
      <c r="DW117" s="7" t="inlineStr"/>
      <c r="DX117" s="7" t="inlineStr"/>
      <c r="DY117" s="7" t="inlineStr"/>
      <c r="DZ117" s="7" t="inlineStr"/>
      <c r="EA117" s="7" t="inlineStr"/>
      <c r="EB117" s="7" t="inlineStr"/>
      <c r="EC117" s="7" t="inlineStr"/>
      <c r="ED117" s="7" t="inlineStr"/>
      <c r="EE117" s="7">
        <f>E117+AU117+BK117+BU117+DC117</f>
        <v/>
      </c>
      <c r="EF117" s="7">
        <f>F117+AV117+BL117+BV117+DD117</f>
        <v/>
      </c>
    </row>
    <row r="118" hidden="1" outlineLevel="1">
      <c r="A118" s="5" t="n">
        <v>55</v>
      </c>
      <c r="B118" s="6" t="inlineStr">
        <is>
          <t>Saxovat Express Farm  MCHJ</t>
        </is>
      </c>
      <c r="C118" s="6" t="inlineStr">
        <is>
          <t>Андижан</t>
        </is>
      </c>
      <c r="D118" s="6" t="inlineStr">
        <is>
          <t>Андижан 2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n">
        <v>5</v>
      </c>
      <c r="R118" s="7" t="n">
        <v>59575</v>
      </c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AW118+AY118+BA118+BC118+BE118+BG118+BI118</f>
        <v/>
      </c>
      <c r="AV118" s="7">
        <f>AX118+AZ118+BB118+BD118+BF118+BH118+BJ118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 t="inlineStr"/>
      <c r="BJ118" s="7" t="inlineStr"/>
      <c r="BK118" s="7">
        <f>BM118+BO118+BQ118+BS118</f>
        <v/>
      </c>
      <c r="BL118" s="7">
        <f>BN118+BP118+BR118+BT118</f>
        <v/>
      </c>
      <c r="BM118" s="7" t="inlineStr"/>
      <c r="BN118" s="7" t="inlineStr"/>
      <c r="BO118" s="7" t="inlineStr"/>
      <c r="BP118" s="7" t="inlineStr"/>
      <c r="BQ118" s="7" t="inlineStr"/>
      <c r="BR118" s="7" t="inlineStr"/>
      <c r="BS118" s="7" t="inlineStr"/>
      <c r="BT118" s="7" t="inlineStr"/>
      <c r="BU118" s="7">
        <f>BW118+BY118+CA118+CC118+CE118+CG118+CI118+CK118+CM118+CO118+CQ118+CS118+CU118+CW118+CY118+DA118</f>
        <v/>
      </c>
      <c r="BV118" s="7">
        <f>BX118+BZ118+CB118+CD118+CF118+CH118+CJ118+CL118+CN118+CP118+CR118+CT118+CV118+CX118+CZ118+DB118</f>
        <v/>
      </c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 t="inlineStr"/>
      <c r="CN118" s="7" t="inlineStr"/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 t="inlineStr"/>
      <c r="DB118" s="7" t="inlineStr"/>
      <c r="DC118" s="7">
        <f>DE118+DG118+DI118+DK118+DM118+DO118+DQ118+DS118+DU118+DW118+DY118+EA118+EC118</f>
        <v/>
      </c>
      <c r="DD118" s="7">
        <f>DF118+DH118+DJ118+DL118+DN118+DP118+DR118+DT118+DV118+DX118+DZ118+EB118+ED118</f>
        <v/>
      </c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 t="inlineStr"/>
      <c r="DP118" s="7" t="inlineStr"/>
      <c r="DQ118" s="7" t="inlineStr"/>
      <c r="DR118" s="7" t="inlineStr"/>
      <c r="DS118" s="7" t="n">
        <v>10</v>
      </c>
      <c r="DT118" s="7" t="n">
        <v>4815740</v>
      </c>
      <c r="DU118" s="7" t="inlineStr"/>
      <c r="DV118" s="7" t="inlineStr"/>
      <c r="DW118" s="7" t="inlineStr"/>
      <c r="DX118" s="7" t="inlineStr"/>
      <c r="DY118" s="7" t="inlineStr"/>
      <c r="DZ118" s="7" t="inlineStr"/>
      <c r="EA118" s="7" t="inlineStr"/>
      <c r="EB118" s="7" t="inlineStr"/>
      <c r="EC118" s="7" t="inlineStr"/>
      <c r="ED118" s="7" t="inlineStr"/>
      <c r="EE118" s="7">
        <f>E118+AU118+BK118+BU118+DC118</f>
        <v/>
      </c>
      <c r="EF118" s="7">
        <f>F118+AV118+BL118+BV118+DD118</f>
        <v/>
      </c>
    </row>
    <row r="119" hidden="1" outlineLevel="1">
      <c r="A119" s="5" t="n">
        <v>56</v>
      </c>
      <c r="B119" s="6" t="inlineStr">
        <is>
          <t>Shaxrixon Dori-Darmon Servis</t>
        </is>
      </c>
      <c r="C119" s="6" t="inlineStr">
        <is>
          <t>Андижан</t>
        </is>
      </c>
      <c r="D119" s="6" t="inlineStr">
        <is>
          <t>Андижан 2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inlineStr"/>
      <c r="R119" s="7" t="inlineStr"/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AW119+AY119+BA119+BC119+BE119+BG119+BI119</f>
        <v/>
      </c>
      <c r="AV119" s="7">
        <f>AX119+AZ119+BB119+BD119+BF119+BH119+BJ119</f>
        <v/>
      </c>
      <c r="AW119" s="7" t="n">
        <v>2</v>
      </c>
      <c r="AX119" s="7" t="n">
        <v>202480</v>
      </c>
      <c r="AY119" s="7" t="n">
        <v>2</v>
      </c>
      <c r="AZ119" s="7" t="n">
        <v>188250</v>
      </c>
      <c r="BA119" s="7" t="inlineStr"/>
      <c r="BB119" s="7" t="inlineStr"/>
      <c r="BC119" s="7" t="inlineStr"/>
      <c r="BD119" s="7" t="inlineStr"/>
      <c r="BE119" s="7" t="n">
        <v>5</v>
      </c>
      <c r="BF119" s="7" t="n">
        <v>769645</v>
      </c>
      <c r="BG119" s="7" t="n">
        <v>10</v>
      </c>
      <c r="BH119" s="7" t="n">
        <v>4043200</v>
      </c>
      <c r="BI119" s="7" t="inlineStr"/>
      <c r="BJ119" s="7" t="inlineStr"/>
      <c r="BK119" s="7">
        <f>BM119+BO119+BQ119+BS119</f>
        <v/>
      </c>
      <c r="BL119" s="7">
        <f>BN119+BP119+BR119+BT119</f>
        <v/>
      </c>
      <c r="BM119" s="7" t="n">
        <v>2</v>
      </c>
      <c r="BN119" s="7" t="n">
        <v>769132</v>
      </c>
      <c r="BO119" s="7" t="inlineStr"/>
      <c r="BP119" s="7" t="inlineStr"/>
      <c r="BQ119" s="7" t="inlineStr"/>
      <c r="BR119" s="7" t="inlineStr"/>
      <c r="BS119" s="7" t="inlineStr"/>
      <c r="BT119" s="7" t="inlineStr"/>
      <c r="BU119" s="7">
        <f>BW119+BY119+CA119+CC119+CE119+CG119+CI119+CK119+CM119+CO119+CQ119+CS119+CU119+CW119+CY119+DA119</f>
        <v/>
      </c>
      <c r="BV119" s="7">
        <f>BX119+BZ119+CB119+CD119+CF119+CH119+CJ119+CL119+CN119+CP119+CR119+CT119+CV119+CX119+CZ119+DB119</f>
        <v/>
      </c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n">
        <v>15</v>
      </c>
      <c r="CN119" s="7" t="n">
        <v>4259770</v>
      </c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 t="inlineStr"/>
      <c r="DB119" s="7" t="inlineStr"/>
      <c r="DC119" s="7">
        <f>DE119+DG119+DI119+DK119+DM119+DO119+DQ119+DS119+DU119+DW119+DY119+EA119+EC119</f>
        <v/>
      </c>
      <c r="DD119" s="7">
        <f>DF119+DH119+DJ119+DL119+DN119+DP119+DR119+DT119+DV119+DX119+DZ119+EB119+ED119</f>
        <v/>
      </c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inlineStr"/>
      <c r="DP119" s="7" t="inlineStr"/>
      <c r="DQ119" s="7" t="n">
        <v>5</v>
      </c>
      <c r="DR119" s="7" t="n">
        <v>1794460</v>
      </c>
      <c r="DS119" s="7" t="inlineStr"/>
      <c r="DT119" s="7" t="inlineStr"/>
      <c r="DU119" s="7" t="inlineStr"/>
      <c r="DV119" s="7" t="inlineStr"/>
      <c r="DW119" s="7" t="inlineStr"/>
      <c r="DX119" s="7" t="inlineStr"/>
      <c r="DY119" s="7" t="inlineStr"/>
      <c r="DZ119" s="7" t="inlineStr"/>
      <c r="EA119" s="7" t="inlineStr"/>
      <c r="EB119" s="7" t="inlineStr"/>
      <c r="EC119" s="7" t="inlineStr"/>
      <c r="ED119" s="7" t="inlineStr"/>
      <c r="EE119" s="7">
        <f>E119+AU119+BK119+BU119+DC119</f>
        <v/>
      </c>
      <c r="EF119" s="7">
        <f>F119+AV119+BL119+BV119+DD119</f>
        <v/>
      </c>
    </row>
    <row r="120" hidden="1" outlineLevel="1">
      <c r="A120" s="5" t="n">
        <v>57</v>
      </c>
      <c r="B120" s="6" t="inlineStr">
        <is>
          <t>Shaxrixon Medikal Farm MCHJ</t>
        </is>
      </c>
      <c r="C120" s="6" t="inlineStr">
        <is>
          <t>Андижан</t>
        </is>
      </c>
      <c r="D120" s="6" t="inlineStr">
        <is>
          <t>Андижан 2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inlineStr"/>
      <c r="R120" s="7" t="inlineStr"/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AW120+AY120+BA120+BC120+BE120+BG120+BI120</f>
        <v/>
      </c>
      <c r="AV120" s="7">
        <f>AX120+AZ120+BB120+BD120+BF120+BH120+BJ120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 t="inlineStr"/>
      <c r="BJ120" s="7" t="inlineStr"/>
      <c r="BK120" s="7">
        <f>BM120+BO120+BQ120+BS120</f>
        <v/>
      </c>
      <c r="BL120" s="7">
        <f>BN120+BP120+BR120+BT120</f>
        <v/>
      </c>
      <c r="BM120" s="7" t="inlineStr"/>
      <c r="BN120" s="7" t="inlineStr"/>
      <c r="BO120" s="7" t="inlineStr"/>
      <c r="BP120" s="7" t="inlineStr"/>
      <c r="BQ120" s="7" t="inlineStr"/>
      <c r="BR120" s="7" t="inlineStr"/>
      <c r="BS120" s="7" t="inlineStr"/>
      <c r="BT120" s="7" t="inlineStr"/>
      <c r="BU120" s="7">
        <f>BW120+BY120+CA120+CC120+CE120+CG120+CI120+CK120+CM120+CO120+CQ120+CS120+CU120+CW120+CY120+DA120</f>
        <v/>
      </c>
      <c r="BV120" s="7">
        <f>BX120+BZ120+CB120+CD120+CF120+CH120+CJ120+CL120+CN120+CP120+CR120+CT120+CV120+CX120+CZ120+DB120</f>
        <v/>
      </c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 t="inlineStr"/>
      <c r="DB120" s="7" t="inlineStr"/>
      <c r="DC120" s="7">
        <f>DE120+DG120+DI120+DK120+DM120+DO120+DQ120+DS120+DU120+DW120+DY120+EA120+EC120</f>
        <v/>
      </c>
      <c r="DD120" s="7">
        <f>DF120+DH120+DJ120+DL120+DN120+DP120+DR120+DT120+DV120+DX120+DZ120+EB120+ED120</f>
        <v/>
      </c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 t="n">
        <v>4</v>
      </c>
      <c r="DP120" s="7" t="n">
        <v>1756236</v>
      </c>
      <c r="DQ120" s="7" t="n">
        <v>5</v>
      </c>
      <c r="DR120" s="7" t="n">
        <v>723635</v>
      </c>
      <c r="DS120" s="7" t="inlineStr"/>
      <c r="DT120" s="7" t="inlineStr"/>
      <c r="DU120" s="7" t="inlineStr"/>
      <c r="DV120" s="7" t="inlineStr"/>
      <c r="DW120" s="7" t="inlineStr"/>
      <c r="DX120" s="7" t="inlineStr"/>
      <c r="DY120" s="7" t="inlineStr"/>
      <c r="DZ120" s="7" t="inlineStr"/>
      <c r="EA120" s="7" t="inlineStr"/>
      <c r="EB120" s="7" t="inlineStr"/>
      <c r="EC120" s="7" t="inlineStr"/>
      <c r="ED120" s="7" t="inlineStr"/>
      <c r="EE120" s="7">
        <f>E120+AU120+BK120+BU120+DC120</f>
        <v/>
      </c>
      <c r="EF120" s="7">
        <f>F120+AV120+BL120+BV120+DD120</f>
        <v/>
      </c>
    </row>
    <row r="121" hidden="1" outlineLevel="1">
      <c r="A121" s="5" t="n">
        <v>58</v>
      </c>
      <c r="B121" s="6" t="inlineStr">
        <is>
          <t>Sherzodbek Farm Shifo Mchj</t>
        </is>
      </c>
      <c r="C121" s="6" t="inlineStr">
        <is>
          <t>Андижан</t>
        </is>
      </c>
      <c r="D121" s="6" t="inlineStr">
        <is>
          <t>Андижан 2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n">
        <v>8</v>
      </c>
      <c r="H121" s="7" t="n">
        <v>2053761</v>
      </c>
      <c r="I121" s="7" t="n">
        <v>2</v>
      </c>
      <c r="J121" s="7" t="n">
        <v>920860</v>
      </c>
      <c r="K121" s="7" t="n">
        <v>2</v>
      </c>
      <c r="L121" s="7" t="n">
        <v>502332</v>
      </c>
      <c r="M121" s="7" t="n">
        <v>21</v>
      </c>
      <c r="N121" s="7" t="n">
        <v>6213596</v>
      </c>
      <c r="O121" s="7" t="inlineStr"/>
      <c r="P121" s="7" t="inlineStr"/>
      <c r="Q121" s="7" t="n">
        <v>77</v>
      </c>
      <c r="R121" s="7" t="n">
        <v>19667997</v>
      </c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n">
        <v>5</v>
      </c>
      <c r="AD121" s="7" t="n">
        <v>570430</v>
      </c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n">
        <v>30</v>
      </c>
      <c r="AR121" s="7" t="n">
        <v>14718150</v>
      </c>
      <c r="AS121" s="7" t="inlineStr"/>
      <c r="AT121" s="7" t="inlineStr"/>
      <c r="AU121" s="7">
        <f>AW121+AY121+BA121+BC121+BE121+BG121+BI121</f>
        <v/>
      </c>
      <c r="AV121" s="7">
        <f>AX121+AZ121+BB121+BD121+BF121+BH121+BJ121</f>
        <v/>
      </c>
      <c r="AW121" s="7" t="inlineStr"/>
      <c r="AX121" s="7" t="inlineStr"/>
      <c r="AY121" s="7" t="n">
        <v>3</v>
      </c>
      <c r="AZ121" s="7" t="n">
        <v>277497</v>
      </c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 t="inlineStr"/>
      <c r="BJ121" s="7" t="inlineStr"/>
      <c r="BK121" s="7">
        <f>BM121+BO121+BQ121+BS121</f>
        <v/>
      </c>
      <c r="BL121" s="7">
        <f>BN121+BP121+BR121+BT121</f>
        <v/>
      </c>
      <c r="BM121" s="7" t="n">
        <v>2</v>
      </c>
      <c r="BN121" s="7" t="n">
        <v>18294</v>
      </c>
      <c r="BO121" s="7" t="inlineStr"/>
      <c r="BP121" s="7" t="inlineStr"/>
      <c r="BQ121" s="7" t="inlineStr"/>
      <c r="BR121" s="7" t="inlineStr"/>
      <c r="BS121" s="7" t="inlineStr"/>
      <c r="BT121" s="7" t="inlineStr"/>
      <c r="BU121" s="7">
        <f>BW121+BY121+CA121+CC121+CE121+CG121+CI121+CK121+CM121+CO121+CQ121+CS121+CU121+CW121+CY121+DA121</f>
        <v/>
      </c>
      <c r="BV121" s="7">
        <f>BX121+BZ121+CB121+CD121+CF121+CH121+CJ121+CL121+CN121+CP121+CR121+CT121+CV121+CX121+CZ121+DB121</f>
        <v/>
      </c>
      <c r="BW121" s="7" t="inlineStr"/>
      <c r="BX121" s="7" t="inlineStr"/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 t="n">
        <v>7</v>
      </c>
      <c r="CN121" s="7" t="n">
        <v>1287651</v>
      </c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 t="inlineStr"/>
      <c r="DB121" s="7" t="inlineStr"/>
      <c r="DC121" s="7">
        <f>DE121+DG121+DI121+DK121+DM121+DO121+DQ121+DS121+DU121+DW121+DY121+EA121+EC121</f>
        <v/>
      </c>
      <c r="DD121" s="7">
        <f>DF121+DH121+DJ121+DL121+DN121+DP121+DR121+DT121+DV121+DX121+DZ121+EB121+ED121</f>
        <v/>
      </c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 t="inlineStr"/>
      <c r="DP121" s="7" t="inlineStr"/>
      <c r="DQ121" s="7" t="inlineStr"/>
      <c r="DR121" s="7" t="inlineStr"/>
      <c r="DS121" s="7" t="n">
        <v>3</v>
      </c>
      <c r="DT121" s="7" t="n">
        <v>22332</v>
      </c>
      <c r="DU121" s="7" t="n">
        <v>2</v>
      </c>
      <c r="DV121" s="7" t="n">
        <v>352078</v>
      </c>
      <c r="DW121" s="7" t="inlineStr"/>
      <c r="DX121" s="7" t="inlineStr"/>
      <c r="DY121" s="7" t="inlineStr"/>
      <c r="DZ121" s="7" t="inlineStr"/>
      <c r="EA121" s="7" t="inlineStr"/>
      <c r="EB121" s="7" t="inlineStr"/>
      <c r="EC121" s="7" t="inlineStr"/>
      <c r="ED121" s="7" t="inlineStr"/>
      <c r="EE121" s="7">
        <f>E121+AU121+BK121+BU121+DC121</f>
        <v/>
      </c>
      <c r="EF121" s="7">
        <f>F121+AV121+BL121+BV121+DD121</f>
        <v/>
      </c>
    </row>
    <row r="122" hidden="1" outlineLevel="1">
      <c r="A122" s="5" t="n">
        <v>59</v>
      </c>
      <c r="B122" s="6" t="inlineStr">
        <is>
          <t>Shifo XD</t>
        </is>
      </c>
      <c r="C122" s="6" t="inlineStr">
        <is>
          <t>Андижан</t>
        </is>
      </c>
      <c r="D122" s="6" t="inlineStr">
        <is>
          <t>Андижан 2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inlineStr"/>
      <c r="J122" s="7" t="inlineStr"/>
      <c r="K122" s="7" t="inlineStr"/>
      <c r="L122" s="7" t="inlineStr"/>
      <c r="M122" s="7" t="n">
        <v>14</v>
      </c>
      <c r="N122" s="7" t="n">
        <v>2516150</v>
      </c>
      <c r="O122" s="7" t="inlineStr"/>
      <c r="P122" s="7" t="inlineStr"/>
      <c r="Q122" s="7" t="inlineStr"/>
      <c r="R122" s="7" t="inlineStr"/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AW122+AY122+BA122+BC122+BE122+BG122+BI122</f>
        <v/>
      </c>
      <c r="AV122" s="7">
        <f>AX122+AZ122+BB122+BD122+BF122+BH122+BJ122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 t="inlineStr"/>
      <c r="BJ122" s="7" t="inlineStr"/>
      <c r="BK122" s="7">
        <f>BM122+BO122+BQ122+BS122</f>
        <v/>
      </c>
      <c r="BL122" s="7">
        <f>BN122+BP122+BR122+BT122</f>
        <v/>
      </c>
      <c r="BM122" s="7" t="inlineStr"/>
      <c r="BN122" s="7" t="inlineStr"/>
      <c r="BO122" s="7" t="inlineStr"/>
      <c r="BP122" s="7" t="inlineStr"/>
      <c r="BQ122" s="7" t="inlineStr"/>
      <c r="BR122" s="7" t="inlineStr"/>
      <c r="BS122" s="7" t="inlineStr"/>
      <c r="BT122" s="7" t="inlineStr"/>
      <c r="BU122" s="7">
        <f>BW122+BY122+CA122+CC122+CE122+CG122+CI122+CK122+CM122+CO122+CQ122+CS122+CU122+CW122+CY122+DA122</f>
        <v/>
      </c>
      <c r="BV122" s="7">
        <f>BX122+BZ122+CB122+CD122+CF122+CH122+CJ122+CL122+CN122+CP122+CR122+CT122+CV122+CX122+CZ122+DB122</f>
        <v/>
      </c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 t="inlineStr"/>
      <c r="DB122" s="7" t="inlineStr"/>
      <c r="DC122" s="7">
        <f>DE122+DG122+DI122+DK122+DM122+DO122+DQ122+DS122+DU122+DW122+DY122+EA122+EC122</f>
        <v/>
      </c>
      <c r="DD122" s="7">
        <f>DF122+DH122+DJ122+DL122+DN122+DP122+DR122+DT122+DV122+DX122+DZ122+EB122+ED122</f>
        <v/>
      </c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inlineStr"/>
      <c r="DR122" s="7" t="inlineStr"/>
      <c r="DS122" s="7" t="inlineStr"/>
      <c r="DT122" s="7" t="inlineStr"/>
      <c r="DU122" s="7" t="inlineStr"/>
      <c r="DV122" s="7" t="inlineStr"/>
      <c r="DW122" s="7" t="inlineStr"/>
      <c r="DX122" s="7" t="inlineStr"/>
      <c r="DY122" s="7" t="inlineStr"/>
      <c r="DZ122" s="7" t="inlineStr"/>
      <c r="EA122" s="7" t="inlineStr"/>
      <c r="EB122" s="7" t="inlineStr"/>
      <c r="EC122" s="7" t="inlineStr"/>
      <c r="ED122" s="7" t="inlineStr"/>
      <c r="EE122" s="7">
        <f>E122+AU122+BK122+BU122+DC122</f>
        <v/>
      </c>
      <c r="EF122" s="7">
        <f>F122+AV122+BL122+BV122+DD122</f>
        <v/>
      </c>
    </row>
    <row r="123" hidden="1" outlineLevel="1">
      <c r="A123" s="5" t="n">
        <v>60</v>
      </c>
      <c r="B123" s="6" t="inlineStr">
        <is>
          <t>Sixat Shifo Inter</t>
        </is>
      </c>
      <c r="C123" s="6" t="inlineStr">
        <is>
          <t>Андижан</t>
        </is>
      </c>
      <c r="D123" s="6" t="inlineStr">
        <is>
          <t>Андижан 2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n">
        <v>6</v>
      </c>
      <c r="H123" s="7" t="n">
        <v>298442</v>
      </c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inlineStr"/>
      <c r="R123" s="7" t="inlineStr"/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n">
        <v>1</v>
      </c>
      <c r="AD123" s="7" t="n">
        <v>220940</v>
      </c>
      <c r="AE123" s="7" t="inlineStr"/>
      <c r="AF123" s="7" t="inlineStr"/>
      <c r="AG123" s="7" t="n">
        <v>1</v>
      </c>
      <c r="AH123" s="7" t="n">
        <v>204169</v>
      </c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AW123+AY123+BA123+BC123+BE123+BG123+BI123</f>
        <v/>
      </c>
      <c r="AV123" s="7">
        <f>AX123+AZ123+BB123+BD123+BF123+BH123+BJ123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 t="inlineStr"/>
      <c r="BJ123" s="7" t="inlineStr"/>
      <c r="BK123" s="7">
        <f>BM123+BO123+BQ123+BS123</f>
        <v/>
      </c>
      <c r="BL123" s="7">
        <f>BN123+BP123+BR123+BT123</f>
        <v/>
      </c>
      <c r="BM123" s="7" t="inlineStr"/>
      <c r="BN123" s="7" t="inlineStr"/>
      <c r="BO123" s="7" t="inlineStr"/>
      <c r="BP123" s="7" t="inlineStr"/>
      <c r="BQ123" s="7" t="inlineStr"/>
      <c r="BR123" s="7" t="inlineStr"/>
      <c r="BS123" s="7" t="inlineStr"/>
      <c r="BT123" s="7" t="inlineStr"/>
      <c r="BU123" s="7">
        <f>BW123+BY123+CA123+CC123+CE123+CG123+CI123+CK123+CM123+CO123+CQ123+CS123+CU123+CW123+CY123+DA123</f>
        <v/>
      </c>
      <c r="BV123" s="7">
        <f>BX123+BZ123+CB123+CD123+CF123+CH123+CJ123+CL123+CN123+CP123+CR123+CT123+CV123+CX123+CZ123+DB123</f>
        <v/>
      </c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n">
        <v>3</v>
      </c>
      <c r="CN123" s="7" t="n">
        <v>708588</v>
      </c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 t="inlineStr"/>
      <c r="DB123" s="7" t="inlineStr"/>
      <c r="DC123" s="7">
        <f>DE123+DG123+DI123+DK123+DM123+DO123+DQ123+DS123+DU123+DW123+DY123+EA123+EC123</f>
        <v/>
      </c>
      <c r="DD123" s="7">
        <f>DF123+DH123+DJ123+DL123+DN123+DP123+DR123+DT123+DV123+DX123+DZ123+EB123+ED123</f>
        <v/>
      </c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n">
        <v>1</v>
      </c>
      <c r="DP123" s="7" t="n">
        <v>65254</v>
      </c>
      <c r="DQ123" s="7" t="inlineStr"/>
      <c r="DR123" s="7" t="inlineStr"/>
      <c r="DS123" s="7" t="inlineStr"/>
      <c r="DT123" s="7" t="inlineStr"/>
      <c r="DU123" s="7" t="inlineStr"/>
      <c r="DV123" s="7" t="inlineStr"/>
      <c r="DW123" s="7" t="n">
        <v>5</v>
      </c>
      <c r="DX123" s="7" t="n">
        <v>1620955</v>
      </c>
      <c r="DY123" s="7" t="inlineStr"/>
      <c r="DZ123" s="7" t="inlineStr"/>
      <c r="EA123" s="7" t="inlineStr"/>
      <c r="EB123" s="7" t="inlineStr"/>
      <c r="EC123" s="7" t="inlineStr"/>
      <c r="ED123" s="7" t="inlineStr"/>
      <c r="EE123" s="7">
        <f>E123+AU123+BK123+BU123+DC123</f>
        <v/>
      </c>
      <c r="EF123" s="7">
        <f>F123+AV123+BL123+BV123+DD123</f>
        <v/>
      </c>
    </row>
    <row r="124" hidden="1" outlineLevel="1">
      <c r="A124" s="5" t="n">
        <v>61</v>
      </c>
      <c r="B124" s="6" t="inlineStr">
        <is>
          <t>Smart Cardio Pharm MCHJ</t>
        </is>
      </c>
      <c r="C124" s="6" t="inlineStr">
        <is>
          <t>Андижан</t>
        </is>
      </c>
      <c r="D124" s="6" t="inlineStr">
        <is>
          <t>Андижан 2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inlineStr"/>
      <c r="N124" s="7" t="inlineStr"/>
      <c r="O124" s="7" t="inlineStr"/>
      <c r="P124" s="7" t="inlineStr"/>
      <c r="Q124" s="7" t="inlineStr"/>
      <c r="R124" s="7" t="inlineStr"/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AW124+AY124+BA124+BC124+BE124+BG124+BI124</f>
        <v/>
      </c>
      <c r="AV124" s="7">
        <f>AX124+AZ124+BB124+BD124+BF124+BH124+BJ124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 t="inlineStr"/>
      <c r="BJ124" s="7" t="inlineStr"/>
      <c r="BK124" s="7">
        <f>BM124+BO124+BQ124+BS124</f>
        <v/>
      </c>
      <c r="BL124" s="7">
        <f>BN124+BP124+BR124+BT124</f>
        <v/>
      </c>
      <c r="BM124" s="7" t="inlineStr"/>
      <c r="BN124" s="7" t="inlineStr"/>
      <c r="BO124" s="7" t="inlineStr"/>
      <c r="BP124" s="7" t="inlineStr"/>
      <c r="BQ124" s="7" t="inlineStr"/>
      <c r="BR124" s="7" t="inlineStr"/>
      <c r="BS124" s="7" t="inlineStr"/>
      <c r="BT124" s="7" t="inlineStr"/>
      <c r="BU124" s="7">
        <f>BW124+BY124+CA124+CC124+CE124+CG124+CI124+CK124+CM124+CO124+CQ124+CS124+CU124+CW124+CY124+DA124</f>
        <v/>
      </c>
      <c r="BV124" s="7">
        <f>BX124+BZ124+CB124+CD124+CF124+CH124+CJ124+CL124+CN124+CP124+CR124+CT124+CV124+CX124+CZ124+DB124</f>
        <v/>
      </c>
      <c r="BW124" s="7" t="inlineStr"/>
      <c r="BX124" s="7" t="inlineStr"/>
      <c r="BY124" s="7" t="inlineStr"/>
      <c r="BZ124" s="7" t="inlineStr"/>
      <c r="CA124" s="7" t="inlineStr"/>
      <c r="CB124" s="7" t="inlineStr"/>
      <c r="CC124" s="7" t="inlineStr"/>
      <c r="CD124" s="7" t="inlineStr"/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 t="inlineStr"/>
      <c r="DB124" s="7" t="inlineStr"/>
      <c r="DC124" s="7">
        <f>DE124+DG124+DI124+DK124+DM124+DO124+DQ124+DS124+DU124+DW124+DY124+EA124+EC124</f>
        <v/>
      </c>
      <c r="DD124" s="7">
        <f>DF124+DH124+DJ124+DL124+DN124+DP124+DR124+DT124+DV124+DX124+DZ124+EB124+ED124</f>
        <v/>
      </c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n">
        <v>1</v>
      </c>
      <c r="DR124" s="7" t="n">
        <v>299075</v>
      </c>
      <c r="DS124" s="7" t="inlineStr"/>
      <c r="DT124" s="7" t="inlineStr"/>
      <c r="DU124" s="7" t="inlineStr"/>
      <c r="DV124" s="7" t="inlineStr"/>
      <c r="DW124" s="7" t="n">
        <v>5</v>
      </c>
      <c r="DX124" s="7" t="n">
        <v>1659850</v>
      </c>
      <c r="DY124" s="7" t="inlineStr"/>
      <c r="DZ124" s="7" t="inlineStr"/>
      <c r="EA124" s="7" t="inlineStr"/>
      <c r="EB124" s="7" t="inlineStr"/>
      <c r="EC124" s="7" t="inlineStr"/>
      <c r="ED124" s="7" t="inlineStr"/>
      <c r="EE124" s="7">
        <f>E124+AU124+BK124+BU124+DC124</f>
        <v/>
      </c>
      <c r="EF124" s="7">
        <f>F124+AV124+BL124+BV124+DD124</f>
        <v/>
      </c>
    </row>
    <row r="125" hidden="1" outlineLevel="1">
      <c r="A125" s="5" t="n">
        <v>62</v>
      </c>
      <c r="B125" s="6" t="inlineStr">
        <is>
          <t>Tabobat Shifo Gulshani XK</t>
        </is>
      </c>
      <c r="C125" s="6" t="inlineStr">
        <is>
          <t>Андижан</t>
        </is>
      </c>
      <c r="D125" s="6" t="inlineStr">
        <is>
          <t>Андижан 2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n">
        <v>10</v>
      </c>
      <c r="H125" s="7" t="n">
        <v>4028340</v>
      </c>
      <c r="I125" s="7" t="inlineStr"/>
      <c r="J125" s="7" t="inlineStr"/>
      <c r="K125" s="7" t="inlineStr"/>
      <c r="L125" s="7" t="inlineStr"/>
      <c r="M125" s="7" t="n">
        <v>28</v>
      </c>
      <c r="N125" s="7" t="n">
        <v>13717704</v>
      </c>
      <c r="O125" s="7" t="inlineStr"/>
      <c r="P125" s="7" t="inlineStr"/>
      <c r="Q125" s="7" t="n">
        <v>100</v>
      </c>
      <c r="R125" s="7" t="n">
        <v>35780500</v>
      </c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n">
        <v>2</v>
      </c>
      <c r="AB125" s="7" t="n">
        <v>661040</v>
      </c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AW125+AY125+BA125+BC125+BE125+BG125+BI125</f>
        <v/>
      </c>
      <c r="AV125" s="7">
        <f>AX125+AZ125+BB125+BD125+BF125+BH125+BJ125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 t="inlineStr"/>
      <c r="BJ125" s="7" t="inlineStr"/>
      <c r="BK125" s="7">
        <f>BM125+BO125+BQ125+BS125</f>
        <v/>
      </c>
      <c r="BL125" s="7">
        <f>BN125+BP125+BR125+BT125</f>
        <v/>
      </c>
      <c r="BM125" s="7" t="inlineStr"/>
      <c r="BN125" s="7" t="inlineStr"/>
      <c r="BO125" s="7" t="inlineStr"/>
      <c r="BP125" s="7" t="inlineStr"/>
      <c r="BQ125" s="7" t="inlineStr"/>
      <c r="BR125" s="7" t="inlineStr"/>
      <c r="BS125" s="7" t="inlineStr"/>
      <c r="BT125" s="7" t="inlineStr"/>
      <c r="BU125" s="7">
        <f>BW125+BY125+CA125+CC125+CE125+CG125+CI125+CK125+CM125+CO125+CQ125+CS125+CU125+CW125+CY125+DA125</f>
        <v/>
      </c>
      <c r="BV125" s="7">
        <f>BX125+BZ125+CB125+CD125+CF125+CH125+CJ125+CL125+CN125+CP125+CR125+CT125+CV125+CX125+CZ125+DB125</f>
        <v/>
      </c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 t="inlineStr"/>
      <c r="CN125" s="7" t="inlineStr"/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 t="inlineStr"/>
      <c r="DB125" s="7" t="inlineStr"/>
      <c r="DC125" s="7">
        <f>DE125+DG125+DI125+DK125+DM125+DO125+DQ125+DS125+DU125+DW125+DY125+EA125+EC125</f>
        <v/>
      </c>
      <c r="DD125" s="7">
        <f>DF125+DH125+DJ125+DL125+DN125+DP125+DR125+DT125+DV125+DX125+DZ125+EB125+ED125</f>
        <v/>
      </c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 t="n">
        <v>2</v>
      </c>
      <c r="DR125" s="7" t="n">
        <v>400264</v>
      </c>
      <c r="DS125" s="7" t="n">
        <v>5</v>
      </c>
      <c r="DT125" s="7" t="n">
        <v>812170</v>
      </c>
      <c r="DU125" s="7" t="inlineStr"/>
      <c r="DV125" s="7" t="inlineStr"/>
      <c r="DW125" s="7" t="n">
        <v>3</v>
      </c>
      <c r="DX125" s="7" t="n">
        <v>886623</v>
      </c>
      <c r="DY125" s="7" t="inlineStr"/>
      <c r="DZ125" s="7" t="inlineStr"/>
      <c r="EA125" s="7" t="inlineStr"/>
      <c r="EB125" s="7" t="inlineStr"/>
      <c r="EC125" s="7" t="inlineStr"/>
      <c r="ED125" s="7" t="inlineStr"/>
      <c r="EE125" s="7">
        <f>E125+AU125+BK125+BU125+DC125</f>
        <v/>
      </c>
      <c r="EF125" s="7">
        <f>F125+AV125+BL125+BV125+DD125</f>
        <v/>
      </c>
    </row>
    <row r="126" hidden="1" outlineLevel="1">
      <c r="A126" s="5" t="n">
        <v>63</v>
      </c>
      <c r="B126" s="6" t="inlineStr">
        <is>
          <t>Tursunova Maxfuza XSICHK</t>
        </is>
      </c>
      <c r="C126" s="6" t="inlineStr">
        <is>
          <t>Андижан</t>
        </is>
      </c>
      <c r="D126" s="6" t="inlineStr">
        <is>
          <t>Андижан 2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n">
        <v>10</v>
      </c>
      <c r="H126" s="7" t="n">
        <v>4352860</v>
      </c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AW126+AY126+BA126+BC126+BE126+BG126+BI126</f>
        <v/>
      </c>
      <c r="AV126" s="7">
        <f>AX126+AZ126+BB126+BD126+BF126+BH126+BJ126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inlineStr"/>
      <c r="BH126" s="7" t="inlineStr"/>
      <c r="BI126" s="7" t="inlineStr"/>
      <c r="BJ126" s="7" t="inlineStr"/>
      <c r="BK126" s="7">
        <f>BM126+BO126+BQ126+BS126</f>
        <v/>
      </c>
      <c r="BL126" s="7">
        <f>BN126+BP126+BR126+BT126</f>
        <v/>
      </c>
      <c r="BM126" s="7" t="inlineStr"/>
      <c r="BN126" s="7" t="inlineStr"/>
      <c r="BO126" s="7" t="inlineStr"/>
      <c r="BP126" s="7" t="inlineStr"/>
      <c r="BQ126" s="7" t="inlineStr"/>
      <c r="BR126" s="7" t="inlineStr"/>
      <c r="BS126" s="7" t="inlineStr"/>
      <c r="BT126" s="7" t="inlineStr"/>
      <c r="BU126" s="7">
        <f>BW126+BY126+CA126+CC126+CE126+CG126+CI126+CK126+CM126+CO126+CQ126+CS126+CU126+CW126+CY126+DA126</f>
        <v/>
      </c>
      <c r="BV126" s="7">
        <f>BX126+BZ126+CB126+CD126+CF126+CH126+CJ126+CL126+CN126+CP126+CR126+CT126+CV126+CX126+CZ126+DB126</f>
        <v/>
      </c>
      <c r="BW126" s="7" t="inlineStr"/>
      <c r="BX126" s="7" t="inlineStr"/>
      <c r="BY126" s="7" t="inlineStr"/>
      <c r="BZ126" s="7" t="inlineStr"/>
      <c r="CA126" s="7" t="inlineStr"/>
      <c r="CB126" s="7" t="inlineStr"/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 t="inlineStr"/>
      <c r="DB126" s="7" t="inlineStr"/>
      <c r="DC126" s="7">
        <f>DE126+DG126+DI126+DK126+DM126+DO126+DQ126+DS126+DU126+DW126+DY126+EA126+EC126</f>
        <v/>
      </c>
      <c r="DD126" s="7">
        <f>DF126+DH126+DJ126+DL126+DN126+DP126+DR126+DT126+DV126+DX126+DZ126+EB126+ED126</f>
        <v/>
      </c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 t="inlineStr"/>
      <c r="DR126" s="7" t="inlineStr"/>
      <c r="DS126" s="7" t="inlineStr"/>
      <c r="DT126" s="7" t="inlineStr"/>
      <c r="DU126" s="7" t="inlineStr"/>
      <c r="DV126" s="7" t="inlineStr"/>
      <c r="DW126" s="7" t="inlineStr"/>
      <c r="DX126" s="7" t="inlineStr"/>
      <c r="DY126" s="7" t="inlineStr"/>
      <c r="DZ126" s="7" t="inlineStr"/>
      <c r="EA126" s="7" t="inlineStr"/>
      <c r="EB126" s="7" t="inlineStr"/>
      <c r="EC126" s="7" t="inlineStr"/>
      <c r="ED126" s="7" t="inlineStr"/>
      <c r="EE126" s="7">
        <f>E126+AU126+BK126+BU126+DC126</f>
        <v/>
      </c>
      <c r="EF126" s="7">
        <f>F126+AV126+BL126+BV126+DD126</f>
        <v/>
      </c>
    </row>
    <row r="127" hidden="1" outlineLevel="1">
      <c r="A127" s="5" t="n">
        <v>64</v>
      </c>
      <c r="B127" s="6" t="inlineStr">
        <is>
          <t>Urinboev Poziljon MCHJ</t>
        </is>
      </c>
      <c r="C127" s="6" t="inlineStr">
        <is>
          <t>Андижан</t>
        </is>
      </c>
      <c r="D127" s="6" t="inlineStr">
        <is>
          <t>Андижан 2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n">
        <v>5</v>
      </c>
      <c r="H127" s="7" t="n">
        <v>1701330</v>
      </c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AW127+AY127+BA127+BC127+BE127+BG127+BI127</f>
        <v/>
      </c>
      <c r="AV127" s="7">
        <f>AX127+AZ127+BB127+BD127+BF127+BH127+BJ127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 t="inlineStr"/>
      <c r="BJ127" s="7" t="inlineStr"/>
      <c r="BK127" s="7">
        <f>BM127+BO127+BQ127+BS127</f>
        <v/>
      </c>
      <c r="BL127" s="7">
        <f>BN127+BP127+BR127+BT127</f>
        <v/>
      </c>
      <c r="BM127" s="7" t="inlineStr"/>
      <c r="BN127" s="7" t="inlineStr"/>
      <c r="BO127" s="7" t="inlineStr"/>
      <c r="BP127" s="7" t="inlineStr"/>
      <c r="BQ127" s="7" t="inlineStr"/>
      <c r="BR127" s="7" t="inlineStr"/>
      <c r="BS127" s="7" t="inlineStr"/>
      <c r="BT127" s="7" t="inlineStr"/>
      <c r="BU127" s="7">
        <f>BW127+BY127+CA127+CC127+CE127+CG127+CI127+CK127+CM127+CO127+CQ127+CS127+CU127+CW127+CY127+DA127</f>
        <v/>
      </c>
      <c r="BV127" s="7">
        <f>BX127+BZ127+CB127+CD127+CF127+CH127+CJ127+CL127+CN127+CP127+CR127+CT127+CV127+CX127+CZ127+DB127</f>
        <v/>
      </c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 t="inlineStr"/>
      <c r="CN127" s="7" t="inlineStr"/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 t="inlineStr"/>
      <c r="DB127" s="7" t="inlineStr"/>
      <c r="DC127" s="7">
        <f>DE127+DG127+DI127+DK127+DM127+DO127+DQ127+DS127+DU127+DW127+DY127+EA127+EC127</f>
        <v/>
      </c>
      <c r="DD127" s="7">
        <f>DF127+DH127+DJ127+DL127+DN127+DP127+DR127+DT127+DV127+DX127+DZ127+EB127+ED127</f>
        <v/>
      </c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n">
        <v>4</v>
      </c>
      <c r="DR127" s="7" t="n">
        <v>772120</v>
      </c>
      <c r="DS127" s="7" t="inlineStr"/>
      <c r="DT127" s="7" t="inlineStr"/>
      <c r="DU127" s="7" t="inlineStr"/>
      <c r="DV127" s="7" t="inlineStr"/>
      <c r="DW127" s="7" t="inlineStr"/>
      <c r="DX127" s="7" t="inlineStr"/>
      <c r="DY127" s="7" t="inlineStr"/>
      <c r="DZ127" s="7" t="inlineStr"/>
      <c r="EA127" s="7" t="inlineStr"/>
      <c r="EB127" s="7" t="inlineStr"/>
      <c r="EC127" s="7" t="inlineStr"/>
      <c r="ED127" s="7" t="inlineStr"/>
      <c r="EE127" s="7">
        <f>E127+AU127+BK127+BU127+DC127</f>
        <v/>
      </c>
      <c r="EF127" s="7">
        <f>F127+AV127+BL127+BV127+DD127</f>
        <v/>
      </c>
    </row>
    <row r="128" hidden="1" outlineLevel="1">
      <c r="A128" s="5" t="n">
        <v>65</v>
      </c>
      <c r="B128" s="6" t="inlineStr">
        <is>
          <t>Vito Promed MChJ</t>
        </is>
      </c>
      <c r="C128" s="6" t="inlineStr">
        <is>
          <t>Андижан</t>
        </is>
      </c>
      <c r="D128" s="6" t="inlineStr">
        <is>
          <t>Андижан 2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n">
        <v>8</v>
      </c>
      <c r="R128" s="7" t="n">
        <v>2739021</v>
      </c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inlineStr"/>
      <c r="AH128" s="7" t="inlineStr"/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AW128+AY128+BA128+BC128+BE128+BG128+BI128</f>
        <v/>
      </c>
      <c r="AV128" s="7">
        <f>AX128+AZ128+BB128+BD128+BF128+BH128+BJ128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 t="inlineStr"/>
      <c r="BJ128" s="7" t="inlineStr"/>
      <c r="BK128" s="7">
        <f>BM128+BO128+BQ128+BS128</f>
        <v/>
      </c>
      <c r="BL128" s="7">
        <f>BN128+BP128+BR128+BT128</f>
        <v/>
      </c>
      <c r="BM128" s="7" t="inlineStr"/>
      <c r="BN128" s="7" t="inlineStr"/>
      <c r="BO128" s="7" t="inlineStr"/>
      <c r="BP128" s="7" t="inlineStr"/>
      <c r="BQ128" s="7" t="inlineStr"/>
      <c r="BR128" s="7" t="inlineStr"/>
      <c r="BS128" s="7" t="inlineStr"/>
      <c r="BT128" s="7" t="inlineStr"/>
      <c r="BU128" s="7">
        <f>BW128+BY128+CA128+CC128+CE128+CG128+CI128+CK128+CM128+CO128+CQ128+CS128+CU128+CW128+CY128+DA128</f>
        <v/>
      </c>
      <c r="BV128" s="7">
        <f>BX128+BZ128+CB128+CD128+CF128+CH128+CJ128+CL128+CN128+CP128+CR128+CT128+CV128+CX128+CZ128+DB128</f>
        <v/>
      </c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inlineStr"/>
      <c r="CL128" s="7" t="inlineStr"/>
      <c r="CM128" s="7" t="inlineStr"/>
      <c r="CN128" s="7" t="inlineStr"/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 t="inlineStr"/>
      <c r="DB128" s="7" t="inlineStr"/>
      <c r="DC128" s="7">
        <f>DE128+DG128+DI128+DK128+DM128+DO128+DQ128+DS128+DU128+DW128+DY128+EA128+EC128</f>
        <v/>
      </c>
      <c r="DD128" s="7">
        <f>DF128+DH128+DJ128+DL128+DN128+DP128+DR128+DT128+DV128+DX128+DZ128+EB128+ED128</f>
        <v/>
      </c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inlineStr"/>
      <c r="DP128" s="7" t="inlineStr"/>
      <c r="DQ128" s="7" t="inlineStr"/>
      <c r="DR128" s="7" t="inlineStr"/>
      <c r="DS128" s="7" t="inlineStr"/>
      <c r="DT128" s="7" t="inlineStr"/>
      <c r="DU128" s="7" t="inlineStr"/>
      <c r="DV128" s="7" t="inlineStr"/>
      <c r="DW128" s="7" t="inlineStr"/>
      <c r="DX128" s="7" t="inlineStr"/>
      <c r="DY128" s="7" t="inlineStr"/>
      <c r="DZ128" s="7" t="inlineStr"/>
      <c r="EA128" s="7" t="inlineStr"/>
      <c r="EB128" s="7" t="inlineStr"/>
      <c r="EC128" s="7" t="inlineStr"/>
      <c r="ED128" s="7" t="inlineStr"/>
      <c r="EE128" s="7">
        <f>E128+AU128+BK128+BU128+DC128</f>
        <v/>
      </c>
      <c r="EF128" s="7">
        <f>F128+AV128+BL128+BV128+DD128</f>
        <v/>
      </c>
    </row>
    <row r="129" hidden="1" outlineLevel="1">
      <c r="A129" s="5" t="n">
        <v>66</v>
      </c>
      <c r="B129" s="6" t="inlineStr">
        <is>
          <t>Work And Money MCHJ</t>
        </is>
      </c>
      <c r="C129" s="6" t="inlineStr">
        <is>
          <t>Андижан</t>
        </is>
      </c>
      <c r="D129" s="6" t="inlineStr">
        <is>
          <t>Андижан 2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n">
        <v>3</v>
      </c>
      <c r="N129" s="7" t="n">
        <v>462900</v>
      </c>
      <c r="O129" s="7" t="inlineStr"/>
      <c r="P129" s="7" t="inlineStr"/>
      <c r="Q129" s="7" t="inlineStr"/>
      <c r="R129" s="7" t="inlineStr"/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AW129+AY129+BA129+BC129+BE129+BG129+BI129</f>
        <v/>
      </c>
      <c r="AV129" s="7">
        <f>AX129+AZ129+BB129+BD129+BF129+BH129+BJ129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 t="inlineStr"/>
      <c r="BJ129" s="7" t="inlineStr"/>
      <c r="BK129" s="7">
        <f>BM129+BO129+BQ129+BS129</f>
        <v/>
      </c>
      <c r="BL129" s="7">
        <f>BN129+BP129+BR129+BT129</f>
        <v/>
      </c>
      <c r="BM129" s="7" t="inlineStr"/>
      <c r="BN129" s="7" t="inlineStr"/>
      <c r="BO129" s="7" t="inlineStr"/>
      <c r="BP129" s="7" t="inlineStr"/>
      <c r="BQ129" s="7" t="inlineStr"/>
      <c r="BR129" s="7" t="inlineStr"/>
      <c r="BS129" s="7" t="inlineStr"/>
      <c r="BT129" s="7" t="inlineStr"/>
      <c r="BU129" s="7">
        <f>BW129+BY129+CA129+CC129+CE129+CG129+CI129+CK129+CM129+CO129+CQ129+CS129+CU129+CW129+CY129+DA129</f>
        <v/>
      </c>
      <c r="BV129" s="7">
        <f>BX129+BZ129+CB129+CD129+CF129+CH129+CJ129+CL129+CN129+CP129+CR129+CT129+CV129+CX129+CZ129+DB129</f>
        <v/>
      </c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 t="inlineStr"/>
      <c r="DB129" s="7" t="inlineStr"/>
      <c r="DC129" s="7">
        <f>DE129+DG129+DI129+DK129+DM129+DO129+DQ129+DS129+DU129+DW129+DY129+EA129+EC129</f>
        <v/>
      </c>
      <c r="DD129" s="7">
        <f>DF129+DH129+DJ129+DL129+DN129+DP129+DR129+DT129+DV129+DX129+DZ129+EB129+ED129</f>
        <v/>
      </c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inlineStr"/>
      <c r="DR129" s="7" t="inlineStr"/>
      <c r="DS129" s="7" t="inlineStr"/>
      <c r="DT129" s="7" t="inlineStr"/>
      <c r="DU129" s="7" t="inlineStr"/>
      <c r="DV129" s="7" t="inlineStr"/>
      <c r="DW129" s="7" t="inlineStr"/>
      <c r="DX129" s="7" t="inlineStr"/>
      <c r="DY129" s="7" t="inlineStr"/>
      <c r="DZ129" s="7" t="inlineStr"/>
      <c r="EA129" s="7" t="inlineStr"/>
      <c r="EB129" s="7" t="inlineStr"/>
      <c r="EC129" s="7" t="inlineStr"/>
      <c r="ED129" s="7" t="inlineStr"/>
      <c r="EE129" s="7">
        <f>E129+AU129+BK129+BU129+DC129</f>
        <v/>
      </c>
      <c r="EF129" s="7">
        <f>F129+AV129+BL129+BV129+DD129</f>
        <v/>
      </c>
    </row>
    <row r="130" hidden="1" outlineLevel="1">
      <c r="A130" s="5" t="n">
        <v>67</v>
      </c>
      <c r="B130" s="6" t="inlineStr">
        <is>
          <t>Xayot Baxsh XK</t>
        </is>
      </c>
      <c r="C130" s="6" t="inlineStr">
        <is>
          <t>Андижан</t>
        </is>
      </c>
      <c r="D130" s="6" t="inlineStr">
        <is>
          <t>Андижан 2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n">
        <v>14</v>
      </c>
      <c r="H130" s="7" t="n">
        <v>6114693</v>
      </c>
      <c r="I130" s="7" t="n">
        <v>2</v>
      </c>
      <c r="J130" s="7" t="n">
        <v>700256</v>
      </c>
      <c r="K130" s="7" t="inlineStr"/>
      <c r="L130" s="7" t="inlineStr"/>
      <c r="M130" s="7" t="inlineStr"/>
      <c r="N130" s="7" t="inlineStr"/>
      <c r="O130" s="7" t="inlineStr"/>
      <c r="P130" s="7" t="inlineStr"/>
      <c r="Q130" s="7" t="n">
        <v>10</v>
      </c>
      <c r="R130" s="7" t="n">
        <v>1619450</v>
      </c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AW130+AY130+BA130+BC130+BE130+BG130+BI130</f>
        <v/>
      </c>
      <c r="AV130" s="7">
        <f>AX130+AZ130+BB130+BD130+BF130+BH130+BJ130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 t="inlineStr"/>
      <c r="BJ130" s="7" t="inlineStr"/>
      <c r="BK130" s="7">
        <f>BM130+BO130+BQ130+BS130</f>
        <v/>
      </c>
      <c r="BL130" s="7">
        <f>BN130+BP130+BR130+BT130</f>
        <v/>
      </c>
      <c r="BM130" s="7" t="n">
        <v>4</v>
      </c>
      <c r="BN130" s="7" t="n">
        <v>937328</v>
      </c>
      <c r="BO130" s="7" t="inlineStr"/>
      <c r="BP130" s="7" t="inlineStr"/>
      <c r="BQ130" s="7" t="inlineStr"/>
      <c r="BR130" s="7" t="inlineStr"/>
      <c r="BS130" s="7" t="inlineStr"/>
      <c r="BT130" s="7" t="inlineStr"/>
      <c r="BU130" s="7">
        <f>BW130+BY130+CA130+CC130+CE130+CG130+CI130+CK130+CM130+CO130+CQ130+CS130+CU130+CW130+CY130+DA130</f>
        <v/>
      </c>
      <c r="BV130" s="7">
        <f>BX130+BZ130+CB130+CD130+CF130+CH130+CJ130+CL130+CN130+CP130+CR130+CT130+CV130+CX130+CZ130+DB130</f>
        <v/>
      </c>
      <c r="BW130" s="7" t="inlineStr"/>
      <c r="BX130" s="7" t="inlineStr"/>
      <c r="BY130" s="7" t="inlineStr"/>
      <c r="BZ130" s="7" t="inlineStr"/>
      <c r="CA130" s="7" t="n">
        <v>13</v>
      </c>
      <c r="CB130" s="7" t="n">
        <v>3420424</v>
      </c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n">
        <v>10</v>
      </c>
      <c r="CN130" s="7" t="n">
        <v>2063990</v>
      </c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 t="inlineStr"/>
      <c r="DB130" s="7" t="inlineStr"/>
      <c r="DC130" s="7">
        <f>DE130+DG130+DI130+DK130+DM130+DO130+DQ130+DS130+DU130+DW130+DY130+EA130+EC130</f>
        <v/>
      </c>
      <c r="DD130" s="7">
        <f>DF130+DH130+DJ130+DL130+DN130+DP130+DR130+DT130+DV130+DX130+DZ130+EB130+ED130</f>
        <v/>
      </c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 t="inlineStr"/>
      <c r="DR130" s="7" t="inlineStr"/>
      <c r="DS130" s="7" t="inlineStr"/>
      <c r="DT130" s="7" t="inlineStr"/>
      <c r="DU130" s="7" t="n">
        <v>6</v>
      </c>
      <c r="DV130" s="7" t="n">
        <v>1564122</v>
      </c>
      <c r="DW130" s="7" t="n">
        <v>6</v>
      </c>
      <c r="DX130" s="7" t="n">
        <v>197154</v>
      </c>
      <c r="DY130" s="7" t="inlineStr"/>
      <c r="DZ130" s="7" t="inlineStr"/>
      <c r="EA130" s="7" t="inlineStr"/>
      <c r="EB130" s="7" t="inlineStr"/>
      <c r="EC130" s="7" t="inlineStr"/>
      <c r="ED130" s="7" t="inlineStr"/>
      <c r="EE130" s="7">
        <f>E130+AU130+BK130+BU130+DC130</f>
        <v/>
      </c>
      <c r="EF130" s="7">
        <f>F130+AV130+BL130+BV130+DD130</f>
        <v/>
      </c>
    </row>
    <row r="131" hidden="1" outlineLevel="1">
      <c r="A131" s="5" t="n">
        <v>68</v>
      </c>
      <c r="B131" s="6" t="inlineStr">
        <is>
          <t>Xumayro Farm MCHJ</t>
        </is>
      </c>
      <c r="C131" s="6" t="inlineStr">
        <is>
          <t>Андижан</t>
        </is>
      </c>
      <c r="D131" s="6" t="inlineStr">
        <is>
          <t>Андижан 2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n">
        <v>2</v>
      </c>
      <c r="J131" s="7" t="n">
        <v>707404</v>
      </c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/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AW131+AY131+BA131+BC131+BE131+BG131+BI131</f>
        <v/>
      </c>
      <c r="AV131" s="7">
        <f>AX131+AZ131+BB131+BD131+BF131+BH131+BJ131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 t="inlineStr"/>
      <c r="BJ131" s="7" t="inlineStr"/>
      <c r="BK131" s="7">
        <f>BM131+BO131+BQ131+BS131</f>
        <v/>
      </c>
      <c r="BL131" s="7">
        <f>BN131+BP131+BR131+BT131</f>
        <v/>
      </c>
      <c r="BM131" s="7" t="inlineStr"/>
      <c r="BN131" s="7" t="inlineStr"/>
      <c r="BO131" s="7" t="inlineStr"/>
      <c r="BP131" s="7" t="inlineStr"/>
      <c r="BQ131" s="7" t="inlineStr"/>
      <c r="BR131" s="7" t="inlineStr"/>
      <c r="BS131" s="7" t="inlineStr"/>
      <c r="BT131" s="7" t="inlineStr"/>
      <c r="BU131" s="7">
        <f>BW131+BY131+CA131+CC131+CE131+CG131+CI131+CK131+CM131+CO131+CQ131+CS131+CU131+CW131+CY131+DA131</f>
        <v/>
      </c>
      <c r="BV131" s="7">
        <f>BX131+BZ131+CB131+CD131+CF131+CH131+CJ131+CL131+CN131+CP131+CR131+CT131+CV131+CX131+CZ131+DB131</f>
        <v/>
      </c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 t="inlineStr"/>
      <c r="CN131" s="7" t="inlineStr"/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 t="inlineStr"/>
      <c r="DB131" s="7" t="inlineStr"/>
      <c r="DC131" s="7">
        <f>DE131+DG131+DI131+DK131+DM131+DO131+DQ131+DS131+DU131+DW131+DY131+EA131+EC131</f>
        <v/>
      </c>
      <c r="DD131" s="7">
        <f>DF131+DH131+DJ131+DL131+DN131+DP131+DR131+DT131+DV131+DX131+DZ131+EB131+ED131</f>
        <v/>
      </c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 t="inlineStr"/>
      <c r="DP131" s="7" t="inlineStr"/>
      <c r="DQ131" s="7" t="inlineStr"/>
      <c r="DR131" s="7" t="inlineStr"/>
      <c r="DS131" s="7" t="inlineStr"/>
      <c r="DT131" s="7" t="inlineStr"/>
      <c r="DU131" s="7" t="inlineStr"/>
      <c r="DV131" s="7" t="inlineStr"/>
      <c r="DW131" s="7" t="inlineStr"/>
      <c r="DX131" s="7" t="inlineStr"/>
      <c r="DY131" s="7" t="inlineStr"/>
      <c r="DZ131" s="7" t="inlineStr"/>
      <c r="EA131" s="7" t="inlineStr"/>
      <c r="EB131" s="7" t="inlineStr"/>
      <c r="EC131" s="7" t="inlineStr"/>
      <c r="ED131" s="7" t="inlineStr"/>
      <c r="EE131" s="7">
        <f>E131+AU131+BK131+BU131+DC131</f>
        <v/>
      </c>
      <c r="EF131" s="7">
        <f>F131+AV131+BL131+BV131+DD131</f>
        <v/>
      </c>
    </row>
    <row r="132" hidden="1" outlineLevel="1">
      <c r="A132" s="5" t="n">
        <v>69</v>
      </c>
      <c r="B132" s="6" t="inlineStr">
        <is>
          <t>Xumoyun Mirzo Baraka XK</t>
        </is>
      </c>
      <c r="C132" s="6" t="inlineStr">
        <is>
          <t>Андижан</t>
        </is>
      </c>
      <c r="D132" s="6" t="inlineStr">
        <is>
          <t>Андижан 2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n">
        <v>10</v>
      </c>
      <c r="H132" s="7" t="n">
        <v>3047910</v>
      </c>
      <c r="I132" s="7" t="inlineStr"/>
      <c r="J132" s="7" t="inlineStr"/>
      <c r="K132" s="7" t="inlineStr"/>
      <c r="L132" s="7" t="inlineStr"/>
      <c r="M132" s="7" t="n">
        <v>30</v>
      </c>
      <c r="N132" s="7" t="n">
        <v>7435980</v>
      </c>
      <c r="O132" s="7" t="inlineStr"/>
      <c r="P132" s="7" t="inlineStr"/>
      <c r="Q132" s="7" t="n">
        <v>100</v>
      </c>
      <c r="R132" s="7" t="n">
        <v>39113800</v>
      </c>
      <c r="S132" s="7" t="inlineStr"/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/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AW132+AY132+BA132+BC132+BE132+BG132+BI132</f>
        <v/>
      </c>
      <c r="AV132" s="7">
        <f>AX132+AZ132+BB132+BD132+BF132+BH132+BJ132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 t="inlineStr"/>
      <c r="BJ132" s="7" t="inlineStr"/>
      <c r="BK132" s="7">
        <f>BM132+BO132+BQ132+BS132</f>
        <v/>
      </c>
      <c r="BL132" s="7">
        <f>BN132+BP132+BR132+BT132</f>
        <v/>
      </c>
      <c r="BM132" s="7" t="inlineStr"/>
      <c r="BN132" s="7" t="inlineStr"/>
      <c r="BO132" s="7" t="inlineStr"/>
      <c r="BP132" s="7" t="inlineStr"/>
      <c r="BQ132" s="7" t="inlineStr"/>
      <c r="BR132" s="7" t="inlineStr"/>
      <c r="BS132" s="7" t="inlineStr"/>
      <c r="BT132" s="7" t="inlineStr"/>
      <c r="BU132" s="7">
        <f>BW132+BY132+CA132+CC132+CE132+CG132+CI132+CK132+CM132+CO132+CQ132+CS132+CU132+CW132+CY132+DA132</f>
        <v/>
      </c>
      <c r="BV132" s="7">
        <f>BX132+BZ132+CB132+CD132+CF132+CH132+CJ132+CL132+CN132+CP132+CR132+CT132+CV132+CX132+CZ132+DB132</f>
        <v/>
      </c>
      <c r="BW132" s="7" t="inlineStr"/>
      <c r="BX132" s="7" t="inlineStr"/>
      <c r="BY132" s="7" t="inlineStr"/>
      <c r="BZ132" s="7" t="inlineStr"/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inlineStr"/>
      <c r="CL132" s="7" t="inlineStr"/>
      <c r="CM132" s="7" t="inlineStr"/>
      <c r="CN132" s="7" t="inlineStr"/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 t="inlineStr"/>
      <c r="DB132" s="7" t="inlineStr"/>
      <c r="DC132" s="7">
        <f>DE132+DG132+DI132+DK132+DM132+DO132+DQ132+DS132+DU132+DW132+DY132+EA132+EC132</f>
        <v/>
      </c>
      <c r="DD132" s="7">
        <f>DF132+DH132+DJ132+DL132+DN132+DP132+DR132+DT132+DV132+DX132+DZ132+EB132+ED132</f>
        <v/>
      </c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 t="inlineStr"/>
      <c r="DP132" s="7" t="inlineStr"/>
      <c r="DQ132" s="7" t="inlineStr"/>
      <c r="DR132" s="7" t="inlineStr"/>
      <c r="DS132" s="7" t="inlineStr"/>
      <c r="DT132" s="7" t="inlineStr"/>
      <c r="DU132" s="7" t="inlineStr"/>
      <c r="DV132" s="7" t="inlineStr"/>
      <c r="DW132" s="7" t="inlineStr"/>
      <c r="DX132" s="7" t="inlineStr"/>
      <c r="DY132" s="7" t="inlineStr"/>
      <c r="DZ132" s="7" t="inlineStr"/>
      <c r="EA132" s="7" t="inlineStr"/>
      <c r="EB132" s="7" t="inlineStr"/>
      <c r="EC132" s="7" t="inlineStr"/>
      <c r="ED132" s="7" t="inlineStr"/>
      <c r="EE132" s="7">
        <f>E132+AU132+BK132+BU132+DC132</f>
        <v/>
      </c>
      <c r="EF132" s="7">
        <f>F132+AV132+BL132+BV132+DD132</f>
        <v/>
      </c>
    </row>
    <row r="133" hidden="1" outlineLevel="1">
      <c r="A133" s="5" t="n">
        <v>70</v>
      </c>
      <c r="B133" s="6" t="inlineStr">
        <is>
          <t>Xurshida Farm Savdo XK</t>
        </is>
      </c>
      <c r="C133" s="6" t="inlineStr">
        <is>
          <t>Андижан</t>
        </is>
      </c>
      <c r="D133" s="6" t="inlineStr">
        <is>
          <t>Андижан 2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inlineStr"/>
      <c r="H133" s="7" t="inlineStr"/>
      <c r="I133" s="7" t="inlineStr"/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n">
        <v>4</v>
      </c>
      <c r="R133" s="7" t="n">
        <v>1950736</v>
      </c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AW133+AY133+BA133+BC133+BE133+BG133+BI133</f>
        <v/>
      </c>
      <c r="AV133" s="7">
        <f>AX133+AZ133+BB133+BD133+BF133+BH133+BJ133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 t="inlineStr"/>
      <c r="BJ133" s="7" t="inlineStr"/>
      <c r="BK133" s="7">
        <f>BM133+BO133+BQ133+BS133</f>
        <v/>
      </c>
      <c r="BL133" s="7">
        <f>BN133+BP133+BR133+BT133</f>
        <v/>
      </c>
      <c r="BM133" s="7" t="inlineStr"/>
      <c r="BN133" s="7" t="inlineStr"/>
      <c r="BO133" s="7" t="inlineStr"/>
      <c r="BP133" s="7" t="inlineStr"/>
      <c r="BQ133" s="7" t="inlineStr"/>
      <c r="BR133" s="7" t="inlineStr"/>
      <c r="BS133" s="7" t="inlineStr"/>
      <c r="BT133" s="7" t="inlineStr"/>
      <c r="BU133" s="7">
        <f>BW133+BY133+CA133+CC133+CE133+CG133+CI133+CK133+CM133+CO133+CQ133+CS133+CU133+CW133+CY133+DA133</f>
        <v/>
      </c>
      <c r="BV133" s="7">
        <f>BX133+BZ133+CB133+CD133+CF133+CH133+CJ133+CL133+CN133+CP133+CR133+CT133+CV133+CX133+CZ133+DB133</f>
        <v/>
      </c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 t="inlineStr"/>
      <c r="DB133" s="7" t="inlineStr"/>
      <c r="DC133" s="7">
        <f>DE133+DG133+DI133+DK133+DM133+DO133+DQ133+DS133+DU133+DW133+DY133+EA133+EC133</f>
        <v/>
      </c>
      <c r="DD133" s="7">
        <f>DF133+DH133+DJ133+DL133+DN133+DP133+DR133+DT133+DV133+DX133+DZ133+EB133+ED133</f>
        <v/>
      </c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inlineStr"/>
      <c r="DR133" s="7" t="inlineStr"/>
      <c r="DS133" s="7" t="inlineStr"/>
      <c r="DT133" s="7" t="inlineStr"/>
      <c r="DU133" s="7" t="inlineStr"/>
      <c r="DV133" s="7" t="inlineStr"/>
      <c r="DW133" s="7" t="inlineStr"/>
      <c r="DX133" s="7" t="inlineStr"/>
      <c r="DY133" s="7" t="inlineStr"/>
      <c r="DZ133" s="7" t="inlineStr"/>
      <c r="EA133" s="7" t="inlineStr"/>
      <c r="EB133" s="7" t="inlineStr"/>
      <c r="EC133" s="7" t="inlineStr"/>
      <c r="ED133" s="7" t="inlineStr"/>
      <c r="EE133" s="7">
        <f>E133+AU133+BK133+BU133+DC133</f>
        <v/>
      </c>
      <c r="EF133" s="7">
        <f>F133+AV133+BL133+BV133+DD133</f>
        <v/>
      </c>
    </row>
    <row r="134" hidden="1" outlineLevel="1">
      <c r="A134" s="5" t="n">
        <v>71</v>
      </c>
      <c r="B134" s="6" t="inlineStr">
        <is>
          <t>Yagona Anogya MCHJ</t>
        </is>
      </c>
      <c r="C134" s="6" t="inlineStr">
        <is>
          <t>Андижан</t>
        </is>
      </c>
      <c r="D134" s="6" t="inlineStr">
        <is>
          <t>Андижан 2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n">
        <v>4</v>
      </c>
      <c r="H134" s="7" t="n">
        <v>1052284</v>
      </c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n">
        <v>50</v>
      </c>
      <c r="R134" s="7" t="n">
        <v>16639350</v>
      </c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n">
        <v>1</v>
      </c>
      <c r="AF134" s="7" t="n">
        <v>408792</v>
      </c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AW134+AY134+BA134+BC134+BE134+BG134+BI134</f>
        <v/>
      </c>
      <c r="AV134" s="7">
        <f>AX134+AZ134+BB134+BD134+BF134+BH134+BJ134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 t="inlineStr"/>
      <c r="BJ134" s="7" t="inlineStr"/>
      <c r="BK134" s="7">
        <f>BM134+BO134+BQ134+BS134</f>
        <v/>
      </c>
      <c r="BL134" s="7">
        <f>BN134+BP134+BR134+BT134</f>
        <v/>
      </c>
      <c r="BM134" s="7" t="n">
        <v>2</v>
      </c>
      <c r="BN134" s="7" t="n">
        <v>55178</v>
      </c>
      <c r="BO134" s="7" t="inlineStr"/>
      <c r="BP134" s="7" t="inlineStr"/>
      <c r="BQ134" s="7" t="n">
        <v>3</v>
      </c>
      <c r="BR134" s="7" t="n">
        <v>1155657</v>
      </c>
      <c r="BS134" s="7" t="inlineStr"/>
      <c r="BT134" s="7" t="inlineStr"/>
      <c r="BU134" s="7">
        <f>BW134+BY134+CA134+CC134+CE134+CG134+CI134+CK134+CM134+CO134+CQ134+CS134+CU134+CW134+CY134+DA134</f>
        <v/>
      </c>
      <c r="BV134" s="7">
        <f>BX134+BZ134+CB134+CD134+CF134+CH134+CJ134+CL134+CN134+CP134+CR134+CT134+CV134+CX134+CZ134+DB134</f>
        <v/>
      </c>
      <c r="BW134" s="7" t="inlineStr"/>
      <c r="BX134" s="7" t="inlineStr"/>
      <c r="BY134" s="7" t="inlineStr"/>
      <c r="BZ134" s="7" t="inlineStr"/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 t="inlineStr"/>
      <c r="DB134" s="7" t="inlineStr"/>
      <c r="DC134" s="7">
        <f>DE134+DG134+DI134+DK134+DM134+DO134+DQ134+DS134+DU134+DW134+DY134+EA134+EC134</f>
        <v/>
      </c>
      <c r="DD134" s="7">
        <f>DF134+DH134+DJ134+DL134+DN134+DP134+DR134+DT134+DV134+DX134+DZ134+EB134+ED134</f>
        <v/>
      </c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n">
        <v>1</v>
      </c>
      <c r="DP134" s="7" t="n">
        <v>100573</v>
      </c>
      <c r="DQ134" s="7" t="n">
        <v>2</v>
      </c>
      <c r="DR134" s="7" t="n">
        <v>754054</v>
      </c>
      <c r="DS134" s="7" t="n">
        <v>2</v>
      </c>
      <c r="DT134" s="7" t="n">
        <v>273854</v>
      </c>
      <c r="DU134" s="7" t="inlineStr"/>
      <c r="DV134" s="7" t="inlineStr"/>
      <c r="DW134" s="7" t="n">
        <v>3</v>
      </c>
      <c r="DX134" s="7" t="n">
        <v>1311849</v>
      </c>
      <c r="DY134" s="7" t="inlineStr"/>
      <c r="DZ134" s="7" t="inlineStr"/>
      <c r="EA134" s="7" t="n">
        <v>5</v>
      </c>
      <c r="EB134" s="7" t="n">
        <v>490245</v>
      </c>
      <c r="EC134" s="7" t="inlineStr"/>
      <c r="ED134" s="7" t="inlineStr"/>
      <c r="EE134" s="7">
        <f>E134+AU134+BK134+BU134+DC134</f>
        <v/>
      </c>
      <c r="EF134" s="7">
        <f>F134+AV134+BL134+BV134+DD134</f>
        <v/>
      </c>
    </row>
    <row r="135" hidden="1" outlineLevel="1">
      <c r="A135" s="5" t="n">
        <v>72</v>
      </c>
      <c r="B135" s="6" t="inlineStr">
        <is>
          <t>Ziynatillo Med Farm MCHJ</t>
        </is>
      </c>
      <c r="C135" s="6" t="inlineStr">
        <is>
          <t>Андижан</t>
        </is>
      </c>
      <c r="D135" s="6" t="inlineStr">
        <is>
          <t>Андижан 2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AW135+AY135+BA135+BC135+BE135+BG135+BI135</f>
        <v/>
      </c>
      <c r="AV135" s="7">
        <f>AX135+AZ135+BB135+BD135+BF135+BH135+BJ135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 t="inlineStr"/>
      <c r="BJ135" s="7" t="inlineStr"/>
      <c r="BK135" s="7">
        <f>BM135+BO135+BQ135+BS135</f>
        <v/>
      </c>
      <c r="BL135" s="7">
        <f>BN135+BP135+BR135+BT135</f>
        <v/>
      </c>
      <c r="BM135" s="7" t="inlineStr"/>
      <c r="BN135" s="7" t="inlineStr"/>
      <c r="BO135" s="7" t="inlineStr"/>
      <c r="BP135" s="7" t="inlineStr"/>
      <c r="BQ135" s="7" t="inlineStr"/>
      <c r="BR135" s="7" t="inlineStr"/>
      <c r="BS135" s="7" t="inlineStr"/>
      <c r="BT135" s="7" t="inlineStr"/>
      <c r="BU135" s="7">
        <f>BW135+BY135+CA135+CC135+CE135+CG135+CI135+CK135+CM135+CO135+CQ135+CS135+CU135+CW135+CY135+DA135</f>
        <v/>
      </c>
      <c r="BV135" s="7">
        <f>BX135+BZ135+CB135+CD135+CF135+CH135+CJ135+CL135+CN135+CP135+CR135+CT135+CV135+CX135+CZ135+DB135</f>
        <v/>
      </c>
      <c r="BW135" s="7" t="inlineStr"/>
      <c r="BX135" s="7" t="inlineStr"/>
      <c r="BY135" s="7" t="n">
        <v>10</v>
      </c>
      <c r="BZ135" s="7" t="n">
        <v>4330170</v>
      </c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inlineStr"/>
      <c r="CL135" s="7" t="inlineStr"/>
      <c r="CM135" s="7" t="inlineStr"/>
      <c r="CN135" s="7" t="inlineStr"/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 t="inlineStr"/>
      <c r="DB135" s="7" t="inlineStr"/>
      <c r="DC135" s="7">
        <f>DE135+DG135+DI135+DK135+DM135+DO135+DQ135+DS135+DU135+DW135+DY135+EA135+EC135</f>
        <v/>
      </c>
      <c r="DD135" s="7">
        <f>DF135+DH135+DJ135+DL135+DN135+DP135+DR135+DT135+DV135+DX135+DZ135+EB135+ED135</f>
        <v/>
      </c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 t="inlineStr"/>
      <c r="DP135" s="7" t="inlineStr"/>
      <c r="DQ135" s="7" t="inlineStr"/>
      <c r="DR135" s="7" t="inlineStr"/>
      <c r="DS135" s="7" t="inlineStr"/>
      <c r="DT135" s="7" t="inlineStr"/>
      <c r="DU135" s="7" t="inlineStr"/>
      <c r="DV135" s="7" t="inlineStr"/>
      <c r="DW135" s="7" t="inlineStr"/>
      <c r="DX135" s="7" t="inlineStr"/>
      <c r="DY135" s="7" t="inlineStr"/>
      <c r="DZ135" s="7" t="inlineStr"/>
      <c r="EA135" s="7" t="inlineStr"/>
      <c r="EB135" s="7" t="inlineStr"/>
      <c r="EC135" s="7" t="inlineStr"/>
      <c r="ED135" s="7" t="inlineStr"/>
      <c r="EE135" s="7">
        <f>E135+AU135+BK135+BU135+DC135</f>
        <v/>
      </c>
      <c r="EF135" s="7">
        <f>F135+AV135+BL135+BV135+DD135</f>
        <v/>
      </c>
    </row>
    <row r="136" hidden="1" outlineLevel="1">
      <c r="A136" s="5" t="n">
        <v>73</v>
      </c>
      <c r="B136" s="6" t="inlineStr">
        <is>
          <t>Андижон GRAND BEST РЦ</t>
        </is>
      </c>
      <c r="C136" s="6" t="inlineStr">
        <is>
          <t>Андижан</t>
        </is>
      </c>
      <c r="D136" s="6" t="inlineStr">
        <is>
          <t>Андижан 2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n">
        <v>14</v>
      </c>
      <c r="H136" s="7" t="n">
        <v>2304443</v>
      </c>
      <c r="I136" s="7" t="n">
        <v>15</v>
      </c>
      <c r="J136" s="7" t="n">
        <v>3261544</v>
      </c>
      <c r="K136" s="7" t="n">
        <v>12</v>
      </c>
      <c r="L136" s="7" t="n">
        <v>787978</v>
      </c>
      <c r="M136" s="7" t="n">
        <v>18</v>
      </c>
      <c r="N136" s="7" t="n">
        <v>2614217</v>
      </c>
      <c r="O136" s="7" t="n">
        <v>4</v>
      </c>
      <c r="P136" s="7" t="n">
        <v>1001247</v>
      </c>
      <c r="Q136" s="7" t="n">
        <v>105</v>
      </c>
      <c r="R136" s="7" t="n">
        <v>22404530</v>
      </c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n">
        <v>7</v>
      </c>
      <c r="AB136" s="7" t="n">
        <v>980425</v>
      </c>
      <c r="AC136" s="7" t="n">
        <v>10</v>
      </c>
      <c r="AD136" s="7" t="n">
        <v>3235950</v>
      </c>
      <c r="AE136" s="7" t="n">
        <v>10</v>
      </c>
      <c r="AF136" s="7" t="n">
        <v>1547718</v>
      </c>
      <c r="AG136" s="7" t="n">
        <v>2</v>
      </c>
      <c r="AH136" s="7" t="n">
        <v>586112</v>
      </c>
      <c r="AI136" s="7" t="n">
        <v>2</v>
      </c>
      <c r="AJ136" s="7" t="n">
        <v>388174</v>
      </c>
      <c r="AK136" s="7" t="inlineStr"/>
      <c r="AL136" s="7" t="inlineStr"/>
      <c r="AM136" s="7" t="inlineStr"/>
      <c r="AN136" s="7" t="inlineStr"/>
      <c r="AO136" s="7" t="inlineStr"/>
      <c r="AP136" s="7" t="inlineStr"/>
      <c r="AQ136" s="7" t="n">
        <v>24</v>
      </c>
      <c r="AR136" s="7" t="n">
        <v>3781632</v>
      </c>
      <c r="AS136" s="7" t="inlineStr"/>
      <c r="AT136" s="7" t="inlineStr"/>
      <c r="AU136" s="7">
        <f>AW136+AY136+BA136+BC136+BE136+BG136+BI136</f>
        <v/>
      </c>
      <c r="AV136" s="7">
        <f>AX136+AZ136+BB136+BD136+BF136+BH136+BJ136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 t="inlineStr"/>
      <c r="BJ136" s="7" t="inlineStr"/>
      <c r="BK136" s="7">
        <f>BM136+BO136+BQ136+BS136</f>
        <v/>
      </c>
      <c r="BL136" s="7">
        <f>BN136+BP136+BR136+BT136</f>
        <v/>
      </c>
      <c r="BM136" s="7" t="n">
        <v>2</v>
      </c>
      <c r="BN136" s="7" t="n">
        <v>141632</v>
      </c>
      <c r="BO136" s="7" t="inlineStr"/>
      <c r="BP136" s="7" t="inlineStr"/>
      <c r="BQ136" s="7" t="inlineStr"/>
      <c r="BR136" s="7" t="inlineStr"/>
      <c r="BS136" s="7" t="inlineStr"/>
      <c r="BT136" s="7" t="inlineStr"/>
      <c r="BU136" s="7">
        <f>BW136+BY136+CA136+CC136+CE136+CG136+CI136+CK136+CM136+CO136+CQ136+CS136+CU136+CW136+CY136+DA136</f>
        <v/>
      </c>
      <c r="BV136" s="7">
        <f>BX136+BZ136+CB136+CD136+CF136+CH136+CJ136+CL136+CN136+CP136+CR136+CT136+CV136+CX136+CZ136+DB136</f>
        <v/>
      </c>
      <c r="BW136" s="7" t="inlineStr"/>
      <c r="BX136" s="7" t="inlineStr"/>
      <c r="BY136" s="7" t="n">
        <v>20</v>
      </c>
      <c r="BZ136" s="7" t="n">
        <v>8150460</v>
      </c>
      <c r="CA136" s="7" t="n">
        <v>8</v>
      </c>
      <c r="CB136" s="7" t="n">
        <v>2371586</v>
      </c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 t="n">
        <v>9</v>
      </c>
      <c r="CN136" s="7" t="n">
        <v>1340364</v>
      </c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 t="inlineStr"/>
      <c r="DB136" s="7" t="inlineStr"/>
      <c r="DC136" s="7">
        <f>DE136+DG136+DI136+DK136+DM136+DO136+DQ136+DS136+DU136+DW136+DY136+EA136+EC136</f>
        <v/>
      </c>
      <c r="DD136" s="7">
        <f>DF136+DH136+DJ136+DL136+DN136+DP136+DR136+DT136+DV136+DX136+DZ136+EB136+ED136</f>
        <v/>
      </c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n">
        <v>5</v>
      </c>
      <c r="DP136" s="7" t="n">
        <v>1567290</v>
      </c>
      <c r="DQ136" s="7" t="n">
        <v>5</v>
      </c>
      <c r="DR136" s="7" t="n">
        <v>384375</v>
      </c>
      <c r="DS136" s="7" t="n">
        <v>9</v>
      </c>
      <c r="DT136" s="7" t="n">
        <v>1636725</v>
      </c>
      <c r="DU136" s="7" t="n">
        <v>3</v>
      </c>
      <c r="DV136" s="7" t="n">
        <v>831516</v>
      </c>
      <c r="DW136" s="7" t="n">
        <v>12</v>
      </c>
      <c r="DX136" s="7" t="n">
        <v>2983981</v>
      </c>
      <c r="DY136" s="7" t="n">
        <v>1</v>
      </c>
      <c r="DZ136" s="7" t="n">
        <v>180143</v>
      </c>
      <c r="EA136" s="7" t="inlineStr"/>
      <c r="EB136" s="7" t="inlineStr"/>
      <c r="EC136" s="7" t="inlineStr"/>
      <c r="ED136" s="7" t="inlineStr"/>
      <c r="EE136" s="7">
        <f>E136+AU136+BK136+BU136+DC136</f>
        <v/>
      </c>
      <c r="EF136" s="7">
        <f>F136+AV136+BL136+BV136+DD136</f>
        <v/>
      </c>
    </row>
    <row r="137">
      <c r="A137" s="2" t="n">
        <v>0</v>
      </c>
      <c r="B137" s="3" t="inlineStr">
        <is>
          <t>Akmal</t>
        </is>
      </c>
      <c r="C137" s="3" t="inlineStr"/>
      <c r="D137" s="3" t="inlineStr"/>
      <c r="E137" s="4">
        <f>SUM(E138:E150)</f>
        <v/>
      </c>
      <c r="F137" s="4">
        <f>SUM(F138:F150)</f>
        <v/>
      </c>
      <c r="G137" s="4">
        <f>SUM(G138:G150)</f>
        <v/>
      </c>
      <c r="H137" s="4">
        <f>SUM(H138:H150)</f>
        <v/>
      </c>
      <c r="I137" s="4">
        <f>SUM(I138:I150)</f>
        <v/>
      </c>
      <c r="J137" s="4">
        <f>SUM(J138:J150)</f>
        <v/>
      </c>
      <c r="K137" s="4">
        <f>SUM(K138:K150)</f>
        <v/>
      </c>
      <c r="L137" s="4">
        <f>SUM(L138:L150)</f>
        <v/>
      </c>
      <c r="M137" s="4">
        <f>SUM(M138:M150)</f>
        <v/>
      </c>
      <c r="N137" s="4">
        <f>SUM(N138:N150)</f>
        <v/>
      </c>
      <c r="O137" s="4">
        <f>SUM(O138:O150)</f>
        <v/>
      </c>
      <c r="P137" s="4">
        <f>SUM(P138:P150)</f>
        <v/>
      </c>
      <c r="Q137" s="4">
        <f>SUM(Q138:Q150)</f>
        <v/>
      </c>
      <c r="R137" s="4">
        <f>SUM(R138:R150)</f>
        <v/>
      </c>
      <c r="S137" s="4">
        <f>SUM(S138:S150)</f>
        <v/>
      </c>
      <c r="T137" s="4">
        <f>SUM(T138:T150)</f>
        <v/>
      </c>
      <c r="U137" s="4">
        <f>SUM(U138:U150)</f>
        <v/>
      </c>
      <c r="V137" s="4">
        <f>SUM(V138:V150)</f>
        <v/>
      </c>
      <c r="W137" s="4">
        <f>SUM(W138:W150)</f>
        <v/>
      </c>
      <c r="X137" s="4">
        <f>SUM(X138:X150)</f>
        <v/>
      </c>
      <c r="Y137" s="4">
        <f>SUM(Y138:Y150)</f>
        <v/>
      </c>
      <c r="Z137" s="4">
        <f>SUM(Z138:Z150)</f>
        <v/>
      </c>
      <c r="AA137" s="4">
        <f>SUM(AA138:AA150)</f>
        <v/>
      </c>
      <c r="AB137" s="4">
        <f>SUM(AB138:AB150)</f>
        <v/>
      </c>
      <c r="AC137" s="4">
        <f>SUM(AC138:AC150)</f>
        <v/>
      </c>
      <c r="AD137" s="4">
        <f>SUM(AD138:AD150)</f>
        <v/>
      </c>
      <c r="AE137" s="4">
        <f>SUM(AE138:AE150)</f>
        <v/>
      </c>
      <c r="AF137" s="4">
        <f>SUM(AF138:AF150)</f>
        <v/>
      </c>
      <c r="AG137" s="4">
        <f>SUM(AG138:AG150)</f>
        <v/>
      </c>
      <c r="AH137" s="4">
        <f>SUM(AH138:AH150)</f>
        <v/>
      </c>
      <c r="AI137" s="4">
        <f>SUM(AI138:AI150)</f>
        <v/>
      </c>
      <c r="AJ137" s="4">
        <f>SUM(AJ138:AJ150)</f>
        <v/>
      </c>
      <c r="AK137" s="4">
        <f>SUM(AK138:AK150)</f>
        <v/>
      </c>
      <c r="AL137" s="4">
        <f>SUM(AL138:AL150)</f>
        <v/>
      </c>
      <c r="AM137" s="4">
        <f>SUM(AM138:AM150)</f>
        <v/>
      </c>
      <c r="AN137" s="4">
        <f>SUM(AN138:AN150)</f>
        <v/>
      </c>
      <c r="AO137" s="4">
        <f>SUM(AO138:AO150)</f>
        <v/>
      </c>
      <c r="AP137" s="4">
        <f>SUM(AP138:AP150)</f>
        <v/>
      </c>
      <c r="AQ137" s="4">
        <f>SUM(AQ138:AQ150)</f>
        <v/>
      </c>
      <c r="AR137" s="4">
        <f>SUM(AR138:AR150)</f>
        <v/>
      </c>
      <c r="AS137" s="4">
        <f>SUM(AS138:AS150)</f>
        <v/>
      </c>
      <c r="AT137" s="4">
        <f>SUM(AT138:AT150)</f>
        <v/>
      </c>
      <c r="AU137" s="4">
        <f>SUM(AU138:AU150)</f>
        <v/>
      </c>
      <c r="AV137" s="4">
        <f>SUM(AV138:AV150)</f>
        <v/>
      </c>
      <c r="AW137" s="4">
        <f>SUM(AW138:AW150)</f>
        <v/>
      </c>
      <c r="AX137" s="4">
        <f>SUM(AX138:AX150)</f>
        <v/>
      </c>
      <c r="AY137" s="4">
        <f>SUM(AY138:AY150)</f>
        <v/>
      </c>
      <c r="AZ137" s="4">
        <f>SUM(AZ138:AZ150)</f>
        <v/>
      </c>
      <c r="BA137" s="4">
        <f>SUM(BA138:BA150)</f>
        <v/>
      </c>
      <c r="BB137" s="4">
        <f>SUM(BB138:BB150)</f>
        <v/>
      </c>
      <c r="BC137" s="4">
        <f>SUM(BC138:BC150)</f>
        <v/>
      </c>
      <c r="BD137" s="4">
        <f>SUM(BD138:BD150)</f>
        <v/>
      </c>
      <c r="BE137" s="4">
        <f>SUM(BE138:BE150)</f>
        <v/>
      </c>
      <c r="BF137" s="4">
        <f>SUM(BF138:BF150)</f>
        <v/>
      </c>
      <c r="BG137" s="4">
        <f>SUM(BG138:BG150)</f>
        <v/>
      </c>
      <c r="BH137" s="4">
        <f>SUM(BH138:BH150)</f>
        <v/>
      </c>
      <c r="BI137" s="4">
        <f>SUM(BI138:BI150)</f>
        <v/>
      </c>
      <c r="BJ137" s="4">
        <f>SUM(BJ138:BJ150)</f>
        <v/>
      </c>
      <c r="BK137" s="4">
        <f>SUM(BK138:BK150)</f>
        <v/>
      </c>
      <c r="BL137" s="4">
        <f>SUM(BL138:BL150)</f>
        <v/>
      </c>
      <c r="BM137" s="4">
        <f>SUM(BM138:BM150)</f>
        <v/>
      </c>
      <c r="BN137" s="4">
        <f>SUM(BN138:BN150)</f>
        <v/>
      </c>
      <c r="BO137" s="4">
        <f>SUM(BO138:BO150)</f>
        <v/>
      </c>
      <c r="BP137" s="4">
        <f>SUM(BP138:BP150)</f>
        <v/>
      </c>
      <c r="BQ137" s="4">
        <f>SUM(BQ138:BQ150)</f>
        <v/>
      </c>
      <c r="BR137" s="4">
        <f>SUM(BR138:BR150)</f>
        <v/>
      </c>
      <c r="BS137" s="4">
        <f>SUM(BS138:BS150)</f>
        <v/>
      </c>
      <c r="BT137" s="4">
        <f>SUM(BT138:BT150)</f>
        <v/>
      </c>
      <c r="BU137" s="4">
        <f>SUM(BU138:BU150)</f>
        <v/>
      </c>
      <c r="BV137" s="4">
        <f>SUM(BV138:BV150)</f>
        <v/>
      </c>
      <c r="BW137" s="4">
        <f>SUM(BW138:BW150)</f>
        <v/>
      </c>
      <c r="BX137" s="4">
        <f>SUM(BX138:BX150)</f>
        <v/>
      </c>
      <c r="BY137" s="4">
        <f>SUM(BY138:BY150)</f>
        <v/>
      </c>
      <c r="BZ137" s="4">
        <f>SUM(BZ138:BZ150)</f>
        <v/>
      </c>
      <c r="CA137" s="4">
        <f>SUM(CA138:CA150)</f>
        <v/>
      </c>
      <c r="CB137" s="4">
        <f>SUM(CB138:CB150)</f>
        <v/>
      </c>
      <c r="CC137" s="4">
        <f>SUM(CC138:CC150)</f>
        <v/>
      </c>
      <c r="CD137" s="4">
        <f>SUM(CD138:CD150)</f>
        <v/>
      </c>
      <c r="CE137" s="4">
        <f>SUM(CE138:CE150)</f>
        <v/>
      </c>
      <c r="CF137" s="4">
        <f>SUM(CF138:CF150)</f>
        <v/>
      </c>
      <c r="CG137" s="4">
        <f>SUM(CG138:CG150)</f>
        <v/>
      </c>
      <c r="CH137" s="4">
        <f>SUM(CH138:CH150)</f>
        <v/>
      </c>
      <c r="CI137" s="4">
        <f>SUM(CI138:CI150)</f>
        <v/>
      </c>
      <c r="CJ137" s="4">
        <f>SUM(CJ138:CJ150)</f>
        <v/>
      </c>
      <c r="CK137" s="4">
        <f>SUM(CK138:CK150)</f>
        <v/>
      </c>
      <c r="CL137" s="4">
        <f>SUM(CL138:CL150)</f>
        <v/>
      </c>
      <c r="CM137" s="4">
        <f>SUM(CM138:CM150)</f>
        <v/>
      </c>
      <c r="CN137" s="4">
        <f>SUM(CN138:CN150)</f>
        <v/>
      </c>
      <c r="CO137" s="4">
        <f>SUM(CO138:CO150)</f>
        <v/>
      </c>
      <c r="CP137" s="4">
        <f>SUM(CP138:CP150)</f>
        <v/>
      </c>
      <c r="CQ137" s="4">
        <f>SUM(CQ138:CQ150)</f>
        <v/>
      </c>
      <c r="CR137" s="4">
        <f>SUM(CR138:CR150)</f>
        <v/>
      </c>
      <c r="CS137" s="4">
        <f>SUM(CS138:CS150)</f>
        <v/>
      </c>
      <c r="CT137" s="4">
        <f>SUM(CT138:CT150)</f>
        <v/>
      </c>
      <c r="CU137" s="4">
        <f>SUM(CU138:CU150)</f>
        <v/>
      </c>
      <c r="CV137" s="4">
        <f>SUM(CV138:CV150)</f>
        <v/>
      </c>
      <c r="CW137" s="4">
        <f>SUM(CW138:CW150)</f>
        <v/>
      </c>
      <c r="CX137" s="4">
        <f>SUM(CX138:CX150)</f>
        <v/>
      </c>
      <c r="CY137" s="4">
        <f>SUM(CY138:CY150)</f>
        <v/>
      </c>
      <c r="CZ137" s="4">
        <f>SUM(CZ138:CZ150)</f>
        <v/>
      </c>
      <c r="DA137" s="4">
        <f>SUM(DA138:DA150)</f>
        <v/>
      </c>
      <c r="DB137" s="4">
        <f>SUM(DB138:DB150)</f>
        <v/>
      </c>
      <c r="DC137" s="4">
        <f>SUM(DC138:DC150)</f>
        <v/>
      </c>
      <c r="DD137" s="4">
        <f>SUM(DD138:DD150)</f>
        <v/>
      </c>
      <c r="DE137" s="4">
        <f>SUM(DE138:DE150)</f>
        <v/>
      </c>
      <c r="DF137" s="4">
        <f>SUM(DF138:DF150)</f>
        <v/>
      </c>
      <c r="DG137" s="4">
        <f>SUM(DG138:DG150)</f>
        <v/>
      </c>
      <c r="DH137" s="4">
        <f>SUM(DH138:DH150)</f>
        <v/>
      </c>
      <c r="DI137" s="4">
        <f>SUM(DI138:DI150)</f>
        <v/>
      </c>
      <c r="DJ137" s="4">
        <f>SUM(DJ138:DJ150)</f>
        <v/>
      </c>
      <c r="DK137" s="4">
        <f>SUM(DK138:DK150)</f>
        <v/>
      </c>
      <c r="DL137" s="4">
        <f>SUM(DL138:DL150)</f>
        <v/>
      </c>
      <c r="DM137" s="4">
        <f>SUM(DM138:DM150)</f>
        <v/>
      </c>
      <c r="DN137" s="4">
        <f>SUM(DN138:DN150)</f>
        <v/>
      </c>
      <c r="DO137" s="4">
        <f>SUM(DO138:DO150)</f>
        <v/>
      </c>
      <c r="DP137" s="4">
        <f>SUM(DP138:DP150)</f>
        <v/>
      </c>
      <c r="DQ137" s="4">
        <f>SUM(DQ138:DQ150)</f>
        <v/>
      </c>
      <c r="DR137" s="4">
        <f>SUM(DR138:DR150)</f>
        <v/>
      </c>
      <c r="DS137" s="4">
        <f>SUM(DS138:DS150)</f>
        <v/>
      </c>
      <c r="DT137" s="4">
        <f>SUM(DT138:DT150)</f>
        <v/>
      </c>
      <c r="DU137" s="4">
        <f>SUM(DU138:DU150)</f>
        <v/>
      </c>
      <c r="DV137" s="4">
        <f>SUM(DV138:DV150)</f>
        <v/>
      </c>
      <c r="DW137" s="4">
        <f>SUM(DW138:DW150)</f>
        <v/>
      </c>
      <c r="DX137" s="4">
        <f>SUM(DX138:DX150)</f>
        <v/>
      </c>
      <c r="DY137" s="4">
        <f>SUM(DY138:DY150)</f>
        <v/>
      </c>
      <c r="DZ137" s="4">
        <f>SUM(DZ138:DZ150)</f>
        <v/>
      </c>
      <c r="EA137" s="4">
        <f>SUM(EA138:EA150)</f>
        <v/>
      </c>
      <c r="EB137" s="4">
        <f>SUM(EB138:EB150)</f>
        <v/>
      </c>
      <c r="EC137" s="4">
        <f>SUM(EC138:EC150)</f>
        <v/>
      </c>
      <c r="ED137" s="4">
        <f>SUM(ED138:ED150)</f>
        <v/>
      </c>
      <c r="EE137" s="4">
        <f>SUM(EE138:EE150)</f>
        <v/>
      </c>
      <c r="EF137" s="4">
        <f>SUM(EF138:EF150)</f>
        <v/>
      </c>
    </row>
    <row r="138" hidden="1" outlineLevel="1">
      <c r="A138" s="5" t="n">
        <v>1</v>
      </c>
      <c r="B138" s="6" t="inlineStr">
        <is>
          <t>АКМАЛ Мед-10 "АСАКА"</t>
        </is>
      </c>
      <c r="C138" s="6" t="inlineStr">
        <is>
          <t>Андижан</t>
        </is>
      </c>
      <c r="D138" s="6" t="inlineStr">
        <is>
          <t>Андижан 2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n">
        <v>5</v>
      </c>
      <c r="H138" s="7" t="n">
        <v>1350330</v>
      </c>
      <c r="I138" s="7" t="n">
        <v>2</v>
      </c>
      <c r="J138" s="7" t="n">
        <v>788366</v>
      </c>
      <c r="K138" s="7" t="n">
        <v>2</v>
      </c>
      <c r="L138" s="7" t="n">
        <v>734758</v>
      </c>
      <c r="M138" s="7" t="inlineStr"/>
      <c r="N138" s="7" t="inlineStr"/>
      <c r="O138" s="7" t="n">
        <v>5</v>
      </c>
      <c r="P138" s="7" t="n">
        <v>1029534</v>
      </c>
      <c r="Q138" s="7" t="n">
        <v>25</v>
      </c>
      <c r="R138" s="7" t="n">
        <v>6393795</v>
      </c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AW138+AY138+BA138+BC138+BE138+BG138+BI138</f>
        <v/>
      </c>
      <c r="AV138" s="7">
        <f>AX138+AZ138+BB138+BD138+BF138+BH138+BJ138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 t="inlineStr"/>
      <c r="BJ138" s="7" t="inlineStr"/>
      <c r="BK138" s="7">
        <f>BM138+BO138+BQ138+BS138</f>
        <v/>
      </c>
      <c r="BL138" s="7">
        <f>BN138+BP138+BR138+BT138</f>
        <v/>
      </c>
      <c r="BM138" s="7" t="inlineStr"/>
      <c r="BN138" s="7" t="inlineStr"/>
      <c r="BO138" s="7" t="n">
        <v>3</v>
      </c>
      <c r="BP138" s="7" t="n">
        <v>1116885</v>
      </c>
      <c r="BQ138" s="7" t="n">
        <v>2</v>
      </c>
      <c r="BR138" s="7" t="n">
        <v>628324</v>
      </c>
      <c r="BS138" s="7" t="inlineStr"/>
      <c r="BT138" s="7" t="inlineStr"/>
      <c r="BU138" s="7">
        <f>BW138+BY138+CA138+CC138+CE138+CG138+CI138+CK138+CM138+CO138+CQ138+CS138+CU138+CW138+CY138+DA138</f>
        <v/>
      </c>
      <c r="BV138" s="7">
        <f>BX138+BZ138+CB138+CD138+CF138+CH138+CJ138+CL138+CN138+CP138+CR138+CT138+CV138+CX138+CZ138+DB138</f>
        <v/>
      </c>
      <c r="BW138" s="7" t="inlineStr"/>
      <c r="BX138" s="7" t="inlineStr"/>
      <c r="BY138" s="7" t="inlineStr"/>
      <c r="BZ138" s="7" t="inlineStr"/>
      <c r="CA138" s="7" t="n">
        <v>4</v>
      </c>
      <c r="CB138" s="7" t="n">
        <v>1409988</v>
      </c>
      <c r="CC138" s="7" t="inlineStr"/>
      <c r="CD138" s="7" t="inlineStr"/>
      <c r="CE138" s="7" t="n">
        <v>2</v>
      </c>
      <c r="CF138" s="7" t="n">
        <v>622688</v>
      </c>
      <c r="CG138" s="7" t="inlineStr"/>
      <c r="CH138" s="7" t="inlineStr"/>
      <c r="CI138" s="7" t="inlineStr"/>
      <c r="CJ138" s="7" t="inlineStr"/>
      <c r="CK138" s="7" t="inlineStr"/>
      <c r="CL138" s="7" t="inlineStr"/>
      <c r="CM138" s="7" t="n">
        <v>5</v>
      </c>
      <c r="CN138" s="7" t="n">
        <v>1522625</v>
      </c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 t="inlineStr"/>
      <c r="DB138" s="7" t="inlineStr"/>
      <c r="DC138" s="7">
        <f>DE138+DG138+DI138+DK138+DM138+DO138+DQ138+DS138+DU138+DW138+DY138+EA138+EC138</f>
        <v/>
      </c>
      <c r="DD138" s="7">
        <f>DF138+DH138+DJ138+DL138+DN138+DP138+DR138+DT138+DV138+DX138+DZ138+EB138+ED138</f>
        <v/>
      </c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 t="inlineStr"/>
      <c r="DP138" s="7" t="inlineStr"/>
      <c r="DQ138" s="7" t="inlineStr"/>
      <c r="DR138" s="7" t="inlineStr"/>
      <c r="DS138" s="7" t="inlineStr"/>
      <c r="DT138" s="7" t="inlineStr"/>
      <c r="DU138" s="7" t="inlineStr"/>
      <c r="DV138" s="7" t="inlineStr"/>
      <c r="DW138" s="7" t="n">
        <v>6</v>
      </c>
      <c r="DX138" s="7" t="n">
        <v>2425620</v>
      </c>
      <c r="DY138" s="7" t="inlineStr"/>
      <c r="DZ138" s="7" t="inlineStr"/>
      <c r="EA138" s="7" t="inlineStr"/>
      <c r="EB138" s="7" t="inlineStr"/>
      <c r="EC138" s="7" t="inlineStr"/>
      <c r="ED138" s="7" t="inlineStr"/>
      <c r="EE138" s="7">
        <f>E138+AU138+BK138+BU138+DC138</f>
        <v/>
      </c>
      <c r="EF138" s="7">
        <f>F138+AV138+BL138+BV138+DD138</f>
        <v/>
      </c>
    </row>
    <row r="139" hidden="1" outlineLevel="1">
      <c r="A139" s="5" t="n">
        <v>2</v>
      </c>
      <c r="B139" s="6" t="inlineStr">
        <is>
          <t>АКМАЛ Мед-11 "ЧИНОБОД"</t>
        </is>
      </c>
      <c r="C139" s="6" t="inlineStr">
        <is>
          <t>Андижан</t>
        </is>
      </c>
      <c r="D139" s="6" t="inlineStr">
        <is>
          <t>Андижан 2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inlineStr"/>
      <c r="H139" s="7" t="inlineStr"/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n">
        <v>11</v>
      </c>
      <c r="R139" s="7" t="n">
        <v>2787408</v>
      </c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n">
        <v>2</v>
      </c>
      <c r="AB139" s="7" t="n">
        <v>518762</v>
      </c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AW139+AY139+BA139+BC139+BE139+BG139+BI139</f>
        <v/>
      </c>
      <c r="AV139" s="7">
        <f>AX139+AZ139+BB139+BD139+BF139+BH139+BJ139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n">
        <v>20</v>
      </c>
      <c r="BH139" s="7" t="n">
        <v>4170920</v>
      </c>
      <c r="BI139" s="7" t="inlineStr"/>
      <c r="BJ139" s="7" t="inlineStr"/>
      <c r="BK139" s="7">
        <f>BM139+BO139+BQ139+BS139</f>
        <v/>
      </c>
      <c r="BL139" s="7">
        <f>BN139+BP139+BR139+BT139</f>
        <v/>
      </c>
      <c r="BM139" s="7" t="inlineStr"/>
      <c r="BN139" s="7" t="inlineStr"/>
      <c r="BO139" s="7" t="inlineStr"/>
      <c r="BP139" s="7" t="inlineStr"/>
      <c r="BQ139" s="7" t="inlineStr"/>
      <c r="BR139" s="7" t="inlineStr"/>
      <c r="BS139" s="7" t="inlineStr"/>
      <c r="BT139" s="7" t="inlineStr"/>
      <c r="BU139" s="7">
        <f>BW139+BY139+CA139+CC139+CE139+CG139+CI139+CK139+CM139+CO139+CQ139+CS139+CU139+CW139+CY139+DA139</f>
        <v/>
      </c>
      <c r="BV139" s="7">
        <f>BX139+BZ139+CB139+CD139+CF139+CH139+CJ139+CL139+CN139+CP139+CR139+CT139+CV139+CX139+CZ139+DB139</f>
        <v/>
      </c>
      <c r="BW139" s="7" t="inlineStr"/>
      <c r="BX139" s="7" t="inlineStr"/>
      <c r="BY139" s="7" t="n">
        <v>2</v>
      </c>
      <c r="BZ139" s="7" t="n">
        <v>590494</v>
      </c>
      <c r="CA139" s="7" t="n">
        <v>2</v>
      </c>
      <c r="CB139" s="7" t="n">
        <v>163110</v>
      </c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 t="n">
        <v>10</v>
      </c>
      <c r="CN139" s="7" t="n">
        <v>767720</v>
      </c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 t="inlineStr"/>
      <c r="DB139" s="7" t="inlineStr"/>
      <c r="DC139" s="7">
        <f>DE139+DG139+DI139+DK139+DM139+DO139+DQ139+DS139+DU139+DW139+DY139+EA139+EC139</f>
        <v/>
      </c>
      <c r="DD139" s="7">
        <f>DF139+DH139+DJ139+DL139+DN139+DP139+DR139+DT139+DV139+DX139+DZ139+EB139+ED139</f>
        <v/>
      </c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 t="inlineStr"/>
      <c r="DR139" s="7" t="inlineStr"/>
      <c r="DS139" s="7" t="inlineStr"/>
      <c r="DT139" s="7" t="inlineStr"/>
      <c r="DU139" s="7" t="inlineStr"/>
      <c r="DV139" s="7" t="inlineStr"/>
      <c r="DW139" s="7" t="inlineStr"/>
      <c r="DX139" s="7" t="inlineStr"/>
      <c r="DY139" s="7" t="inlineStr"/>
      <c r="DZ139" s="7" t="inlineStr"/>
      <c r="EA139" s="7" t="inlineStr"/>
      <c r="EB139" s="7" t="inlineStr"/>
      <c r="EC139" s="7" t="inlineStr"/>
      <c r="ED139" s="7" t="inlineStr"/>
      <c r="EE139" s="7">
        <f>E139+AU139+BK139+BU139+DC139</f>
        <v/>
      </c>
      <c r="EF139" s="7">
        <f>F139+AV139+BL139+BV139+DD139</f>
        <v/>
      </c>
    </row>
    <row r="140" hidden="1" outlineLevel="1">
      <c r="A140" s="5" t="n">
        <v>3</v>
      </c>
      <c r="B140" s="6" t="inlineStr">
        <is>
          <t>АКМАЛ Мед-18 "ОЛТИНКУЛ"</t>
        </is>
      </c>
      <c r="C140" s="6" t="inlineStr">
        <is>
          <t>Андижан</t>
        </is>
      </c>
      <c r="D140" s="6" t="inlineStr">
        <is>
          <t>Андижан 2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n">
        <v>9</v>
      </c>
      <c r="P140" s="7" t="n">
        <v>2898805</v>
      </c>
      <c r="Q140" s="7" t="n">
        <v>70</v>
      </c>
      <c r="R140" s="7" t="n">
        <v>11079950</v>
      </c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n">
        <v>7</v>
      </c>
      <c r="AJ140" s="7" t="n">
        <v>1287689</v>
      </c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AW140+AY140+BA140+BC140+BE140+BG140+BI140</f>
        <v/>
      </c>
      <c r="AV140" s="7">
        <f>AX140+AZ140+BB140+BD140+BF140+BH140+BJ140</f>
        <v/>
      </c>
      <c r="AW140" s="7" t="inlineStr"/>
      <c r="AX140" s="7" t="inlineStr"/>
      <c r="AY140" s="7" t="inlineStr"/>
      <c r="AZ140" s="7" t="inlineStr"/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 t="inlineStr"/>
      <c r="BJ140" s="7" t="inlineStr"/>
      <c r="BK140" s="7">
        <f>BM140+BO140+BQ140+BS140</f>
        <v/>
      </c>
      <c r="BL140" s="7">
        <f>BN140+BP140+BR140+BT140</f>
        <v/>
      </c>
      <c r="BM140" s="7" t="inlineStr"/>
      <c r="BN140" s="7" t="inlineStr"/>
      <c r="BO140" s="7" t="inlineStr"/>
      <c r="BP140" s="7" t="inlineStr"/>
      <c r="BQ140" s="7" t="inlineStr"/>
      <c r="BR140" s="7" t="inlineStr"/>
      <c r="BS140" s="7" t="inlineStr"/>
      <c r="BT140" s="7" t="inlineStr"/>
      <c r="BU140" s="7">
        <f>BW140+BY140+CA140+CC140+CE140+CG140+CI140+CK140+CM140+CO140+CQ140+CS140+CU140+CW140+CY140+DA140</f>
        <v/>
      </c>
      <c r="BV140" s="7">
        <f>BX140+BZ140+CB140+CD140+CF140+CH140+CJ140+CL140+CN140+CP140+CR140+CT140+CV140+CX140+CZ140+DB140</f>
        <v/>
      </c>
      <c r="BW140" s="7" t="inlineStr"/>
      <c r="BX140" s="7" t="inlineStr"/>
      <c r="BY140" s="7" t="inlineStr"/>
      <c r="BZ140" s="7" t="inlineStr"/>
      <c r="CA140" s="7" t="inlineStr"/>
      <c r="CB140" s="7" t="inlineStr"/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inlineStr"/>
      <c r="CL140" s="7" t="inlineStr"/>
      <c r="CM140" s="7" t="inlineStr"/>
      <c r="CN140" s="7" t="inlineStr"/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 t="inlineStr"/>
      <c r="DB140" s="7" t="inlineStr"/>
      <c r="DC140" s="7">
        <f>DE140+DG140+DI140+DK140+DM140+DO140+DQ140+DS140+DU140+DW140+DY140+EA140+EC140</f>
        <v/>
      </c>
      <c r="DD140" s="7">
        <f>DF140+DH140+DJ140+DL140+DN140+DP140+DR140+DT140+DV140+DX140+DZ140+EB140+ED140</f>
        <v/>
      </c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 t="inlineStr"/>
      <c r="DP140" s="7" t="inlineStr"/>
      <c r="DQ140" s="7" t="inlineStr"/>
      <c r="DR140" s="7" t="inlineStr"/>
      <c r="DS140" s="7" t="inlineStr"/>
      <c r="DT140" s="7" t="inlineStr"/>
      <c r="DU140" s="7" t="inlineStr"/>
      <c r="DV140" s="7" t="inlineStr"/>
      <c r="DW140" s="7" t="inlineStr"/>
      <c r="DX140" s="7" t="inlineStr"/>
      <c r="DY140" s="7" t="inlineStr"/>
      <c r="DZ140" s="7" t="inlineStr"/>
      <c r="EA140" s="7" t="inlineStr"/>
      <c r="EB140" s="7" t="inlineStr"/>
      <c r="EC140" s="7" t="inlineStr"/>
      <c r="ED140" s="7" t="inlineStr"/>
      <c r="EE140" s="7">
        <f>E140+AU140+BK140+BU140+DC140</f>
        <v/>
      </c>
      <c r="EF140" s="7">
        <f>F140+AV140+BL140+BV140+DD140</f>
        <v/>
      </c>
    </row>
    <row r="141" hidden="1" outlineLevel="1">
      <c r="A141" s="5" t="n">
        <v>4</v>
      </c>
      <c r="B141" s="6" t="inlineStr">
        <is>
          <t>АКМАЛ Мед-19 "БАЛИКЧИ"</t>
        </is>
      </c>
      <c r="C141" s="6" t="inlineStr">
        <is>
          <t>Андижан</t>
        </is>
      </c>
      <c r="D141" s="6" t="inlineStr">
        <is>
          <t>Андижан 2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n">
        <v>8</v>
      </c>
      <c r="H141" s="7" t="n">
        <v>1903945</v>
      </c>
      <c r="I141" s="7" t="n">
        <v>2</v>
      </c>
      <c r="J141" s="7" t="n">
        <v>278722</v>
      </c>
      <c r="K141" s="7" t="inlineStr"/>
      <c r="L141" s="7" t="inlineStr"/>
      <c r="M141" s="7" t="inlineStr"/>
      <c r="N141" s="7" t="inlineStr"/>
      <c r="O141" s="7" t="n">
        <v>5</v>
      </c>
      <c r="P141" s="7" t="n">
        <v>2339630</v>
      </c>
      <c r="Q141" s="7" t="n">
        <v>10</v>
      </c>
      <c r="R141" s="7" t="n">
        <v>917340</v>
      </c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AW141+AY141+BA141+BC141+BE141+BG141+BI141</f>
        <v/>
      </c>
      <c r="AV141" s="7">
        <f>AX141+AZ141+BB141+BD141+BF141+BH141+BJ141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inlineStr"/>
      <c r="BH141" s="7" t="inlineStr"/>
      <c r="BI141" s="7" t="inlineStr"/>
      <c r="BJ141" s="7" t="inlineStr"/>
      <c r="BK141" s="7">
        <f>BM141+BO141+BQ141+BS141</f>
        <v/>
      </c>
      <c r="BL141" s="7">
        <f>BN141+BP141+BR141+BT141</f>
        <v/>
      </c>
      <c r="BM141" s="7" t="inlineStr"/>
      <c r="BN141" s="7" t="inlineStr"/>
      <c r="BO141" s="7" t="inlineStr"/>
      <c r="BP141" s="7" t="inlineStr"/>
      <c r="BQ141" s="7" t="inlineStr"/>
      <c r="BR141" s="7" t="inlineStr"/>
      <c r="BS141" s="7" t="inlineStr"/>
      <c r="BT141" s="7" t="inlineStr"/>
      <c r="BU141" s="7">
        <f>BW141+BY141+CA141+CC141+CE141+CG141+CI141+CK141+CM141+CO141+CQ141+CS141+CU141+CW141+CY141+DA141</f>
        <v/>
      </c>
      <c r="BV141" s="7">
        <f>BX141+BZ141+CB141+CD141+CF141+CH141+CJ141+CL141+CN141+CP141+CR141+CT141+CV141+CX141+CZ141+DB141</f>
        <v/>
      </c>
      <c r="BW141" s="7" t="inlineStr"/>
      <c r="BX141" s="7" t="inlineStr"/>
      <c r="BY141" s="7" t="n">
        <v>300</v>
      </c>
      <c r="BZ141" s="7" t="n">
        <v>112771500</v>
      </c>
      <c r="CA141" s="7" t="inlineStr"/>
      <c r="CB141" s="7" t="inlineStr"/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 t="n">
        <v>17</v>
      </c>
      <c r="CN141" s="7" t="n">
        <v>3647261</v>
      </c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 t="inlineStr"/>
      <c r="DB141" s="7" t="inlineStr"/>
      <c r="DC141" s="7">
        <f>DE141+DG141+DI141+DK141+DM141+DO141+DQ141+DS141+DU141+DW141+DY141+EA141+EC141</f>
        <v/>
      </c>
      <c r="DD141" s="7">
        <f>DF141+DH141+DJ141+DL141+DN141+DP141+DR141+DT141+DV141+DX141+DZ141+EB141+ED141</f>
        <v/>
      </c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 t="inlineStr"/>
      <c r="DP141" s="7" t="inlineStr"/>
      <c r="DQ141" s="7" t="inlineStr"/>
      <c r="DR141" s="7" t="inlineStr"/>
      <c r="DS141" s="7" t="inlineStr"/>
      <c r="DT141" s="7" t="inlineStr"/>
      <c r="DU141" s="7" t="inlineStr"/>
      <c r="DV141" s="7" t="inlineStr"/>
      <c r="DW141" s="7" t="inlineStr"/>
      <c r="DX141" s="7" t="inlineStr"/>
      <c r="DY141" s="7" t="inlineStr"/>
      <c r="DZ141" s="7" t="inlineStr"/>
      <c r="EA141" s="7" t="inlineStr"/>
      <c r="EB141" s="7" t="inlineStr"/>
      <c r="EC141" s="7" t="inlineStr"/>
      <c r="ED141" s="7" t="inlineStr"/>
      <c r="EE141" s="7">
        <f>E141+AU141+BK141+BU141+DC141</f>
        <v/>
      </c>
      <c r="EF141" s="7">
        <f>F141+AV141+BL141+BV141+DD141</f>
        <v/>
      </c>
    </row>
    <row r="142" hidden="1" outlineLevel="1">
      <c r="A142" s="5" t="n">
        <v>5</v>
      </c>
      <c r="B142" s="6" t="inlineStr">
        <is>
          <t>АКМАЛ Мед-21 "ШАХРИХОН"</t>
        </is>
      </c>
      <c r="C142" s="6" t="inlineStr">
        <is>
          <t>Андижан</t>
        </is>
      </c>
      <c r="D142" s="6" t="inlineStr">
        <is>
          <t>Андижан 2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n">
        <v>5</v>
      </c>
      <c r="P142" s="7" t="n">
        <v>2379045</v>
      </c>
      <c r="Q142" s="7" t="n">
        <v>3</v>
      </c>
      <c r="R142" s="7" t="n">
        <v>733767</v>
      </c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inlineStr"/>
      <c r="AD142" s="7" t="inlineStr"/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AW142+AY142+BA142+BC142+BE142+BG142+BI142</f>
        <v/>
      </c>
      <c r="AV142" s="7">
        <f>AX142+AZ142+BB142+BD142+BF142+BH142+BJ142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n">
        <v>5</v>
      </c>
      <c r="BH142" s="7" t="n">
        <v>2315820</v>
      </c>
      <c r="BI142" s="7" t="inlineStr"/>
      <c r="BJ142" s="7" t="inlineStr"/>
      <c r="BK142" s="7">
        <f>BM142+BO142+BQ142+BS142</f>
        <v/>
      </c>
      <c r="BL142" s="7">
        <f>BN142+BP142+BR142+BT142</f>
        <v/>
      </c>
      <c r="BM142" s="7" t="inlineStr"/>
      <c r="BN142" s="7" t="inlineStr"/>
      <c r="BO142" s="7" t="inlineStr"/>
      <c r="BP142" s="7" t="inlineStr"/>
      <c r="BQ142" s="7" t="inlineStr"/>
      <c r="BR142" s="7" t="inlineStr"/>
      <c r="BS142" s="7" t="inlineStr"/>
      <c r="BT142" s="7" t="inlineStr"/>
      <c r="BU142" s="7">
        <f>BW142+BY142+CA142+CC142+CE142+CG142+CI142+CK142+CM142+CO142+CQ142+CS142+CU142+CW142+CY142+DA142</f>
        <v/>
      </c>
      <c r="BV142" s="7">
        <f>BX142+BZ142+CB142+CD142+CF142+CH142+CJ142+CL142+CN142+CP142+CR142+CT142+CV142+CX142+CZ142+DB142</f>
        <v/>
      </c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 t="inlineStr"/>
      <c r="CN142" s="7" t="inlineStr"/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 t="inlineStr"/>
      <c r="DB142" s="7" t="inlineStr"/>
      <c r="DC142" s="7">
        <f>DE142+DG142+DI142+DK142+DM142+DO142+DQ142+DS142+DU142+DW142+DY142+EA142+EC142</f>
        <v/>
      </c>
      <c r="DD142" s="7">
        <f>DF142+DH142+DJ142+DL142+DN142+DP142+DR142+DT142+DV142+DX142+DZ142+EB142+ED142</f>
        <v/>
      </c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 t="inlineStr"/>
      <c r="DR142" s="7" t="inlineStr"/>
      <c r="DS142" s="7" t="inlineStr"/>
      <c r="DT142" s="7" t="inlineStr"/>
      <c r="DU142" s="7" t="inlineStr"/>
      <c r="DV142" s="7" t="inlineStr"/>
      <c r="DW142" s="7" t="inlineStr"/>
      <c r="DX142" s="7" t="inlineStr"/>
      <c r="DY142" s="7" t="inlineStr"/>
      <c r="DZ142" s="7" t="inlineStr"/>
      <c r="EA142" s="7" t="inlineStr"/>
      <c r="EB142" s="7" t="inlineStr"/>
      <c r="EC142" s="7" t="inlineStr"/>
      <c r="ED142" s="7" t="inlineStr"/>
      <c r="EE142" s="7">
        <f>E142+AU142+BK142+BU142+DC142</f>
        <v/>
      </c>
      <c r="EF142" s="7">
        <f>F142+AV142+BL142+BV142+DD142</f>
        <v/>
      </c>
    </row>
    <row r="143" hidden="1" outlineLevel="1">
      <c r="A143" s="5" t="n">
        <v>6</v>
      </c>
      <c r="B143" s="6" t="inlineStr">
        <is>
          <t>АКМАЛ Мед-23 "ЖАЛАКУДУК"</t>
        </is>
      </c>
      <c r="C143" s="6" t="inlineStr">
        <is>
          <t>Андижан</t>
        </is>
      </c>
      <c r="D143" s="6" t="inlineStr">
        <is>
          <t>Андижан 2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n">
        <v>5</v>
      </c>
      <c r="H143" s="7" t="n">
        <v>918735</v>
      </c>
      <c r="I143" s="7" t="n">
        <v>1</v>
      </c>
      <c r="J143" s="7" t="n">
        <v>461033</v>
      </c>
      <c r="K143" s="7" t="inlineStr"/>
      <c r="L143" s="7" t="inlineStr"/>
      <c r="M143" s="7" t="inlineStr"/>
      <c r="N143" s="7" t="inlineStr"/>
      <c r="O143" s="7" t="n">
        <v>7</v>
      </c>
      <c r="P143" s="7" t="n">
        <v>3055582</v>
      </c>
      <c r="Q143" s="7" t="n">
        <v>43</v>
      </c>
      <c r="R143" s="7" t="n">
        <v>11471827</v>
      </c>
      <c r="S143" s="7" t="inlineStr"/>
      <c r="T143" s="7" t="inlineStr"/>
      <c r="U143" s="7" t="inlineStr"/>
      <c r="V143" s="7" t="inlineStr"/>
      <c r="W143" s="7" t="inlineStr"/>
      <c r="X143" s="7" t="inlineStr"/>
      <c r="Y143" s="7" t="inlineStr"/>
      <c r="Z143" s="7" t="inlineStr"/>
      <c r="AA143" s="7" t="inlineStr"/>
      <c r="AB143" s="7" t="inlineStr"/>
      <c r="AC143" s="7" t="inlineStr"/>
      <c r="AD143" s="7" t="inlineStr"/>
      <c r="AE143" s="7" t="inlineStr"/>
      <c r="AF143" s="7" t="inlineStr"/>
      <c r="AG143" s="7" t="n">
        <v>5</v>
      </c>
      <c r="AH143" s="7" t="n">
        <v>237715</v>
      </c>
      <c r="AI143" s="7" t="inlineStr"/>
      <c r="AJ143" s="7" t="inlineStr"/>
      <c r="AK143" s="7" t="inlineStr"/>
      <c r="AL143" s="7" t="inlineStr"/>
      <c r="AM143" s="7" t="inlineStr"/>
      <c r="AN143" s="7" t="inlineStr"/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AW143+AY143+BA143+BC143+BE143+BG143+BI143</f>
        <v/>
      </c>
      <c r="AV143" s="7">
        <f>AX143+AZ143+BB143+BD143+BF143+BH143+BJ143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n">
        <v>5</v>
      </c>
      <c r="BH143" s="7" t="n">
        <v>1099609</v>
      </c>
      <c r="BI143" s="7" t="inlineStr"/>
      <c r="BJ143" s="7" t="inlineStr"/>
      <c r="BK143" s="7">
        <f>BM143+BO143+BQ143+BS143</f>
        <v/>
      </c>
      <c r="BL143" s="7">
        <f>BN143+BP143+BR143+BT143</f>
        <v/>
      </c>
      <c r="BM143" s="7" t="inlineStr"/>
      <c r="BN143" s="7" t="inlineStr"/>
      <c r="BO143" s="7" t="inlineStr"/>
      <c r="BP143" s="7" t="inlineStr"/>
      <c r="BQ143" s="7" t="n">
        <v>9</v>
      </c>
      <c r="BR143" s="7" t="n">
        <v>1437678</v>
      </c>
      <c r="BS143" s="7" t="inlineStr"/>
      <c r="BT143" s="7" t="inlineStr"/>
      <c r="BU143" s="7">
        <f>BW143+BY143+CA143+CC143+CE143+CG143+CI143+CK143+CM143+CO143+CQ143+CS143+CU143+CW143+CY143+DA143</f>
        <v/>
      </c>
      <c r="BV143" s="7">
        <f>BX143+BZ143+CB143+CD143+CF143+CH143+CJ143+CL143+CN143+CP143+CR143+CT143+CV143+CX143+CZ143+DB143</f>
        <v/>
      </c>
      <c r="BW143" s="7" t="inlineStr"/>
      <c r="BX143" s="7" t="inlineStr"/>
      <c r="BY143" s="7" t="inlineStr"/>
      <c r="BZ143" s="7" t="inlineStr"/>
      <c r="CA143" s="7" t="n">
        <v>8</v>
      </c>
      <c r="CB143" s="7" t="n">
        <v>1737751</v>
      </c>
      <c r="CC143" s="7" t="inlineStr"/>
      <c r="CD143" s="7" t="inlineStr"/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 t="inlineStr"/>
      <c r="CN143" s="7" t="inlineStr"/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 t="inlineStr"/>
      <c r="DB143" s="7" t="inlineStr"/>
      <c r="DC143" s="7">
        <f>DE143+DG143+DI143+DK143+DM143+DO143+DQ143+DS143+DU143+DW143+DY143+EA143+EC143</f>
        <v/>
      </c>
      <c r="DD143" s="7">
        <f>DF143+DH143+DJ143+DL143+DN143+DP143+DR143+DT143+DV143+DX143+DZ143+EB143+ED143</f>
        <v/>
      </c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 t="inlineStr"/>
      <c r="DP143" s="7" t="inlineStr"/>
      <c r="DQ143" s="7" t="inlineStr"/>
      <c r="DR143" s="7" t="inlineStr"/>
      <c r="DS143" s="7" t="inlineStr"/>
      <c r="DT143" s="7" t="inlineStr"/>
      <c r="DU143" s="7" t="inlineStr"/>
      <c r="DV143" s="7" t="inlineStr"/>
      <c r="DW143" s="7" t="inlineStr"/>
      <c r="DX143" s="7" t="inlineStr"/>
      <c r="DY143" s="7" t="inlineStr"/>
      <c r="DZ143" s="7" t="inlineStr"/>
      <c r="EA143" s="7" t="inlineStr"/>
      <c r="EB143" s="7" t="inlineStr"/>
      <c r="EC143" s="7" t="inlineStr"/>
      <c r="ED143" s="7" t="inlineStr"/>
      <c r="EE143" s="7">
        <f>E143+AU143+BK143+BU143+DC143</f>
        <v/>
      </c>
      <c r="EF143" s="7">
        <f>F143+AV143+BL143+BV143+DD143</f>
        <v/>
      </c>
    </row>
    <row r="144" hidden="1" outlineLevel="1">
      <c r="A144" s="5" t="n">
        <v>7</v>
      </c>
      <c r="B144" s="6" t="inlineStr">
        <is>
          <t>АКМАЛ Мед-26 "МАЙГИР"</t>
        </is>
      </c>
      <c r="C144" s="6" t="inlineStr">
        <is>
          <t>Андижан</t>
        </is>
      </c>
      <c r="D144" s="6" t="inlineStr">
        <is>
          <t>Андижан 2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inlineStr"/>
      <c r="J144" s="7" t="inlineStr"/>
      <c r="K144" s="7" t="inlineStr"/>
      <c r="L144" s="7" t="inlineStr"/>
      <c r="M144" s="7" t="inlineStr"/>
      <c r="N144" s="7" t="inlineStr"/>
      <c r="O144" s="7" t="n">
        <v>4</v>
      </c>
      <c r="P144" s="7" t="n">
        <v>1079516</v>
      </c>
      <c r="Q144" s="7" t="n">
        <v>18</v>
      </c>
      <c r="R144" s="7" t="n">
        <v>3490890</v>
      </c>
      <c r="S144" s="7" t="inlineStr"/>
      <c r="T144" s="7" t="inlineStr"/>
      <c r="U144" s="7" t="inlineStr"/>
      <c r="V144" s="7" t="inlineStr"/>
      <c r="W144" s="7" t="inlineStr"/>
      <c r="X144" s="7" t="inlineStr"/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AW144+AY144+BA144+BC144+BE144+BG144+BI144</f>
        <v/>
      </c>
      <c r="AV144" s="7">
        <f>AX144+AZ144+BB144+BD144+BF144+BH144+BJ144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 t="inlineStr"/>
      <c r="BJ144" s="7" t="inlineStr"/>
      <c r="BK144" s="7">
        <f>BM144+BO144+BQ144+BS144</f>
        <v/>
      </c>
      <c r="BL144" s="7">
        <f>BN144+BP144+BR144+BT144</f>
        <v/>
      </c>
      <c r="BM144" s="7" t="inlineStr"/>
      <c r="BN144" s="7" t="inlineStr"/>
      <c r="BO144" s="7" t="inlineStr"/>
      <c r="BP144" s="7" t="inlineStr"/>
      <c r="BQ144" s="7" t="inlineStr"/>
      <c r="BR144" s="7" t="inlineStr"/>
      <c r="BS144" s="7" t="inlineStr"/>
      <c r="BT144" s="7" t="inlineStr"/>
      <c r="BU144" s="7">
        <f>BW144+BY144+CA144+CC144+CE144+CG144+CI144+CK144+CM144+CO144+CQ144+CS144+CU144+CW144+CY144+DA144</f>
        <v/>
      </c>
      <c r="BV144" s="7">
        <f>BX144+BZ144+CB144+CD144+CF144+CH144+CJ144+CL144+CN144+CP144+CR144+CT144+CV144+CX144+CZ144+DB144</f>
        <v/>
      </c>
      <c r="BW144" s="7" t="inlineStr"/>
      <c r="BX144" s="7" t="inlineStr"/>
      <c r="BY144" s="7" t="inlineStr"/>
      <c r="BZ144" s="7" t="inlineStr"/>
      <c r="CA144" s="7" t="n">
        <v>2</v>
      </c>
      <c r="CB144" s="7" t="n">
        <v>36840</v>
      </c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 t="n">
        <v>4</v>
      </c>
      <c r="CN144" s="7" t="n">
        <v>1858380</v>
      </c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 t="inlineStr"/>
      <c r="DB144" s="7" t="inlineStr"/>
      <c r="DC144" s="7">
        <f>DE144+DG144+DI144+DK144+DM144+DO144+DQ144+DS144+DU144+DW144+DY144+EA144+EC144</f>
        <v/>
      </c>
      <c r="DD144" s="7">
        <f>DF144+DH144+DJ144+DL144+DN144+DP144+DR144+DT144+DV144+DX144+DZ144+EB144+ED144</f>
        <v/>
      </c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inlineStr"/>
      <c r="DP144" s="7" t="inlineStr"/>
      <c r="DQ144" s="7" t="inlineStr"/>
      <c r="DR144" s="7" t="inlineStr"/>
      <c r="DS144" s="7" t="inlineStr"/>
      <c r="DT144" s="7" t="inlineStr"/>
      <c r="DU144" s="7" t="inlineStr"/>
      <c r="DV144" s="7" t="inlineStr"/>
      <c r="DW144" s="7" t="inlineStr"/>
      <c r="DX144" s="7" t="inlineStr"/>
      <c r="DY144" s="7" t="inlineStr"/>
      <c r="DZ144" s="7" t="inlineStr"/>
      <c r="EA144" s="7" t="inlineStr"/>
      <c r="EB144" s="7" t="inlineStr"/>
      <c r="EC144" s="7" t="inlineStr"/>
      <c r="ED144" s="7" t="inlineStr"/>
      <c r="EE144" s="7">
        <f>E144+AU144+BK144+BU144+DC144</f>
        <v/>
      </c>
      <c r="EF144" s="7">
        <f>F144+AV144+BL144+BV144+DD144</f>
        <v/>
      </c>
    </row>
    <row r="145" hidden="1" outlineLevel="1">
      <c r="A145" s="5" t="n">
        <v>8</v>
      </c>
      <c r="B145" s="6" t="inlineStr">
        <is>
          <t>АКМАЛ Мед-32 "БОЗОР АСАКА"</t>
        </is>
      </c>
      <c r="C145" s="6" t="inlineStr">
        <is>
          <t>Андижан</t>
        </is>
      </c>
      <c r="D145" s="6" t="inlineStr">
        <is>
          <t>Андижан 2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n">
        <v>2</v>
      </c>
      <c r="H145" s="7" t="n">
        <v>985572</v>
      </c>
      <c r="I145" s="7" t="inlineStr"/>
      <c r="J145" s="7" t="inlineStr"/>
      <c r="K145" s="7" t="n">
        <v>2</v>
      </c>
      <c r="L145" s="7" t="n">
        <v>291762</v>
      </c>
      <c r="M145" s="7" t="inlineStr"/>
      <c r="N145" s="7" t="inlineStr"/>
      <c r="O145" s="7" t="inlineStr"/>
      <c r="P145" s="7" t="inlineStr"/>
      <c r="Q145" s="7" t="n">
        <v>15</v>
      </c>
      <c r="R145" s="7" t="n">
        <v>4452445</v>
      </c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n">
        <v>2</v>
      </c>
      <c r="AB145" s="7" t="n">
        <v>126032</v>
      </c>
      <c r="AC145" s="7" t="inlineStr"/>
      <c r="AD145" s="7" t="inlineStr"/>
      <c r="AE145" s="7" t="inlineStr"/>
      <c r="AF145" s="7" t="inlineStr"/>
      <c r="AG145" s="7" t="inlineStr"/>
      <c r="AH145" s="7" t="inlineStr"/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AW145+AY145+BA145+BC145+BE145+BG145+BI145</f>
        <v/>
      </c>
      <c r="AV145" s="7">
        <f>AX145+AZ145+BB145+BD145+BF145+BH145+BJ145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 t="inlineStr"/>
      <c r="BJ145" s="7" t="inlineStr"/>
      <c r="BK145" s="7">
        <f>BM145+BO145+BQ145+BS145</f>
        <v/>
      </c>
      <c r="BL145" s="7">
        <f>BN145+BP145+BR145+BT145</f>
        <v/>
      </c>
      <c r="BM145" s="7" t="inlineStr"/>
      <c r="BN145" s="7" t="inlineStr"/>
      <c r="BO145" s="7" t="inlineStr"/>
      <c r="BP145" s="7" t="inlineStr"/>
      <c r="BQ145" s="7" t="inlineStr"/>
      <c r="BR145" s="7" t="inlineStr"/>
      <c r="BS145" s="7" t="inlineStr"/>
      <c r="BT145" s="7" t="inlineStr"/>
      <c r="BU145" s="7">
        <f>BW145+BY145+CA145+CC145+CE145+CG145+CI145+CK145+CM145+CO145+CQ145+CS145+CU145+CW145+CY145+DA145</f>
        <v/>
      </c>
      <c r="BV145" s="7">
        <f>BX145+BZ145+CB145+CD145+CF145+CH145+CJ145+CL145+CN145+CP145+CR145+CT145+CV145+CX145+CZ145+DB145</f>
        <v/>
      </c>
      <c r="BW145" s="7" t="inlineStr"/>
      <c r="BX145" s="7" t="inlineStr"/>
      <c r="BY145" s="7" t="inlineStr"/>
      <c r="BZ145" s="7" t="inlineStr"/>
      <c r="CA145" s="7" t="n">
        <v>1</v>
      </c>
      <c r="CB145" s="7" t="n">
        <v>100865</v>
      </c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 t="inlineStr"/>
      <c r="CN145" s="7" t="inlineStr"/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 t="inlineStr"/>
      <c r="DB145" s="7" t="inlineStr"/>
      <c r="DC145" s="7">
        <f>DE145+DG145+DI145+DK145+DM145+DO145+DQ145+DS145+DU145+DW145+DY145+EA145+EC145</f>
        <v/>
      </c>
      <c r="DD145" s="7">
        <f>DF145+DH145+DJ145+DL145+DN145+DP145+DR145+DT145+DV145+DX145+DZ145+EB145+ED145</f>
        <v/>
      </c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inlineStr"/>
      <c r="DP145" s="7" t="inlineStr"/>
      <c r="DQ145" s="7" t="inlineStr"/>
      <c r="DR145" s="7" t="inlineStr"/>
      <c r="DS145" s="7" t="inlineStr"/>
      <c r="DT145" s="7" t="inlineStr"/>
      <c r="DU145" s="7" t="inlineStr"/>
      <c r="DV145" s="7" t="inlineStr"/>
      <c r="DW145" s="7" t="inlineStr"/>
      <c r="DX145" s="7" t="inlineStr"/>
      <c r="DY145" s="7" t="inlineStr"/>
      <c r="DZ145" s="7" t="inlineStr"/>
      <c r="EA145" s="7" t="inlineStr"/>
      <c r="EB145" s="7" t="inlineStr"/>
      <c r="EC145" s="7" t="inlineStr"/>
      <c r="ED145" s="7" t="inlineStr"/>
      <c r="EE145" s="7">
        <f>E145+AU145+BK145+BU145+DC145</f>
        <v/>
      </c>
      <c r="EF145" s="7">
        <f>F145+AV145+BL145+BV145+DD145</f>
        <v/>
      </c>
    </row>
    <row r="146" hidden="1" outlineLevel="1">
      <c r="A146" s="5" t="n">
        <v>9</v>
      </c>
      <c r="B146" s="6" t="inlineStr">
        <is>
          <t>АКМАЛ Мед-33 "ЧУВАМА"</t>
        </is>
      </c>
      <c r="C146" s="6" t="inlineStr">
        <is>
          <t>Андижан</t>
        </is>
      </c>
      <c r="D146" s="6" t="inlineStr">
        <is>
          <t>Андижан 2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n">
        <v>3</v>
      </c>
      <c r="H146" s="7" t="n">
        <v>749226</v>
      </c>
      <c r="I146" s="7" t="inlineStr"/>
      <c r="J146" s="7" t="inlineStr"/>
      <c r="K146" s="7" t="n">
        <v>1</v>
      </c>
      <c r="L146" s="7" t="n">
        <v>242552</v>
      </c>
      <c r="M146" s="7" t="inlineStr"/>
      <c r="N146" s="7" t="inlineStr"/>
      <c r="O146" s="7" t="inlineStr"/>
      <c r="P146" s="7" t="inlineStr"/>
      <c r="Q146" s="7" t="n">
        <v>13</v>
      </c>
      <c r="R146" s="7" t="n">
        <v>1483272</v>
      </c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n">
        <v>6</v>
      </c>
      <c r="AB146" s="7" t="n">
        <v>1934496</v>
      </c>
      <c r="AC146" s="7" t="inlineStr"/>
      <c r="AD146" s="7" t="inlineStr"/>
      <c r="AE146" s="7" t="n">
        <v>3</v>
      </c>
      <c r="AF146" s="7" t="n">
        <v>47319</v>
      </c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AW146+AY146+BA146+BC146+BE146+BG146+BI146</f>
        <v/>
      </c>
      <c r="AV146" s="7">
        <f>AX146+AZ146+BB146+BD146+BF146+BH146+BJ146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 t="inlineStr"/>
      <c r="BJ146" s="7" t="inlineStr"/>
      <c r="BK146" s="7">
        <f>BM146+BO146+BQ146+BS146</f>
        <v/>
      </c>
      <c r="BL146" s="7">
        <f>BN146+BP146+BR146+BT146</f>
        <v/>
      </c>
      <c r="BM146" s="7" t="inlineStr"/>
      <c r="BN146" s="7" t="inlineStr"/>
      <c r="BO146" s="7" t="inlineStr"/>
      <c r="BP146" s="7" t="inlineStr"/>
      <c r="BQ146" s="7" t="inlineStr"/>
      <c r="BR146" s="7" t="inlineStr"/>
      <c r="BS146" s="7" t="inlineStr"/>
      <c r="BT146" s="7" t="inlineStr"/>
      <c r="BU146" s="7">
        <f>BW146+BY146+CA146+CC146+CE146+CG146+CI146+CK146+CM146+CO146+CQ146+CS146+CU146+CW146+CY146+DA146</f>
        <v/>
      </c>
      <c r="BV146" s="7">
        <f>BX146+BZ146+CB146+CD146+CF146+CH146+CJ146+CL146+CN146+CP146+CR146+CT146+CV146+CX146+CZ146+DB146</f>
        <v/>
      </c>
      <c r="BW146" s="7" t="inlineStr"/>
      <c r="BX146" s="7" t="inlineStr"/>
      <c r="BY146" s="7" t="inlineStr"/>
      <c r="BZ146" s="7" t="inlineStr"/>
      <c r="CA146" s="7" t="inlineStr"/>
      <c r="CB146" s="7" t="inlineStr"/>
      <c r="CC146" s="7" t="inlineStr"/>
      <c r="CD146" s="7" t="inlineStr"/>
      <c r="CE146" s="7" t="inlineStr"/>
      <c r="CF146" s="7" t="inlineStr"/>
      <c r="CG146" s="7" t="inlineStr"/>
      <c r="CH146" s="7" t="inlineStr"/>
      <c r="CI146" s="7" t="inlineStr"/>
      <c r="CJ146" s="7" t="inlineStr"/>
      <c r="CK146" s="7" t="inlineStr"/>
      <c r="CL146" s="7" t="inlineStr"/>
      <c r="CM146" s="7" t="n">
        <v>3</v>
      </c>
      <c r="CN146" s="7" t="n">
        <v>898380</v>
      </c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 t="inlineStr"/>
      <c r="DB146" s="7" t="inlineStr"/>
      <c r="DC146" s="7">
        <f>DE146+DG146+DI146+DK146+DM146+DO146+DQ146+DS146+DU146+DW146+DY146+EA146+EC146</f>
        <v/>
      </c>
      <c r="DD146" s="7">
        <f>DF146+DH146+DJ146+DL146+DN146+DP146+DR146+DT146+DV146+DX146+DZ146+EB146+ED146</f>
        <v/>
      </c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inlineStr"/>
      <c r="DN146" s="7" t="inlineStr"/>
      <c r="DO146" s="7" t="inlineStr"/>
      <c r="DP146" s="7" t="inlineStr"/>
      <c r="DQ146" s="7" t="inlineStr"/>
      <c r="DR146" s="7" t="inlineStr"/>
      <c r="DS146" s="7" t="inlineStr"/>
      <c r="DT146" s="7" t="inlineStr"/>
      <c r="DU146" s="7" t="inlineStr"/>
      <c r="DV146" s="7" t="inlineStr"/>
      <c r="DW146" s="7" t="inlineStr"/>
      <c r="DX146" s="7" t="inlineStr"/>
      <c r="DY146" s="7" t="inlineStr"/>
      <c r="DZ146" s="7" t="inlineStr"/>
      <c r="EA146" s="7" t="inlineStr"/>
      <c r="EB146" s="7" t="inlineStr"/>
      <c r="EC146" s="7" t="inlineStr"/>
      <c r="ED146" s="7" t="inlineStr"/>
      <c r="EE146" s="7">
        <f>E146+AU146+BK146+BU146+DC146</f>
        <v/>
      </c>
      <c r="EF146" s="7">
        <f>F146+AV146+BL146+BV146+DD146</f>
        <v/>
      </c>
    </row>
    <row r="147" hidden="1" outlineLevel="1">
      <c r="A147" s="5" t="n">
        <v>10</v>
      </c>
      <c r="B147" s="6" t="inlineStr">
        <is>
          <t>АКМАЛ Мед-34 "КУЛЛА"</t>
        </is>
      </c>
      <c r="C147" s="6" t="inlineStr">
        <is>
          <t>Андижан</t>
        </is>
      </c>
      <c r="D147" s="6" t="inlineStr">
        <is>
          <t>Андижан 2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n">
        <v>1</v>
      </c>
      <c r="J147" s="7" t="n">
        <v>481198</v>
      </c>
      <c r="K147" s="7" t="n">
        <v>1</v>
      </c>
      <c r="L147" s="7" t="n">
        <v>429353</v>
      </c>
      <c r="M147" s="7" t="inlineStr"/>
      <c r="N147" s="7" t="inlineStr"/>
      <c r="O147" s="7" t="n">
        <v>6</v>
      </c>
      <c r="P147" s="7" t="n">
        <v>2116918</v>
      </c>
      <c r="Q147" s="7" t="n">
        <v>15</v>
      </c>
      <c r="R147" s="7" t="n">
        <v>3339145</v>
      </c>
      <c r="S147" s="7" t="inlineStr"/>
      <c r="T147" s="7" t="inlineStr"/>
      <c r="U147" s="7" t="inlineStr"/>
      <c r="V147" s="7" t="inlineStr"/>
      <c r="W147" s="7" t="inlineStr"/>
      <c r="X147" s="7" t="inlineStr"/>
      <c r="Y147" s="7" t="inlineStr"/>
      <c r="Z147" s="7" t="inlineStr"/>
      <c r="AA147" s="7" t="inlineStr"/>
      <c r="AB147" s="7" t="inlineStr"/>
      <c r="AC147" s="7" t="inlineStr"/>
      <c r="AD147" s="7" t="inlineStr"/>
      <c r="AE147" s="7" t="inlineStr"/>
      <c r="AF147" s="7" t="inlineStr"/>
      <c r="AG147" s="7" t="n">
        <v>3</v>
      </c>
      <c r="AH147" s="7" t="n">
        <v>1028748</v>
      </c>
      <c r="AI147" s="7" t="n">
        <v>2</v>
      </c>
      <c r="AJ147" s="7" t="n">
        <v>341864</v>
      </c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AW147+AY147+BA147+BC147+BE147+BG147+BI147</f>
        <v/>
      </c>
      <c r="AV147" s="7">
        <f>AX147+AZ147+BB147+BD147+BF147+BH147+BJ147</f>
        <v/>
      </c>
      <c r="AW147" s="7" t="inlineStr"/>
      <c r="AX147" s="7" t="inlineStr"/>
      <c r="AY147" s="7" t="inlineStr"/>
      <c r="AZ147" s="7" t="inlineStr"/>
      <c r="BA147" s="7" t="inlineStr"/>
      <c r="BB147" s="7" t="inlineStr"/>
      <c r="BC147" s="7" t="inlineStr"/>
      <c r="BD147" s="7" t="inlineStr"/>
      <c r="BE147" s="7" t="inlineStr"/>
      <c r="BF147" s="7" t="inlineStr"/>
      <c r="BG147" s="7" t="inlineStr"/>
      <c r="BH147" s="7" t="inlineStr"/>
      <c r="BI147" s="7" t="inlineStr"/>
      <c r="BJ147" s="7" t="inlineStr"/>
      <c r="BK147" s="7">
        <f>BM147+BO147+BQ147+BS147</f>
        <v/>
      </c>
      <c r="BL147" s="7">
        <f>BN147+BP147+BR147+BT147</f>
        <v/>
      </c>
      <c r="BM147" s="7" t="inlineStr"/>
      <c r="BN147" s="7" t="inlineStr"/>
      <c r="BO147" s="7" t="inlineStr"/>
      <c r="BP147" s="7" t="inlineStr"/>
      <c r="BQ147" s="7" t="inlineStr"/>
      <c r="BR147" s="7" t="inlineStr"/>
      <c r="BS147" s="7" t="inlineStr"/>
      <c r="BT147" s="7" t="inlineStr"/>
      <c r="BU147" s="7">
        <f>BW147+BY147+CA147+CC147+CE147+CG147+CI147+CK147+CM147+CO147+CQ147+CS147+CU147+CW147+CY147+DA147</f>
        <v/>
      </c>
      <c r="BV147" s="7">
        <f>BX147+BZ147+CB147+CD147+CF147+CH147+CJ147+CL147+CN147+CP147+CR147+CT147+CV147+CX147+CZ147+DB147</f>
        <v/>
      </c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n">
        <v>1</v>
      </c>
      <c r="CF147" s="7" t="n">
        <v>48137</v>
      </c>
      <c r="CG147" s="7" t="inlineStr"/>
      <c r="CH147" s="7" t="inlineStr"/>
      <c r="CI147" s="7" t="inlineStr"/>
      <c r="CJ147" s="7" t="inlineStr"/>
      <c r="CK147" s="7" t="inlineStr"/>
      <c r="CL147" s="7" t="inlineStr"/>
      <c r="CM147" s="7" t="inlineStr"/>
      <c r="CN147" s="7" t="inlineStr"/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 t="inlineStr"/>
      <c r="DB147" s="7" t="inlineStr"/>
      <c r="DC147" s="7">
        <f>DE147+DG147+DI147+DK147+DM147+DO147+DQ147+DS147+DU147+DW147+DY147+EA147+EC147</f>
        <v/>
      </c>
      <c r="DD147" s="7">
        <f>DF147+DH147+DJ147+DL147+DN147+DP147+DR147+DT147+DV147+DX147+DZ147+EB147+ED147</f>
        <v/>
      </c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 t="inlineStr"/>
      <c r="DP147" s="7" t="inlineStr"/>
      <c r="DQ147" s="7" t="inlineStr"/>
      <c r="DR147" s="7" t="inlineStr"/>
      <c r="DS147" s="7" t="inlineStr"/>
      <c r="DT147" s="7" t="inlineStr"/>
      <c r="DU147" s="7" t="inlineStr"/>
      <c r="DV147" s="7" t="inlineStr"/>
      <c r="DW147" s="7" t="inlineStr"/>
      <c r="DX147" s="7" t="inlineStr"/>
      <c r="DY147" s="7" t="inlineStr"/>
      <c r="DZ147" s="7" t="inlineStr"/>
      <c r="EA147" s="7" t="inlineStr"/>
      <c r="EB147" s="7" t="inlineStr"/>
      <c r="EC147" s="7" t="inlineStr"/>
      <c r="ED147" s="7" t="inlineStr"/>
      <c r="EE147" s="7">
        <f>E147+AU147+BK147+BU147+DC147</f>
        <v/>
      </c>
      <c r="EF147" s="7">
        <f>F147+AV147+BL147+BV147+DD147</f>
        <v/>
      </c>
    </row>
    <row r="148" hidden="1" outlineLevel="1">
      <c r="A148" s="5" t="n">
        <v>11</v>
      </c>
      <c r="B148" s="6" t="inlineStr">
        <is>
          <t>АКМАЛ Мед-41 "БУЗ"</t>
        </is>
      </c>
      <c r="C148" s="6" t="inlineStr">
        <is>
          <t>Андижан</t>
        </is>
      </c>
      <c r="D148" s="6" t="inlineStr">
        <is>
          <t>Андижан 2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n">
        <v>3</v>
      </c>
      <c r="H148" s="7" t="n">
        <v>792666</v>
      </c>
      <c r="I148" s="7" t="inlineStr"/>
      <c r="J148" s="7" t="inlineStr"/>
      <c r="K148" s="7" t="n">
        <v>3</v>
      </c>
      <c r="L148" s="7" t="n">
        <v>299595</v>
      </c>
      <c r="M148" s="7" t="inlineStr"/>
      <c r="N148" s="7" t="inlineStr"/>
      <c r="O148" s="7" t="inlineStr"/>
      <c r="P148" s="7" t="inlineStr"/>
      <c r="Q148" s="7" t="n">
        <v>23</v>
      </c>
      <c r="R148" s="7" t="n">
        <v>6015826</v>
      </c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AW148+AY148+BA148+BC148+BE148+BG148+BI148</f>
        <v/>
      </c>
      <c r="AV148" s="7">
        <f>AX148+AZ148+BB148+BD148+BF148+BH148+BJ148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inlineStr"/>
      <c r="BH148" s="7" t="inlineStr"/>
      <c r="BI148" s="7" t="inlineStr"/>
      <c r="BJ148" s="7" t="inlineStr"/>
      <c r="BK148" s="7">
        <f>BM148+BO148+BQ148+BS148</f>
        <v/>
      </c>
      <c r="BL148" s="7">
        <f>BN148+BP148+BR148+BT148</f>
        <v/>
      </c>
      <c r="BM148" s="7" t="inlineStr"/>
      <c r="BN148" s="7" t="inlineStr"/>
      <c r="BO148" s="7" t="inlineStr"/>
      <c r="BP148" s="7" t="inlineStr"/>
      <c r="BQ148" s="7" t="inlineStr"/>
      <c r="BR148" s="7" t="inlineStr"/>
      <c r="BS148" s="7" t="inlineStr"/>
      <c r="BT148" s="7" t="inlineStr"/>
      <c r="BU148" s="7">
        <f>BW148+BY148+CA148+CC148+CE148+CG148+CI148+CK148+CM148+CO148+CQ148+CS148+CU148+CW148+CY148+DA148</f>
        <v/>
      </c>
      <c r="BV148" s="7">
        <f>BX148+BZ148+CB148+CD148+CF148+CH148+CJ148+CL148+CN148+CP148+CR148+CT148+CV148+CX148+CZ148+DB148</f>
        <v/>
      </c>
      <c r="BW148" s="7" t="inlineStr"/>
      <c r="BX148" s="7" t="inlineStr"/>
      <c r="BY148" s="7" t="inlineStr"/>
      <c r="BZ148" s="7" t="inlineStr"/>
      <c r="CA148" s="7" t="inlineStr"/>
      <c r="CB148" s="7" t="inlineStr"/>
      <c r="CC148" s="7" t="inlineStr"/>
      <c r="CD148" s="7" t="inlineStr"/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 t="inlineStr"/>
      <c r="CN148" s="7" t="inlineStr"/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 t="inlineStr"/>
      <c r="DB148" s="7" t="inlineStr"/>
      <c r="DC148" s="7">
        <f>DE148+DG148+DI148+DK148+DM148+DO148+DQ148+DS148+DU148+DW148+DY148+EA148+EC148</f>
        <v/>
      </c>
      <c r="DD148" s="7">
        <f>DF148+DH148+DJ148+DL148+DN148+DP148+DR148+DT148+DV148+DX148+DZ148+EB148+ED148</f>
        <v/>
      </c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 t="inlineStr"/>
      <c r="DP148" s="7" t="inlineStr"/>
      <c r="DQ148" s="7" t="inlineStr"/>
      <c r="DR148" s="7" t="inlineStr"/>
      <c r="DS148" s="7" t="inlineStr"/>
      <c r="DT148" s="7" t="inlineStr"/>
      <c r="DU148" s="7" t="inlineStr"/>
      <c r="DV148" s="7" t="inlineStr"/>
      <c r="DW148" s="7" t="inlineStr"/>
      <c r="DX148" s="7" t="inlineStr"/>
      <c r="DY148" s="7" t="inlineStr"/>
      <c r="DZ148" s="7" t="inlineStr"/>
      <c r="EA148" s="7" t="inlineStr"/>
      <c r="EB148" s="7" t="inlineStr"/>
      <c r="EC148" s="7" t="inlineStr"/>
      <c r="ED148" s="7" t="inlineStr"/>
      <c r="EE148" s="7">
        <f>E148+AU148+BK148+BU148+DC148</f>
        <v/>
      </c>
      <c r="EF148" s="7">
        <f>F148+AV148+BL148+BV148+DD148</f>
        <v/>
      </c>
    </row>
    <row r="149" hidden="1" outlineLevel="1">
      <c r="A149" s="5" t="n">
        <v>12</v>
      </c>
      <c r="B149" s="6" t="inlineStr">
        <is>
          <t>АКМАЛ Мед-8 "БОГИШАМОЛ"</t>
        </is>
      </c>
      <c r="C149" s="6" t="inlineStr">
        <is>
          <t>Андижан</t>
        </is>
      </c>
      <c r="D149" s="6" t="inlineStr">
        <is>
          <t>Андижан 2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n">
        <v>7</v>
      </c>
      <c r="H149" s="7" t="n">
        <v>60619</v>
      </c>
      <c r="I149" s="7" t="inlineStr"/>
      <c r="J149" s="7" t="inlineStr"/>
      <c r="K149" s="7" t="inlineStr"/>
      <c r="L149" s="7" t="inlineStr"/>
      <c r="M149" s="7" t="inlineStr"/>
      <c r="N149" s="7" t="inlineStr"/>
      <c r="O149" s="7" t="n">
        <v>6</v>
      </c>
      <c r="P149" s="7" t="n">
        <v>968298</v>
      </c>
      <c r="Q149" s="7" t="n">
        <v>50</v>
      </c>
      <c r="R149" s="7" t="n">
        <v>9756589</v>
      </c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n">
        <v>4</v>
      </c>
      <c r="AD149" s="7" t="n">
        <v>298796</v>
      </c>
      <c r="AE149" s="7" t="inlineStr"/>
      <c r="AF149" s="7" t="inlineStr"/>
      <c r="AG149" s="7" t="n">
        <v>4</v>
      </c>
      <c r="AH149" s="7" t="n">
        <v>664356</v>
      </c>
      <c r="AI149" s="7" t="inlineStr"/>
      <c r="AJ149" s="7" t="inlineStr"/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AW149+AY149+BA149+BC149+BE149+BG149+BI149</f>
        <v/>
      </c>
      <c r="AV149" s="7">
        <f>AX149+AZ149+BB149+BD149+BF149+BH149+BJ149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 t="inlineStr"/>
      <c r="BJ149" s="7" t="inlineStr"/>
      <c r="BK149" s="7">
        <f>BM149+BO149+BQ149+BS149</f>
        <v/>
      </c>
      <c r="BL149" s="7">
        <f>BN149+BP149+BR149+BT149</f>
        <v/>
      </c>
      <c r="BM149" s="7" t="inlineStr"/>
      <c r="BN149" s="7" t="inlineStr"/>
      <c r="BO149" s="7" t="inlineStr"/>
      <c r="BP149" s="7" t="inlineStr"/>
      <c r="BQ149" s="7" t="inlineStr"/>
      <c r="BR149" s="7" t="inlineStr"/>
      <c r="BS149" s="7" t="inlineStr"/>
      <c r="BT149" s="7" t="inlineStr"/>
      <c r="BU149" s="7">
        <f>BW149+BY149+CA149+CC149+CE149+CG149+CI149+CK149+CM149+CO149+CQ149+CS149+CU149+CW149+CY149+DA149</f>
        <v/>
      </c>
      <c r="BV149" s="7">
        <f>BX149+BZ149+CB149+CD149+CF149+CH149+CJ149+CL149+CN149+CP149+CR149+CT149+CV149+CX149+CZ149+DB149</f>
        <v/>
      </c>
      <c r="BW149" s="7" t="inlineStr"/>
      <c r="BX149" s="7" t="inlineStr"/>
      <c r="BY149" s="7" t="inlineStr"/>
      <c r="BZ149" s="7" t="inlineStr"/>
      <c r="CA149" s="7" t="inlineStr"/>
      <c r="CB149" s="7" t="inlineStr"/>
      <c r="CC149" s="7" t="inlineStr"/>
      <c r="CD149" s="7" t="inlineStr"/>
      <c r="CE149" s="7" t="inlineStr"/>
      <c r="CF149" s="7" t="inlineStr"/>
      <c r="CG149" s="7" t="inlineStr"/>
      <c r="CH149" s="7" t="inlineStr"/>
      <c r="CI149" s="7" t="inlineStr"/>
      <c r="CJ149" s="7" t="inlineStr"/>
      <c r="CK149" s="7" t="inlineStr"/>
      <c r="CL149" s="7" t="inlineStr"/>
      <c r="CM149" s="7" t="n">
        <v>8</v>
      </c>
      <c r="CN149" s="7" t="n">
        <v>2465359</v>
      </c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 t="inlineStr"/>
      <c r="DB149" s="7" t="inlineStr"/>
      <c r="DC149" s="7">
        <f>DE149+DG149+DI149+DK149+DM149+DO149+DQ149+DS149+DU149+DW149+DY149+EA149+EC149</f>
        <v/>
      </c>
      <c r="DD149" s="7">
        <f>DF149+DH149+DJ149+DL149+DN149+DP149+DR149+DT149+DV149+DX149+DZ149+EB149+ED149</f>
        <v/>
      </c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 t="inlineStr"/>
      <c r="DP149" s="7" t="inlineStr"/>
      <c r="DQ149" s="7" t="inlineStr"/>
      <c r="DR149" s="7" t="inlineStr"/>
      <c r="DS149" s="7" t="inlineStr"/>
      <c r="DT149" s="7" t="inlineStr"/>
      <c r="DU149" s="7" t="inlineStr"/>
      <c r="DV149" s="7" t="inlineStr"/>
      <c r="DW149" s="7" t="inlineStr"/>
      <c r="DX149" s="7" t="inlineStr"/>
      <c r="DY149" s="7" t="inlineStr"/>
      <c r="DZ149" s="7" t="inlineStr"/>
      <c r="EA149" s="7" t="inlineStr"/>
      <c r="EB149" s="7" t="inlineStr"/>
      <c r="EC149" s="7" t="inlineStr"/>
      <c r="ED149" s="7" t="inlineStr"/>
      <c r="EE149" s="7">
        <f>E149+AU149+BK149+BU149+DC149</f>
        <v/>
      </c>
      <c r="EF149" s="7">
        <f>F149+AV149+BL149+BV149+DD149</f>
        <v/>
      </c>
    </row>
    <row r="150" hidden="1" outlineLevel="1">
      <c r="A150" s="5" t="n">
        <v>13</v>
      </c>
      <c r="B150" s="6" t="inlineStr">
        <is>
          <t>БЕШ ЮЛДУЗ-ММР ХК  "АЗИЗБЕК ФАРМ" ХК  Рахмиди  ака</t>
        </is>
      </c>
      <c r="C150" s="6" t="inlineStr">
        <is>
          <t>Андижан</t>
        </is>
      </c>
      <c r="D150" s="6" t="inlineStr">
        <is>
          <t>Андижан 2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inlineStr"/>
      <c r="H150" s="7" t="inlineStr"/>
      <c r="I150" s="7" t="inlineStr"/>
      <c r="J150" s="7" t="inlineStr"/>
      <c r="K150" s="7" t="inlineStr"/>
      <c r="L150" s="7" t="inlineStr"/>
      <c r="M150" s="7" t="inlineStr"/>
      <c r="N150" s="7" t="inlineStr"/>
      <c r="O150" s="7" t="inlineStr"/>
      <c r="P150" s="7" t="inlineStr"/>
      <c r="Q150" s="7" t="inlineStr"/>
      <c r="R150" s="7" t="inlineStr"/>
      <c r="S150" s="7" t="inlineStr"/>
      <c r="T150" s="7" t="inlineStr"/>
      <c r="U150" s="7" t="inlineStr"/>
      <c r="V150" s="7" t="inlineStr"/>
      <c r="W150" s="7" t="inlineStr"/>
      <c r="X150" s="7" t="inlineStr"/>
      <c r="Y150" s="7" t="inlineStr"/>
      <c r="Z150" s="7" t="inlineStr"/>
      <c r="AA150" s="7" t="inlineStr"/>
      <c r="AB150" s="7" t="inlineStr"/>
      <c r="AC150" s="7" t="inlineStr"/>
      <c r="AD150" s="7" t="inlineStr"/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AW150+AY150+BA150+BC150+BE150+BG150+BI150</f>
        <v/>
      </c>
      <c r="AV150" s="7">
        <f>AX150+AZ150+BB150+BD150+BF150+BH150+BJ150</f>
        <v/>
      </c>
      <c r="AW150" s="7" t="n">
        <v>1</v>
      </c>
      <c r="AX150" s="7" t="n">
        <v>472141</v>
      </c>
      <c r="AY150" s="7" t="inlineStr"/>
      <c r="AZ150" s="7" t="inlineStr"/>
      <c r="BA150" s="7" t="inlineStr"/>
      <c r="BB150" s="7" t="inlineStr"/>
      <c r="BC150" s="7" t="inlineStr"/>
      <c r="BD150" s="7" t="inlineStr"/>
      <c r="BE150" s="7" t="n">
        <v>3</v>
      </c>
      <c r="BF150" s="7" t="n">
        <v>1472223</v>
      </c>
      <c r="BG150" s="7" t="inlineStr"/>
      <c r="BH150" s="7" t="inlineStr"/>
      <c r="BI150" s="7" t="inlineStr"/>
      <c r="BJ150" s="7" t="inlineStr"/>
      <c r="BK150" s="7">
        <f>BM150+BO150+BQ150+BS150</f>
        <v/>
      </c>
      <c r="BL150" s="7">
        <f>BN150+BP150+BR150+BT150</f>
        <v/>
      </c>
      <c r="BM150" s="7" t="inlineStr"/>
      <c r="BN150" s="7" t="inlineStr"/>
      <c r="BO150" s="7" t="inlineStr"/>
      <c r="BP150" s="7" t="inlineStr"/>
      <c r="BQ150" s="7" t="inlineStr"/>
      <c r="BR150" s="7" t="inlineStr"/>
      <c r="BS150" s="7" t="inlineStr"/>
      <c r="BT150" s="7" t="inlineStr"/>
      <c r="BU150" s="7">
        <f>BW150+BY150+CA150+CC150+CE150+CG150+CI150+CK150+CM150+CO150+CQ150+CS150+CU150+CW150+CY150+DA150</f>
        <v/>
      </c>
      <c r="BV150" s="7">
        <f>BX150+BZ150+CB150+CD150+CF150+CH150+CJ150+CL150+CN150+CP150+CR150+CT150+CV150+CX150+CZ150+DB150</f>
        <v/>
      </c>
      <c r="BW150" s="7" t="inlineStr"/>
      <c r="BX150" s="7" t="inlineStr"/>
      <c r="BY150" s="7" t="inlineStr"/>
      <c r="BZ150" s="7" t="inlineStr"/>
      <c r="CA150" s="7" t="inlineStr"/>
      <c r="CB150" s="7" t="inlineStr"/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inlineStr"/>
      <c r="CL150" s="7" t="inlineStr"/>
      <c r="CM150" s="7" t="inlineStr"/>
      <c r="CN150" s="7" t="inlineStr"/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 t="inlineStr"/>
      <c r="DB150" s="7" t="inlineStr"/>
      <c r="DC150" s="7">
        <f>DE150+DG150+DI150+DK150+DM150+DO150+DQ150+DS150+DU150+DW150+DY150+EA150+EC150</f>
        <v/>
      </c>
      <c r="DD150" s="7">
        <f>DF150+DH150+DJ150+DL150+DN150+DP150+DR150+DT150+DV150+DX150+DZ150+EB150+ED150</f>
        <v/>
      </c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 t="inlineStr"/>
      <c r="DP150" s="7" t="inlineStr"/>
      <c r="DQ150" s="7" t="inlineStr"/>
      <c r="DR150" s="7" t="inlineStr"/>
      <c r="DS150" s="7" t="inlineStr"/>
      <c r="DT150" s="7" t="inlineStr"/>
      <c r="DU150" s="7" t="inlineStr"/>
      <c r="DV150" s="7" t="inlineStr"/>
      <c r="DW150" s="7" t="inlineStr"/>
      <c r="DX150" s="7" t="inlineStr"/>
      <c r="DY150" s="7" t="inlineStr"/>
      <c r="DZ150" s="7" t="inlineStr"/>
      <c r="EA150" s="7" t="inlineStr"/>
      <c r="EB150" s="7" t="inlineStr"/>
      <c r="EC150" s="7" t="inlineStr"/>
      <c r="ED150" s="7" t="inlineStr"/>
      <c r="EE150" s="7">
        <f>E150+AU150+BK150+BU150+DC150</f>
        <v/>
      </c>
      <c r="EF150" s="7">
        <f>F150+AV150+BL150+BV150+DD150</f>
        <v/>
      </c>
    </row>
    <row r="151">
      <c r="A151" s="2" t="n">
        <v>0</v>
      </c>
      <c r="B151" s="3" t="inlineStr">
        <is>
          <t>Shayana</t>
        </is>
      </c>
      <c r="C151" s="3" t="inlineStr"/>
      <c r="D151" s="3" t="inlineStr"/>
      <c r="E151" s="4">
        <f>SUM(E152:E170)</f>
        <v/>
      </c>
      <c r="F151" s="4">
        <f>SUM(F152:F170)</f>
        <v/>
      </c>
      <c r="G151" s="4">
        <f>SUM(G152:G170)</f>
        <v/>
      </c>
      <c r="H151" s="4">
        <f>SUM(H152:H170)</f>
        <v/>
      </c>
      <c r="I151" s="4">
        <f>SUM(I152:I170)</f>
        <v/>
      </c>
      <c r="J151" s="4">
        <f>SUM(J152:J170)</f>
        <v/>
      </c>
      <c r="K151" s="4">
        <f>SUM(K152:K170)</f>
        <v/>
      </c>
      <c r="L151" s="4">
        <f>SUM(L152:L170)</f>
        <v/>
      </c>
      <c r="M151" s="4">
        <f>SUM(M152:M170)</f>
        <v/>
      </c>
      <c r="N151" s="4">
        <f>SUM(N152:N170)</f>
        <v/>
      </c>
      <c r="O151" s="4">
        <f>SUM(O152:O170)</f>
        <v/>
      </c>
      <c r="P151" s="4">
        <f>SUM(P152:P170)</f>
        <v/>
      </c>
      <c r="Q151" s="4">
        <f>SUM(Q152:Q170)</f>
        <v/>
      </c>
      <c r="R151" s="4">
        <f>SUM(R152:R170)</f>
        <v/>
      </c>
      <c r="S151" s="4">
        <f>SUM(S152:S170)</f>
        <v/>
      </c>
      <c r="T151" s="4">
        <f>SUM(T152:T170)</f>
        <v/>
      </c>
      <c r="U151" s="4">
        <f>SUM(U152:U170)</f>
        <v/>
      </c>
      <c r="V151" s="4">
        <f>SUM(V152:V170)</f>
        <v/>
      </c>
      <c r="W151" s="4">
        <f>SUM(W152:W170)</f>
        <v/>
      </c>
      <c r="X151" s="4">
        <f>SUM(X152:X170)</f>
        <v/>
      </c>
      <c r="Y151" s="4">
        <f>SUM(Y152:Y170)</f>
        <v/>
      </c>
      <c r="Z151" s="4">
        <f>SUM(Z152:Z170)</f>
        <v/>
      </c>
      <c r="AA151" s="4">
        <f>SUM(AA152:AA170)</f>
        <v/>
      </c>
      <c r="AB151" s="4">
        <f>SUM(AB152:AB170)</f>
        <v/>
      </c>
      <c r="AC151" s="4">
        <f>SUM(AC152:AC170)</f>
        <v/>
      </c>
      <c r="AD151" s="4">
        <f>SUM(AD152:AD170)</f>
        <v/>
      </c>
      <c r="AE151" s="4">
        <f>SUM(AE152:AE170)</f>
        <v/>
      </c>
      <c r="AF151" s="4">
        <f>SUM(AF152:AF170)</f>
        <v/>
      </c>
      <c r="AG151" s="4">
        <f>SUM(AG152:AG170)</f>
        <v/>
      </c>
      <c r="AH151" s="4">
        <f>SUM(AH152:AH170)</f>
        <v/>
      </c>
      <c r="AI151" s="4">
        <f>SUM(AI152:AI170)</f>
        <v/>
      </c>
      <c r="AJ151" s="4">
        <f>SUM(AJ152:AJ170)</f>
        <v/>
      </c>
      <c r="AK151" s="4">
        <f>SUM(AK152:AK170)</f>
        <v/>
      </c>
      <c r="AL151" s="4">
        <f>SUM(AL152:AL170)</f>
        <v/>
      </c>
      <c r="AM151" s="4">
        <f>SUM(AM152:AM170)</f>
        <v/>
      </c>
      <c r="AN151" s="4">
        <f>SUM(AN152:AN170)</f>
        <v/>
      </c>
      <c r="AO151" s="4">
        <f>SUM(AO152:AO170)</f>
        <v/>
      </c>
      <c r="AP151" s="4">
        <f>SUM(AP152:AP170)</f>
        <v/>
      </c>
      <c r="AQ151" s="4">
        <f>SUM(AQ152:AQ170)</f>
        <v/>
      </c>
      <c r="AR151" s="4">
        <f>SUM(AR152:AR170)</f>
        <v/>
      </c>
      <c r="AS151" s="4">
        <f>SUM(AS152:AS170)</f>
        <v/>
      </c>
      <c r="AT151" s="4">
        <f>SUM(AT152:AT170)</f>
        <v/>
      </c>
      <c r="AU151" s="4">
        <f>SUM(AU152:AU170)</f>
        <v/>
      </c>
      <c r="AV151" s="4">
        <f>SUM(AV152:AV170)</f>
        <v/>
      </c>
      <c r="AW151" s="4">
        <f>SUM(AW152:AW170)</f>
        <v/>
      </c>
      <c r="AX151" s="4">
        <f>SUM(AX152:AX170)</f>
        <v/>
      </c>
      <c r="AY151" s="4">
        <f>SUM(AY152:AY170)</f>
        <v/>
      </c>
      <c r="AZ151" s="4">
        <f>SUM(AZ152:AZ170)</f>
        <v/>
      </c>
      <c r="BA151" s="4">
        <f>SUM(BA152:BA170)</f>
        <v/>
      </c>
      <c r="BB151" s="4">
        <f>SUM(BB152:BB170)</f>
        <v/>
      </c>
      <c r="BC151" s="4">
        <f>SUM(BC152:BC170)</f>
        <v/>
      </c>
      <c r="BD151" s="4">
        <f>SUM(BD152:BD170)</f>
        <v/>
      </c>
      <c r="BE151" s="4">
        <f>SUM(BE152:BE170)</f>
        <v/>
      </c>
      <c r="BF151" s="4">
        <f>SUM(BF152:BF170)</f>
        <v/>
      </c>
      <c r="BG151" s="4">
        <f>SUM(BG152:BG170)</f>
        <v/>
      </c>
      <c r="BH151" s="4">
        <f>SUM(BH152:BH170)</f>
        <v/>
      </c>
      <c r="BI151" s="4">
        <f>SUM(BI152:BI170)</f>
        <v/>
      </c>
      <c r="BJ151" s="4">
        <f>SUM(BJ152:BJ170)</f>
        <v/>
      </c>
      <c r="BK151" s="4">
        <f>SUM(BK152:BK170)</f>
        <v/>
      </c>
      <c r="BL151" s="4">
        <f>SUM(BL152:BL170)</f>
        <v/>
      </c>
      <c r="BM151" s="4">
        <f>SUM(BM152:BM170)</f>
        <v/>
      </c>
      <c r="BN151" s="4">
        <f>SUM(BN152:BN170)</f>
        <v/>
      </c>
      <c r="BO151" s="4">
        <f>SUM(BO152:BO170)</f>
        <v/>
      </c>
      <c r="BP151" s="4">
        <f>SUM(BP152:BP170)</f>
        <v/>
      </c>
      <c r="BQ151" s="4">
        <f>SUM(BQ152:BQ170)</f>
        <v/>
      </c>
      <c r="BR151" s="4">
        <f>SUM(BR152:BR170)</f>
        <v/>
      </c>
      <c r="BS151" s="4">
        <f>SUM(BS152:BS170)</f>
        <v/>
      </c>
      <c r="BT151" s="4">
        <f>SUM(BT152:BT170)</f>
        <v/>
      </c>
      <c r="BU151" s="4">
        <f>SUM(BU152:BU170)</f>
        <v/>
      </c>
      <c r="BV151" s="4">
        <f>SUM(BV152:BV170)</f>
        <v/>
      </c>
      <c r="BW151" s="4">
        <f>SUM(BW152:BW170)</f>
        <v/>
      </c>
      <c r="BX151" s="4">
        <f>SUM(BX152:BX170)</f>
        <v/>
      </c>
      <c r="BY151" s="4">
        <f>SUM(BY152:BY170)</f>
        <v/>
      </c>
      <c r="BZ151" s="4">
        <f>SUM(BZ152:BZ170)</f>
        <v/>
      </c>
      <c r="CA151" s="4">
        <f>SUM(CA152:CA170)</f>
        <v/>
      </c>
      <c r="CB151" s="4">
        <f>SUM(CB152:CB170)</f>
        <v/>
      </c>
      <c r="CC151" s="4">
        <f>SUM(CC152:CC170)</f>
        <v/>
      </c>
      <c r="CD151" s="4">
        <f>SUM(CD152:CD170)</f>
        <v/>
      </c>
      <c r="CE151" s="4">
        <f>SUM(CE152:CE170)</f>
        <v/>
      </c>
      <c r="CF151" s="4">
        <f>SUM(CF152:CF170)</f>
        <v/>
      </c>
      <c r="CG151" s="4">
        <f>SUM(CG152:CG170)</f>
        <v/>
      </c>
      <c r="CH151" s="4">
        <f>SUM(CH152:CH170)</f>
        <v/>
      </c>
      <c r="CI151" s="4">
        <f>SUM(CI152:CI170)</f>
        <v/>
      </c>
      <c r="CJ151" s="4">
        <f>SUM(CJ152:CJ170)</f>
        <v/>
      </c>
      <c r="CK151" s="4">
        <f>SUM(CK152:CK170)</f>
        <v/>
      </c>
      <c r="CL151" s="4">
        <f>SUM(CL152:CL170)</f>
        <v/>
      </c>
      <c r="CM151" s="4">
        <f>SUM(CM152:CM170)</f>
        <v/>
      </c>
      <c r="CN151" s="4">
        <f>SUM(CN152:CN170)</f>
        <v/>
      </c>
      <c r="CO151" s="4">
        <f>SUM(CO152:CO170)</f>
        <v/>
      </c>
      <c r="CP151" s="4">
        <f>SUM(CP152:CP170)</f>
        <v/>
      </c>
      <c r="CQ151" s="4">
        <f>SUM(CQ152:CQ170)</f>
        <v/>
      </c>
      <c r="CR151" s="4">
        <f>SUM(CR152:CR170)</f>
        <v/>
      </c>
      <c r="CS151" s="4">
        <f>SUM(CS152:CS170)</f>
        <v/>
      </c>
      <c r="CT151" s="4">
        <f>SUM(CT152:CT170)</f>
        <v/>
      </c>
      <c r="CU151" s="4">
        <f>SUM(CU152:CU170)</f>
        <v/>
      </c>
      <c r="CV151" s="4">
        <f>SUM(CV152:CV170)</f>
        <v/>
      </c>
      <c r="CW151" s="4">
        <f>SUM(CW152:CW170)</f>
        <v/>
      </c>
      <c r="CX151" s="4">
        <f>SUM(CX152:CX170)</f>
        <v/>
      </c>
      <c r="CY151" s="4">
        <f>SUM(CY152:CY170)</f>
        <v/>
      </c>
      <c r="CZ151" s="4">
        <f>SUM(CZ152:CZ170)</f>
        <v/>
      </c>
      <c r="DA151" s="4">
        <f>SUM(DA152:DA170)</f>
        <v/>
      </c>
      <c r="DB151" s="4">
        <f>SUM(DB152:DB170)</f>
        <v/>
      </c>
      <c r="DC151" s="4">
        <f>SUM(DC152:DC170)</f>
        <v/>
      </c>
      <c r="DD151" s="4">
        <f>SUM(DD152:DD170)</f>
        <v/>
      </c>
      <c r="DE151" s="4">
        <f>SUM(DE152:DE170)</f>
        <v/>
      </c>
      <c r="DF151" s="4">
        <f>SUM(DF152:DF170)</f>
        <v/>
      </c>
      <c r="DG151" s="4">
        <f>SUM(DG152:DG170)</f>
        <v/>
      </c>
      <c r="DH151" s="4">
        <f>SUM(DH152:DH170)</f>
        <v/>
      </c>
      <c r="DI151" s="4">
        <f>SUM(DI152:DI170)</f>
        <v/>
      </c>
      <c r="DJ151" s="4">
        <f>SUM(DJ152:DJ170)</f>
        <v/>
      </c>
      <c r="DK151" s="4">
        <f>SUM(DK152:DK170)</f>
        <v/>
      </c>
      <c r="DL151" s="4">
        <f>SUM(DL152:DL170)</f>
        <v/>
      </c>
      <c r="DM151" s="4">
        <f>SUM(DM152:DM170)</f>
        <v/>
      </c>
      <c r="DN151" s="4">
        <f>SUM(DN152:DN170)</f>
        <v/>
      </c>
      <c r="DO151" s="4">
        <f>SUM(DO152:DO170)</f>
        <v/>
      </c>
      <c r="DP151" s="4">
        <f>SUM(DP152:DP170)</f>
        <v/>
      </c>
      <c r="DQ151" s="4">
        <f>SUM(DQ152:DQ170)</f>
        <v/>
      </c>
      <c r="DR151" s="4">
        <f>SUM(DR152:DR170)</f>
        <v/>
      </c>
      <c r="DS151" s="4">
        <f>SUM(DS152:DS170)</f>
        <v/>
      </c>
      <c r="DT151" s="4">
        <f>SUM(DT152:DT170)</f>
        <v/>
      </c>
      <c r="DU151" s="4">
        <f>SUM(DU152:DU170)</f>
        <v/>
      </c>
      <c r="DV151" s="4">
        <f>SUM(DV152:DV170)</f>
        <v/>
      </c>
      <c r="DW151" s="4">
        <f>SUM(DW152:DW170)</f>
        <v/>
      </c>
      <c r="DX151" s="4">
        <f>SUM(DX152:DX170)</f>
        <v/>
      </c>
      <c r="DY151" s="4">
        <f>SUM(DY152:DY170)</f>
        <v/>
      </c>
      <c r="DZ151" s="4">
        <f>SUM(DZ152:DZ170)</f>
        <v/>
      </c>
      <c r="EA151" s="4">
        <f>SUM(EA152:EA170)</f>
        <v/>
      </c>
      <c r="EB151" s="4">
        <f>SUM(EB152:EB170)</f>
        <v/>
      </c>
      <c r="EC151" s="4">
        <f>SUM(EC152:EC170)</f>
        <v/>
      </c>
      <c r="ED151" s="4">
        <f>SUM(ED152:ED170)</f>
        <v/>
      </c>
      <c r="EE151" s="4">
        <f>SUM(EE152:EE170)</f>
        <v/>
      </c>
      <c r="EF151" s="4">
        <f>SUM(EF152:EF170)</f>
        <v/>
      </c>
    </row>
    <row r="152" hidden="1" outlineLevel="1">
      <c r="A152" s="5" t="n">
        <v>1</v>
      </c>
      <c r="B152" s="6" t="inlineStr">
        <is>
          <t>Ёлдош Фарм</t>
        </is>
      </c>
      <c r="C152" s="6" t="inlineStr">
        <is>
          <t>Андижан</t>
        </is>
      </c>
      <c r="D152" s="6" t="inlineStr">
        <is>
          <t>Андижан 2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inlineStr"/>
      <c r="AF152" s="7" t="inlineStr"/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AW152+AY152+BA152+BC152+BE152+BG152+BI152</f>
        <v/>
      </c>
      <c r="AV152" s="7">
        <f>AX152+AZ152+BB152+BD152+BF152+BH152+BJ152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inlineStr"/>
      <c r="BH152" s="7" t="inlineStr"/>
      <c r="BI152" s="7" t="inlineStr"/>
      <c r="BJ152" s="7" t="inlineStr"/>
      <c r="BK152" s="7">
        <f>BM152+BO152+BQ152+BS152</f>
        <v/>
      </c>
      <c r="BL152" s="7">
        <f>BN152+BP152+BR152+BT152</f>
        <v/>
      </c>
      <c r="BM152" s="7" t="inlineStr"/>
      <c r="BN152" s="7" t="inlineStr"/>
      <c r="BO152" s="7" t="inlineStr"/>
      <c r="BP152" s="7" t="inlineStr"/>
      <c r="BQ152" s="7" t="n">
        <v>81</v>
      </c>
      <c r="BR152" s="7" t="n">
        <v>4514226.390000001</v>
      </c>
      <c r="BS152" s="7" t="inlineStr"/>
      <c r="BT152" s="7" t="inlineStr"/>
      <c r="BU152" s="7">
        <f>BW152+BY152+CA152+CC152+CE152+CG152+CI152+CK152+CM152+CO152+CQ152+CS152+CU152+CW152+CY152+DA152</f>
        <v/>
      </c>
      <c r="BV152" s="7">
        <f>BX152+BZ152+CB152+CD152+CF152+CH152+CJ152+CL152+CN152+CP152+CR152+CT152+CV152+CX152+CZ152+DB152</f>
        <v/>
      </c>
      <c r="BW152" s="7" t="inlineStr"/>
      <c r="BX152" s="7" t="inlineStr"/>
      <c r="BY152" s="7" t="inlineStr"/>
      <c r="BZ152" s="7" t="inlineStr"/>
      <c r="CA152" s="7" t="inlineStr"/>
      <c r="CB152" s="7" t="inlineStr"/>
      <c r="CC152" s="7" t="inlineStr"/>
      <c r="CD152" s="7" t="inlineStr"/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 t="inlineStr"/>
      <c r="CN152" s="7" t="inlineStr"/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 t="inlineStr"/>
      <c r="DB152" s="7" t="inlineStr"/>
      <c r="DC152" s="7">
        <f>DE152+DG152+DI152+DK152+DM152+DO152+DQ152+DS152+DU152+DW152+DY152+EA152+EC152</f>
        <v/>
      </c>
      <c r="DD152" s="7">
        <f>DF152+DH152+DJ152+DL152+DN152+DP152+DR152+DT152+DV152+DX152+DZ152+EB152+ED152</f>
        <v/>
      </c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 t="inlineStr"/>
      <c r="DP152" s="7" t="inlineStr"/>
      <c r="DQ152" s="7" t="inlineStr"/>
      <c r="DR152" s="7" t="inlineStr"/>
      <c r="DS152" s="7" t="inlineStr"/>
      <c r="DT152" s="7" t="inlineStr"/>
      <c r="DU152" s="7" t="inlineStr"/>
      <c r="DV152" s="7" t="inlineStr"/>
      <c r="DW152" s="7" t="inlineStr"/>
      <c r="DX152" s="7" t="inlineStr"/>
      <c r="DY152" s="7" t="inlineStr"/>
      <c r="DZ152" s="7" t="inlineStr"/>
      <c r="EA152" s="7" t="inlineStr"/>
      <c r="EB152" s="7" t="inlineStr"/>
      <c r="EC152" s="7" t="inlineStr"/>
      <c r="ED152" s="7" t="inlineStr"/>
      <c r="EE152" s="7">
        <f>E152+AU152+BK152+BU152+DC152</f>
        <v/>
      </c>
      <c r="EF152" s="7">
        <f>F152+AV152+BL152+BV152+DD152</f>
        <v/>
      </c>
    </row>
    <row r="153" hidden="1" outlineLevel="1">
      <c r="A153" s="5" t="n">
        <v>2</v>
      </c>
      <c r="B153" s="6" t="inlineStr">
        <is>
          <t>АЗИЗБЕК ФАРМ ИНТЕР МЧЖ</t>
        </is>
      </c>
      <c r="C153" s="6" t="inlineStr">
        <is>
          <t>Андижан</t>
        </is>
      </c>
      <c r="D153" s="6" t="inlineStr">
        <is>
          <t>Андижан 2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inlineStr"/>
      <c r="H153" s="7" t="inlineStr"/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inlineStr"/>
      <c r="R153" s="7" t="inlineStr"/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AW153+AY153+BA153+BC153+BE153+BG153+BI153</f>
        <v/>
      </c>
      <c r="AV153" s="7">
        <f>AX153+AZ153+BB153+BD153+BF153+BH153+BJ153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 t="inlineStr"/>
      <c r="BJ153" s="7" t="inlineStr"/>
      <c r="BK153" s="7">
        <f>BM153+BO153+BQ153+BS153</f>
        <v/>
      </c>
      <c r="BL153" s="7">
        <f>BN153+BP153+BR153+BT153</f>
        <v/>
      </c>
      <c r="BM153" s="7" t="inlineStr"/>
      <c r="BN153" s="7" t="inlineStr"/>
      <c r="BO153" s="7" t="inlineStr"/>
      <c r="BP153" s="7" t="inlineStr"/>
      <c r="BQ153" s="7" t="inlineStr"/>
      <c r="BR153" s="7" t="inlineStr"/>
      <c r="BS153" s="7" t="n">
        <v>1</v>
      </c>
      <c r="BT153" s="7" t="n">
        <v>26918.97</v>
      </c>
      <c r="BU153" s="7">
        <f>BW153+BY153+CA153+CC153+CE153+CG153+CI153+CK153+CM153+CO153+CQ153+CS153+CU153+CW153+CY153+DA153</f>
        <v/>
      </c>
      <c r="BV153" s="7">
        <f>BX153+BZ153+CB153+CD153+CF153+CH153+CJ153+CL153+CN153+CP153+CR153+CT153+CV153+CX153+CZ153+DB153</f>
        <v/>
      </c>
      <c r="BW153" s="7" t="inlineStr"/>
      <c r="BX153" s="7" t="inlineStr"/>
      <c r="BY153" s="7" t="inlineStr"/>
      <c r="BZ153" s="7" t="inlineStr"/>
      <c r="CA153" s="7" t="n">
        <v>50</v>
      </c>
      <c r="CB153" s="7" t="n">
        <v>2726264</v>
      </c>
      <c r="CC153" s="7" t="inlineStr"/>
      <c r="CD153" s="7" t="inlineStr"/>
      <c r="CE153" s="7" t="inlineStr"/>
      <c r="CF153" s="7" t="inlineStr"/>
      <c r="CG153" s="7" t="n">
        <v>1</v>
      </c>
      <c r="CH153" s="7" t="n">
        <v>45150</v>
      </c>
      <c r="CI153" s="7" t="inlineStr"/>
      <c r="CJ153" s="7" t="inlineStr"/>
      <c r="CK153" s="7" t="inlineStr"/>
      <c r="CL153" s="7" t="inlineStr"/>
      <c r="CM153" s="7" t="n">
        <v>50</v>
      </c>
      <c r="CN153" s="7" t="n">
        <v>2480046.5</v>
      </c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n">
        <v>227</v>
      </c>
      <c r="CZ153" s="7" t="n">
        <v>601477.36</v>
      </c>
      <c r="DA153" s="7" t="inlineStr"/>
      <c r="DB153" s="7" t="inlineStr"/>
      <c r="DC153" s="7">
        <f>DE153+DG153+DI153+DK153+DM153+DO153+DQ153+DS153+DU153+DW153+DY153+EA153+EC153</f>
        <v/>
      </c>
      <c r="DD153" s="7">
        <f>DF153+DH153+DJ153+DL153+DN153+DP153+DR153+DT153+DV153+DX153+DZ153+EB153+ED153</f>
        <v/>
      </c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 t="inlineStr"/>
      <c r="DP153" s="7" t="inlineStr"/>
      <c r="DQ153" s="7" t="inlineStr"/>
      <c r="DR153" s="7" t="inlineStr"/>
      <c r="DS153" s="7" t="n">
        <v>1</v>
      </c>
      <c r="DT153" s="7" t="n">
        <v>21615.3</v>
      </c>
      <c r="DU153" s="7" t="n">
        <v>1</v>
      </c>
      <c r="DV153" s="7" t="n">
        <v>40706.38</v>
      </c>
      <c r="DW153" s="7" t="inlineStr"/>
      <c r="DX153" s="7" t="inlineStr"/>
      <c r="DY153" s="7" t="n">
        <v>1</v>
      </c>
      <c r="DZ153" s="7" t="n">
        <v>41414.96</v>
      </c>
      <c r="EA153" s="7" t="n">
        <v>1</v>
      </c>
      <c r="EB153" s="7" t="n">
        <v>74766.52</v>
      </c>
      <c r="EC153" s="7" t="inlineStr"/>
      <c r="ED153" s="7" t="inlineStr"/>
      <c r="EE153" s="7">
        <f>E153+AU153+BK153+BU153+DC153</f>
        <v/>
      </c>
      <c r="EF153" s="7">
        <f>F153+AV153+BL153+BV153+DD153</f>
        <v/>
      </c>
    </row>
    <row r="154" hidden="1" outlineLevel="1">
      <c r="A154" s="5" t="n">
        <v>3</v>
      </c>
      <c r="B154" s="6" t="inlineStr">
        <is>
          <t>АСЛ МУМИЁ ФАРМ</t>
        </is>
      </c>
      <c r="C154" s="6" t="inlineStr">
        <is>
          <t>Андижан</t>
        </is>
      </c>
      <c r="D154" s="6" t="inlineStr">
        <is>
          <t>Андижан 2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inlineStr"/>
      <c r="H154" s="7" t="inlineStr"/>
      <c r="I154" s="7" t="inlineStr"/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/>
      <c r="S154" s="7" t="n">
        <v>105</v>
      </c>
      <c r="T154" s="7" t="n">
        <v>493042.2</v>
      </c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/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AW154+AY154+BA154+BC154+BE154+BG154+BI154</f>
        <v/>
      </c>
      <c r="AV154" s="7">
        <f>AX154+AZ154+BB154+BD154+BF154+BH154+BJ154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 t="inlineStr"/>
      <c r="BJ154" s="7" t="inlineStr"/>
      <c r="BK154" s="7">
        <f>BM154+BO154+BQ154+BS154</f>
        <v/>
      </c>
      <c r="BL154" s="7">
        <f>BN154+BP154+BR154+BT154</f>
        <v/>
      </c>
      <c r="BM154" s="7" t="inlineStr"/>
      <c r="BN154" s="7" t="inlineStr"/>
      <c r="BO154" s="7" t="inlineStr"/>
      <c r="BP154" s="7" t="inlineStr"/>
      <c r="BQ154" s="7" t="inlineStr"/>
      <c r="BR154" s="7" t="inlineStr"/>
      <c r="BS154" s="7" t="n">
        <v>10</v>
      </c>
      <c r="BT154" s="7" t="n">
        <v>269189.7</v>
      </c>
      <c r="BU154" s="7">
        <f>BW154+BY154+CA154+CC154+CE154+CG154+CI154+CK154+CM154+CO154+CQ154+CS154+CU154+CW154+CY154+DA154</f>
        <v/>
      </c>
      <c r="BV154" s="7">
        <f>BX154+BZ154+CB154+CD154+CF154+CH154+CJ154+CL154+CN154+CP154+CR154+CT154+CV154+CX154+CZ154+DB154</f>
        <v/>
      </c>
      <c r="BW154" s="7" t="inlineStr"/>
      <c r="BX154" s="7" t="inlineStr"/>
      <c r="BY154" s="7" t="inlineStr"/>
      <c r="BZ154" s="7" t="inlineStr"/>
      <c r="CA154" s="7" t="n">
        <v>79</v>
      </c>
      <c r="CB154" s="7" t="n">
        <v>4307497.12</v>
      </c>
      <c r="CC154" s="7" t="inlineStr"/>
      <c r="CD154" s="7" t="inlineStr"/>
      <c r="CE154" s="7" t="inlineStr"/>
      <c r="CF154" s="7" t="inlineStr"/>
      <c r="CG154" s="7" t="n">
        <v>1</v>
      </c>
      <c r="CH154" s="7" t="n">
        <v>45150</v>
      </c>
      <c r="CI154" s="7" t="inlineStr"/>
      <c r="CJ154" s="7" t="inlineStr"/>
      <c r="CK154" s="7" t="inlineStr"/>
      <c r="CL154" s="7" t="inlineStr"/>
      <c r="CM154" s="7" t="n">
        <v>1</v>
      </c>
      <c r="CN154" s="7" t="n">
        <v>49600.93</v>
      </c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 t="inlineStr"/>
      <c r="DB154" s="7" t="inlineStr"/>
      <c r="DC154" s="7">
        <f>DE154+DG154+DI154+DK154+DM154+DO154+DQ154+DS154+DU154+DW154+DY154+EA154+EC154</f>
        <v/>
      </c>
      <c r="DD154" s="7">
        <f>DF154+DH154+DJ154+DL154+DN154+DP154+DR154+DT154+DV154+DX154+DZ154+EB154+ED154</f>
        <v/>
      </c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 t="inlineStr"/>
      <c r="DP154" s="7" t="inlineStr"/>
      <c r="DQ154" s="7" t="inlineStr"/>
      <c r="DR154" s="7" t="inlineStr"/>
      <c r="DS154" s="7" t="n">
        <v>1</v>
      </c>
      <c r="DT154" s="7" t="n">
        <v>21615.3</v>
      </c>
      <c r="DU154" s="7" t="n">
        <v>1</v>
      </c>
      <c r="DV154" s="7" t="n">
        <v>40706.38</v>
      </c>
      <c r="DW154" s="7" t="inlineStr"/>
      <c r="DX154" s="7" t="inlineStr"/>
      <c r="DY154" s="7" t="n">
        <v>1</v>
      </c>
      <c r="DZ154" s="7" t="n">
        <v>41414.96</v>
      </c>
      <c r="EA154" s="7" t="n">
        <v>1</v>
      </c>
      <c r="EB154" s="7" t="n">
        <v>74766.52</v>
      </c>
      <c r="EC154" s="7" t="inlineStr"/>
      <c r="ED154" s="7" t="inlineStr"/>
      <c r="EE154" s="7">
        <f>E154+AU154+BK154+BU154+DC154</f>
        <v/>
      </c>
      <c r="EF154" s="7">
        <f>F154+AV154+BL154+BV154+DD154</f>
        <v/>
      </c>
    </row>
    <row r="155" hidden="1" outlineLevel="1">
      <c r="A155" s="5" t="n">
        <v>4</v>
      </c>
      <c r="B155" s="6" t="inlineStr">
        <is>
          <t>Барака Фарм Гранд</t>
        </is>
      </c>
      <c r="C155" s="6" t="inlineStr">
        <is>
          <t>Андижан</t>
        </is>
      </c>
      <c r="D155" s="6" t="inlineStr">
        <is>
          <t>Андижан 2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inlineStr"/>
      <c r="H155" s="7" t="inlineStr"/>
      <c r="I155" s="7" t="inlineStr"/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inlineStr"/>
      <c r="R155" s="7" t="inlineStr"/>
      <c r="S155" s="7" t="n">
        <v>200</v>
      </c>
      <c r="T155" s="7" t="n">
        <v>939128.0000000001</v>
      </c>
      <c r="U155" s="7" t="inlineStr"/>
      <c r="V155" s="7" t="inlineStr"/>
      <c r="W155" s="7" t="inlineStr"/>
      <c r="X155" s="7" t="inlineStr"/>
      <c r="Y155" s="7" t="n">
        <v>200</v>
      </c>
      <c r="Z155" s="7" t="n">
        <v>939128.0000000001</v>
      </c>
      <c r="AA155" s="7" t="inlineStr"/>
      <c r="AB155" s="7" t="inlineStr"/>
      <c r="AC155" s="7" t="inlineStr"/>
      <c r="AD155" s="7" t="inlineStr"/>
      <c r="AE155" s="7" t="inlineStr"/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AW155+AY155+BA155+BC155+BE155+BG155+BI155</f>
        <v/>
      </c>
      <c r="AV155" s="7">
        <f>AX155+AZ155+BB155+BD155+BF155+BH155+BJ155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inlineStr"/>
      <c r="BH155" s="7" t="inlineStr"/>
      <c r="BI155" s="7" t="inlineStr"/>
      <c r="BJ155" s="7" t="inlineStr"/>
      <c r="BK155" s="7">
        <f>BM155+BO155+BQ155+BS155</f>
        <v/>
      </c>
      <c r="BL155" s="7">
        <f>BN155+BP155+BR155+BT155</f>
        <v/>
      </c>
      <c r="BM155" s="7" t="inlineStr"/>
      <c r="BN155" s="7" t="inlineStr"/>
      <c r="BO155" s="7" t="inlineStr"/>
      <c r="BP155" s="7" t="inlineStr"/>
      <c r="BQ155" s="7" t="inlineStr"/>
      <c r="BR155" s="7" t="inlineStr"/>
      <c r="BS155" s="7" t="n">
        <v>200</v>
      </c>
      <c r="BT155" s="7" t="n">
        <v>5383794</v>
      </c>
      <c r="BU155" s="7">
        <f>BW155+BY155+CA155+CC155+CE155+CG155+CI155+CK155+CM155+CO155+CQ155+CS155+CU155+CW155+CY155+DA155</f>
        <v/>
      </c>
      <c r="BV155" s="7">
        <f>BX155+BZ155+CB155+CD155+CF155+CH155+CJ155+CL155+CN155+CP155+CR155+CT155+CV155+CX155+CZ155+DB155</f>
        <v/>
      </c>
      <c r="BW155" s="7" t="inlineStr"/>
      <c r="BX155" s="7" t="inlineStr"/>
      <c r="BY155" s="7" t="inlineStr"/>
      <c r="BZ155" s="7" t="inlineStr"/>
      <c r="CA155" s="7" t="n">
        <v>200</v>
      </c>
      <c r="CB155" s="7" t="n">
        <v>10905056</v>
      </c>
      <c r="CC155" s="7" t="inlineStr"/>
      <c r="CD155" s="7" t="inlineStr"/>
      <c r="CE155" s="7" t="inlineStr"/>
      <c r="CF155" s="7" t="inlineStr"/>
      <c r="CG155" s="7" t="n">
        <v>1</v>
      </c>
      <c r="CH155" s="7" t="n">
        <v>45150</v>
      </c>
      <c r="CI155" s="7" t="n">
        <v>245</v>
      </c>
      <c r="CJ155" s="7" t="n">
        <v>767200.35</v>
      </c>
      <c r="CK155" s="7" t="inlineStr"/>
      <c r="CL155" s="7" t="inlineStr"/>
      <c r="CM155" s="7" t="n">
        <v>200</v>
      </c>
      <c r="CN155" s="7" t="n">
        <v>9920186</v>
      </c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 t="inlineStr"/>
      <c r="DB155" s="7" t="inlineStr"/>
      <c r="DC155" s="7">
        <f>DE155+DG155+DI155+DK155+DM155+DO155+DQ155+DS155+DU155+DW155+DY155+EA155+EC155</f>
        <v/>
      </c>
      <c r="DD155" s="7">
        <f>DF155+DH155+DJ155+DL155+DN155+DP155+DR155+DT155+DV155+DX155+DZ155+EB155+ED155</f>
        <v/>
      </c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 t="inlineStr"/>
      <c r="DP155" s="7" t="inlineStr"/>
      <c r="DQ155" s="7" t="inlineStr"/>
      <c r="DR155" s="7" t="inlineStr"/>
      <c r="DS155" s="7" t="n">
        <v>1</v>
      </c>
      <c r="DT155" s="7" t="n">
        <v>18238.57</v>
      </c>
      <c r="DU155" s="7" t="n">
        <v>1</v>
      </c>
      <c r="DV155" s="7" t="n">
        <v>40706.38</v>
      </c>
      <c r="DW155" s="7" t="inlineStr"/>
      <c r="DX155" s="7" t="inlineStr"/>
      <c r="DY155" s="7" t="n">
        <v>1</v>
      </c>
      <c r="DZ155" s="7" t="n">
        <v>41414.96</v>
      </c>
      <c r="EA155" s="7" t="n">
        <v>1</v>
      </c>
      <c r="EB155" s="7" t="n">
        <v>74637.28</v>
      </c>
      <c r="EC155" s="7" t="inlineStr"/>
      <c r="ED155" s="7" t="inlineStr"/>
      <c r="EE155" s="7">
        <f>E155+AU155+BK155+BU155+DC155</f>
        <v/>
      </c>
      <c r="EF155" s="7">
        <f>F155+AV155+BL155+BV155+DD155</f>
        <v/>
      </c>
    </row>
    <row r="156" hidden="1" outlineLevel="1">
      <c r="A156" s="5" t="n">
        <v>5</v>
      </c>
      <c r="B156" s="6" t="inlineStr">
        <is>
          <t>ДАДАЖОН МЕДФАРМ</t>
        </is>
      </c>
      <c r="C156" s="6" t="inlineStr">
        <is>
          <t>Андижан</t>
        </is>
      </c>
      <c r="D156" s="6" t="inlineStr">
        <is>
          <t>Андижан 2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inlineStr"/>
      <c r="H156" s="7" t="inlineStr"/>
      <c r="I156" s="7" t="inlineStr"/>
      <c r="J156" s="7" t="inlineStr"/>
      <c r="K156" s="7" t="inlineStr"/>
      <c r="L156" s="7" t="inlineStr"/>
      <c r="M156" s="7" t="inlineStr"/>
      <c r="N156" s="7" t="inlineStr"/>
      <c r="O156" s="7" t="inlineStr"/>
      <c r="P156" s="7" t="inlineStr"/>
      <c r="Q156" s="7" t="inlineStr"/>
      <c r="R156" s="7" t="inlineStr"/>
      <c r="S156" s="7" t="n">
        <v>95</v>
      </c>
      <c r="T156" s="7" t="n">
        <v>446085.8</v>
      </c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inlineStr"/>
      <c r="AD156" s="7" t="inlineStr"/>
      <c r="AE156" s="7" t="inlineStr"/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AW156+AY156+BA156+BC156+BE156+BG156+BI156</f>
        <v/>
      </c>
      <c r="AV156" s="7">
        <f>AX156+AZ156+BB156+BD156+BF156+BH156+BJ156</f>
        <v/>
      </c>
      <c r="AW156" s="7" t="inlineStr"/>
      <c r="AX156" s="7" t="inlineStr"/>
      <c r="AY156" s="7" t="inlineStr"/>
      <c r="AZ156" s="7" t="inlineStr"/>
      <c r="BA156" s="7" t="inlineStr"/>
      <c r="BB156" s="7" t="inlineStr"/>
      <c r="BC156" s="7" t="inlineStr"/>
      <c r="BD156" s="7" t="inlineStr"/>
      <c r="BE156" s="7" t="inlineStr"/>
      <c r="BF156" s="7" t="inlineStr"/>
      <c r="BG156" s="7" t="inlineStr"/>
      <c r="BH156" s="7" t="inlineStr"/>
      <c r="BI156" s="7" t="inlineStr"/>
      <c r="BJ156" s="7" t="inlineStr"/>
      <c r="BK156" s="7">
        <f>BM156+BO156+BQ156+BS156</f>
        <v/>
      </c>
      <c r="BL156" s="7">
        <f>BN156+BP156+BR156+BT156</f>
        <v/>
      </c>
      <c r="BM156" s="7" t="inlineStr"/>
      <c r="BN156" s="7" t="inlineStr"/>
      <c r="BO156" s="7" t="inlineStr"/>
      <c r="BP156" s="7" t="inlineStr"/>
      <c r="BQ156" s="7" t="inlineStr"/>
      <c r="BR156" s="7" t="inlineStr"/>
      <c r="BS156" s="7" t="n">
        <v>10</v>
      </c>
      <c r="BT156" s="7" t="n">
        <v>269189.7</v>
      </c>
      <c r="BU156" s="7">
        <f>BW156+BY156+CA156+CC156+CE156+CG156+CI156+CK156+CM156+CO156+CQ156+CS156+CU156+CW156+CY156+DA156</f>
        <v/>
      </c>
      <c r="BV156" s="7">
        <f>BX156+BZ156+CB156+CD156+CF156+CH156+CJ156+CL156+CN156+CP156+CR156+CT156+CV156+CX156+CZ156+DB156</f>
        <v/>
      </c>
      <c r="BW156" s="7" t="inlineStr"/>
      <c r="BX156" s="7" t="inlineStr"/>
      <c r="BY156" s="7" t="inlineStr"/>
      <c r="BZ156" s="7" t="inlineStr"/>
      <c r="CA156" s="7" t="n">
        <v>20</v>
      </c>
      <c r="CB156" s="7" t="n">
        <v>1090505.6</v>
      </c>
      <c r="CC156" s="7" t="inlineStr"/>
      <c r="CD156" s="7" t="inlineStr"/>
      <c r="CE156" s="7" t="inlineStr"/>
      <c r="CF156" s="7" t="inlineStr"/>
      <c r="CG156" s="7" t="n">
        <v>10</v>
      </c>
      <c r="CH156" s="7" t="n">
        <v>451500</v>
      </c>
      <c r="CI156" s="7" t="inlineStr"/>
      <c r="CJ156" s="7" t="inlineStr"/>
      <c r="CK156" s="7" t="inlineStr"/>
      <c r="CL156" s="7" t="inlineStr"/>
      <c r="CM156" s="7" t="n">
        <v>41</v>
      </c>
      <c r="CN156" s="7" t="n">
        <v>2033638.13</v>
      </c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 t="inlineStr"/>
      <c r="DB156" s="7" t="inlineStr"/>
      <c r="DC156" s="7">
        <f>DE156+DG156+DI156+DK156+DM156+DO156+DQ156+DS156+DU156+DW156+DY156+EA156+EC156</f>
        <v/>
      </c>
      <c r="DD156" s="7">
        <f>DF156+DH156+DJ156+DL156+DN156+DP156+DR156+DT156+DV156+DX156+DZ156+EB156+ED156</f>
        <v/>
      </c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 t="inlineStr"/>
      <c r="DP156" s="7" t="inlineStr"/>
      <c r="DQ156" s="7" t="inlineStr"/>
      <c r="DR156" s="7" t="inlineStr"/>
      <c r="DS156" s="7" t="n">
        <v>15</v>
      </c>
      <c r="DT156" s="7" t="n">
        <v>324229.5</v>
      </c>
      <c r="DU156" s="7" t="n">
        <v>5</v>
      </c>
      <c r="DV156" s="7" t="n">
        <v>203531.9</v>
      </c>
      <c r="DW156" s="7" t="inlineStr"/>
      <c r="DX156" s="7" t="inlineStr"/>
      <c r="DY156" s="7" t="n">
        <v>1</v>
      </c>
      <c r="DZ156" s="7" t="n">
        <v>41414.96</v>
      </c>
      <c r="EA156" s="7" t="n">
        <v>1</v>
      </c>
      <c r="EB156" s="7" t="n">
        <v>74766.52</v>
      </c>
      <c r="EC156" s="7" t="inlineStr"/>
      <c r="ED156" s="7" t="inlineStr"/>
      <c r="EE156" s="7">
        <f>E156+AU156+BK156+BU156+DC156</f>
        <v/>
      </c>
      <c r="EF156" s="7">
        <f>F156+AV156+BL156+BV156+DD156</f>
        <v/>
      </c>
    </row>
    <row r="157" hidden="1" outlineLevel="1">
      <c r="A157" s="5" t="n">
        <v>6</v>
      </c>
      <c r="B157" s="6" t="inlineStr">
        <is>
          <t>ДИЛОРОМ МЕД СЕРВИС</t>
        </is>
      </c>
      <c r="C157" s="6" t="inlineStr">
        <is>
          <t>Андижан</t>
        </is>
      </c>
      <c r="D157" s="6" t="inlineStr">
        <is>
          <t>Андижан 2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inlineStr"/>
      <c r="H157" s="7" t="inlineStr"/>
      <c r="I157" s="7" t="inlineStr"/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inlineStr"/>
      <c r="R157" s="7" t="inlineStr"/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/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AW157+AY157+BA157+BC157+BE157+BG157+BI157</f>
        <v/>
      </c>
      <c r="AV157" s="7">
        <f>AX157+AZ157+BB157+BD157+BF157+BH157+BJ157</f>
        <v/>
      </c>
      <c r="AW157" s="7" t="inlineStr"/>
      <c r="AX157" s="7" t="inlineStr"/>
      <c r="AY157" s="7" t="inlineStr"/>
      <c r="AZ157" s="7" t="inlineStr"/>
      <c r="BA157" s="7" t="inlineStr"/>
      <c r="BB157" s="7" t="inlineStr"/>
      <c r="BC157" s="7" t="inlineStr"/>
      <c r="BD157" s="7" t="inlineStr"/>
      <c r="BE157" s="7" t="inlineStr"/>
      <c r="BF157" s="7" t="inlineStr"/>
      <c r="BG157" s="7" t="inlineStr"/>
      <c r="BH157" s="7" t="inlineStr"/>
      <c r="BI157" s="7" t="inlineStr"/>
      <c r="BJ157" s="7" t="inlineStr"/>
      <c r="BK157" s="7">
        <f>BM157+BO157+BQ157+BS157</f>
        <v/>
      </c>
      <c r="BL157" s="7">
        <f>BN157+BP157+BR157+BT157</f>
        <v/>
      </c>
      <c r="BM157" s="7" t="inlineStr"/>
      <c r="BN157" s="7" t="inlineStr"/>
      <c r="BO157" s="7" t="inlineStr"/>
      <c r="BP157" s="7" t="inlineStr"/>
      <c r="BQ157" s="7" t="inlineStr"/>
      <c r="BR157" s="7" t="inlineStr"/>
      <c r="BS157" s="7" t="n">
        <v>1</v>
      </c>
      <c r="BT157" s="7" t="n">
        <v>26918.97</v>
      </c>
      <c r="BU157" s="7">
        <f>BW157+BY157+CA157+CC157+CE157+CG157+CI157+CK157+CM157+CO157+CQ157+CS157+CU157+CW157+CY157+DA157</f>
        <v/>
      </c>
      <c r="BV157" s="7">
        <f>BX157+BZ157+CB157+CD157+CF157+CH157+CJ157+CL157+CN157+CP157+CR157+CT157+CV157+CX157+CZ157+DB157</f>
        <v/>
      </c>
      <c r="BW157" s="7" t="inlineStr"/>
      <c r="BX157" s="7" t="inlineStr"/>
      <c r="BY157" s="7" t="inlineStr"/>
      <c r="BZ157" s="7" t="inlineStr"/>
      <c r="CA157" s="7" t="n">
        <v>1</v>
      </c>
      <c r="CB157" s="7" t="n">
        <v>54525.28</v>
      </c>
      <c r="CC157" s="7" t="inlineStr"/>
      <c r="CD157" s="7" t="inlineStr"/>
      <c r="CE157" s="7" t="inlineStr"/>
      <c r="CF157" s="7" t="inlineStr"/>
      <c r="CG157" s="7" t="n">
        <v>1</v>
      </c>
      <c r="CH157" s="7" t="n">
        <v>45150</v>
      </c>
      <c r="CI157" s="7" t="inlineStr"/>
      <c r="CJ157" s="7" t="inlineStr"/>
      <c r="CK157" s="7" t="inlineStr"/>
      <c r="CL157" s="7" t="inlineStr"/>
      <c r="CM157" s="7" t="n">
        <v>100</v>
      </c>
      <c r="CN157" s="7" t="n">
        <v>4960093</v>
      </c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n">
        <v>198</v>
      </c>
      <c r="CZ157" s="7" t="n">
        <v>524636.64</v>
      </c>
      <c r="DA157" s="7" t="inlineStr"/>
      <c r="DB157" s="7" t="inlineStr"/>
      <c r="DC157" s="7">
        <f>DE157+DG157+DI157+DK157+DM157+DO157+DQ157+DS157+DU157+DW157+DY157+EA157+EC157</f>
        <v/>
      </c>
      <c r="DD157" s="7">
        <f>DF157+DH157+DJ157+DL157+DN157+DP157+DR157+DT157+DV157+DX157+DZ157+EB157+ED157</f>
        <v/>
      </c>
      <c r="DE157" s="7" t="inlineStr"/>
      <c r="DF157" s="7" t="inlineStr"/>
      <c r="DG157" s="7" t="inlineStr"/>
      <c r="DH157" s="7" t="inlineStr"/>
      <c r="DI157" s="7" t="inlineStr"/>
      <c r="DJ157" s="7" t="inlineStr"/>
      <c r="DK157" s="7" t="inlineStr"/>
      <c r="DL157" s="7" t="inlineStr"/>
      <c r="DM157" s="7" t="inlineStr"/>
      <c r="DN157" s="7" t="inlineStr"/>
      <c r="DO157" s="7" t="inlineStr"/>
      <c r="DP157" s="7" t="inlineStr"/>
      <c r="DQ157" s="7" t="inlineStr"/>
      <c r="DR157" s="7" t="inlineStr"/>
      <c r="DS157" s="7" t="n">
        <v>1</v>
      </c>
      <c r="DT157" s="7" t="n">
        <v>21615.3</v>
      </c>
      <c r="DU157" s="7" t="n">
        <v>1</v>
      </c>
      <c r="DV157" s="7" t="n">
        <v>40706.38</v>
      </c>
      <c r="DW157" s="7" t="inlineStr"/>
      <c r="DX157" s="7" t="inlineStr"/>
      <c r="DY157" s="7" t="n">
        <v>1</v>
      </c>
      <c r="DZ157" s="7" t="n">
        <v>41414.96</v>
      </c>
      <c r="EA157" s="7" t="n">
        <v>1</v>
      </c>
      <c r="EB157" s="7" t="n">
        <v>74766.52</v>
      </c>
      <c r="EC157" s="7" t="inlineStr"/>
      <c r="ED157" s="7" t="inlineStr"/>
      <c r="EE157" s="7">
        <f>E157+AU157+BK157+BU157+DC157</f>
        <v/>
      </c>
      <c r="EF157" s="7">
        <f>F157+AV157+BL157+BV157+DD157</f>
        <v/>
      </c>
    </row>
    <row r="158" hidden="1" outlineLevel="1">
      <c r="A158" s="5" t="n">
        <v>7</v>
      </c>
      <c r="B158" s="6" t="inlineStr">
        <is>
          <t>КАРДИО-МЕД ПРО</t>
        </is>
      </c>
      <c r="C158" s="6" t="inlineStr">
        <is>
          <t>Андижан</t>
        </is>
      </c>
      <c r="D158" s="6" t="inlineStr">
        <is>
          <t>Андижан 2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inlineStr"/>
      <c r="H158" s="7" t="inlineStr"/>
      <c r="I158" s="7" t="inlineStr"/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inlineStr"/>
      <c r="R158" s="7" t="inlineStr"/>
      <c r="S158" s="7" t="inlineStr"/>
      <c r="T158" s="7" t="inlineStr"/>
      <c r="U158" s="7" t="inlineStr"/>
      <c r="V158" s="7" t="inlineStr"/>
      <c r="W158" s="7" t="inlineStr"/>
      <c r="X158" s="7" t="inlineStr"/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/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/>
      <c r="AT158" s="7" t="inlineStr"/>
      <c r="AU158" s="7">
        <f>AW158+AY158+BA158+BC158+BE158+BG158+BI158</f>
        <v/>
      </c>
      <c r="AV158" s="7">
        <f>AX158+AZ158+BB158+BD158+BF158+BH158+BJ158</f>
        <v/>
      </c>
      <c r="AW158" s="7" t="inlineStr"/>
      <c r="AX158" s="7" t="inlineStr"/>
      <c r="AY158" s="7" t="inlineStr"/>
      <c r="AZ158" s="7" t="inlineStr"/>
      <c r="BA158" s="7" t="inlineStr"/>
      <c r="BB158" s="7" t="inlineStr"/>
      <c r="BC158" s="7" t="inlineStr"/>
      <c r="BD158" s="7" t="inlineStr"/>
      <c r="BE158" s="7" t="inlineStr"/>
      <c r="BF158" s="7" t="inlineStr"/>
      <c r="BG158" s="7" t="inlineStr"/>
      <c r="BH158" s="7" t="inlineStr"/>
      <c r="BI158" s="7" t="inlineStr"/>
      <c r="BJ158" s="7" t="inlineStr"/>
      <c r="BK158" s="7">
        <f>BM158+BO158+BQ158+BS158</f>
        <v/>
      </c>
      <c r="BL158" s="7">
        <f>BN158+BP158+BR158+BT158</f>
        <v/>
      </c>
      <c r="BM158" s="7" t="inlineStr"/>
      <c r="BN158" s="7" t="inlineStr"/>
      <c r="BO158" s="7" t="inlineStr"/>
      <c r="BP158" s="7" t="inlineStr"/>
      <c r="BQ158" s="7" t="n">
        <v>650</v>
      </c>
      <c r="BR158" s="7" t="n">
        <v>36225273.5</v>
      </c>
      <c r="BS158" s="7" t="inlineStr"/>
      <c r="BT158" s="7" t="inlineStr"/>
      <c r="BU158" s="7">
        <f>BW158+BY158+CA158+CC158+CE158+CG158+CI158+CK158+CM158+CO158+CQ158+CS158+CU158+CW158+CY158+DA158</f>
        <v/>
      </c>
      <c r="BV158" s="7">
        <f>BX158+BZ158+CB158+CD158+CF158+CH158+CJ158+CL158+CN158+CP158+CR158+CT158+CV158+CX158+CZ158+DB158</f>
        <v/>
      </c>
      <c r="BW158" s="7" t="inlineStr"/>
      <c r="BX158" s="7" t="inlineStr"/>
      <c r="BY158" s="7" t="inlineStr"/>
      <c r="BZ158" s="7" t="inlineStr"/>
      <c r="CA158" s="7" t="inlineStr"/>
      <c r="CB158" s="7" t="inlineStr"/>
      <c r="CC158" s="7" t="inlineStr"/>
      <c r="CD158" s="7" t="inlineStr"/>
      <c r="CE158" s="7" t="n">
        <v>120</v>
      </c>
      <c r="CF158" s="7" t="n">
        <v>40082550</v>
      </c>
      <c r="CG158" s="7" t="inlineStr"/>
      <c r="CH158" s="7" t="inlineStr"/>
      <c r="CI158" s="7" t="inlineStr"/>
      <c r="CJ158" s="7" t="inlineStr"/>
      <c r="CK158" s="7" t="inlineStr"/>
      <c r="CL158" s="7" t="inlineStr"/>
      <c r="CM158" s="7" t="inlineStr"/>
      <c r="CN158" s="7" t="inlineStr"/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 t="inlineStr"/>
      <c r="DB158" s="7" t="inlineStr"/>
      <c r="DC158" s="7">
        <f>DE158+DG158+DI158+DK158+DM158+DO158+DQ158+DS158+DU158+DW158+DY158+EA158+EC158</f>
        <v/>
      </c>
      <c r="DD158" s="7">
        <f>DF158+DH158+DJ158+DL158+DN158+DP158+DR158+DT158+DV158+DX158+DZ158+EB158+ED158</f>
        <v/>
      </c>
      <c r="DE158" s="7" t="inlineStr"/>
      <c r="DF158" s="7" t="inlineStr"/>
      <c r="DG158" s="7" t="inlineStr"/>
      <c r="DH158" s="7" t="inlineStr"/>
      <c r="DI158" s="7" t="inlineStr"/>
      <c r="DJ158" s="7" t="inlineStr"/>
      <c r="DK158" s="7" t="inlineStr"/>
      <c r="DL158" s="7" t="inlineStr"/>
      <c r="DM158" s="7" t="inlineStr"/>
      <c r="DN158" s="7" t="inlineStr"/>
      <c r="DO158" s="7" t="inlineStr"/>
      <c r="DP158" s="7" t="inlineStr"/>
      <c r="DQ158" s="7" t="inlineStr"/>
      <c r="DR158" s="7" t="inlineStr"/>
      <c r="DS158" s="7" t="inlineStr"/>
      <c r="DT158" s="7" t="inlineStr"/>
      <c r="DU158" s="7" t="inlineStr"/>
      <c r="DV158" s="7" t="inlineStr"/>
      <c r="DW158" s="7" t="inlineStr"/>
      <c r="DX158" s="7" t="inlineStr"/>
      <c r="DY158" s="7" t="inlineStr"/>
      <c r="DZ158" s="7" t="inlineStr"/>
      <c r="EA158" s="7" t="inlineStr"/>
      <c r="EB158" s="7" t="inlineStr"/>
      <c r="EC158" s="7" t="inlineStr"/>
      <c r="ED158" s="7" t="inlineStr"/>
      <c r="EE158" s="7">
        <f>E158+AU158+BK158+BU158+DC158</f>
        <v/>
      </c>
      <c r="EF158" s="7">
        <f>F158+AV158+BL158+BV158+DD158</f>
        <v/>
      </c>
    </row>
    <row r="159" hidden="1" outlineLevel="1">
      <c r="A159" s="5" t="n">
        <v>8</v>
      </c>
      <c r="B159" s="6" t="inlineStr">
        <is>
          <t>Маржон Доктор Фарм</t>
        </is>
      </c>
      <c r="C159" s="6" t="inlineStr">
        <is>
          <t>Андижан</t>
        </is>
      </c>
      <c r="D159" s="6" t="inlineStr">
        <is>
          <t>Андижан 2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inlineStr"/>
      <c r="H159" s="7" t="inlineStr"/>
      <c r="I159" s="7" t="inlineStr"/>
      <c r="J159" s="7" t="inlineStr"/>
      <c r="K159" s="7" t="inlineStr"/>
      <c r="L159" s="7" t="inlineStr"/>
      <c r="M159" s="7" t="inlineStr"/>
      <c r="N159" s="7" t="inlineStr"/>
      <c r="O159" s="7" t="inlineStr"/>
      <c r="P159" s="7" t="inlineStr"/>
      <c r="Q159" s="7" t="inlineStr"/>
      <c r="R159" s="7" t="inlineStr"/>
      <c r="S159" s="7" t="n">
        <v>122</v>
      </c>
      <c r="T159" s="7" t="n">
        <v>572868.08</v>
      </c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/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/>
      <c r="AT159" s="7" t="inlineStr"/>
      <c r="AU159" s="7">
        <f>AW159+AY159+BA159+BC159+BE159+BG159+BI159</f>
        <v/>
      </c>
      <c r="AV159" s="7">
        <f>AX159+AZ159+BB159+BD159+BF159+BH159+BJ159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 t="inlineStr"/>
      <c r="BJ159" s="7" t="inlineStr"/>
      <c r="BK159" s="7">
        <f>BM159+BO159+BQ159+BS159</f>
        <v/>
      </c>
      <c r="BL159" s="7">
        <f>BN159+BP159+BR159+BT159</f>
        <v/>
      </c>
      <c r="BM159" s="7" t="inlineStr"/>
      <c r="BN159" s="7" t="inlineStr"/>
      <c r="BO159" s="7" t="inlineStr"/>
      <c r="BP159" s="7" t="inlineStr"/>
      <c r="BQ159" s="7" t="inlineStr"/>
      <c r="BR159" s="7" t="inlineStr"/>
      <c r="BS159" s="7" t="n">
        <v>5</v>
      </c>
      <c r="BT159" s="7" t="n">
        <v>134594.85</v>
      </c>
      <c r="BU159" s="7">
        <f>BW159+BY159+CA159+CC159+CE159+CG159+CI159+CK159+CM159+CO159+CQ159+CS159+CU159+CW159+CY159+DA159</f>
        <v/>
      </c>
      <c r="BV159" s="7">
        <f>BX159+BZ159+CB159+CD159+CF159+CH159+CJ159+CL159+CN159+CP159+CR159+CT159+CV159+CX159+CZ159+DB159</f>
        <v/>
      </c>
      <c r="BW159" s="7" t="inlineStr"/>
      <c r="BX159" s="7" t="inlineStr"/>
      <c r="BY159" s="7" t="inlineStr"/>
      <c r="BZ159" s="7" t="inlineStr"/>
      <c r="CA159" s="7" t="n">
        <v>50</v>
      </c>
      <c r="CB159" s="7" t="n">
        <v>2726264</v>
      </c>
      <c r="CC159" s="7" t="inlineStr"/>
      <c r="CD159" s="7" t="inlineStr"/>
      <c r="CE159" s="7" t="inlineStr"/>
      <c r="CF159" s="7" t="inlineStr"/>
      <c r="CG159" s="7" t="n">
        <v>1</v>
      </c>
      <c r="CH159" s="7" t="n">
        <v>45150</v>
      </c>
      <c r="CI159" s="7" t="inlineStr"/>
      <c r="CJ159" s="7" t="inlineStr"/>
      <c r="CK159" s="7" t="inlineStr"/>
      <c r="CL159" s="7" t="inlineStr"/>
      <c r="CM159" s="7" t="n">
        <v>30</v>
      </c>
      <c r="CN159" s="7" t="n">
        <v>1488027.9</v>
      </c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 t="inlineStr"/>
      <c r="DB159" s="7" t="inlineStr"/>
      <c r="DC159" s="7">
        <f>DE159+DG159+DI159+DK159+DM159+DO159+DQ159+DS159+DU159+DW159+DY159+EA159+EC159</f>
        <v/>
      </c>
      <c r="DD159" s="7">
        <f>DF159+DH159+DJ159+DL159+DN159+DP159+DR159+DT159+DV159+DX159+DZ159+EB159+ED159</f>
        <v/>
      </c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 t="inlineStr"/>
      <c r="DP159" s="7" t="inlineStr"/>
      <c r="DQ159" s="7" t="inlineStr"/>
      <c r="DR159" s="7" t="inlineStr"/>
      <c r="DS159" s="7" t="n">
        <v>30</v>
      </c>
      <c r="DT159" s="7" t="n">
        <v>648459</v>
      </c>
      <c r="DU159" s="7" t="n">
        <v>5</v>
      </c>
      <c r="DV159" s="7" t="n">
        <v>203531.9</v>
      </c>
      <c r="DW159" s="7" t="inlineStr"/>
      <c r="DX159" s="7" t="inlineStr"/>
      <c r="DY159" s="7" t="n">
        <v>10</v>
      </c>
      <c r="DZ159" s="7" t="n">
        <v>414149.6</v>
      </c>
      <c r="EA159" s="7" t="n">
        <v>1</v>
      </c>
      <c r="EB159" s="7" t="n">
        <v>74766.52</v>
      </c>
      <c r="EC159" s="7" t="inlineStr"/>
      <c r="ED159" s="7" t="inlineStr"/>
      <c r="EE159" s="7">
        <f>E159+AU159+BK159+BU159+DC159</f>
        <v/>
      </c>
      <c r="EF159" s="7">
        <f>F159+AV159+BL159+BV159+DD159</f>
        <v/>
      </c>
    </row>
    <row r="160" hidden="1" outlineLevel="1">
      <c r="A160" s="5" t="n">
        <v>9</v>
      </c>
      <c r="B160" s="6" t="inlineStr">
        <is>
          <t>Медикамент Фарм</t>
        </is>
      </c>
      <c r="C160" s="6" t="inlineStr">
        <is>
          <t>Андижан</t>
        </is>
      </c>
      <c r="D160" s="6" t="inlineStr">
        <is>
          <t>Андижан 2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inlineStr"/>
      <c r="H160" s="7" t="inlineStr"/>
      <c r="I160" s="7" t="inlineStr"/>
      <c r="J160" s="7" t="inlineStr"/>
      <c r="K160" s="7" t="inlineStr"/>
      <c r="L160" s="7" t="inlineStr"/>
      <c r="M160" s="7" t="inlineStr"/>
      <c r="N160" s="7" t="inlineStr"/>
      <c r="O160" s="7" t="inlineStr"/>
      <c r="P160" s="7" t="inlineStr"/>
      <c r="Q160" s="7" t="inlineStr"/>
      <c r="R160" s="7" t="inlineStr"/>
      <c r="S160" s="7" t="inlineStr"/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/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n">
        <v>987</v>
      </c>
      <c r="AN160" s="7" t="n">
        <v>2852972.85</v>
      </c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AW160+AY160+BA160+BC160+BE160+BG160+BI160</f>
        <v/>
      </c>
      <c r="AV160" s="7">
        <f>AX160+AZ160+BB160+BD160+BF160+BH160+BJ160</f>
        <v/>
      </c>
      <c r="AW160" s="7" t="inlineStr"/>
      <c r="AX160" s="7" t="inlineStr"/>
      <c r="AY160" s="7" t="inlineStr"/>
      <c r="AZ160" s="7" t="inlineStr"/>
      <c r="BA160" s="7" t="inlineStr"/>
      <c r="BB160" s="7" t="inlineStr"/>
      <c r="BC160" s="7" t="inlineStr"/>
      <c r="BD160" s="7" t="inlineStr"/>
      <c r="BE160" s="7" t="inlineStr"/>
      <c r="BF160" s="7" t="inlineStr"/>
      <c r="BG160" s="7" t="inlineStr"/>
      <c r="BH160" s="7" t="inlineStr"/>
      <c r="BI160" s="7" t="inlineStr"/>
      <c r="BJ160" s="7" t="inlineStr"/>
      <c r="BK160" s="7">
        <f>BM160+BO160+BQ160+BS160</f>
        <v/>
      </c>
      <c r="BL160" s="7">
        <f>BN160+BP160+BR160+BT160</f>
        <v/>
      </c>
      <c r="BM160" s="7" t="inlineStr"/>
      <c r="BN160" s="7" t="inlineStr"/>
      <c r="BO160" s="7" t="inlineStr"/>
      <c r="BP160" s="7" t="inlineStr"/>
      <c r="BQ160" s="7" t="inlineStr"/>
      <c r="BR160" s="7" t="inlineStr"/>
      <c r="BS160" s="7" t="n">
        <v>50</v>
      </c>
      <c r="BT160" s="7" t="n">
        <v>1345948.5</v>
      </c>
      <c r="BU160" s="7">
        <f>BW160+BY160+CA160+CC160+CE160+CG160+CI160+CK160+CM160+CO160+CQ160+CS160+CU160+CW160+CY160+DA160</f>
        <v/>
      </c>
      <c r="BV160" s="7">
        <f>BX160+BZ160+CB160+CD160+CF160+CH160+CJ160+CL160+CN160+CP160+CR160+CT160+CV160+CX160+CZ160+DB160</f>
        <v/>
      </c>
      <c r="BW160" s="7" t="inlineStr"/>
      <c r="BX160" s="7" t="inlineStr"/>
      <c r="BY160" s="7" t="inlineStr"/>
      <c r="BZ160" s="7" t="inlineStr"/>
      <c r="CA160" s="7" t="n">
        <v>50</v>
      </c>
      <c r="CB160" s="7" t="n">
        <v>2726264</v>
      </c>
      <c r="CC160" s="7" t="inlineStr"/>
      <c r="CD160" s="7" t="inlineStr"/>
      <c r="CE160" s="7" t="inlineStr"/>
      <c r="CF160" s="7" t="inlineStr"/>
      <c r="CG160" s="7" t="n">
        <v>30</v>
      </c>
      <c r="CH160" s="7" t="n">
        <v>1354500</v>
      </c>
      <c r="CI160" s="7" t="inlineStr"/>
      <c r="CJ160" s="7" t="inlineStr"/>
      <c r="CK160" s="7" t="inlineStr"/>
      <c r="CL160" s="7" t="inlineStr"/>
      <c r="CM160" s="7" t="n">
        <v>350</v>
      </c>
      <c r="CN160" s="7" t="n">
        <v>17360325.5</v>
      </c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 t="inlineStr"/>
      <c r="DB160" s="7" t="inlineStr"/>
      <c r="DC160" s="7">
        <f>DE160+DG160+DI160+DK160+DM160+DO160+DQ160+DS160+DU160+DW160+DY160+EA160+EC160</f>
        <v/>
      </c>
      <c r="DD160" s="7">
        <f>DF160+DH160+DJ160+DL160+DN160+DP160+DR160+DT160+DV160+DX160+DZ160+EB160+ED160</f>
        <v/>
      </c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 t="inlineStr"/>
      <c r="DP160" s="7" t="inlineStr"/>
      <c r="DQ160" s="7" t="inlineStr"/>
      <c r="DR160" s="7" t="inlineStr"/>
      <c r="DS160" s="7" t="n">
        <v>100</v>
      </c>
      <c r="DT160" s="7" t="n">
        <v>2161530</v>
      </c>
      <c r="DU160" s="7" t="n">
        <v>50</v>
      </c>
      <c r="DV160" s="7" t="n">
        <v>2035319</v>
      </c>
      <c r="DW160" s="7" t="inlineStr"/>
      <c r="DX160" s="7" t="inlineStr"/>
      <c r="DY160" s="7" t="n">
        <v>1</v>
      </c>
      <c r="DZ160" s="7" t="n">
        <v>41414.96</v>
      </c>
      <c r="EA160" s="7" t="n">
        <v>18</v>
      </c>
      <c r="EB160" s="7" t="n">
        <v>1345797.36</v>
      </c>
      <c r="EC160" s="7" t="inlineStr"/>
      <c r="ED160" s="7" t="inlineStr"/>
      <c r="EE160" s="7">
        <f>E160+AU160+BK160+BU160+DC160</f>
        <v/>
      </c>
      <c r="EF160" s="7">
        <f>F160+AV160+BL160+BV160+DD160</f>
        <v/>
      </c>
    </row>
    <row r="161" hidden="1" outlineLevel="1">
      <c r="A161" s="5" t="n">
        <v>10</v>
      </c>
      <c r="B161" s="6" t="inlineStr">
        <is>
          <t>Мехригие-1</t>
        </is>
      </c>
      <c r="C161" s="6" t="inlineStr">
        <is>
          <t>Андижан</t>
        </is>
      </c>
      <c r="D161" s="6" t="inlineStr">
        <is>
          <t>Андижан 2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inlineStr"/>
      <c r="H161" s="7" t="inlineStr"/>
      <c r="I161" s="7" t="inlineStr"/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inlineStr"/>
      <c r="R161" s="7" t="inlineStr"/>
      <c r="S161" s="7" t="n">
        <v>215</v>
      </c>
      <c r="T161" s="7" t="n">
        <v>1009562.6</v>
      </c>
      <c r="U161" s="7" t="inlineStr"/>
      <c r="V161" s="7" t="inlineStr"/>
      <c r="W161" s="7" t="inlineStr"/>
      <c r="X161" s="7" t="inlineStr"/>
      <c r="Y161" s="7" t="inlineStr"/>
      <c r="Z161" s="7" t="inlineStr"/>
      <c r="AA161" s="7" t="inlineStr"/>
      <c r="AB161" s="7" t="inlineStr"/>
      <c r="AC161" s="7" t="inlineStr"/>
      <c r="AD161" s="7" t="inlineStr"/>
      <c r="AE161" s="7" t="inlineStr"/>
      <c r="AF161" s="7" t="inlineStr"/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AW161+AY161+BA161+BC161+BE161+BG161+BI161</f>
        <v/>
      </c>
      <c r="AV161" s="7">
        <f>AX161+AZ161+BB161+BD161+BF161+BH161+BJ161</f>
        <v/>
      </c>
      <c r="AW161" s="7" t="inlineStr"/>
      <c r="AX161" s="7" t="inlineStr"/>
      <c r="AY161" s="7" t="inlineStr"/>
      <c r="AZ161" s="7" t="inlineStr"/>
      <c r="BA161" s="7" t="inlineStr"/>
      <c r="BB161" s="7" t="inlineStr"/>
      <c r="BC161" s="7" t="inlineStr"/>
      <c r="BD161" s="7" t="inlineStr"/>
      <c r="BE161" s="7" t="inlineStr"/>
      <c r="BF161" s="7" t="inlineStr"/>
      <c r="BG161" s="7" t="inlineStr"/>
      <c r="BH161" s="7" t="inlineStr"/>
      <c r="BI161" s="7" t="inlineStr"/>
      <c r="BJ161" s="7" t="inlineStr"/>
      <c r="BK161" s="7">
        <f>BM161+BO161+BQ161+BS161</f>
        <v/>
      </c>
      <c r="BL161" s="7">
        <f>BN161+BP161+BR161+BT161</f>
        <v/>
      </c>
      <c r="BM161" s="7" t="inlineStr"/>
      <c r="BN161" s="7" t="inlineStr"/>
      <c r="BO161" s="7" t="inlineStr"/>
      <c r="BP161" s="7" t="inlineStr"/>
      <c r="BQ161" s="7" t="inlineStr"/>
      <c r="BR161" s="7" t="inlineStr"/>
      <c r="BS161" s="7" t="n">
        <v>30</v>
      </c>
      <c r="BT161" s="7" t="n">
        <v>807569.1000000001</v>
      </c>
      <c r="BU161" s="7">
        <f>BW161+BY161+CA161+CC161+CE161+CG161+CI161+CK161+CM161+CO161+CQ161+CS161+CU161+CW161+CY161+DA161</f>
        <v/>
      </c>
      <c r="BV161" s="7">
        <f>BX161+BZ161+CB161+CD161+CF161+CH161+CJ161+CL161+CN161+CP161+CR161+CT161+CV161+CX161+CZ161+DB161</f>
        <v/>
      </c>
      <c r="BW161" s="7" t="inlineStr"/>
      <c r="BX161" s="7" t="inlineStr"/>
      <c r="BY161" s="7" t="inlineStr"/>
      <c r="BZ161" s="7" t="inlineStr"/>
      <c r="CA161" s="7" t="n">
        <v>30</v>
      </c>
      <c r="CB161" s="7" t="n">
        <v>1635758.4</v>
      </c>
      <c r="CC161" s="7" t="inlineStr"/>
      <c r="CD161" s="7" t="inlineStr"/>
      <c r="CE161" s="7" t="inlineStr"/>
      <c r="CF161" s="7" t="inlineStr"/>
      <c r="CG161" s="7" t="n">
        <v>1</v>
      </c>
      <c r="CH161" s="7" t="n">
        <v>45150</v>
      </c>
      <c r="CI161" s="7" t="inlineStr"/>
      <c r="CJ161" s="7" t="inlineStr"/>
      <c r="CK161" s="7" t="inlineStr"/>
      <c r="CL161" s="7" t="inlineStr"/>
      <c r="CM161" s="7" t="n">
        <v>100</v>
      </c>
      <c r="CN161" s="7" t="n">
        <v>4960093</v>
      </c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 t="inlineStr"/>
      <c r="DB161" s="7" t="inlineStr"/>
      <c r="DC161" s="7">
        <f>DE161+DG161+DI161+DK161+DM161+DO161+DQ161+DS161+DU161+DW161+DY161+EA161+EC161</f>
        <v/>
      </c>
      <c r="DD161" s="7">
        <f>DF161+DH161+DJ161+DL161+DN161+DP161+DR161+DT161+DV161+DX161+DZ161+EB161+ED161</f>
        <v/>
      </c>
      <c r="DE161" s="7" t="inlineStr"/>
      <c r="DF161" s="7" t="inlineStr"/>
      <c r="DG161" s="7" t="inlineStr"/>
      <c r="DH161" s="7" t="inlineStr"/>
      <c r="DI161" s="7" t="inlineStr"/>
      <c r="DJ161" s="7" t="inlineStr"/>
      <c r="DK161" s="7" t="inlineStr"/>
      <c r="DL161" s="7" t="inlineStr"/>
      <c r="DM161" s="7" t="inlineStr"/>
      <c r="DN161" s="7" t="inlineStr"/>
      <c r="DO161" s="7" t="inlineStr"/>
      <c r="DP161" s="7" t="inlineStr"/>
      <c r="DQ161" s="7" t="inlineStr"/>
      <c r="DR161" s="7" t="inlineStr"/>
      <c r="DS161" s="7" t="n">
        <v>1</v>
      </c>
      <c r="DT161" s="7" t="n">
        <v>18238.57</v>
      </c>
      <c r="DU161" s="7" t="n">
        <v>1</v>
      </c>
      <c r="DV161" s="7" t="n">
        <v>40706.38</v>
      </c>
      <c r="DW161" s="7" t="inlineStr"/>
      <c r="DX161" s="7" t="inlineStr"/>
      <c r="DY161" s="7" t="n">
        <v>60</v>
      </c>
      <c r="DZ161" s="7" t="n">
        <v>2484897.6</v>
      </c>
      <c r="EA161" s="7" t="n">
        <v>1</v>
      </c>
      <c r="EB161" s="7" t="n">
        <v>74766.52</v>
      </c>
      <c r="EC161" s="7" t="inlineStr"/>
      <c r="ED161" s="7" t="inlineStr"/>
      <c r="EE161" s="7">
        <f>E161+AU161+BK161+BU161+DC161</f>
        <v/>
      </c>
      <c r="EF161" s="7">
        <f>F161+AV161+BL161+BV161+DD161</f>
        <v/>
      </c>
    </row>
    <row r="162" hidden="1" outlineLevel="1">
      <c r="A162" s="5" t="n">
        <v>11</v>
      </c>
      <c r="B162" s="6" t="inlineStr">
        <is>
          <t>ОЙИША ФАРМ</t>
        </is>
      </c>
      <c r="C162" s="6" t="inlineStr">
        <is>
          <t>Андижан</t>
        </is>
      </c>
      <c r="D162" s="6" t="inlineStr">
        <is>
          <t>Андижан 2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inlineStr"/>
      <c r="H162" s="7" t="inlineStr"/>
      <c r="I162" s="7" t="inlineStr"/>
      <c r="J162" s="7" t="inlineStr"/>
      <c r="K162" s="7" t="inlineStr"/>
      <c r="L162" s="7" t="inlineStr"/>
      <c r="M162" s="7" t="inlineStr"/>
      <c r="N162" s="7" t="inlineStr"/>
      <c r="O162" s="7" t="inlineStr"/>
      <c r="P162" s="7" t="inlineStr"/>
      <c r="Q162" s="7" t="inlineStr"/>
      <c r="R162" s="7" t="inlineStr"/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AW162+AY162+BA162+BC162+BE162+BG162+BI162</f>
        <v/>
      </c>
      <c r="AV162" s="7">
        <f>AX162+AZ162+BB162+BD162+BF162+BH162+BJ162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 t="inlineStr"/>
      <c r="BJ162" s="7" t="inlineStr"/>
      <c r="BK162" s="7">
        <f>BM162+BO162+BQ162+BS162</f>
        <v/>
      </c>
      <c r="BL162" s="7">
        <f>BN162+BP162+BR162+BT162</f>
        <v/>
      </c>
      <c r="BM162" s="7" t="inlineStr"/>
      <c r="BN162" s="7" t="inlineStr"/>
      <c r="BO162" s="7" t="inlineStr"/>
      <c r="BP162" s="7" t="inlineStr"/>
      <c r="BQ162" s="7" t="inlineStr"/>
      <c r="BR162" s="7" t="inlineStr"/>
      <c r="BS162" s="7" t="n">
        <v>1</v>
      </c>
      <c r="BT162" s="7" t="n">
        <v>26918.97</v>
      </c>
      <c r="BU162" s="7">
        <f>BW162+BY162+CA162+CC162+CE162+CG162+CI162+CK162+CM162+CO162+CQ162+CS162+CU162+CW162+CY162+DA162</f>
        <v/>
      </c>
      <c r="BV162" s="7">
        <f>BX162+BZ162+CB162+CD162+CF162+CH162+CJ162+CL162+CN162+CP162+CR162+CT162+CV162+CX162+CZ162+DB162</f>
        <v/>
      </c>
      <c r="BW162" s="7" t="inlineStr"/>
      <c r="BX162" s="7" t="inlineStr"/>
      <c r="BY162" s="7" t="inlineStr"/>
      <c r="BZ162" s="7" t="inlineStr"/>
      <c r="CA162" s="7" t="n">
        <v>50</v>
      </c>
      <c r="CB162" s="7" t="n">
        <v>2726264</v>
      </c>
      <c r="CC162" s="7" t="inlineStr"/>
      <c r="CD162" s="7" t="inlineStr"/>
      <c r="CE162" s="7" t="inlineStr"/>
      <c r="CF162" s="7" t="inlineStr"/>
      <c r="CG162" s="7" t="n">
        <v>20</v>
      </c>
      <c r="CH162" s="7" t="n">
        <v>903000</v>
      </c>
      <c r="CI162" s="7" t="inlineStr"/>
      <c r="CJ162" s="7" t="inlineStr"/>
      <c r="CK162" s="7" t="inlineStr"/>
      <c r="CL162" s="7" t="inlineStr"/>
      <c r="CM162" s="7" t="n">
        <v>60</v>
      </c>
      <c r="CN162" s="7" t="n">
        <v>2976055.8</v>
      </c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 t="inlineStr"/>
      <c r="DB162" s="7" t="inlineStr"/>
      <c r="DC162" s="7">
        <f>DE162+DG162+DI162+DK162+DM162+DO162+DQ162+DS162+DU162+DW162+DY162+EA162+EC162</f>
        <v/>
      </c>
      <c r="DD162" s="7">
        <f>DF162+DH162+DJ162+DL162+DN162+DP162+DR162+DT162+DV162+DX162+DZ162+EB162+ED162</f>
        <v/>
      </c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 t="inlineStr"/>
      <c r="DP162" s="7" t="inlineStr"/>
      <c r="DQ162" s="7" t="inlineStr"/>
      <c r="DR162" s="7" t="inlineStr"/>
      <c r="DS162" s="7" t="n">
        <v>1</v>
      </c>
      <c r="DT162" s="7" t="n">
        <v>18238.57</v>
      </c>
      <c r="DU162" s="7" t="n">
        <v>1</v>
      </c>
      <c r="DV162" s="7" t="n">
        <v>40706.38</v>
      </c>
      <c r="DW162" s="7" t="inlineStr"/>
      <c r="DX162" s="7" t="inlineStr"/>
      <c r="DY162" s="7" t="n">
        <v>1</v>
      </c>
      <c r="DZ162" s="7" t="n">
        <v>41414.96</v>
      </c>
      <c r="EA162" s="7" t="n">
        <v>1</v>
      </c>
      <c r="EB162" s="7" t="n">
        <v>74766.52</v>
      </c>
      <c r="EC162" s="7" t="inlineStr"/>
      <c r="ED162" s="7" t="inlineStr"/>
      <c r="EE162" s="7">
        <f>E162+AU162+BK162+BU162+DC162</f>
        <v/>
      </c>
      <c r="EF162" s="7">
        <f>F162+AV162+BL162+BV162+DD162</f>
        <v/>
      </c>
    </row>
    <row r="163" hidden="1" outlineLevel="1">
      <c r="A163" s="5" t="n">
        <v>12</v>
      </c>
      <c r="B163" s="6" t="inlineStr">
        <is>
          <t>Отабек Мега Фарм</t>
        </is>
      </c>
      <c r="C163" s="6" t="inlineStr">
        <is>
          <t>Андижан</t>
        </is>
      </c>
      <c r="D163" s="6" t="inlineStr">
        <is>
          <t>Андижан 2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inlineStr"/>
      <c r="H163" s="7" t="inlineStr"/>
      <c r="I163" s="7" t="inlineStr"/>
      <c r="J163" s="7" t="inlineStr"/>
      <c r="K163" s="7" t="inlineStr"/>
      <c r="L163" s="7" t="inlineStr"/>
      <c r="M163" s="7" t="inlineStr"/>
      <c r="N163" s="7" t="inlineStr"/>
      <c r="O163" s="7" t="inlineStr"/>
      <c r="P163" s="7" t="inlineStr"/>
      <c r="Q163" s="7" t="inlineStr"/>
      <c r="R163" s="7" t="inlineStr"/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AW163+AY163+BA163+BC163+BE163+BG163+BI163</f>
        <v/>
      </c>
      <c r="AV163" s="7">
        <f>AX163+AZ163+BB163+BD163+BF163+BH163+BJ163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 t="inlineStr"/>
      <c r="BJ163" s="7" t="inlineStr"/>
      <c r="BK163" s="7">
        <f>BM163+BO163+BQ163+BS163</f>
        <v/>
      </c>
      <c r="BL163" s="7">
        <f>BN163+BP163+BR163+BT163</f>
        <v/>
      </c>
      <c r="BM163" s="7" t="inlineStr"/>
      <c r="BN163" s="7" t="inlineStr"/>
      <c r="BO163" s="7" t="inlineStr"/>
      <c r="BP163" s="7" t="inlineStr"/>
      <c r="BQ163" s="7" t="inlineStr"/>
      <c r="BR163" s="7" t="inlineStr"/>
      <c r="BS163" s="7" t="n">
        <v>20</v>
      </c>
      <c r="BT163" s="7" t="n">
        <v>538379.4</v>
      </c>
      <c r="BU163" s="7">
        <f>BW163+BY163+CA163+CC163+CE163+CG163+CI163+CK163+CM163+CO163+CQ163+CS163+CU163+CW163+CY163+DA163</f>
        <v/>
      </c>
      <c r="BV163" s="7">
        <f>BX163+BZ163+CB163+CD163+CF163+CH163+CJ163+CL163+CN163+CP163+CR163+CT163+CV163+CX163+CZ163+DB163</f>
        <v/>
      </c>
      <c r="BW163" s="7" t="inlineStr"/>
      <c r="BX163" s="7" t="inlineStr"/>
      <c r="BY163" s="7" t="inlineStr"/>
      <c r="BZ163" s="7" t="inlineStr"/>
      <c r="CA163" s="7" t="n">
        <v>60</v>
      </c>
      <c r="CB163" s="7" t="n">
        <v>3271516.8</v>
      </c>
      <c r="CC163" s="7" t="inlineStr"/>
      <c r="CD163" s="7" t="inlineStr"/>
      <c r="CE163" s="7" t="inlineStr"/>
      <c r="CF163" s="7" t="inlineStr"/>
      <c r="CG163" s="7" t="n">
        <v>1</v>
      </c>
      <c r="CH163" s="7" t="n">
        <v>45150</v>
      </c>
      <c r="CI163" s="7" t="inlineStr"/>
      <c r="CJ163" s="7" t="inlineStr"/>
      <c r="CK163" s="7" t="inlineStr"/>
      <c r="CL163" s="7" t="inlineStr"/>
      <c r="CM163" s="7" t="n">
        <v>150</v>
      </c>
      <c r="CN163" s="7" t="n">
        <v>7440139.5</v>
      </c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 t="inlineStr"/>
      <c r="DB163" s="7" t="inlineStr"/>
      <c r="DC163" s="7">
        <f>DE163+DG163+DI163+DK163+DM163+DO163+DQ163+DS163+DU163+DW163+DY163+EA163+EC163</f>
        <v/>
      </c>
      <c r="DD163" s="7">
        <f>DF163+DH163+DJ163+DL163+DN163+DP163+DR163+DT163+DV163+DX163+DZ163+EB163+ED163</f>
        <v/>
      </c>
      <c r="DE163" s="7" t="inlineStr"/>
      <c r="DF163" s="7" t="inlineStr"/>
      <c r="DG163" s="7" t="inlineStr"/>
      <c r="DH163" s="7" t="inlineStr"/>
      <c r="DI163" s="7" t="inlineStr"/>
      <c r="DJ163" s="7" t="inlineStr"/>
      <c r="DK163" s="7" t="inlineStr"/>
      <c r="DL163" s="7" t="inlineStr"/>
      <c r="DM163" s="7" t="inlineStr"/>
      <c r="DN163" s="7" t="inlineStr"/>
      <c r="DO163" s="7" t="inlineStr"/>
      <c r="DP163" s="7" t="inlineStr"/>
      <c r="DQ163" s="7" t="inlineStr"/>
      <c r="DR163" s="7" t="inlineStr"/>
      <c r="DS163" s="7" t="n">
        <v>100</v>
      </c>
      <c r="DT163" s="7" t="n">
        <v>2161530</v>
      </c>
      <c r="DU163" s="7" t="n">
        <v>1</v>
      </c>
      <c r="DV163" s="7" t="n">
        <v>40706.38</v>
      </c>
      <c r="DW163" s="7" t="inlineStr"/>
      <c r="DX163" s="7" t="inlineStr"/>
      <c r="DY163" s="7" t="n">
        <v>1</v>
      </c>
      <c r="DZ163" s="7" t="n">
        <v>41414.96</v>
      </c>
      <c r="EA163" s="7" t="n">
        <v>1</v>
      </c>
      <c r="EB163" s="7" t="n">
        <v>74766.52</v>
      </c>
      <c r="EC163" s="7" t="inlineStr"/>
      <c r="ED163" s="7" t="inlineStr"/>
      <c r="EE163" s="7">
        <f>E163+AU163+BK163+BU163+DC163</f>
        <v/>
      </c>
      <c r="EF163" s="7">
        <f>F163+AV163+BL163+BV163+DD163</f>
        <v/>
      </c>
    </row>
    <row r="164" hidden="1" outlineLevel="1">
      <c r="A164" s="5" t="n">
        <v>13</v>
      </c>
      <c r="B164" s="6" t="inlineStr">
        <is>
          <t>Райхон Фарм 888</t>
        </is>
      </c>
      <c r="C164" s="6" t="inlineStr">
        <is>
          <t>Андижан</t>
        </is>
      </c>
      <c r="D164" s="6" t="inlineStr">
        <is>
          <t>Андижан 2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inlineStr"/>
      <c r="H164" s="7" t="inlineStr"/>
      <c r="I164" s="7" t="inlineStr"/>
      <c r="J164" s="7" t="inlineStr"/>
      <c r="K164" s="7" t="inlineStr"/>
      <c r="L164" s="7" t="inlineStr"/>
      <c r="M164" s="7" t="inlineStr"/>
      <c r="N164" s="7" t="inlineStr"/>
      <c r="O164" s="7" t="inlineStr"/>
      <c r="P164" s="7" t="inlineStr"/>
      <c r="Q164" s="7" t="inlineStr"/>
      <c r="R164" s="7" t="inlineStr"/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AW164+AY164+BA164+BC164+BE164+BG164+BI164</f>
        <v/>
      </c>
      <c r="AV164" s="7">
        <f>AX164+AZ164+BB164+BD164+BF164+BH164+BJ164</f>
        <v/>
      </c>
      <c r="AW164" s="7" t="inlineStr"/>
      <c r="AX164" s="7" t="inlineStr"/>
      <c r="AY164" s="7" t="inlineStr"/>
      <c r="AZ164" s="7" t="inlineStr"/>
      <c r="BA164" s="7" t="inlineStr"/>
      <c r="BB164" s="7" t="inlineStr"/>
      <c r="BC164" s="7" t="inlineStr"/>
      <c r="BD164" s="7" t="inlineStr"/>
      <c r="BE164" s="7" t="inlineStr"/>
      <c r="BF164" s="7" t="inlineStr"/>
      <c r="BG164" s="7" t="inlineStr"/>
      <c r="BH164" s="7" t="inlineStr"/>
      <c r="BI164" s="7" t="inlineStr"/>
      <c r="BJ164" s="7" t="inlineStr"/>
      <c r="BK164" s="7">
        <f>BM164+BO164+BQ164+BS164</f>
        <v/>
      </c>
      <c r="BL164" s="7">
        <f>BN164+BP164+BR164+BT164</f>
        <v/>
      </c>
      <c r="BM164" s="7" t="inlineStr"/>
      <c r="BN164" s="7" t="inlineStr"/>
      <c r="BO164" s="7" t="inlineStr"/>
      <c r="BP164" s="7" t="inlineStr"/>
      <c r="BQ164" s="7" t="inlineStr"/>
      <c r="BR164" s="7" t="inlineStr"/>
      <c r="BS164" s="7" t="n">
        <v>1</v>
      </c>
      <c r="BT164" s="7" t="n">
        <v>26918.97</v>
      </c>
      <c r="BU164" s="7">
        <f>BW164+BY164+CA164+CC164+CE164+CG164+CI164+CK164+CM164+CO164+CQ164+CS164+CU164+CW164+CY164+DA164</f>
        <v/>
      </c>
      <c r="BV164" s="7">
        <f>BX164+BZ164+CB164+CD164+CF164+CH164+CJ164+CL164+CN164+CP164+CR164+CT164+CV164+CX164+CZ164+DB164</f>
        <v/>
      </c>
      <c r="BW164" s="7" t="inlineStr"/>
      <c r="BX164" s="7" t="inlineStr"/>
      <c r="BY164" s="7" t="inlineStr"/>
      <c r="BZ164" s="7" t="inlineStr"/>
      <c r="CA164" s="7" t="n">
        <v>80</v>
      </c>
      <c r="CB164" s="7" t="n">
        <v>4362022.400000001</v>
      </c>
      <c r="CC164" s="7" t="inlineStr"/>
      <c r="CD164" s="7" t="inlineStr"/>
      <c r="CE164" s="7" t="inlineStr"/>
      <c r="CF164" s="7" t="inlineStr"/>
      <c r="CG164" s="7" t="n">
        <v>1</v>
      </c>
      <c r="CH164" s="7" t="n">
        <v>45150</v>
      </c>
      <c r="CI164" s="7" t="inlineStr"/>
      <c r="CJ164" s="7" t="inlineStr"/>
      <c r="CK164" s="7" t="inlineStr"/>
      <c r="CL164" s="7" t="inlineStr"/>
      <c r="CM164" s="7" t="n">
        <v>20</v>
      </c>
      <c r="CN164" s="7" t="n">
        <v>992018.6</v>
      </c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 t="inlineStr"/>
      <c r="DB164" s="7" t="inlineStr"/>
      <c r="DC164" s="7">
        <f>DE164+DG164+DI164+DK164+DM164+DO164+DQ164+DS164+DU164+DW164+DY164+EA164+EC164</f>
        <v/>
      </c>
      <c r="DD164" s="7">
        <f>DF164+DH164+DJ164+DL164+DN164+DP164+DR164+DT164+DV164+DX164+DZ164+EB164+ED164</f>
        <v/>
      </c>
      <c r="DE164" s="7" t="inlineStr"/>
      <c r="DF164" s="7" t="inlineStr"/>
      <c r="DG164" s="7" t="inlineStr"/>
      <c r="DH164" s="7" t="inlineStr"/>
      <c r="DI164" s="7" t="inlineStr"/>
      <c r="DJ164" s="7" t="inlineStr"/>
      <c r="DK164" s="7" t="inlineStr"/>
      <c r="DL164" s="7" t="inlineStr"/>
      <c r="DM164" s="7" t="inlineStr"/>
      <c r="DN164" s="7" t="inlineStr"/>
      <c r="DO164" s="7" t="inlineStr"/>
      <c r="DP164" s="7" t="inlineStr"/>
      <c r="DQ164" s="7" t="inlineStr"/>
      <c r="DR164" s="7" t="inlineStr"/>
      <c r="DS164" s="7" t="n">
        <v>1</v>
      </c>
      <c r="DT164" s="7" t="n">
        <v>21615.3</v>
      </c>
      <c r="DU164" s="7" t="n">
        <v>1</v>
      </c>
      <c r="DV164" s="7" t="n">
        <v>40706.38</v>
      </c>
      <c r="DW164" s="7" t="inlineStr"/>
      <c r="DX164" s="7" t="inlineStr"/>
      <c r="DY164" s="7" t="n">
        <v>1</v>
      </c>
      <c r="DZ164" s="7" t="n">
        <v>41414.96</v>
      </c>
      <c r="EA164" s="7" t="n">
        <v>1</v>
      </c>
      <c r="EB164" s="7" t="n">
        <v>74766.52</v>
      </c>
      <c r="EC164" s="7" t="inlineStr"/>
      <c r="ED164" s="7" t="inlineStr"/>
      <c r="EE164" s="7">
        <f>E164+AU164+BK164+BU164+DC164</f>
        <v/>
      </c>
      <c r="EF164" s="7">
        <f>F164+AV164+BL164+BV164+DD164</f>
        <v/>
      </c>
    </row>
    <row r="165" hidden="1" outlineLevel="1">
      <c r="A165" s="5" t="n">
        <v>14</v>
      </c>
      <c r="B165" s="6" t="inlineStr">
        <is>
          <t>Саховат Фарм</t>
        </is>
      </c>
      <c r="C165" s="6" t="inlineStr">
        <is>
          <t>Андижан</t>
        </is>
      </c>
      <c r="D165" s="6" t="inlineStr">
        <is>
          <t>Андижан 2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inlineStr"/>
      <c r="R165" s="7" t="inlineStr"/>
      <c r="S165" s="7" t="n">
        <v>112</v>
      </c>
      <c r="T165" s="7" t="n">
        <v>525911.6800000001</v>
      </c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AW165+AY165+BA165+BC165+BE165+BG165+BI165</f>
        <v/>
      </c>
      <c r="AV165" s="7">
        <f>AX165+AZ165+BB165+BD165+BF165+BH165+BJ165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inlineStr"/>
      <c r="BH165" s="7" t="inlineStr"/>
      <c r="BI165" s="7" t="inlineStr"/>
      <c r="BJ165" s="7" t="inlineStr"/>
      <c r="BK165" s="7">
        <f>BM165+BO165+BQ165+BS165</f>
        <v/>
      </c>
      <c r="BL165" s="7">
        <f>BN165+BP165+BR165+BT165</f>
        <v/>
      </c>
      <c r="BM165" s="7" t="inlineStr"/>
      <c r="BN165" s="7" t="inlineStr"/>
      <c r="BO165" s="7" t="inlineStr"/>
      <c r="BP165" s="7" t="inlineStr"/>
      <c r="BQ165" s="7" t="inlineStr"/>
      <c r="BR165" s="7" t="inlineStr"/>
      <c r="BS165" s="7" t="n">
        <v>10</v>
      </c>
      <c r="BT165" s="7" t="n">
        <v>269189.7</v>
      </c>
      <c r="BU165" s="7">
        <f>BW165+BY165+CA165+CC165+CE165+CG165+CI165+CK165+CM165+CO165+CQ165+CS165+CU165+CW165+CY165+DA165</f>
        <v/>
      </c>
      <c r="BV165" s="7">
        <f>BX165+BZ165+CB165+CD165+CF165+CH165+CJ165+CL165+CN165+CP165+CR165+CT165+CV165+CX165+CZ165+DB165</f>
        <v/>
      </c>
      <c r="BW165" s="7" t="inlineStr"/>
      <c r="BX165" s="7" t="inlineStr"/>
      <c r="BY165" s="7" t="inlineStr"/>
      <c r="BZ165" s="7" t="inlineStr"/>
      <c r="CA165" s="7" t="n">
        <v>1</v>
      </c>
      <c r="CB165" s="7" t="n">
        <v>54525.28</v>
      </c>
      <c r="CC165" s="7" t="inlineStr"/>
      <c r="CD165" s="7" t="inlineStr"/>
      <c r="CE165" s="7" t="inlineStr"/>
      <c r="CF165" s="7" t="inlineStr"/>
      <c r="CG165" s="7" t="n">
        <v>10</v>
      </c>
      <c r="CH165" s="7" t="n">
        <v>451500</v>
      </c>
      <c r="CI165" s="7" t="inlineStr"/>
      <c r="CJ165" s="7" t="inlineStr"/>
      <c r="CK165" s="7" t="inlineStr"/>
      <c r="CL165" s="7" t="inlineStr"/>
      <c r="CM165" s="7" t="n">
        <v>50</v>
      </c>
      <c r="CN165" s="7" t="n">
        <v>2480046.5</v>
      </c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 t="inlineStr"/>
      <c r="DB165" s="7" t="inlineStr"/>
      <c r="DC165" s="7">
        <f>DE165+DG165+DI165+DK165+DM165+DO165+DQ165+DS165+DU165+DW165+DY165+EA165+EC165</f>
        <v/>
      </c>
      <c r="DD165" s="7">
        <f>DF165+DH165+DJ165+DL165+DN165+DP165+DR165+DT165+DV165+DX165+DZ165+EB165+ED165</f>
        <v/>
      </c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 t="inlineStr"/>
      <c r="DP165" s="7" t="inlineStr"/>
      <c r="DQ165" s="7" t="inlineStr"/>
      <c r="DR165" s="7" t="inlineStr"/>
      <c r="DS165" s="7" t="n">
        <v>30</v>
      </c>
      <c r="DT165" s="7" t="n">
        <v>648459</v>
      </c>
      <c r="DU165" s="7" t="n">
        <v>30</v>
      </c>
      <c r="DV165" s="7" t="n">
        <v>1221191.4</v>
      </c>
      <c r="DW165" s="7" t="inlineStr"/>
      <c r="DX165" s="7" t="inlineStr"/>
      <c r="DY165" s="7" t="n">
        <v>1</v>
      </c>
      <c r="DZ165" s="7" t="n">
        <v>41414.96</v>
      </c>
      <c r="EA165" s="7" t="n">
        <v>1</v>
      </c>
      <c r="EB165" s="7" t="n">
        <v>74766.52</v>
      </c>
      <c r="EC165" s="7" t="inlineStr"/>
      <c r="ED165" s="7" t="inlineStr"/>
      <c r="EE165" s="7">
        <f>E165+AU165+BK165+BU165+DC165</f>
        <v/>
      </c>
      <c r="EF165" s="7">
        <f>F165+AV165+BL165+BV165+DD165</f>
        <v/>
      </c>
    </row>
    <row r="166" hidden="1" outlineLevel="1">
      <c r="A166" s="5" t="n">
        <v>15</v>
      </c>
      <c r="B166" s="6" t="inlineStr">
        <is>
          <t>Х-Али Шифо Фарм</t>
        </is>
      </c>
      <c r="C166" s="6" t="inlineStr">
        <is>
          <t>Андижан</t>
        </is>
      </c>
      <c r="D166" s="6" t="inlineStr">
        <is>
          <t>Андижан 2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inlineStr"/>
      <c r="H166" s="7" t="inlineStr"/>
      <c r="I166" s="7" t="inlineStr"/>
      <c r="J166" s="7" t="inlineStr"/>
      <c r="K166" s="7" t="inlineStr"/>
      <c r="L166" s="7" t="inlineStr"/>
      <c r="M166" s="7" t="inlineStr"/>
      <c r="N166" s="7" t="inlineStr"/>
      <c r="O166" s="7" t="inlineStr"/>
      <c r="P166" s="7" t="inlineStr"/>
      <c r="Q166" s="7" t="inlineStr"/>
      <c r="R166" s="7" t="inlineStr"/>
      <c r="S166" s="7" t="inlineStr"/>
      <c r="T166" s="7" t="inlineStr"/>
      <c r="U166" s="7" t="inlineStr"/>
      <c r="V166" s="7" t="inlineStr"/>
      <c r="W166" s="7" t="inlineStr"/>
      <c r="X166" s="7" t="inlineStr"/>
      <c r="Y166" s="7" t="inlineStr"/>
      <c r="Z166" s="7" t="inlineStr"/>
      <c r="AA166" s="7" t="inlineStr"/>
      <c r="AB166" s="7" t="inlineStr"/>
      <c r="AC166" s="7" t="inlineStr"/>
      <c r="AD166" s="7" t="inlineStr"/>
      <c r="AE166" s="7" t="inlineStr"/>
      <c r="AF166" s="7" t="inlineStr"/>
      <c r="AG166" s="7" t="inlineStr"/>
      <c r="AH166" s="7" t="inlineStr"/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AW166+AY166+BA166+BC166+BE166+BG166+BI166</f>
        <v/>
      </c>
      <c r="AV166" s="7">
        <f>AX166+AZ166+BB166+BD166+BF166+BH166+BJ166</f>
        <v/>
      </c>
      <c r="AW166" s="7" t="inlineStr"/>
      <c r="AX166" s="7" t="inlineStr"/>
      <c r="AY166" s="7" t="inlineStr"/>
      <c r="AZ166" s="7" t="inlineStr"/>
      <c r="BA166" s="7" t="inlineStr"/>
      <c r="BB166" s="7" t="inlineStr"/>
      <c r="BC166" s="7" t="inlineStr"/>
      <c r="BD166" s="7" t="inlineStr"/>
      <c r="BE166" s="7" t="inlineStr"/>
      <c r="BF166" s="7" t="inlineStr"/>
      <c r="BG166" s="7" t="inlineStr"/>
      <c r="BH166" s="7" t="inlineStr"/>
      <c r="BI166" s="7" t="inlineStr"/>
      <c r="BJ166" s="7" t="inlineStr"/>
      <c r="BK166" s="7">
        <f>BM166+BO166+BQ166+BS166</f>
        <v/>
      </c>
      <c r="BL166" s="7">
        <f>BN166+BP166+BR166+BT166</f>
        <v/>
      </c>
      <c r="BM166" s="7" t="inlineStr"/>
      <c r="BN166" s="7" t="inlineStr"/>
      <c r="BO166" s="7" t="inlineStr"/>
      <c r="BP166" s="7" t="inlineStr"/>
      <c r="BQ166" s="7" t="inlineStr"/>
      <c r="BR166" s="7" t="inlineStr"/>
      <c r="BS166" s="7" t="n">
        <v>1</v>
      </c>
      <c r="BT166" s="7" t="n">
        <v>26918.97</v>
      </c>
      <c r="BU166" s="7">
        <f>BW166+BY166+CA166+CC166+CE166+CG166+CI166+CK166+CM166+CO166+CQ166+CS166+CU166+CW166+CY166+DA166</f>
        <v/>
      </c>
      <c r="BV166" s="7">
        <f>BX166+BZ166+CB166+CD166+CF166+CH166+CJ166+CL166+CN166+CP166+CR166+CT166+CV166+CX166+CZ166+DB166</f>
        <v/>
      </c>
      <c r="BW166" s="7" t="inlineStr"/>
      <c r="BX166" s="7" t="inlineStr"/>
      <c r="BY166" s="7" t="inlineStr"/>
      <c r="BZ166" s="7" t="inlineStr"/>
      <c r="CA166" s="7" t="n">
        <v>80</v>
      </c>
      <c r="CB166" s="7" t="n">
        <v>4362022.400000001</v>
      </c>
      <c r="CC166" s="7" t="inlineStr"/>
      <c r="CD166" s="7" t="inlineStr"/>
      <c r="CE166" s="7" t="inlineStr"/>
      <c r="CF166" s="7" t="inlineStr"/>
      <c r="CG166" s="7" t="n">
        <v>1</v>
      </c>
      <c r="CH166" s="7" t="n">
        <v>45150</v>
      </c>
      <c r="CI166" s="7" t="inlineStr"/>
      <c r="CJ166" s="7" t="inlineStr"/>
      <c r="CK166" s="7" t="inlineStr"/>
      <c r="CL166" s="7" t="inlineStr"/>
      <c r="CM166" s="7" t="n">
        <v>1</v>
      </c>
      <c r="CN166" s="7" t="n">
        <v>49600.93</v>
      </c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n">
        <v>175</v>
      </c>
      <c r="CZ166" s="7" t="n">
        <v>463694</v>
      </c>
      <c r="DA166" s="7" t="inlineStr"/>
      <c r="DB166" s="7" t="inlineStr"/>
      <c r="DC166" s="7">
        <f>DE166+DG166+DI166+DK166+DM166+DO166+DQ166+DS166+DU166+DW166+DY166+EA166+EC166</f>
        <v/>
      </c>
      <c r="DD166" s="7">
        <f>DF166+DH166+DJ166+DL166+DN166+DP166+DR166+DT166+DV166+DX166+DZ166+EB166+ED166</f>
        <v/>
      </c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 t="inlineStr"/>
      <c r="DP166" s="7" t="inlineStr"/>
      <c r="DQ166" s="7" t="inlineStr"/>
      <c r="DR166" s="7" t="inlineStr"/>
      <c r="DS166" s="7" t="n">
        <v>1</v>
      </c>
      <c r="DT166" s="7" t="n">
        <v>21615.3</v>
      </c>
      <c r="DU166" s="7" t="n">
        <v>1</v>
      </c>
      <c r="DV166" s="7" t="n">
        <v>40706.38</v>
      </c>
      <c r="DW166" s="7" t="inlineStr"/>
      <c r="DX166" s="7" t="inlineStr"/>
      <c r="DY166" s="7" t="n">
        <v>1</v>
      </c>
      <c r="DZ166" s="7" t="n">
        <v>41414.96</v>
      </c>
      <c r="EA166" s="7" t="n">
        <v>1</v>
      </c>
      <c r="EB166" s="7" t="n">
        <v>74766.52</v>
      </c>
      <c r="EC166" s="7" t="inlineStr"/>
      <c r="ED166" s="7" t="inlineStr"/>
      <c r="EE166" s="7">
        <f>E166+AU166+BK166+BU166+DC166</f>
        <v/>
      </c>
      <c r="EF166" s="7">
        <f>F166+AV166+BL166+BV166+DD166</f>
        <v/>
      </c>
    </row>
    <row r="167" hidden="1" outlineLevel="1">
      <c r="A167" s="5" t="n">
        <v>16</v>
      </c>
      <c r="B167" s="6" t="inlineStr">
        <is>
          <t>ХУМО ФАРМ 101</t>
        </is>
      </c>
      <c r="C167" s="6" t="inlineStr">
        <is>
          <t>Андижан</t>
        </is>
      </c>
      <c r="D167" s="6" t="inlineStr">
        <is>
          <t>Андижан 2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inlineStr"/>
      <c r="H167" s="7" t="inlineStr"/>
      <c r="I167" s="7" t="inlineStr"/>
      <c r="J167" s="7" t="inlineStr"/>
      <c r="K167" s="7" t="inlineStr"/>
      <c r="L167" s="7" t="inlineStr"/>
      <c r="M167" s="7" t="inlineStr"/>
      <c r="N167" s="7" t="inlineStr"/>
      <c r="O167" s="7" t="inlineStr"/>
      <c r="P167" s="7" t="inlineStr"/>
      <c r="Q167" s="7" t="inlineStr"/>
      <c r="R167" s="7" t="inlineStr"/>
      <c r="S167" s="7" t="n">
        <v>112</v>
      </c>
      <c r="T167" s="7" t="n">
        <v>525911.6800000001</v>
      </c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inlineStr"/>
      <c r="AD167" s="7" t="inlineStr"/>
      <c r="AE167" s="7" t="inlineStr"/>
      <c r="AF167" s="7" t="inlineStr"/>
      <c r="AG167" s="7" t="inlineStr"/>
      <c r="AH167" s="7" t="inlineStr"/>
      <c r="AI167" s="7" t="inlineStr"/>
      <c r="AJ167" s="7" t="inlineStr"/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AW167+AY167+BA167+BC167+BE167+BG167+BI167</f>
        <v/>
      </c>
      <c r="AV167" s="7">
        <f>AX167+AZ167+BB167+BD167+BF167+BH167+BJ167</f>
        <v/>
      </c>
      <c r="AW167" s="7" t="inlineStr"/>
      <c r="AX167" s="7" t="inlineStr"/>
      <c r="AY167" s="7" t="inlineStr"/>
      <c r="AZ167" s="7" t="inlineStr"/>
      <c r="BA167" s="7" t="inlineStr"/>
      <c r="BB167" s="7" t="inlineStr"/>
      <c r="BC167" s="7" t="inlineStr"/>
      <c r="BD167" s="7" t="inlineStr"/>
      <c r="BE167" s="7" t="inlineStr"/>
      <c r="BF167" s="7" t="inlineStr"/>
      <c r="BG167" s="7" t="inlineStr"/>
      <c r="BH167" s="7" t="inlineStr"/>
      <c r="BI167" s="7" t="inlineStr"/>
      <c r="BJ167" s="7" t="inlineStr"/>
      <c r="BK167" s="7">
        <f>BM167+BO167+BQ167+BS167</f>
        <v/>
      </c>
      <c r="BL167" s="7">
        <f>BN167+BP167+BR167+BT167</f>
        <v/>
      </c>
      <c r="BM167" s="7" t="inlineStr"/>
      <c r="BN167" s="7" t="inlineStr"/>
      <c r="BO167" s="7" t="inlineStr"/>
      <c r="BP167" s="7" t="inlineStr"/>
      <c r="BQ167" s="7" t="inlineStr"/>
      <c r="BR167" s="7" t="inlineStr"/>
      <c r="BS167" s="7" t="n">
        <v>1</v>
      </c>
      <c r="BT167" s="7" t="n">
        <v>26918.97</v>
      </c>
      <c r="BU167" s="7">
        <f>BW167+BY167+CA167+CC167+CE167+CG167+CI167+CK167+CM167+CO167+CQ167+CS167+CU167+CW167+CY167+DA167</f>
        <v/>
      </c>
      <c r="BV167" s="7">
        <f>BX167+BZ167+CB167+CD167+CF167+CH167+CJ167+CL167+CN167+CP167+CR167+CT167+CV167+CX167+CZ167+DB167</f>
        <v/>
      </c>
      <c r="BW167" s="7" t="inlineStr"/>
      <c r="BX167" s="7" t="inlineStr"/>
      <c r="BY167" s="7" t="inlineStr"/>
      <c r="BZ167" s="7" t="inlineStr"/>
      <c r="CA167" s="7" t="n">
        <v>1</v>
      </c>
      <c r="CB167" s="7" t="n">
        <v>54525.28</v>
      </c>
      <c r="CC167" s="7" t="inlineStr"/>
      <c r="CD167" s="7" t="inlineStr"/>
      <c r="CE167" s="7" t="inlineStr"/>
      <c r="CF167" s="7" t="inlineStr"/>
      <c r="CG167" s="7" t="n">
        <v>1</v>
      </c>
      <c r="CH167" s="7" t="n">
        <v>45150</v>
      </c>
      <c r="CI167" s="7" t="inlineStr"/>
      <c r="CJ167" s="7" t="inlineStr"/>
      <c r="CK167" s="7" t="inlineStr"/>
      <c r="CL167" s="7" t="inlineStr"/>
      <c r="CM167" s="7" t="n">
        <v>100</v>
      </c>
      <c r="CN167" s="7" t="n">
        <v>4960093</v>
      </c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 t="inlineStr"/>
      <c r="DB167" s="7" t="inlineStr"/>
      <c r="DC167" s="7">
        <f>DE167+DG167+DI167+DK167+DM167+DO167+DQ167+DS167+DU167+DW167+DY167+EA167+EC167</f>
        <v/>
      </c>
      <c r="DD167" s="7">
        <f>DF167+DH167+DJ167+DL167+DN167+DP167+DR167+DT167+DV167+DX167+DZ167+EB167+ED167</f>
        <v/>
      </c>
      <c r="DE167" s="7" t="inlineStr"/>
      <c r="DF167" s="7" t="inlineStr"/>
      <c r="DG167" s="7" t="inlineStr"/>
      <c r="DH167" s="7" t="inlineStr"/>
      <c r="DI167" s="7" t="inlineStr"/>
      <c r="DJ167" s="7" t="inlineStr"/>
      <c r="DK167" s="7" t="inlineStr"/>
      <c r="DL167" s="7" t="inlineStr"/>
      <c r="DM167" s="7" t="inlineStr"/>
      <c r="DN167" s="7" t="inlineStr"/>
      <c r="DO167" s="7" t="inlineStr"/>
      <c r="DP167" s="7" t="inlineStr"/>
      <c r="DQ167" s="7" t="inlineStr"/>
      <c r="DR167" s="7" t="inlineStr"/>
      <c r="DS167" s="7" t="n">
        <v>1</v>
      </c>
      <c r="DT167" s="7" t="n">
        <v>21615.3</v>
      </c>
      <c r="DU167" s="7" t="n">
        <v>1</v>
      </c>
      <c r="DV167" s="7" t="n">
        <v>40706.38</v>
      </c>
      <c r="DW167" s="7" t="inlineStr"/>
      <c r="DX167" s="7" t="inlineStr"/>
      <c r="DY167" s="7" t="n">
        <v>1</v>
      </c>
      <c r="DZ167" s="7" t="n">
        <v>41414.96</v>
      </c>
      <c r="EA167" s="7" t="n">
        <v>1</v>
      </c>
      <c r="EB167" s="7" t="n">
        <v>74766.52</v>
      </c>
      <c r="EC167" s="7" t="inlineStr"/>
      <c r="ED167" s="7" t="inlineStr"/>
      <c r="EE167" s="7">
        <f>E167+AU167+BK167+BU167+DC167</f>
        <v/>
      </c>
      <c r="EF167" s="7">
        <f>F167+AV167+BL167+BV167+DD167</f>
        <v/>
      </c>
    </row>
    <row r="168" hidden="1" outlineLevel="1">
      <c r="A168" s="5" t="n">
        <v>17</v>
      </c>
      <c r="B168" s="6" t="inlineStr">
        <is>
          <t>ХУМОЮH МИРЗО БАРАКА</t>
        </is>
      </c>
      <c r="C168" s="6" t="inlineStr">
        <is>
          <t>Андижан</t>
        </is>
      </c>
      <c r="D168" s="6" t="inlineStr">
        <is>
          <t>Андижан 2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inlineStr"/>
      <c r="H168" s="7" t="inlineStr"/>
      <c r="I168" s="7" t="inlineStr"/>
      <c r="J168" s="7" t="inlineStr"/>
      <c r="K168" s="7" t="inlineStr"/>
      <c r="L168" s="7" t="inlineStr"/>
      <c r="M168" s="7" t="inlineStr"/>
      <c r="N168" s="7" t="inlineStr"/>
      <c r="O168" s="7" t="inlineStr"/>
      <c r="P168" s="7" t="inlineStr"/>
      <c r="Q168" s="7" t="inlineStr"/>
      <c r="R168" s="7" t="inlineStr"/>
      <c r="S168" s="7" t="inlineStr"/>
      <c r="T168" s="7" t="inlineStr"/>
      <c r="U168" s="7" t="inlineStr"/>
      <c r="V168" s="7" t="inlineStr"/>
      <c r="W168" s="7" t="inlineStr"/>
      <c r="X168" s="7" t="inlineStr"/>
      <c r="Y168" s="7" t="inlineStr"/>
      <c r="Z168" s="7" t="inlineStr"/>
      <c r="AA168" s="7" t="inlineStr"/>
      <c r="AB168" s="7" t="inlineStr"/>
      <c r="AC168" s="7" t="inlineStr"/>
      <c r="AD168" s="7" t="inlineStr"/>
      <c r="AE168" s="7" t="inlineStr"/>
      <c r="AF168" s="7" t="inlineStr"/>
      <c r="AG168" s="7" t="inlineStr"/>
      <c r="AH168" s="7" t="inlineStr"/>
      <c r="AI168" s="7" t="inlineStr"/>
      <c r="AJ168" s="7" t="inlineStr"/>
      <c r="AK168" s="7" t="n">
        <v>56</v>
      </c>
      <c r="AL168" s="7" t="n">
        <v>245147.28</v>
      </c>
      <c r="AM168" s="7" t="n">
        <v>70</v>
      </c>
      <c r="AN168" s="7" t="n">
        <v>202338.5</v>
      </c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AW168+AY168+BA168+BC168+BE168+BG168+BI168</f>
        <v/>
      </c>
      <c r="AV168" s="7">
        <f>AX168+AZ168+BB168+BD168+BF168+BH168+BJ168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 t="inlineStr"/>
      <c r="BJ168" s="7" t="inlineStr"/>
      <c r="BK168" s="7">
        <f>BM168+BO168+BQ168+BS168</f>
        <v/>
      </c>
      <c r="BL168" s="7">
        <f>BN168+BP168+BR168+BT168</f>
        <v/>
      </c>
      <c r="BM168" s="7" t="inlineStr"/>
      <c r="BN168" s="7" t="inlineStr"/>
      <c r="BO168" s="7" t="inlineStr"/>
      <c r="BP168" s="7" t="inlineStr"/>
      <c r="BQ168" s="7" t="inlineStr"/>
      <c r="BR168" s="7" t="inlineStr"/>
      <c r="BS168" s="7" t="n">
        <v>27</v>
      </c>
      <c r="BT168" s="7" t="n">
        <v>726812.1900000001</v>
      </c>
      <c r="BU168" s="7">
        <f>BW168+BY168+CA168+CC168+CE168+CG168+CI168+CK168+CM168+CO168+CQ168+CS168+CU168+CW168+CY168+DA168</f>
        <v/>
      </c>
      <c r="BV168" s="7">
        <f>BX168+BZ168+CB168+CD168+CF168+CH168+CJ168+CL168+CN168+CP168+CR168+CT168+CV168+CX168+CZ168+DB168</f>
        <v/>
      </c>
      <c r="BW168" s="7" t="inlineStr"/>
      <c r="BX168" s="7" t="inlineStr"/>
      <c r="BY168" s="7" t="inlineStr"/>
      <c r="BZ168" s="7" t="inlineStr"/>
      <c r="CA168" s="7" t="n">
        <v>28</v>
      </c>
      <c r="CB168" s="7" t="n">
        <v>1526707.84</v>
      </c>
      <c r="CC168" s="7" t="inlineStr"/>
      <c r="CD168" s="7" t="inlineStr"/>
      <c r="CE168" s="7" t="inlineStr"/>
      <c r="CF168" s="7" t="inlineStr"/>
      <c r="CG168" s="7" t="n">
        <v>1</v>
      </c>
      <c r="CH168" s="7" t="n">
        <v>45150</v>
      </c>
      <c r="CI168" s="7" t="inlineStr"/>
      <c r="CJ168" s="7" t="inlineStr"/>
      <c r="CK168" s="7" t="inlineStr"/>
      <c r="CL168" s="7" t="inlineStr"/>
      <c r="CM168" s="7" t="n">
        <v>20</v>
      </c>
      <c r="CN168" s="7" t="n">
        <v>992018.6</v>
      </c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 t="inlineStr"/>
      <c r="DB168" s="7" t="inlineStr"/>
      <c r="DC168" s="7">
        <f>DE168+DG168+DI168+DK168+DM168+DO168+DQ168+DS168+DU168+DW168+DY168+EA168+EC168</f>
        <v/>
      </c>
      <c r="DD168" s="7">
        <f>DF168+DH168+DJ168+DL168+DN168+DP168+DR168+DT168+DV168+DX168+DZ168+EB168+ED168</f>
        <v/>
      </c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 t="inlineStr"/>
      <c r="DP168" s="7" t="inlineStr"/>
      <c r="DQ168" s="7" t="inlineStr"/>
      <c r="DR168" s="7" t="inlineStr"/>
      <c r="DS168" s="7" t="n">
        <v>40</v>
      </c>
      <c r="DT168" s="7" t="n">
        <v>864612</v>
      </c>
      <c r="DU168" s="7" t="n">
        <v>1</v>
      </c>
      <c r="DV168" s="7" t="n">
        <v>40706.38</v>
      </c>
      <c r="DW168" s="7" t="inlineStr"/>
      <c r="DX168" s="7" t="inlineStr"/>
      <c r="DY168" s="7" t="n">
        <v>5</v>
      </c>
      <c r="DZ168" s="7" t="n">
        <v>207074.8</v>
      </c>
      <c r="EA168" s="7" t="n">
        <v>1</v>
      </c>
      <c r="EB168" s="7" t="n">
        <v>74766.52</v>
      </c>
      <c r="EC168" s="7" t="inlineStr"/>
      <c r="ED168" s="7" t="inlineStr"/>
      <c r="EE168" s="7">
        <f>E168+AU168+BK168+BU168+DC168</f>
        <v/>
      </c>
      <c r="EF168" s="7">
        <f>F168+AV168+BL168+BV168+DD168</f>
        <v/>
      </c>
    </row>
    <row r="169" hidden="1" outlineLevel="1">
      <c r="A169" s="5" t="n">
        <v>18</v>
      </c>
      <c r="B169" s="6" t="inlineStr">
        <is>
          <t>Шахрихон дори-дармон сервис</t>
        </is>
      </c>
      <c r="C169" s="6" t="inlineStr">
        <is>
          <t>Андижан</t>
        </is>
      </c>
      <c r="D169" s="6" t="inlineStr">
        <is>
          <t>Андижан 2</t>
        </is>
      </c>
      <c r="E169" s="7">
        <f>G169+I169+K169+M169+O169+Q169+S169+U169+W169+Y169+AA169+AC169+AE169+AG169+AI169+AK169+AM169+AO169+AQ169+AS169</f>
        <v/>
      </c>
      <c r="F169" s="7">
        <f>H169+J169+L169+N169+P169+R169+T169+V169+X169+Z169+AB169+AD169+AF169+AH169+AJ169+AL169+AN169+AP169+AR169+AT169</f>
        <v/>
      </c>
      <c r="G169" s="7" t="inlineStr"/>
      <c r="H169" s="7" t="inlineStr"/>
      <c r="I169" s="7" t="inlineStr"/>
      <c r="J169" s="7" t="inlineStr"/>
      <c r="K169" s="7" t="inlineStr"/>
      <c r="L169" s="7" t="inlineStr"/>
      <c r="M169" s="7" t="inlineStr"/>
      <c r="N169" s="7" t="inlineStr"/>
      <c r="O169" s="7" t="inlineStr"/>
      <c r="P169" s="7" t="inlineStr"/>
      <c r="Q169" s="7" t="inlineStr"/>
      <c r="R169" s="7" t="inlineStr"/>
      <c r="S169" s="7" t="inlineStr"/>
      <c r="T169" s="7" t="inlineStr"/>
      <c r="U169" s="7" t="inlineStr"/>
      <c r="V169" s="7" t="inlineStr"/>
      <c r="W169" s="7" t="inlineStr"/>
      <c r="X169" s="7" t="inlineStr"/>
      <c r="Y169" s="7" t="inlineStr"/>
      <c r="Z169" s="7" t="inlineStr"/>
      <c r="AA169" s="7" t="inlineStr"/>
      <c r="AB169" s="7" t="inlineStr"/>
      <c r="AC169" s="7" t="inlineStr"/>
      <c r="AD169" s="7" t="inlineStr"/>
      <c r="AE169" s="7" t="inlineStr"/>
      <c r="AF169" s="7" t="inlineStr"/>
      <c r="AG169" s="7" t="inlineStr"/>
      <c r="AH169" s="7" t="inlineStr"/>
      <c r="AI169" s="7" t="inlineStr"/>
      <c r="AJ169" s="7" t="inlineStr"/>
      <c r="AK169" s="7" t="inlineStr"/>
      <c r="AL169" s="7" t="inlineStr"/>
      <c r="AM169" s="7" t="n">
        <v>175</v>
      </c>
      <c r="AN169" s="7" t="n">
        <v>505846.2500000001</v>
      </c>
      <c r="AO169" s="7" t="inlineStr"/>
      <c r="AP169" s="7" t="inlineStr"/>
      <c r="AQ169" s="7" t="inlineStr"/>
      <c r="AR169" s="7" t="inlineStr"/>
      <c r="AS169" s="7" t="inlineStr"/>
      <c r="AT169" s="7" t="inlineStr"/>
      <c r="AU169" s="7">
        <f>AW169+AY169+BA169+BC169+BE169+BG169+BI169</f>
        <v/>
      </c>
      <c r="AV169" s="7">
        <f>AX169+AZ169+BB169+BD169+BF169+BH169+BJ169</f>
        <v/>
      </c>
      <c r="AW169" s="7" t="inlineStr"/>
      <c r="AX169" s="7" t="inlineStr"/>
      <c r="AY169" s="7" t="inlineStr"/>
      <c r="AZ169" s="7" t="inlineStr"/>
      <c r="BA169" s="7" t="inlineStr"/>
      <c r="BB169" s="7" t="inlineStr"/>
      <c r="BC169" s="7" t="inlineStr"/>
      <c r="BD169" s="7" t="inlineStr"/>
      <c r="BE169" s="7" t="inlineStr"/>
      <c r="BF169" s="7" t="inlineStr"/>
      <c r="BG169" s="7" t="inlineStr"/>
      <c r="BH169" s="7" t="inlineStr"/>
      <c r="BI169" s="7" t="inlineStr"/>
      <c r="BJ169" s="7" t="inlineStr"/>
      <c r="BK169" s="7">
        <f>BM169+BO169+BQ169+BS169</f>
        <v/>
      </c>
      <c r="BL169" s="7">
        <f>BN169+BP169+BR169+BT169</f>
        <v/>
      </c>
      <c r="BM169" s="7" t="inlineStr"/>
      <c r="BN169" s="7" t="inlineStr"/>
      <c r="BO169" s="7" t="inlineStr"/>
      <c r="BP169" s="7" t="inlineStr"/>
      <c r="BQ169" s="7" t="inlineStr"/>
      <c r="BR169" s="7" t="inlineStr"/>
      <c r="BS169" s="7" t="n">
        <v>10</v>
      </c>
      <c r="BT169" s="7" t="n">
        <v>269189.7</v>
      </c>
      <c r="BU169" s="7">
        <f>BW169+BY169+CA169+CC169+CE169+CG169+CI169+CK169+CM169+CO169+CQ169+CS169+CU169+CW169+CY169+DA169</f>
        <v/>
      </c>
      <c r="BV169" s="7">
        <f>BX169+BZ169+CB169+CD169+CF169+CH169+CJ169+CL169+CN169+CP169+CR169+CT169+CV169+CX169+CZ169+DB169</f>
        <v/>
      </c>
      <c r="BW169" s="7" t="inlineStr"/>
      <c r="BX169" s="7" t="inlineStr"/>
      <c r="BY169" s="7" t="inlineStr"/>
      <c r="BZ169" s="7" t="inlineStr"/>
      <c r="CA169" s="7" t="n">
        <v>50</v>
      </c>
      <c r="CB169" s="7" t="n">
        <v>2726264</v>
      </c>
      <c r="CC169" s="7" t="inlineStr"/>
      <c r="CD169" s="7" t="inlineStr"/>
      <c r="CE169" s="7" t="inlineStr"/>
      <c r="CF169" s="7" t="inlineStr"/>
      <c r="CG169" s="7" t="n">
        <v>1</v>
      </c>
      <c r="CH169" s="7" t="n">
        <v>45150</v>
      </c>
      <c r="CI169" s="7" t="inlineStr"/>
      <c r="CJ169" s="7" t="inlineStr"/>
      <c r="CK169" s="7" t="inlineStr"/>
      <c r="CL169" s="7" t="inlineStr"/>
      <c r="CM169" s="7" t="n">
        <v>30</v>
      </c>
      <c r="CN169" s="7" t="n">
        <v>1488027.9</v>
      </c>
      <c r="CO169" s="7" t="inlineStr"/>
      <c r="CP169" s="7" t="inlineStr"/>
      <c r="CQ169" s="7" t="inlineStr"/>
      <c r="CR169" s="7" t="inlineStr"/>
      <c r="CS169" s="7" t="inlineStr"/>
      <c r="CT169" s="7" t="inlineStr"/>
      <c r="CU169" s="7" t="inlineStr"/>
      <c r="CV169" s="7" t="inlineStr"/>
      <c r="CW169" s="7" t="inlineStr"/>
      <c r="CX169" s="7" t="inlineStr"/>
      <c r="CY169" s="7" t="inlineStr"/>
      <c r="CZ169" s="7" t="inlineStr"/>
      <c r="DA169" s="7" t="inlineStr"/>
      <c r="DB169" s="7" t="inlineStr"/>
      <c r="DC169" s="7">
        <f>DE169+DG169+DI169+DK169+DM169+DO169+DQ169+DS169+DU169+DW169+DY169+EA169+EC169</f>
        <v/>
      </c>
      <c r="DD169" s="7">
        <f>DF169+DH169+DJ169+DL169+DN169+DP169+DR169+DT169+DV169+DX169+DZ169+EB169+ED169</f>
        <v/>
      </c>
      <c r="DE169" s="7" t="inlineStr"/>
      <c r="DF169" s="7" t="inlineStr"/>
      <c r="DG169" s="7" t="inlineStr"/>
      <c r="DH169" s="7" t="inlineStr"/>
      <c r="DI169" s="7" t="inlineStr"/>
      <c r="DJ169" s="7" t="inlineStr"/>
      <c r="DK169" s="7" t="inlineStr"/>
      <c r="DL169" s="7" t="inlineStr"/>
      <c r="DM169" s="7" t="inlineStr"/>
      <c r="DN169" s="7" t="inlineStr"/>
      <c r="DO169" s="7" t="inlineStr"/>
      <c r="DP169" s="7" t="inlineStr"/>
      <c r="DQ169" s="7" t="inlineStr"/>
      <c r="DR169" s="7" t="inlineStr"/>
      <c r="DS169" s="7" t="n">
        <v>1</v>
      </c>
      <c r="DT169" s="7" t="n">
        <v>18238.57</v>
      </c>
      <c r="DU169" s="7" t="n">
        <v>10</v>
      </c>
      <c r="DV169" s="7" t="n">
        <v>407063.8</v>
      </c>
      <c r="DW169" s="7" t="inlineStr"/>
      <c r="DX169" s="7" t="inlineStr"/>
      <c r="DY169" s="7" t="n">
        <v>1</v>
      </c>
      <c r="DZ169" s="7" t="n">
        <v>41414.96</v>
      </c>
      <c r="EA169" s="7" t="n">
        <v>1</v>
      </c>
      <c r="EB169" s="7" t="n">
        <v>74637.28</v>
      </c>
      <c r="EC169" s="7" t="inlineStr"/>
      <c r="ED169" s="7" t="inlineStr"/>
      <c r="EE169" s="7">
        <f>E169+AU169+BK169+BU169+DC169</f>
        <v/>
      </c>
      <c r="EF169" s="7">
        <f>F169+AV169+BL169+BV169+DD169</f>
        <v/>
      </c>
    </row>
    <row r="170" hidden="1" outlineLevel="1">
      <c r="A170" s="5" t="n">
        <v>19</v>
      </c>
      <c r="B170" s="6" t="inlineStr">
        <is>
          <t>ЮКСАК ОМАД ФАРМ МЕДИКАЛ</t>
        </is>
      </c>
      <c r="C170" s="6" t="inlineStr">
        <is>
          <t>Андижан</t>
        </is>
      </c>
      <c r="D170" s="6" t="inlineStr">
        <is>
          <t>Андижан 2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inlineStr"/>
      <c r="H170" s="7" t="inlineStr"/>
      <c r="I170" s="7" t="inlineStr"/>
      <c r="J170" s="7" t="inlineStr"/>
      <c r="K170" s="7" t="inlineStr"/>
      <c r="L170" s="7" t="inlineStr"/>
      <c r="M170" s="7" t="inlineStr"/>
      <c r="N170" s="7" t="inlineStr"/>
      <c r="O170" s="7" t="inlineStr"/>
      <c r="P170" s="7" t="inlineStr"/>
      <c r="Q170" s="7" t="inlineStr"/>
      <c r="R170" s="7" t="inlineStr"/>
      <c r="S170" s="7" t="inlineStr"/>
      <c r="T170" s="7" t="inlineStr"/>
      <c r="U170" s="7" t="inlineStr"/>
      <c r="V170" s="7" t="inlineStr"/>
      <c r="W170" s="7" t="inlineStr"/>
      <c r="X170" s="7" t="inlineStr"/>
      <c r="Y170" s="7" t="inlineStr"/>
      <c r="Z170" s="7" t="inlineStr"/>
      <c r="AA170" s="7" t="inlineStr"/>
      <c r="AB170" s="7" t="inlineStr"/>
      <c r="AC170" s="7" t="inlineStr"/>
      <c r="AD170" s="7" t="inlineStr"/>
      <c r="AE170" s="7" t="inlineStr"/>
      <c r="AF170" s="7" t="inlineStr"/>
      <c r="AG170" s="7" t="inlineStr"/>
      <c r="AH170" s="7" t="inlineStr"/>
      <c r="AI170" s="7" t="inlineStr"/>
      <c r="AJ170" s="7" t="inlineStr"/>
      <c r="AK170" s="7" t="inlineStr"/>
      <c r="AL170" s="7" t="inlineStr"/>
      <c r="AM170" s="7" t="inlineStr"/>
      <c r="AN170" s="7" t="inlineStr"/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AW170+AY170+BA170+BC170+BE170+BG170+BI170</f>
        <v/>
      </c>
      <c r="AV170" s="7">
        <f>AX170+AZ170+BB170+BD170+BF170+BH170+BJ170</f>
        <v/>
      </c>
      <c r="AW170" s="7" t="inlineStr"/>
      <c r="AX170" s="7" t="inlineStr"/>
      <c r="AY170" s="7" t="inlineStr"/>
      <c r="AZ170" s="7" t="inlineStr"/>
      <c r="BA170" s="7" t="inlineStr"/>
      <c r="BB170" s="7" t="inlineStr"/>
      <c r="BC170" s="7" t="inlineStr"/>
      <c r="BD170" s="7" t="inlineStr"/>
      <c r="BE170" s="7" t="inlineStr"/>
      <c r="BF170" s="7" t="inlineStr"/>
      <c r="BG170" s="7" t="inlineStr"/>
      <c r="BH170" s="7" t="inlineStr"/>
      <c r="BI170" s="7" t="inlineStr"/>
      <c r="BJ170" s="7" t="inlineStr"/>
      <c r="BK170" s="7">
        <f>BM170+BO170+BQ170+BS170</f>
        <v/>
      </c>
      <c r="BL170" s="7">
        <f>BN170+BP170+BR170+BT170</f>
        <v/>
      </c>
      <c r="BM170" s="7" t="inlineStr"/>
      <c r="BN170" s="7" t="inlineStr"/>
      <c r="BO170" s="7" t="inlineStr"/>
      <c r="BP170" s="7" t="inlineStr"/>
      <c r="BQ170" s="7" t="inlineStr"/>
      <c r="BR170" s="7" t="inlineStr"/>
      <c r="BS170" s="7" t="n">
        <v>50</v>
      </c>
      <c r="BT170" s="7" t="n">
        <v>1345948.5</v>
      </c>
      <c r="BU170" s="7">
        <f>BW170+BY170+CA170+CC170+CE170+CG170+CI170+CK170+CM170+CO170+CQ170+CS170+CU170+CW170+CY170+DA170</f>
        <v/>
      </c>
      <c r="BV170" s="7">
        <f>BX170+BZ170+CB170+CD170+CF170+CH170+CJ170+CL170+CN170+CP170+CR170+CT170+CV170+CX170+CZ170+DB170</f>
        <v/>
      </c>
      <c r="BW170" s="7" t="inlineStr"/>
      <c r="BX170" s="7" t="inlineStr"/>
      <c r="BY170" s="7" t="inlineStr"/>
      <c r="BZ170" s="7" t="inlineStr"/>
      <c r="CA170" s="7" t="n">
        <v>50</v>
      </c>
      <c r="CB170" s="7" t="n">
        <v>2726264</v>
      </c>
      <c r="CC170" s="7" t="inlineStr"/>
      <c r="CD170" s="7" t="inlineStr"/>
      <c r="CE170" s="7" t="inlineStr"/>
      <c r="CF170" s="7" t="inlineStr"/>
      <c r="CG170" s="7" t="n">
        <v>10</v>
      </c>
      <c r="CH170" s="7" t="n">
        <v>451500</v>
      </c>
      <c r="CI170" s="7" t="inlineStr"/>
      <c r="CJ170" s="7" t="inlineStr"/>
      <c r="CK170" s="7" t="inlineStr"/>
      <c r="CL170" s="7" t="inlineStr"/>
      <c r="CM170" s="7" t="n">
        <v>400</v>
      </c>
      <c r="CN170" s="7" t="n">
        <v>19840372</v>
      </c>
      <c r="CO170" s="7" t="inlineStr"/>
      <c r="CP170" s="7" t="inlineStr"/>
      <c r="CQ170" s="7" t="inlineStr"/>
      <c r="CR170" s="7" t="inlineStr"/>
      <c r="CS170" s="7" t="inlineStr"/>
      <c r="CT170" s="7" t="inlineStr"/>
      <c r="CU170" s="7" t="inlineStr"/>
      <c r="CV170" s="7" t="inlineStr"/>
      <c r="CW170" s="7" t="inlineStr"/>
      <c r="CX170" s="7" t="inlineStr"/>
      <c r="CY170" s="7" t="n">
        <v>1200</v>
      </c>
      <c r="CZ170" s="7" t="n">
        <v>3179616</v>
      </c>
      <c r="DA170" s="7" t="inlineStr"/>
      <c r="DB170" s="7" t="inlineStr"/>
      <c r="DC170" s="7">
        <f>DE170+DG170+DI170+DK170+DM170+DO170+DQ170+DS170+DU170+DW170+DY170+EA170+EC170</f>
        <v/>
      </c>
      <c r="DD170" s="7">
        <f>DF170+DH170+DJ170+DL170+DN170+DP170+DR170+DT170+DV170+DX170+DZ170+EB170+ED170</f>
        <v/>
      </c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inlineStr"/>
      <c r="DN170" s="7" t="inlineStr"/>
      <c r="DO170" s="7" t="inlineStr"/>
      <c r="DP170" s="7" t="inlineStr"/>
      <c r="DQ170" s="7" t="inlineStr"/>
      <c r="DR170" s="7" t="inlineStr"/>
      <c r="DS170" s="7" t="n">
        <v>100</v>
      </c>
      <c r="DT170" s="7" t="n">
        <v>2161530</v>
      </c>
      <c r="DU170" s="7" t="n">
        <v>100</v>
      </c>
      <c r="DV170" s="7" t="n">
        <v>4070638</v>
      </c>
      <c r="DW170" s="7" t="inlineStr"/>
      <c r="DX170" s="7" t="inlineStr"/>
      <c r="DY170" s="7" t="n">
        <v>10</v>
      </c>
      <c r="DZ170" s="7" t="n">
        <v>414149.6</v>
      </c>
      <c r="EA170" s="7" t="n">
        <v>10</v>
      </c>
      <c r="EB170" s="7" t="n">
        <v>747665.2</v>
      </c>
      <c r="EC170" s="7" t="inlineStr"/>
      <c r="ED170" s="7" t="inlineStr"/>
      <c r="EE170" s="7">
        <f>E170+AU170+BK170+BU170+DC170</f>
        <v/>
      </c>
      <c r="EF170" s="7">
        <f>F170+AV170+BL170+BV170+DD170</f>
        <v/>
      </c>
    </row>
    <row r="171">
      <c r="A171" s="8" t="n"/>
      <c r="B171" s="8" t="inlineStr">
        <is>
          <t>FINAL SUM</t>
        </is>
      </c>
      <c r="C171" s="8" t="n"/>
      <c r="D171" s="8" t="n"/>
      <c r="E171" s="9">
        <f>E4+E63+E137+E151</f>
        <v/>
      </c>
      <c r="F171" s="9">
        <f>F4+F63+F137+F151</f>
        <v/>
      </c>
      <c r="G171" s="9">
        <f>G4+G63+G137+G151</f>
        <v/>
      </c>
      <c r="H171" s="9">
        <f>H4+H63+H137+H151</f>
        <v/>
      </c>
      <c r="I171" s="9">
        <f>I4+I63+I137+I151</f>
        <v/>
      </c>
      <c r="J171" s="9">
        <f>J4+J63+J137+J151</f>
        <v/>
      </c>
      <c r="K171" s="9">
        <f>K4+K63+K137+K151</f>
        <v/>
      </c>
      <c r="L171" s="9">
        <f>L4+L63+L137+L151</f>
        <v/>
      </c>
      <c r="M171" s="9">
        <f>M4+M63+M137+M151</f>
        <v/>
      </c>
      <c r="N171" s="9">
        <f>N4+N63+N137+N151</f>
        <v/>
      </c>
      <c r="O171" s="9">
        <f>O4+O63+O137+O151</f>
        <v/>
      </c>
      <c r="P171" s="9">
        <f>P4+P63+P137+P151</f>
        <v/>
      </c>
      <c r="Q171" s="9">
        <f>Q4+Q63+Q137+Q151</f>
        <v/>
      </c>
      <c r="R171" s="9">
        <f>R4+R63+R137+R151</f>
        <v/>
      </c>
      <c r="S171" s="9">
        <f>S4+S63+S137+S151</f>
        <v/>
      </c>
      <c r="T171" s="9">
        <f>T4+T63+T137+T151</f>
        <v/>
      </c>
      <c r="U171" s="9">
        <f>U4+U63+U137+U151</f>
        <v/>
      </c>
      <c r="V171" s="9">
        <f>V4+V63+V137+V151</f>
        <v/>
      </c>
      <c r="W171" s="9">
        <f>W4+W63+W137+W151</f>
        <v/>
      </c>
      <c r="X171" s="9">
        <f>X4+X63+X137+X151</f>
        <v/>
      </c>
      <c r="Y171" s="9">
        <f>Y4+Y63+Y137+Y151</f>
        <v/>
      </c>
      <c r="Z171" s="9">
        <f>Z4+Z63+Z137+Z151</f>
        <v/>
      </c>
      <c r="AA171" s="9">
        <f>AA4+AA63+AA137+AA151</f>
        <v/>
      </c>
      <c r="AB171" s="9">
        <f>AB4+AB63+AB137+AB151</f>
        <v/>
      </c>
      <c r="AC171" s="9">
        <f>AC4+AC63+AC137+AC151</f>
        <v/>
      </c>
      <c r="AD171" s="9">
        <f>AD4+AD63+AD137+AD151</f>
        <v/>
      </c>
      <c r="AE171" s="9">
        <f>AE4+AE63+AE137+AE151</f>
        <v/>
      </c>
      <c r="AF171" s="9">
        <f>AF4+AF63+AF137+AF151</f>
        <v/>
      </c>
      <c r="AG171" s="9">
        <f>AG4+AG63+AG137+AG151</f>
        <v/>
      </c>
      <c r="AH171" s="9">
        <f>AH4+AH63+AH137+AH151</f>
        <v/>
      </c>
      <c r="AI171" s="9">
        <f>AI4+AI63+AI137+AI151</f>
        <v/>
      </c>
      <c r="AJ171" s="9">
        <f>AJ4+AJ63+AJ137+AJ151</f>
        <v/>
      </c>
      <c r="AK171" s="9">
        <f>AK4+AK63+AK137+AK151</f>
        <v/>
      </c>
      <c r="AL171" s="9">
        <f>AL4+AL63+AL137+AL151</f>
        <v/>
      </c>
      <c r="AM171" s="9">
        <f>AM4+AM63+AM137+AM151</f>
        <v/>
      </c>
      <c r="AN171" s="9">
        <f>AN4+AN63+AN137+AN151</f>
        <v/>
      </c>
      <c r="AO171" s="9">
        <f>AO4+AO63+AO137+AO151</f>
        <v/>
      </c>
      <c r="AP171" s="9">
        <f>AP4+AP63+AP137+AP151</f>
        <v/>
      </c>
      <c r="AQ171" s="9">
        <f>AQ4+AQ63+AQ137+AQ151</f>
        <v/>
      </c>
      <c r="AR171" s="9">
        <f>AR4+AR63+AR137+AR151</f>
        <v/>
      </c>
      <c r="AS171" s="9">
        <f>AS4+AS63+AS137+AS151</f>
        <v/>
      </c>
      <c r="AT171" s="9">
        <f>AT4+AT63+AT137+AT151</f>
        <v/>
      </c>
      <c r="AU171" s="9">
        <f>AU4+AU63+AU137+AU151</f>
        <v/>
      </c>
      <c r="AV171" s="9">
        <f>AV4+AV63+AV137+AV151</f>
        <v/>
      </c>
      <c r="AW171" s="9">
        <f>AW4+AW63+AW137+AW151</f>
        <v/>
      </c>
      <c r="AX171" s="9">
        <f>AX4+AX63+AX137+AX151</f>
        <v/>
      </c>
      <c r="AY171" s="9">
        <f>AY4+AY63+AY137+AY151</f>
        <v/>
      </c>
      <c r="AZ171" s="9">
        <f>AZ4+AZ63+AZ137+AZ151</f>
        <v/>
      </c>
      <c r="BA171" s="9">
        <f>BA4+BA63+BA137+BA151</f>
        <v/>
      </c>
      <c r="BB171" s="9">
        <f>BB4+BB63+BB137+BB151</f>
        <v/>
      </c>
      <c r="BC171" s="9">
        <f>BC4+BC63+BC137+BC151</f>
        <v/>
      </c>
      <c r="BD171" s="9">
        <f>BD4+BD63+BD137+BD151</f>
        <v/>
      </c>
      <c r="BE171" s="9">
        <f>BE4+BE63+BE137+BE151</f>
        <v/>
      </c>
      <c r="BF171" s="9">
        <f>BF4+BF63+BF137+BF151</f>
        <v/>
      </c>
      <c r="BG171" s="9">
        <f>BG4+BG63+BG137+BG151</f>
        <v/>
      </c>
      <c r="BH171" s="9">
        <f>BH4+BH63+BH137+BH151</f>
        <v/>
      </c>
      <c r="BI171" s="9">
        <f>BI4+BI63+BI137+BI151</f>
        <v/>
      </c>
      <c r="BJ171" s="9">
        <f>BJ4+BJ63+BJ137+BJ151</f>
        <v/>
      </c>
      <c r="BK171" s="9">
        <f>BK4+BK63+BK137+BK151</f>
        <v/>
      </c>
      <c r="BL171" s="9">
        <f>BL4+BL63+BL137+BL151</f>
        <v/>
      </c>
      <c r="BM171" s="9">
        <f>BM4+BM63+BM137+BM151</f>
        <v/>
      </c>
      <c r="BN171" s="9">
        <f>BN4+BN63+BN137+BN151</f>
        <v/>
      </c>
      <c r="BO171" s="9">
        <f>BO4+BO63+BO137+BO151</f>
        <v/>
      </c>
      <c r="BP171" s="9">
        <f>BP4+BP63+BP137+BP151</f>
        <v/>
      </c>
      <c r="BQ171" s="9">
        <f>BQ4+BQ63+BQ137+BQ151</f>
        <v/>
      </c>
      <c r="BR171" s="9">
        <f>BR4+BR63+BR137+BR151</f>
        <v/>
      </c>
      <c r="BS171" s="9">
        <f>BS4+BS63+BS137+BS151</f>
        <v/>
      </c>
      <c r="BT171" s="9">
        <f>BT4+BT63+BT137+BT151</f>
        <v/>
      </c>
      <c r="BU171" s="9">
        <f>BU4+BU63+BU137+BU151</f>
        <v/>
      </c>
      <c r="BV171" s="9">
        <f>BV4+BV63+BV137+BV151</f>
        <v/>
      </c>
      <c r="BW171" s="9">
        <f>BW4+BW63+BW137+BW151</f>
        <v/>
      </c>
      <c r="BX171" s="9">
        <f>BX4+BX63+BX137+BX151</f>
        <v/>
      </c>
      <c r="BY171" s="9">
        <f>BY4+BY63+BY137+BY151</f>
        <v/>
      </c>
      <c r="BZ171" s="9">
        <f>BZ4+BZ63+BZ137+BZ151</f>
        <v/>
      </c>
      <c r="CA171" s="9">
        <f>CA4+CA63+CA137+CA151</f>
        <v/>
      </c>
      <c r="CB171" s="9">
        <f>CB4+CB63+CB137+CB151</f>
        <v/>
      </c>
      <c r="CC171" s="9">
        <f>CC4+CC63+CC137+CC151</f>
        <v/>
      </c>
      <c r="CD171" s="9">
        <f>CD4+CD63+CD137+CD151</f>
        <v/>
      </c>
      <c r="CE171" s="9">
        <f>CE4+CE63+CE137+CE151</f>
        <v/>
      </c>
      <c r="CF171" s="9">
        <f>CF4+CF63+CF137+CF151</f>
        <v/>
      </c>
      <c r="CG171" s="9">
        <f>CG4+CG63+CG137+CG151</f>
        <v/>
      </c>
      <c r="CH171" s="9">
        <f>CH4+CH63+CH137+CH151</f>
        <v/>
      </c>
      <c r="CI171" s="9">
        <f>CI4+CI63+CI137+CI151</f>
        <v/>
      </c>
      <c r="CJ171" s="9">
        <f>CJ4+CJ63+CJ137+CJ151</f>
        <v/>
      </c>
      <c r="CK171" s="9">
        <f>CK4+CK63+CK137+CK151</f>
        <v/>
      </c>
      <c r="CL171" s="9">
        <f>CL4+CL63+CL137+CL151</f>
        <v/>
      </c>
      <c r="CM171" s="9">
        <f>CM4+CM63+CM137+CM151</f>
        <v/>
      </c>
      <c r="CN171" s="9">
        <f>CN4+CN63+CN137+CN151</f>
        <v/>
      </c>
      <c r="CO171" s="9">
        <f>CO4+CO63+CO137+CO151</f>
        <v/>
      </c>
      <c r="CP171" s="9">
        <f>CP4+CP63+CP137+CP151</f>
        <v/>
      </c>
      <c r="CQ171" s="9">
        <f>CQ4+CQ63+CQ137+CQ151</f>
        <v/>
      </c>
      <c r="CR171" s="9">
        <f>CR4+CR63+CR137+CR151</f>
        <v/>
      </c>
      <c r="CS171" s="9">
        <f>CS4+CS63+CS137+CS151</f>
        <v/>
      </c>
      <c r="CT171" s="9">
        <f>CT4+CT63+CT137+CT151</f>
        <v/>
      </c>
      <c r="CU171" s="9">
        <f>CU4+CU63+CU137+CU151</f>
        <v/>
      </c>
      <c r="CV171" s="9">
        <f>CV4+CV63+CV137+CV151</f>
        <v/>
      </c>
      <c r="CW171" s="9">
        <f>CW4+CW63+CW137+CW151</f>
        <v/>
      </c>
      <c r="CX171" s="9">
        <f>CX4+CX63+CX137+CX151</f>
        <v/>
      </c>
      <c r="CY171" s="9">
        <f>CY4+CY63+CY137+CY151</f>
        <v/>
      </c>
      <c r="CZ171" s="9">
        <f>CZ4+CZ63+CZ137+CZ151</f>
        <v/>
      </c>
      <c r="DA171" s="9">
        <f>DA4+DA63+DA137+DA151</f>
        <v/>
      </c>
      <c r="DB171" s="9">
        <f>DB4+DB63+DB137+DB151</f>
        <v/>
      </c>
      <c r="DC171" s="9">
        <f>DC4+DC63+DC137+DC151</f>
        <v/>
      </c>
      <c r="DD171" s="9">
        <f>DD4+DD63+DD137+DD151</f>
        <v/>
      </c>
      <c r="DE171" s="9">
        <f>DE4+DE63+DE137+DE151</f>
        <v/>
      </c>
      <c r="DF171" s="9">
        <f>DF4+DF63+DF137+DF151</f>
        <v/>
      </c>
      <c r="DG171" s="9">
        <f>DG4+DG63+DG137+DG151</f>
        <v/>
      </c>
      <c r="DH171" s="9">
        <f>DH4+DH63+DH137+DH151</f>
        <v/>
      </c>
      <c r="DI171" s="9">
        <f>DI4+DI63+DI137+DI151</f>
        <v/>
      </c>
      <c r="DJ171" s="9">
        <f>DJ4+DJ63+DJ137+DJ151</f>
        <v/>
      </c>
      <c r="DK171" s="9">
        <f>DK4+DK63+DK137+DK151</f>
        <v/>
      </c>
      <c r="DL171" s="9">
        <f>DL4+DL63+DL137+DL151</f>
        <v/>
      </c>
      <c r="DM171" s="9">
        <f>DM4+DM63+DM137+DM151</f>
        <v/>
      </c>
      <c r="DN171" s="9">
        <f>DN4+DN63+DN137+DN151</f>
        <v/>
      </c>
      <c r="DO171" s="9">
        <f>DO4+DO63+DO137+DO151</f>
        <v/>
      </c>
      <c r="DP171" s="9">
        <f>DP4+DP63+DP137+DP151</f>
        <v/>
      </c>
      <c r="DQ171" s="9">
        <f>DQ4+DQ63+DQ137+DQ151</f>
        <v/>
      </c>
      <c r="DR171" s="9">
        <f>DR4+DR63+DR137+DR151</f>
        <v/>
      </c>
      <c r="DS171" s="9">
        <f>DS4+DS63+DS137+DS151</f>
        <v/>
      </c>
      <c r="DT171" s="9">
        <f>DT4+DT63+DT137+DT151</f>
        <v/>
      </c>
      <c r="DU171" s="9">
        <f>DU4+DU63+DU137+DU151</f>
        <v/>
      </c>
      <c r="DV171" s="9">
        <f>DV4+DV63+DV137+DV151</f>
        <v/>
      </c>
      <c r="DW171" s="9">
        <f>DW4+DW63+DW137+DW151</f>
        <v/>
      </c>
      <c r="DX171" s="9">
        <f>DX4+DX63+DX137+DX151</f>
        <v/>
      </c>
      <c r="DY171" s="9">
        <f>DY4+DY63+DY137+DY151</f>
        <v/>
      </c>
      <c r="DZ171" s="9">
        <f>DZ4+DZ63+DZ137+DZ151</f>
        <v/>
      </c>
      <c r="EA171" s="9">
        <f>EA4+EA63+EA137+EA151</f>
        <v/>
      </c>
      <c r="EB171" s="9">
        <f>EB4+EB63+EB137+EB151</f>
        <v/>
      </c>
      <c r="EC171" s="9">
        <f>EC4+EC63+EC137+EC151</f>
        <v/>
      </c>
      <c r="ED171" s="9">
        <f>ED4+ED63+ED137+ED151</f>
        <v/>
      </c>
      <c r="EE171" s="9">
        <f>EE4+EE63+EE137+EE151</f>
        <v/>
      </c>
      <c r="EF171" s="9">
        <f>EF4+EF63+EF137+EF151</f>
        <v/>
      </c>
    </row>
    <row r="172">
      <c r="A172" s="8" t="n"/>
      <c r="B172" s="8" t="inlineStr">
        <is>
          <t>FINAL SUM ( Minus 10 % )</t>
        </is>
      </c>
      <c r="C172" s="8" t="n"/>
      <c r="D172" s="8" t="n"/>
      <c r="E172" s="9" t="n"/>
      <c r="F172" s="9">
        <f>H172+J172+L172+N172+P172+R172+T172+V172+X172+Z172+AB172+AD172+AF172+AH172+AJ172+AL172+AN172+AP172+AR172+AT172</f>
        <v/>
      </c>
      <c r="G172" s="9" t="n"/>
      <c r="H172" s="9">
        <f>H171*90%</f>
        <v/>
      </c>
      <c r="I172" s="9" t="n"/>
      <c r="J172" s="9">
        <f>J171*90%</f>
        <v/>
      </c>
      <c r="K172" s="9" t="n"/>
      <c r="L172" s="9">
        <f>L171*90%</f>
        <v/>
      </c>
      <c r="M172" s="9" t="n"/>
      <c r="N172" s="9">
        <f>N171*90%</f>
        <v/>
      </c>
      <c r="O172" s="9" t="n"/>
      <c r="P172" s="9">
        <f>P171*90%</f>
        <v/>
      </c>
      <c r="Q172" s="9" t="n"/>
      <c r="R172" s="9">
        <f>R171*90%</f>
        <v/>
      </c>
      <c r="S172" s="9" t="n"/>
      <c r="T172" s="9">
        <f>T171*90%</f>
        <v/>
      </c>
      <c r="U172" s="9" t="n"/>
      <c r="V172" s="9">
        <f>V171*90%</f>
        <v/>
      </c>
      <c r="W172" s="9" t="n"/>
      <c r="X172" s="9">
        <f>X171*90%</f>
        <v/>
      </c>
      <c r="Y172" s="9" t="n"/>
      <c r="Z172" s="9">
        <f>Z171*90%</f>
        <v/>
      </c>
      <c r="AA172" s="9" t="n"/>
      <c r="AB172" s="9">
        <f>AB171*90%</f>
        <v/>
      </c>
      <c r="AC172" s="9" t="n"/>
      <c r="AD172" s="9">
        <f>AD171*90%</f>
        <v/>
      </c>
      <c r="AE172" s="9" t="n"/>
      <c r="AF172" s="9">
        <f>AF171*90%</f>
        <v/>
      </c>
      <c r="AG172" s="9" t="n"/>
      <c r="AH172" s="9">
        <f>AH171*90%</f>
        <v/>
      </c>
      <c r="AI172" s="9" t="n"/>
      <c r="AJ172" s="9">
        <f>AJ171*90%</f>
        <v/>
      </c>
      <c r="AK172" s="9" t="n"/>
      <c r="AL172" s="9">
        <f>AL171*90%</f>
        <v/>
      </c>
      <c r="AM172" s="9" t="n"/>
      <c r="AN172" s="9">
        <f>AN171*90%</f>
        <v/>
      </c>
      <c r="AO172" s="9" t="n"/>
      <c r="AP172" s="9">
        <f>AP171*90%</f>
        <v/>
      </c>
      <c r="AQ172" s="9" t="n"/>
      <c r="AR172" s="9">
        <f>AR171*90%</f>
        <v/>
      </c>
      <c r="AS172" s="9" t="n"/>
      <c r="AT172" s="9">
        <f>AT171*90%</f>
        <v/>
      </c>
      <c r="AU172" s="9" t="n"/>
      <c r="AV172" s="9">
        <f>AX172+AZ172+BB172+BD172+BF172+BH172+BJ172</f>
        <v/>
      </c>
      <c r="AW172" s="9" t="n"/>
      <c r="AX172" s="9">
        <f>AX171*90%</f>
        <v/>
      </c>
      <c r="AY172" s="9" t="n"/>
      <c r="AZ172" s="9">
        <f>AZ171*90%</f>
        <v/>
      </c>
      <c r="BA172" s="9" t="n"/>
      <c r="BB172" s="9">
        <f>BB171*90%</f>
        <v/>
      </c>
      <c r="BC172" s="9" t="n"/>
      <c r="BD172" s="9">
        <f>BD171*90%</f>
        <v/>
      </c>
      <c r="BE172" s="9" t="n"/>
      <c r="BF172" s="9">
        <f>BF171*90%</f>
        <v/>
      </c>
      <c r="BG172" s="9" t="n"/>
      <c r="BH172" s="9">
        <f>BH171*90%</f>
        <v/>
      </c>
      <c r="BI172" s="9" t="n"/>
      <c r="BJ172" s="9">
        <f>BJ171*90%</f>
        <v/>
      </c>
      <c r="BK172" s="9" t="n"/>
      <c r="BL172" s="9">
        <f>BN172+BP172+BR172+BT172</f>
        <v/>
      </c>
      <c r="BM172" s="9" t="n"/>
      <c r="BN172" s="9">
        <f>BN171*90%</f>
        <v/>
      </c>
      <c r="BO172" s="9" t="n"/>
      <c r="BP172" s="9">
        <f>BP171*90%</f>
        <v/>
      </c>
      <c r="BQ172" s="9" t="n"/>
      <c r="BR172" s="9">
        <f>BR171*90%</f>
        <v/>
      </c>
      <c r="BS172" s="9" t="n"/>
      <c r="BT172" s="9">
        <f>BT171*90%</f>
        <v/>
      </c>
      <c r="BU172" s="9" t="n"/>
      <c r="BV172" s="9">
        <f>BX172+BZ172+CB172+CD172+CF172+CH172+CJ172+CL172+CN172+CP172+CR172+CT172+CV172+CX172+CZ172+DB172</f>
        <v/>
      </c>
      <c r="BW172" s="9" t="n"/>
      <c r="BX172" s="9">
        <f>BX171*90%</f>
        <v/>
      </c>
      <c r="BY172" s="9" t="n"/>
      <c r="BZ172" s="9">
        <f>BZ171*90%</f>
        <v/>
      </c>
      <c r="CA172" s="9" t="n"/>
      <c r="CB172" s="9">
        <f>CB171*90%</f>
        <v/>
      </c>
      <c r="CC172" s="9" t="n"/>
      <c r="CD172" s="9">
        <f>CD171*90%</f>
        <v/>
      </c>
      <c r="CE172" s="9" t="n"/>
      <c r="CF172" s="9">
        <f>CF171*90%</f>
        <v/>
      </c>
      <c r="CG172" s="9" t="n"/>
      <c r="CH172" s="9">
        <f>CH171*90%</f>
        <v/>
      </c>
      <c r="CI172" s="9" t="n"/>
      <c r="CJ172" s="9">
        <f>CJ171*90%</f>
        <v/>
      </c>
      <c r="CK172" s="9" t="n"/>
      <c r="CL172" s="9">
        <f>CL171*90%</f>
        <v/>
      </c>
      <c r="CM172" s="9" t="n"/>
      <c r="CN172" s="9">
        <f>CN171*90%</f>
        <v/>
      </c>
      <c r="CO172" s="9" t="n"/>
      <c r="CP172" s="9">
        <f>CP171*90%</f>
        <v/>
      </c>
      <c r="CQ172" s="9" t="n"/>
      <c r="CR172" s="9">
        <f>CR171*90%</f>
        <v/>
      </c>
      <c r="CS172" s="9" t="n"/>
      <c r="CT172" s="9">
        <f>CT171*90%</f>
        <v/>
      </c>
      <c r="CU172" s="9" t="n"/>
      <c r="CV172" s="9">
        <f>CV171*90%</f>
        <v/>
      </c>
      <c r="CW172" s="9" t="n"/>
      <c r="CX172" s="9">
        <f>CX171*90%</f>
        <v/>
      </c>
      <c r="CY172" s="9" t="n"/>
      <c r="CZ172" s="9">
        <f>CZ171*90%</f>
        <v/>
      </c>
      <c r="DA172" s="9" t="n"/>
      <c r="DB172" s="9">
        <f>DB171*90%</f>
        <v/>
      </c>
      <c r="DC172" s="9" t="n"/>
      <c r="DD172" s="9">
        <f>DF172+DH172+DJ172+DL172+DN172+DP172+DR172+DT172+DV172+DX172+DZ172+EB172+ED172</f>
        <v/>
      </c>
      <c r="DE172" s="9" t="n"/>
      <c r="DF172" s="9">
        <f>DF171*90%</f>
        <v/>
      </c>
      <c r="DG172" s="9" t="n"/>
      <c r="DH172" s="9">
        <f>DH171*90%</f>
        <v/>
      </c>
      <c r="DI172" s="9" t="n"/>
      <c r="DJ172" s="9">
        <f>DJ171*90%</f>
        <v/>
      </c>
      <c r="DK172" s="9" t="n"/>
      <c r="DL172" s="9">
        <f>DL171*90%</f>
        <v/>
      </c>
      <c r="DM172" s="9" t="n"/>
      <c r="DN172" s="9">
        <f>DN171*90%</f>
        <v/>
      </c>
      <c r="DO172" s="9" t="n"/>
      <c r="DP172" s="9">
        <f>DP171*90%</f>
        <v/>
      </c>
      <c r="DQ172" s="9" t="n"/>
      <c r="DR172" s="9">
        <f>DR171*90%</f>
        <v/>
      </c>
      <c r="DS172" s="9" t="n"/>
      <c r="DT172" s="9">
        <f>DT171*90%</f>
        <v/>
      </c>
      <c r="DU172" s="9" t="n"/>
      <c r="DV172" s="9">
        <f>DV171*90%</f>
        <v/>
      </c>
      <c r="DW172" s="9" t="n"/>
      <c r="DX172" s="9">
        <f>DX171*90%</f>
        <v/>
      </c>
      <c r="DY172" s="9" t="n"/>
      <c r="DZ172" s="9">
        <f>DZ171*90%</f>
        <v/>
      </c>
      <c r="EA172" s="9" t="n"/>
      <c r="EB172" s="9">
        <f>EB171*90%</f>
        <v/>
      </c>
      <c r="EC172" s="9" t="n"/>
      <c r="ED172" s="9">
        <f>ED171*90%</f>
        <v/>
      </c>
      <c r="EE172" s="9">
        <f>E172+AU172+BK172+BU172+DC172</f>
        <v/>
      </c>
      <c r="EF172" s="9">
        <f>F172+AV172+BL172+BV172+DD172</f>
        <v/>
      </c>
    </row>
    <row r="173">
      <c r="A173" s="8" t="n"/>
      <c r="B173" s="8" t="inlineStr">
        <is>
          <t>Final summa for Reklama</t>
        </is>
      </c>
      <c r="C173" s="8" t="n"/>
      <c r="D173" s="8" t="n"/>
      <c r="E173" s="9" t="n"/>
      <c r="F173" s="9">
        <f>H173+J173+L173+N173+P173+R173+T173+V173+X173+Z173+AB173+AD173+AF173+AH173+AJ173+AL173+AN173+AP173+AR173+AT173</f>
        <v/>
      </c>
      <c r="G173" s="9" t="n"/>
      <c r="H173" s="9">
        <f>G171*5000</f>
        <v/>
      </c>
      <c r="I173" s="9" t="n"/>
      <c r="J173" s="9">
        <f>I171*5000</f>
        <v/>
      </c>
      <c r="K173" s="9" t="n"/>
      <c r="L173" s="9">
        <f>K171*5000</f>
        <v/>
      </c>
      <c r="M173" s="9" t="n"/>
      <c r="N173" s="9">
        <f>M171*5000</f>
        <v/>
      </c>
      <c r="O173" s="9" t="n"/>
      <c r="P173" s="9">
        <f>O171*5000</f>
        <v/>
      </c>
      <c r="Q173" s="9" t="n"/>
      <c r="R173" s="9">
        <f>Q171*0</f>
        <v/>
      </c>
      <c r="S173" s="9" t="n"/>
      <c r="T173" s="9">
        <f>S171*0</f>
        <v/>
      </c>
      <c r="U173" s="9" t="n"/>
      <c r="V173" s="9">
        <f>U171*0</f>
        <v/>
      </c>
      <c r="W173" s="9" t="n"/>
      <c r="X173" s="9">
        <f>W171*0</f>
        <v/>
      </c>
      <c r="Y173" s="9" t="n"/>
      <c r="Z173" s="9">
        <f>Y171*0</f>
        <v/>
      </c>
      <c r="AA173" s="9" t="n"/>
      <c r="AB173" s="9">
        <f>AA171*7000</f>
        <v/>
      </c>
      <c r="AC173" s="9" t="n"/>
      <c r="AD173" s="9">
        <f>AC171*0</f>
        <v/>
      </c>
      <c r="AE173" s="9" t="n"/>
      <c r="AF173" s="9">
        <f>AE171*0</f>
        <v/>
      </c>
      <c r="AG173" s="9" t="n"/>
      <c r="AH173" s="9">
        <f>AG171*0</f>
        <v/>
      </c>
      <c r="AI173" s="9" t="n"/>
      <c r="AJ173" s="9">
        <f>AI171*0</f>
        <v/>
      </c>
      <c r="AK173" s="9" t="n"/>
      <c r="AL173" s="9">
        <f>AK171*0</f>
        <v/>
      </c>
      <c r="AM173" s="9" t="n"/>
      <c r="AN173" s="9">
        <f>AM171*0</f>
        <v/>
      </c>
      <c r="AO173" s="9" t="n"/>
      <c r="AP173" s="9">
        <f>AO171*0</f>
        <v/>
      </c>
      <c r="AQ173" s="9" t="n"/>
      <c r="AR173" s="9">
        <f>AQ171*0</f>
        <v/>
      </c>
      <c r="AS173" s="9" t="n"/>
      <c r="AT173" s="9">
        <f>AS171*0</f>
        <v/>
      </c>
      <c r="AU173" s="9" t="n"/>
      <c r="AV173" s="9">
        <f>AX173+AZ173+BB173+BD173+BF173+BH173+BJ173</f>
        <v/>
      </c>
      <c r="AW173" s="9" t="n"/>
      <c r="AX173" s="9">
        <f>AW171*50000</f>
        <v/>
      </c>
      <c r="AY173" s="9" t="n"/>
      <c r="AZ173" s="9">
        <f>AY171*60000</f>
        <v/>
      </c>
      <c r="BA173" s="9" t="n"/>
      <c r="BB173" s="9">
        <f>BA171*7000</f>
        <v/>
      </c>
      <c r="BC173" s="9" t="n"/>
      <c r="BD173" s="9">
        <f>BC171*25000</f>
        <v/>
      </c>
      <c r="BE173" s="9" t="n"/>
      <c r="BF173" s="9">
        <f>BE171*20000</f>
        <v/>
      </c>
      <c r="BG173" s="9" t="n"/>
      <c r="BH173" s="9">
        <f>BG171*10000</f>
        <v/>
      </c>
      <c r="BI173" s="9" t="n"/>
      <c r="BJ173" s="9">
        <f>BI171*25000</f>
        <v/>
      </c>
      <c r="BK173" s="9" t="n"/>
      <c r="BL173" s="9">
        <f>BN173+BP173+BR173+BT173</f>
        <v/>
      </c>
      <c r="BM173" s="9" t="n"/>
      <c r="BN173" s="9">
        <f>BM171*15000</f>
        <v/>
      </c>
      <c r="BO173" s="9" t="n"/>
      <c r="BP173" s="9">
        <f>BO171*5000</f>
        <v/>
      </c>
      <c r="BQ173" s="9" t="n"/>
      <c r="BR173" s="9">
        <f>BQ171*15000</f>
        <v/>
      </c>
      <c r="BS173" s="9" t="n"/>
      <c r="BT173" s="9">
        <f>BS171*5000</f>
        <v/>
      </c>
      <c r="BU173" s="9" t="n"/>
      <c r="BV173" s="9">
        <f>BX173+BZ173+CB173+CD173+CF173+CH173+CJ173+CL173+CN173+CP173+CR173+CT173+CV173+CX173+CZ173+DB173</f>
        <v/>
      </c>
      <c r="BW173" s="9" t="n"/>
      <c r="BX173" s="9">
        <f>BW171*4000</f>
        <v/>
      </c>
      <c r="BY173" s="9" t="n"/>
      <c r="BZ173" s="9">
        <f>BY171*2000</f>
        <v/>
      </c>
      <c r="CA173" s="9" t="n"/>
      <c r="CB173" s="9">
        <f>CA171*10000</f>
        <v/>
      </c>
      <c r="CC173" s="9" t="n"/>
      <c r="CD173" s="9">
        <f>CC171*18000</f>
        <v/>
      </c>
      <c r="CE173" s="9" t="n"/>
      <c r="CF173" s="9">
        <f>CE171*150000</f>
        <v/>
      </c>
      <c r="CG173" s="9" t="n"/>
      <c r="CH173" s="9">
        <f>CG171*9000</f>
        <v/>
      </c>
      <c r="CI173" s="9" t="n"/>
      <c r="CJ173" s="9">
        <f>CI171*0</f>
        <v/>
      </c>
      <c r="CK173" s="9" t="n"/>
      <c r="CL173" s="9">
        <f>CK171*0</f>
        <v/>
      </c>
      <c r="CM173" s="9" t="n"/>
      <c r="CN173" s="9">
        <f>CM171*5000</f>
        <v/>
      </c>
      <c r="CO173" s="9" t="n"/>
      <c r="CP173" s="9">
        <f>CO171*0</f>
        <v/>
      </c>
      <c r="CQ173" s="9" t="n"/>
      <c r="CR173" s="9">
        <f>CQ171*0</f>
        <v/>
      </c>
      <c r="CS173" s="9" t="n"/>
      <c r="CT173" s="9">
        <f>CS171*0</f>
        <v/>
      </c>
      <c r="CU173" s="9" t="n"/>
      <c r="CV173" s="9">
        <f>CU171*0</f>
        <v/>
      </c>
      <c r="CW173" s="9" t="n"/>
      <c r="CX173" s="9">
        <f>CW171*32000</f>
        <v/>
      </c>
      <c r="CY173" s="9" t="n"/>
      <c r="CZ173" s="9">
        <f>CY171*0</f>
        <v/>
      </c>
      <c r="DA173" s="9" t="n"/>
      <c r="DB173" s="9">
        <f>DA171*0</f>
        <v/>
      </c>
      <c r="DC173" s="9" t="n"/>
      <c r="DD173" s="9">
        <f>DF173+DH173+DJ173+DL173+DN173+DP173+DR173+DT173+DV173+DX173+DZ173+EB173+ED173</f>
        <v/>
      </c>
      <c r="DE173" s="9" t="n"/>
      <c r="DF173" s="9">
        <f>DE171*5000</f>
        <v/>
      </c>
      <c r="DG173" s="9" t="n"/>
      <c r="DH173" s="9">
        <f>DG171*7000</f>
        <v/>
      </c>
      <c r="DI173" s="9" t="n"/>
      <c r="DJ173" s="9">
        <f>DI171*18000</f>
        <v/>
      </c>
      <c r="DK173" s="9" t="n"/>
      <c r="DL173" s="9">
        <f>DK171*5000</f>
        <v/>
      </c>
      <c r="DM173" s="9" t="n"/>
      <c r="DN173" s="9">
        <f>DM171*12000</f>
        <v/>
      </c>
      <c r="DO173" s="9" t="n"/>
      <c r="DP173" s="9">
        <f>DO171*10000</f>
        <v/>
      </c>
      <c r="DQ173" s="9" t="n"/>
      <c r="DR173" s="9">
        <f>DQ171*8000</f>
        <v/>
      </c>
      <c r="DS173" s="9" t="n"/>
      <c r="DT173" s="9">
        <f>DS171*0</f>
        <v/>
      </c>
      <c r="DU173" s="9" t="n"/>
      <c r="DV173" s="9">
        <f>DU171*10000</f>
        <v/>
      </c>
      <c r="DW173" s="9" t="n"/>
      <c r="DX173" s="9">
        <f>DW171*8000</f>
        <v/>
      </c>
      <c r="DY173" s="9" t="n"/>
      <c r="DZ173" s="9">
        <f>DY171*8000</f>
        <v/>
      </c>
      <c r="EA173" s="9" t="n"/>
      <c r="EB173" s="9">
        <f>EA171*15000</f>
        <v/>
      </c>
      <c r="EC173" s="9" t="n"/>
      <c r="ED173" s="9">
        <f>EC171*7000</f>
        <v/>
      </c>
      <c r="EE173" s="9">
        <f>E173+AU173+BK173+BU173+DC173</f>
        <v/>
      </c>
      <c r="EF173" s="9">
        <f>F173+AV173+BL173+BV173+DD173</f>
        <v/>
      </c>
    </row>
    <row r="174">
      <c r="A174" s="8" t="n"/>
      <c r="B174" s="8" t="inlineStr">
        <is>
          <t>Final summa for Leksiya</t>
        </is>
      </c>
      <c r="C174" s="8" t="n"/>
      <c r="D174" s="8" t="n"/>
      <c r="E174" s="9" t="n"/>
      <c r="F174" s="9">
        <f>H174+J174+L174+N174+P174+R174+T174+V174+X174+Z174+AB174+AD174+AF174+AH174+AJ174+AL174+AN174+AP174+AR174+AT174</f>
        <v/>
      </c>
      <c r="G174" s="9" t="n"/>
      <c r="H174" s="9">
        <f>H172*2%</f>
        <v/>
      </c>
      <c r="I174" s="9" t="n"/>
      <c r="J174" s="9">
        <f>J172*2%</f>
        <v/>
      </c>
      <c r="K174" s="9" t="n"/>
      <c r="L174" s="9">
        <f>L172*2%</f>
        <v/>
      </c>
      <c r="M174" s="9" t="n"/>
      <c r="N174" s="9">
        <f>N172*2%</f>
        <v/>
      </c>
      <c r="O174" s="9" t="n"/>
      <c r="P174" s="9">
        <f>P172*2%</f>
        <v/>
      </c>
      <c r="Q174" s="9" t="n"/>
      <c r="R174" s="9">
        <f>R172*2%</f>
        <v/>
      </c>
      <c r="S174" s="9" t="n"/>
      <c r="T174" s="9">
        <f>T172*2%</f>
        <v/>
      </c>
      <c r="U174" s="9" t="n"/>
      <c r="V174" s="9">
        <f>V172*2%</f>
        <v/>
      </c>
      <c r="W174" s="9" t="n"/>
      <c r="X174" s="9">
        <f>X172*2%</f>
        <v/>
      </c>
      <c r="Y174" s="9" t="n"/>
      <c r="Z174" s="9">
        <f>Z172*2%</f>
        <v/>
      </c>
      <c r="AA174" s="9" t="n"/>
      <c r="AB174" s="9">
        <f>AB172*2%</f>
        <v/>
      </c>
      <c r="AC174" s="9" t="n"/>
      <c r="AD174" s="9">
        <f>AD172*2%</f>
        <v/>
      </c>
      <c r="AE174" s="9" t="n"/>
      <c r="AF174" s="9">
        <f>AF172*2%</f>
        <v/>
      </c>
      <c r="AG174" s="9" t="n"/>
      <c r="AH174" s="9">
        <f>AH172*2%</f>
        <v/>
      </c>
      <c r="AI174" s="9" t="n"/>
      <c r="AJ174" s="9">
        <f>AJ172*2%</f>
        <v/>
      </c>
      <c r="AK174" s="9" t="n"/>
      <c r="AL174" s="9">
        <f>AL172*2%</f>
        <v/>
      </c>
      <c r="AM174" s="9" t="n"/>
      <c r="AN174" s="9">
        <f>AN172*2%</f>
        <v/>
      </c>
      <c r="AO174" s="9" t="n"/>
      <c r="AP174" s="9">
        <f>AP172*2%</f>
        <v/>
      </c>
      <c r="AQ174" s="9" t="n"/>
      <c r="AR174" s="9">
        <f>AR172*2%</f>
        <v/>
      </c>
      <c r="AS174" s="9" t="n"/>
      <c r="AT174" s="9">
        <f>AT172*2%</f>
        <v/>
      </c>
      <c r="AU174" s="9" t="n"/>
      <c r="AV174" s="9">
        <f>AX174+AZ174+BB174+BD174+BF174+BH174+BJ174</f>
        <v/>
      </c>
      <c r="AW174" s="9" t="n"/>
      <c r="AX174" s="9">
        <f>AX172*2%</f>
        <v/>
      </c>
      <c r="AY174" s="9" t="n"/>
      <c r="AZ174" s="9">
        <f>AZ172*2%</f>
        <v/>
      </c>
      <c r="BA174" s="9" t="n"/>
      <c r="BB174" s="9">
        <f>BB172*2%</f>
        <v/>
      </c>
      <c r="BC174" s="9" t="n"/>
      <c r="BD174" s="9">
        <f>BD172*2%</f>
        <v/>
      </c>
      <c r="BE174" s="9" t="n"/>
      <c r="BF174" s="9">
        <f>BF172*2%</f>
        <v/>
      </c>
      <c r="BG174" s="9" t="n"/>
      <c r="BH174" s="9">
        <f>BH172*2%</f>
        <v/>
      </c>
      <c r="BI174" s="9" t="n"/>
      <c r="BJ174" s="9">
        <f>BJ172*2%</f>
        <v/>
      </c>
      <c r="BK174" s="9" t="n"/>
      <c r="BL174" s="9">
        <f>BN174+BP174+BR174+BT174</f>
        <v/>
      </c>
      <c r="BM174" s="9" t="n"/>
      <c r="BN174" s="9">
        <f>BN172*2%</f>
        <v/>
      </c>
      <c r="BO174" s="9" t="n"/>
      <c r="BP174" s="9">
        <f>BP172*2%</f>
        <v/>
      </c>
      <c r="BQ174" s="9" t="n"/>
      <c r="BR174" s="9">
        <f>BR172*2%</f>
        <v/>
      </c>
      <c r="BS174" s="9" t="n"/>
      <c r="BT174" s="9">
        <f>BT172*2%</f>
        <v/>
      </c>
      <c r="BU174" s="9" t="n"/>
      <c r="BV174" s="9">
        <f>BX174+BZ174+CB174+CD174+CF174+CH174+CJ174+CL174+CN174+CP174+CR174+CT174+CV174+CX174+CZ174+DB174</f>
        <v/>
      </c>
      <c r="BW174" s="9" t="n"/>
      <c r="BX174" s="9">
        <f>BX172*2%</f>
        <v/>
      </c>
      <c r="BY174" s="9" t="n"/>
      <c r="BZ174" s="9">
        <f>BZ172*2%</f>
        <v/>
      </c>
      <c r="CA174" s="9" t="n"/>
      <c r="CB174" s="9">
        <f>CB172*2%</f>
        <v/>
      </c>
      <c r="CC174" s="9" t="n"/>
      <c r="CD174" s="9">
        <f>CD172*2%</f>
        <v/>
      </c>
      <c r="CE174" s="9" t="n"/>
      <c r="CF174" s="9">
        <f>CF172*2%</f>
        <v/>
      </c>
      <c r="CG174" s="9" t="n"/>
      <c r="CH174" s="9">
        <f>CH172*2%</f>
        <v/>
      </c>
      <c r="CI174" s="9" t="n"/>
      <c r="CJ174" s="9">
        <f>CJ172*2%</f>
        <v/>
      </c>
      <c r="CK174" s="9" t="n"/>
      <c r="CL174" s="9">
        <f>CL172*2%</f>
        <v/>
      </c>
      <c r="CM174" s="9" t="n"/>
      <c r="CN174" s="9">
        <f>CN172*2%</f>
        <v/>
      </c>
      <c r="CO174" s="9" t="n"/>
      <c r="CP174" s="9">
        <f>CP172*2%</f>
        <v/>
      </c>
      <c r="CQ174" s="9" t="n"/>
      <c r="CR174" s="9">
        <f>CR172*2%</f>
        <v/>
      </c>
      <c r="CS174" s="9" t="n"/>
      <c r="CT174" s="9">
        <f>CT172*2%</f>
        <v/>
      </c>
      <c r="CU174" s="9" t="n"/>
      <c r="CV174" s="9">
        <f>CV172*2%</f>
        <v/>
      </c>
      <c r="CW174" s="9" t="n"/>
      <c r="CX174" s="9">
        <f>CX172*2%</f>
        <v/>
      </c>
      <c r="CY174" s="9" t="n"/>
      <c r="CZ174" s="9">
        <f>CZ172*2%</f>
        <v/>
      </c>
      <c r="DA174" s="9" t="n"/>
      <c r="DB174" s="9">
        <f>DB172*2%</f>
        <v/>
      </c>
      <c r="DC174" s="9" t="n"/>
      <c r="DD174" s="9">
        <f>DF174+DH174+DJ174+DL174+DN174+DP174+DR174+DT174+DV174+DX174+DZ174+EB174+ED174</f>
        <v/>
      </c>
      <c r="DE174" s="9" t="n"/>
      <c r="DF174" s="9">
        <f>DF172*2%</f>
        <v/>
      </c>
      <c r="DG174" s="9" t="n"/>
      <c r="DH174" s="9">
        <f>DH172*2%</f>
        <v/>
      </c>
      <c r="DI174" s="9" t="n"/>
      <c r="DJ174" s="9">
        <f>DJ172*2%</f>
        <v/>
      </c>
      <c r="DK174" s="9" t="n"/>
      <c r="DL174" s="9">
        <f>DL172*2%</f>
        <v/>
      </c>
      <c r="DM174" s="9" t="n"/>
      <c r="DN174" s="9">
        <f>DN172*2%</f>
        <v/>
      </c>
      <c r="DO174" s="9" t="n"/>
      <c r="DP174" s="9">
        <f>DP172*2%</f>
        <v/>
      </c>
      <c r="DQ174" s="9" t="n"/>
      <c r="DR174" s="9">
        <f>DR172*2%</f>
        <v/>
      </c>
      <c r="DS174" s="9" t="n"/>
      <c r="DT174" s="9">
        <f>DT172*2%</f>
        <v/>
      </c>
      <c r="DU174" s="9" t="n"/>
      <c r="DV174" s="9">
        <f>DV172*2%</f>
        <v/>
      </c>
      <c r="DW174" s="9" t="n"/>
      <c r="DX174" s="9">
        <f>DX172*2%</f>
        <v/>
      </c>
      <c r="DY174" s="9" t="n"/>
      <c r="DZ174" s="9">
        <f>DZ172*2%</f>
        <v/>
      </c>
      <c r="EA174" s="9" t="n"/>
      <c r="EB174" s="9">
        <f>EB172*2%</f>
        <v/>
      </c>
      <c r="EC174" s="9" t="n"/>
      <c r="ED174" s="9">
        <f>ED172*2%</f>
        <v/>
      </c>
      <c r="EE174" s="9">
        <f>E174+AU174+BK174+BU174+DC174</f>
        <v/>
      </c>
      <c r="EF174" s="9">
        <f>F174+AV174+BL174+BV174+DD174</f>
        <v/>
      </c>
    </row>
  </sheetData>
  <mergeCells count="67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EE1:EF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R150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hidden="1" outlineLevel="1" width="11" customWidth="1" min="61" max="61"/>
    <col hidden="1" outlineLevel="1" width="18" customWidth="1" min="62" max="62"/>
    <col width="11" customWidth="1" min="63" max="63"/>
    <col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hidden="1" outlineLevel="1" width="11" customWidth="1" min="71" max="71"/>
    <col hidden="1" outlineLevel="1" width="18" customWidth="1" min="72" max="72"/>
    <col width="11" customWidth="1" min="73" max="73"/>
    <col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width="11" customWidth="1" min="93" max="93"/>
    <col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width="11" customWidth="1" min="121" max="121"/>
    <col width="18" customWidth="1" min="122" max="122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Торрокс раствор для инфузий: аминокислоты 5% и сорбитол 5% по 200 мл</t>
        </is>
      </c>
      <c r="BJ1" s="1" t="n"/>
      <c r="BK1" s="1" t="inlineStr">
        <is>
          <t>RX-2</t>
        </is>
      </c>
      <c r="BL1" s="1" t="n"/>
      <c r="BM1" s="1" t="inlineStr">
        <is>
          <t>Велсон раствор для иньекций 250 мг/ 5 мл по 5 мл №5</t>
        </is>
      </c>
      <c r="BN1" s="1" t="n"/>
      <c r="BO1" s="1" t="inlineStr">
        <is>
          <t>Ультрафлокс В.И. р-р для вв/инф 200мг/100 мл</t>
        </is>
      </c>
      <c r="BP1" s="1" t="n"/>
      <c r="BQ1" s="1" t="inlineStr">
        <is>
          <t>Эпцин раствор для инфузий 42 мг/мл по 100 мл (флаконы)</t>
        </is>
      </c>
      <c r="BR1" s="1" t="n"/>
      <c r="BS1" s="1" t="inlineStr">
        <is>
          <t>Эрикон капсулы № 10</t>
        </is>
      </c>
      <c r="BT1" s="1" t="n"/>
      <c r="BU1" s="1" t="inlineStr">
        <is>
          <t>RX-3</t>
        </is>
      </c>
      <c r="BV1" s="1" t="n"/>
      <c r="BW1" s="1" t="inlineStr">
        <is>
          <t>Амикор 100 раствор для иньекций 100 мг/2мл по 2 мл №1 флакон</t>
        </is>
      </c>
      <c r="BX1" s="1" t="n"/>
      <c r="BY1" s="1" t="inlineStr">
        <is>
          <t>Балгил В.И. раствор для внутривенной инфузии 500мг/100мл по 100 мл</t>
        </is>
      </c>
      <c r="BZ1" s="1" t="n"/>
      <c r="CA1" s="1" t="inlineStr">
        <is>
          <t>Дорастон суппозитории вагинальные №10 (2х5) (стрипы)</t>
        </is>
      </c>
      <c r="CB1" s="1" t="n"/>
      <c r="CC1" s="1" t="inlineStr">
        <is>
          <t>Жиосэф порошок 1000 мг+125 мг N1 (флаконы) и  вода для иньекций 10 мл N1 (ампулы)</t>
        </is>
      </c>
      <c r="CD1" s="1" t="n"/>
      <c r="CE1" s="1" t="inlineStr">
        <is>
          <t>Жифон раствор для инъекций 100мг/5мл  5 мл №5 (ампулы)</t>
        </is>
      </c>
      <c r="CF1" s="1" t="n"/>
      <c r="CG1" s="1" t="inlineStr">
        <is>
          <t>Мелловин капсулы №50</t>
        </is>
      </c>
      <c r="CH1" s="1" t="n"/>
      <c r="CI1" s="1" t="inlineStr">
        <is>
          <t>Презервативы LIFE: Chocalate Multi Textured №2 (с ароматом шоколада)</t>
        </is>
      </c>
      <c r="CJ1" s="1" t="n"/>
      <c r="CK1" s="1" t="inlineStr">
        <is>
          <t>Тест полоски на беременность "BLOOMS"</t>
        </is>
      </c>
      <c r="CL1" s="1" t="n"/>
      <c r="CM1" s="1" t="inlineStr">
        <is>
          <t>Феромакс  капс. №30</t>
        </is>
      </c>
      <c r="CN1" s="1" t="n"/>
      <c r="CO1" s="1" t="inlineStr">
        <is>
          <t>ALPHA</t>
        </is>
      </c>
      <c r="CP1" s="1" t="n"/>
      <c r="CQ1" s="1" t="inlineStr">
        <is>
          <t>VELPEN 100 mcg (ВЭЛПЕН 100 таблетки 100мкг №100) (10*10) (блистеры)</t>
        </is>
      </c>
      <c r="CR1" s="1" t="n"/>
      <c r="CS1" s="1" t="inlineStr">
        <is>
          <t>VELPEN 200 mcg (ВЭЛПЕН 200 таблетки 200мкг №100) (10*10) (блистеры)</t>
        </is>
      </c>
      <c r="CT1" s="1" t="n"/>
      <c r="CU1" s="1" t="inlineStr">
        <is>
          <t>Аз Корни раствор для иньекций 1000 мг/5 мл  5 мл №5</t>
        </is>
      </c>
      <c r="CV1" s="1" t="n"/>
      <c r="CW1" s="1" t="inlineStr">
        <is>
          <t>Амикор 500 раствор для иньекций 500 мг/2мл по 2 мл №1 ампул</t>
        </is>
      </c>
      <c r="CX1" s="1" t="n"/>
      <c r="CY1" s="1" t="inlineStr">
        <is>
          <t>Вэлмекс Раствор в/в 100 мл 500 мг</t>
        </is>
      </c>
      <c r="CZ1" s="1" t="n"/>
      <c r="DA1" s="1" t="inlineStr">
        <is>
          <t>Зесткал суспензия для приёма внутрь со вкусом и ароматом клубники по 200 мл</t>
        </is>
      </c>
      <c r="DB1" s="1" t="n"/>
      <c r="DC1" s="1" t="inlineStr">
        <is>
          <t>Кюпен Форте инъекция  для в/м и в/в,  30 мг- 1мл №5</t>
        </is>
      </c>
      <c r="DD1" s="1" t="n"/>
      <c r="DE1" s="1" t="inlineStr">
        <is>
          <t>Кюпен Юниор сусп. 60 мл.</t>
        </is>
      </c>
      <c r="DF1" s="1" t="n"/>
      <c r="DG1" s="1" t="inlineStr">
        <is>
          <t>Кюсид Бэби сусп. для приема внутрь 30 мл</t>
        </is>
      </c>
      <c r="DH1" s="1" t="n"/>
      <c r="DI1" s="1" t="inlineStr">
        <is>
          <t>Ливсон суспензия для приема внутрь 60 мл</t>
        </is>
      </c>
      <c r="DJ1" s="1" t="n"/>
      <c r="DK1" s="1" t="inlineStr">
        <is>
          <t>Мифон 10000 капсулы по 150мг №20 (2х10) (блистеры)</t>
        </is>
      </c>
      <c r="DL1" s="1" t="n"/>
      <c r="DM1" s="1" t="inlineStr">
        <is>
          <t>Мифон 25000 капсулы по 300мг №20 (2х10) (блистеры)</t>
        </is>
      </c>
      <c r="DN1" s="1" t="n"/>
      <c r="DO1" s="1" t="inlineStr">
        <is>
          <t>Сагацефпо Сироп (Порошок для приготовления суспензии для приема внутрь 50мг/5 мл по 60 мл)</t>
        </is>
      </c>
      <c r="DP1" s="1" t="n"/>
      <c r="DQ1" s="1" t="inlineStr">
        <is>
          <t>Итого</t>
        </is>
      </c>
      <c r="DR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SUM(E5:E35)</f>
        <v/>
      </c>
      <c r="F4" s="4">
        <f>SUM(F5:F35)</f>
        <v/>
      </c>
      <c r="G4" s="4">
        <f>SUM(G5:G35)</f>
        <v/>
      </c>
      <c r="H4" s="4">
        <f>SUM(H5:H35)</f>
        <v/>
      </c>
      <c r="I4" s="4">
        <f>SUM(I5:I35)</f>
        <v/>
      </c>
      <c r="J4" s="4">
        <f>SUM(J5:J35)</f>
        <v/>
      </c>
      <c r="K4" s="4">
        <f>SUM(K5:K35)</f>
        <v/>
      </c>
      <c r="L4" s="4">
        <f>SUM(L5:L35)</f>
        <v/>
      </c>
      <c r="M4" s="4">
        <f>SUM(M5:M35)</f>
        <v/>
      </c>
      <c r="N4" s="4">
        <f>SUM(N5:N35)</f>
        <v/>
      </c>
      <c r="O4" s="4">
        <f>SUM(O5:O35)</f>
        <v/>
      </c>
      <c r="P4" s="4">
        <f>SUM(P5:P35)</f>
        <v/>
      </c>
      <c r="Q4" s="4">
        <f>SUM(Q5:Q35)</f>
        <v/>
      </c>
      <c r="R4" s="4">
        <f>SUM(R5:R35)</f>
        <v/>
      </c>
      <c r="S4" s="4">
        <f>SUM(S5:S35)</f>
        <v/>
      </c>
      <c r="T4" s="4">
        <f>SUM(T5:T35)</f>
        <v/>
      </c>
      <c r="U4" s="4">
        <f>SUM(U5:U35)</f>
        <v/>
      </c>
      <c r="V4" s="4">
        <f>SUM(V5:V35)</f>
        <v/>
      </c>
      <c r="W4" s="4">
        <f>SUM(W5:W35)</f>
        <v/>
      </c>
      <c r="X4" s="4">
        <f>SUM(X5:X35)</f>
        <v/>
      </c>
      <c r="Y4" s="4">
        <f>SUM(Y5:Y35)</f>
        <v/>
      </c>
      <c r="Z4" s="4">
        <f>SUM(Z5:Z35)</f>
        <v/>
      </c>
      <c r="AA4" s="4">
        <f>SUM(AA5:AA35)</f>
        <v/>
      </c>
      <c r="AB4" s="4">
        <f>SUM(AB5:AB35)</f>
        <v/>
      </c>
      <c r="AC4" s="4">
        <f>SUM(AC5:AC35)</f>
        <v/>
      </c>
      <c r="AD4" s="4">
        <f>SUM(AD5:AD35)</f>
        <v/>
      </c>
      <c r="AE4" s="4">
        <f>SUM(AE5:AE35)</f>
        <v/>
      </c>
      <c r="AF4" s="4">
        <f>SUM(AF5:AF35)</f>
        <v/>
      </c>
      <c r="AG4" s="4">
        <f>SUM(AG5:AG35)</f>
        <v/>
      </c>
      <c r="AH4" s="4">
        <f>SUM(AH5:AH35)</f>
        <v/>
      </c>
      <c r="AI4" s="4">
        <f>SUM(AI5:AI35)</f>
        <v/>
      </c>
      <c r="AJ4" s="4">
        <f>SUM(AJ5:AJ35)</f>
        <v/>
      </c>
      <c r="AK4" s="4">
        <f>SUM(AK5:AK35)</f>
        <v/>
      </c>
      <c r="AL4" s="4">
        <f>SUM(AL5:AL35)</f>
        <v/>
      </c>
      <c r="AM4" s="4">
        <f>SUM(AM5:AM35)</f>
        <v/>
      </c>
      <c r="AN4" s="4">
        <f>SUM(AN5:AN35)</f>
        <v/>
      </c>
      <c r="AO4" s="4">
        <f>SUM(AO5:AO35)</f>
        <v/>
      </c>
      <c r="AP4" s="4">
        <f>SUM(AP5:AP35)</f>
        <v/>
      </c>
      <c r="AQ4" s="4">
        <f>SUM(AQ5:AQ35)</f>
        <v/>
      </c>
      <c r="AR4" s="4">
        <f>SUM(AR5:AR35)</f>
        <v/>
      </c>
      <c r="AS4" s="4">
        <f>SUM(AS5:AS35)</f>
        <v/>
      </c>
      <c r="AT4" s="4">
        <f>SUM(AT5:AT35)</f>
        <v/>
      </c>
      <c r="AU4" s="4">
        <f>SUM(AU5:AU35)</f>
        <v/>
      </c>
      <c r="AV4" s="4">
        <f>SUM(AV5:AV35)</f>
        <v/>
      </c>
      <c r="AW4" s="4">
        <f>SUM(AW5:AW35)</f>
        <v/>
      </c>
      <c r="AX4" s="4">
        <f>SUM(AX5:AX35)</f>
        <v/>
      </c>
      <c r="AY4" s="4">
        <f>SUM(AY5:AY35)</f>
        <v/>
      </c>
      <c r="AZ4" s="4">
        <f>SUM(AZ5:AZ35)</f>
        <v/>
      </c>
      <c r="BA4" s="4">
        <f>SUM(BA5:BA35)</f>
        <v/>
      </c>
      <c r="BB4" s="4">
        <f>SUM(BB5:BB35)</f>
        <v/>
      </c>
      <c r="BC4" s="4">
        <f>SUM(BC5:BC35)</f>
        <v/>
      </c>
      <c r="BD4" s="4">
        <f>SUM(BD5:BD35)</f>
        <v/>
      </c>
      <c r="BE4" s="4">
        <f>SUM(BE5:BE35)</f>
        <v/>
      </c>
      <c r="BF4" s="4">
        <f>SUM(BF5:BF35)</f>
        <v/>
      </c>
      <c r="BG4" s="4">
        <f>SUM(BG5:BG35)</f>
        <v/>
      </c>
      <c r="BH4" s="4">
        <f>SUM(BH5:BH35)</f>
        <v/>
      </c>
      <c r="BI4" s="4">
        <f>SUM(BI5:BI35)</f>
        <v/>
      </c>
      <c r="BJ4" s="4">
        <f>SUM(BJ5:BJ35)</f>
        <v/>
      </c>
      <c r="BK4" s="4">
        <f>SUM(BK5:BK35)</f>
        <v/>
      </c>
      <c r="BL4" s="4">
        <f>SUM(BL5:BL35)</f>
        <v/>
      </c>
      <c r="BM4" s="4">
        <f>SUM(BM5:BM35)</f>
        <v/>
      </c>
      <c r="BN4" s="4">
        <f>SUM(BN5:BN35)</f>
        <v/>
      </c>
      <c r="BO4" s="4">
        <f>SUM(BO5:BO35)</f>
        <v/>
      </c>
      <c r="BP4" s="4">
        <f>SUM(BP5:BP35)</f>
        <v/>
      </c>
      <c r="BQ4" s="4">
        <f>SUM(BQ5:BQ35)</f>
        <v/>
      </c>
      <c r="BR4" s="4">
        <f>SUM(BR5:BR35)</f>
        <v/>
      </c>
      <c r="BS4" s="4">
        <f>SUM(BS5:BS35)</f>
        <v/>
      </c>
      <c r="BT4" s="4">
        <f>SUM(BT5:BT35)</f>
        <v/>
      </c>
      <c r="BU4" s="4">
        <f>SUM(BU5:BU35)</f>
        <v/>
      </c>
      <c r="BV4" s="4">
        <f>SUM(BV5:BV35)</f>
        <v/>
      </c>
      <c r="BW4" s="4">
        <f>SUM(BW5:BW35)</f>
        <v/>
      </c>
      <c r="BX4" s="4">
        <f>SUM(BX5:BX35)</f>
        <v/>
      </c>
      <c r="BY4" s="4">
        <f>SUM(BY5:BY35)</f>
        <v/>
      </c>
      <c r="BZ4" s="4">
        <f>SUM(BZ5:BZ35)</f>
        <v/>
      </c>
      <c r="CA4" s="4">
        <f>SUM(CA5:CA35)</f>
        <v/>
      </c>
      <c r="CB4" s="4">
        <f>SUM(CB5:CB35)</f>
        <v/>
      </c>
      <c r="CC4" s="4">
        <f>SUM(CC5:CC35)</f>
        <v/>
      </c>
      <c r="CD4" s="4">
        <f>SUM(CD5:CD35)</f>
        <v/>
      </c>
      <c r="CE4" s="4">
        <f>SUM(CE5:CE35)</f>
        <v/>
      </c>
      <c r="CF4" s="4">
        <f>SUM(CF5:CF35)</f>
        <v/>
      </c>
      <c r="CG4" s="4">
        <f>SUM(CG5:CG35)</f>
        <v/>
      </c>
      <c r="CH4" s="4">
        <f>SUM(CH5:CH35)</f>
        <v/>
      </c>
      <c r="CI4" s="4">
        <f>SUM(CI5:CI35)</f>
        <v/>
      </c>
      <c r="CJ4" s="4">
        <f>SUM(CJ5:CJ35)</f>
        <v/>
      </c>
      <c r="CK4" s="4">
        <f>SUM(CK5:CK35)</f>
        <v/>
      </c>
      <c r="CL4" s="4">
        <f>SUM(CL5:CL35)</f>
        <v/>
      </c>
      <c r="CM4" s="4">
        <f>SUM(CM5:CM35)</f>
        <v/>
      </c>
      <c r="CN4" s="4">
        <f>SUM(CN5:CN35)</f>
        <v/>
      </c>
      <c r="CO4" s="4">
        <f>SUM(CO5:CO35)</f>
        <v/>
      </c>
      <c r="CP4" s="4">
        <f>SUM(CP5:CP35)</f>
        <v/>
      </c>
      <c r="CQ4" s="4">
        <f>SUM(CQ5:CQ35)</f>
        <v/>
      </c>
      <c r="CR4" s="4">
        <f>SUM(CR5:CR35)</f>
        <v/>
      </c>
      <c r="CS4" s="4">
        <f>SUM(CS5:CS35)</f>
        <v/>
      </c>
      <c r="CT4" s="4">
        <f>SUM(CT5:CT35)</f>
        <v/>
      </c>
      <c r="CU4" s="4">
        <f>SUM(CU5:CU35)</f>
        <v/>
      </c>
      <c r="CV4" s="4">
        <f>SUM(CV5:CV35)</f>
        <v/>
      </c>
      <c r="CW4" s="4">
        <f>SUM(CW5:CW35)</f>
        <v/>
      </c>
      <c r="CX4" s="4">
        <f>SUM(CX5:CX35)</f>
        <v/>
      </c>
      <c r="CY4" s="4">
        <f>SUM(CY5:CY35)</f>
        <v/>
      </c>
      <c r="CZ4" s="4">
        <f>SUM(CZ5:CZ35)</f>
        <v/>
      </c>
      <c r="DA4" s="4">
        <f>SUM(DA5:DA35)</f>
        <v/>
      </c>
      <c r="DB4" s="4">
        <f>SUM(DB5:DB35)</f>
        <v/>
      </c>
      <c r="DC4" s="4">
        <f>SUM(DC5:DC35)</f>
        <v/>
      </c>
      <c r="DD4" s="4">
        <f>SUM(DD5:DD35)</f>
        <v/>
      </c>
      <c r="DE4" s="4">
        <f>SUM(DE5:DE35)</f>
        <v/>
      </c>
      <c r="DF4" s="4">
        <f>SUM(DF5:DF35)</f>
        <v/>
      </c>
      <c r="DG4" s="4">
        <f>SUM(DG5:DG35)</f>
        <v/>
      </c>
      <c r="DH4" s="4">
        <f>SUM(DH5:DH35)</f>
        <v/>
      </c>
      <c r="DI4" s="4">
        <f>SUM(DI5:DI35)</f>
        <v/>
      </c>
      <c r="DJ4" s="4">
        <f>SUM(DJ5:DJ35)</f>
        <v/>
      </c>
      <c r="DK4" s="4">
        <f>SUM(DK5:DK35)</f>
        <v/>
      </c>
      <c r="DL4" s="4">
        <f>SUM(DL5:DL35)</f>
        <v/>
      </c>
      <c r="DM4" s="4">
        <f>SUM(DM5:DM35)</f>
        <v/>
      </c>
      <c r="DN4" s="4">
        <f>SUM(DN5:DN35)</f>
        <v/>
      </c>
      <c r="DO4" s="4">
        <f>SUM(DO5:DO35)</f>
        <v/>
      </c>
      <c r="DP4" s="4">
        <f>SUM(DP5:DP35)</f>
        <v/>
      </c>
      <c r="DQ4" s="4">
        <f>SUM(DQ5:DQ35)</f>
        <v/>
      </c>
      <c r="DR4" s="4">
        <f>SUM(DR5:DR35)</f>
        <v/>
      </c>
    </row>
    <row r="5" hidden="1" outlineLevel="1">
      <c r="A5" s="5" t="n">
        <v>1</v>
      </c>
      <c r="B5" s="6" t="inlineStr">
        <is>
          <t>"AZIZILLO-SAYDILLO"</t>
        </is>
      </c>
      <c r="C5" s="6" t="inlineStr">
        <is>
          <t>Андижан</t>
        </is>
      </c>
      <c r="D5" s="6" t="inlineStr">
        <is>
          <t>Андижан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n">
        <v>5</v>
      </c>
      <c r="L5" s="7" t="n">
        <v>920000</v>
      </c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AW5+AY5+BA5+BC5+BE5+BG5+BI5</f>
        <v/>
      </c>
      <c r="AV5" s="7">
        <f>AX5+AZ5+BB5+BD5+BF5+BH5+BJ5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 t="inlineStr"/>
      <c r="BJ5" s="7" t="inlineStr"/>
      <c r="BK5" s="7">
        <f>BM5+BO5+BQ5+BS5</f>
        <v/>
      </c>
      <c r="BL5" s="7">
        <f>BN5+BP5+BR5+BT5</f>
        <v/>
      </c>
      <c r="BM5" s="7" t="inlineStr"/>
      <c r="BN5" s="7" t="inlineStr"/>
      <c r="BO5" s="7" t="inlineStr"/>
      <c r="BP5" s="7" t="inlineStr"/>
      <c r="BQ5" s="7" t="inlineStr"/>
      <c r="BR5" s="7" t="inlineStr"/>
      <c r="BS5" s="7" t="inlineStr"/>
      <c r="BT5" s="7" t="inlineStr"/>
      <c r="BU5" s="7">
        <f>BW5+BY5+CA5+CC5+CE5+CG5+CI5+CK5+CM5</f>
        <v/>
      </c>
      <c r="BV5" s="7">
        <f>BX5+BZ5+CB5+CD5+CF5+CH5+CJ5+CL5+CN5</f>
        <v/>
      </c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>
        <f>CQ5+CS5+CU5+CW5+CY5+DA5+DC5+DE5+DG5+DI5+DK5+DM5+DO5</f>
        <v/>
      </c>
      <c r="CP5" s="7">
        <f>CR5+CT5+CV5+CX5+CZ5+DB5+DD5+DF5+DH5+DJ5+DL5+DN5+DP5</f>
        <v/>
      </c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>
        <f>E5+AU5+BK5+BU5+CO5</f>
        <v/>
      </c>
      <c r="DR5" s="7">
        <f>F5+AV5+BL5+BV5+CP5</f>
        <v/>
      </c>
    </row>
    <row r="6" hidden="1" outlineLevel="1">
      <c r="A6" s="5" t="n">
        <v>2</v>
      </c>
      <c r="B6" s="6" t="inlineStr">
        <is>
          <t>"BIG-FAMILY-PHARM" MChJ</t>
        </is>
      </c>
      <c r="C6" s="6" t="inlineStr">
        <is>
          <t>Андижан</t>
        </is>
      </c>
      <c r="D6" s="6" t="inlineStr">
        <is>
          <t>Андижан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n">
        <v>300</v>
      </c>
      <c r="H6" s="7" t="n">
        <v>3231450000</v>
      </c>
      <c r="I6" s="7" t="inlineStr"/>
      <c r="J6" s="7" t="inlineStr"/>
      <c r="K6" s="7" t="n">
        <v>30</v>
      </c>
      <c r="L6" s="7" t="n">
        <v>33120000</v>
      </c>
      <c r="M6" s="7" t="inlineStr"/>
      <c r="N6" s="7" t="inlineStr"/>
      <c r="O6" s="7" t="n">
        <v>100</v>
      </c>
      <c r="P6" s="7" t="n">
        <v>395600000</v>
      </c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n">
        <v>50</v>
      </c>
      <c r="AF6" s="7" t="n">
        <v>61012500</v>
      </c>
      <c r="AG6" s="7" t="n">
        <v>100</v>
      </c>
      <c r="AH6" s="7" t="n">
        <v>309550000</v>
      </c>
      <c r="AI6" s="7" t="n">
        <v>50</v>
      </c>
      <c r="AJ6" s="7" t="n">
        <v>56137500</v>
      </c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AW6+AY6+BA6+BC6+BE6+BG6+BI6</f>
        <v/>
      </c>
      <c r="AV6" s="7">
        <f>AX6+AZ6+BB6+BD6+BF6+BH6+BJ6</f>
        <v/>
      </c>
      <c r="AW6" s="7" t="n">
        <v>5</v>
      </c>
      <c r="AX6" s="7" t="n">
        <v>13295500</v>
      </c>
      <c r="AY6" s="7" t="inlineStr"/>
      <c r="AZ6" s="7" t="inlineStr"/>
      <c r="BA6" s="7" t="inlineStr"/>
      <c r="BB6" s="7" t="inlineStr"/>
      <c r="BC6" s="7" t="inlineStr"/>
      <c r="BD6" s="7" t="inlineStr"/>
      <c r="BE6" s="7" t="n">
        <v>30</v>
      </c>
      <c r="BF6" s="7" t="n">
        <v>133839000</v>
      </c>
      <c r="BG6" s="7" t="inlineStr"/>
      <c r="BH6" s="7" t="inlineStr"/>
      <c r="BI6" s="7" t="inlineStr"/>
      <c r="BJ6" s="7" t="inlineStr"/>
      <c r="BK6" s="7">
        <f>BM6+BO6+BQ6+BS6</f>
        <v/>
      </c>
      <c r="BL6" s="7">
        <f>BN6+BP6+BR6+BT6</f>
        <v/>
      </c>
      <c r="BM6" s="7" t="n">
        <v>70</v>
      </c>
      <c r="BN6" s="7" t="n">
        <v>0</v>
      </c>
      <c r="BO6" s="7" t="inlineStr"/>
      <c r="BP6" s="7" t="inlineStr"/>
      <c r="BQ6" s="7" t="inlineStr"/>
      <c r="BR6" s="7" t="inlineStr"/>
      <c r="BS6" s="7" t="n">
        <v>15</v>
      </c>
      <c r="BT6" s="7" t="n">
        <v>7305525</v>
      </c>
      <c r="BU6" s="7">
        <f>BW6+BY6+CA6+CC6+CE6+CG6+CI6+CK6+CM6</f>
        <v/>
      </c>
      <c r="BV6" s="7">
        <f>BX6+BZ6+CB6+CD6+CF6+CH6+CJ6+CL6+CN6</f>
        <v/>
      </c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n">
        <v>30</v>
      </c>
      <c r="CF6" s="7" t="n">
        <v>343246500</v>
      </c>
      <c r="CG6" s="7" t="inlineStr"/>
      <c r="CH6" s="7" t="inlineStr"/>
      <c r="CI6" s="7" t="inlineStr"/>
      <c r="CJ6" s="7" t="inlineStr"/>
      <c r="CK6" s="7" t="n">
        <v>500</v>
      </c>
      <c r="CL6" s="7" t="n">
        <v>968250000</v>
      </c>
      <c r="CM6" s="7" t="n">
        <v>100</v>
      </c>
      <c r="CN6" s="7" t="n">
        <v>598200000</v>
      </c>
      <c r="CO6" s="7">
        <f>CQ6+CS6+CU6+CW6+CY6+DA6+DC6+DE6+DG6+DI6+DK6+DM6+DO6</f>
        <v/>
      </c>
      <c r="CP6" s="7">
        <f>CR6+CT6+CV6+CX6+CZ6+DB6+DD6+DF6+DH6+DJ6+DL6+DN6+DP6</f>
        <v/>
      </c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n">
        <v>100</v>
      </c>
      <c r="CZ6" s="7" t="n">
        <v>563300000</v>
      </c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n">
        <v>100</v>
      </c>
      <c r="DJ6" s="7" t="n">
        <v>509100000</v>
      </c>
      <c r="DK6" s="7" t="inlineStr"/>
      <c r="DL6" s="7" t="inlineStr"/>
      <c r="DM6" s="7" t="inlineStr"/>
      <c r="DN6" s="7" t="inlineStr"/>
      <c r="DO6" s="7" t="inlineStr"/>
      <c r="DP6" s="7" t="inlineStr"/>
      <c r="DQ6" s="7">
        <f>E6+AU6+BK6+BU6+CO6</f>
        <v/>
      </c>
      <c r="DR6" s="7">
        <f>F6+AV6+BL6+BV6+CP6</f>
        <v/>
      </c>
    </row>
    <row r="7" hidden="1" outlineLevel="1">
      <c r="A7" s="5" t="n">
        <v>3</v>
      </c>
      <c r="B7" s="6" t="inlineStr">
        <is>
          <t>"BUNYODKOR MED FARM" XK</t>
        </is>
      </c>
      <c r="C7" s="6" t="inlineStr">
        <is>
          <t>Андижан</t>
        </is>
      </c>
      <c r="D7" s="6" t="inlineStr">
        <is>
          <t>Андижан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n">
        <v>10</v>
      </c>
      <c r="H7" s="7" t="n">
        <v>6462900</v>
      </c>
      <c r="I7" s="7" t="inlineStr"/>
      <c r="J7" s="7" t="inlineStr"/>
      <c r="K7" s="7" t="inlineStr"/>
      <c r="L7" s="7" t="inlineStr"/>
      <c r="M7" s="7" t="n">
        <v>30</v>
      </c>
      <c r="N7" s="7" t="n">
        <v>29727000</v>
      </c>
      <c r="O7" s="7" t="inlineStr"/>
      <c r="P7" s="7" t="inlineStr"/>
      <c r="Q7" s="7" t="n">
        <v>100</v>
      </c>
      <c r="R7" s="7" t="n">
        <v>674950000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AW7+AY7+BA7+BC7+BE7+BG7+BI7</f>
        <v/>
      </c>
      <c r="AV7" s="7">
        <f>AX7+AZ7+BB7+BD7+BF7+BH7+BJ7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 t="inlineStr"/>
      <c r="BJ7" s="7" t="inlineStr"/>
      <c r="BK7" s="7">
        <f>BM7+BO7+BQ7+BS7</f>
        <v/>
      </c>
      <c r="BL7" s="7">
        <f>BN7+BP7+BR7+BT7</f>
        <v/>
      </c>
      <c r="BM7" s="7" t="inlineStr"/>
      <c r="BN7" s="7" t="inlineStr"/>
      <c r="BO7" s="7" t="inlineStr"/>
      <c r="BP7" s="7" t="inlineStr"/>
      <c r="BQ7" s="7" t="inlineStr"/>
      <c r="BR7" s="7" t="inlineStr"/>
      <c r="BS7" s="7" t="inlineStr"/>
      <c r="BT7" s="7" t="inlineStr"/>
      <c r="BU7" s="7">
        <f>BW7+BY7+CA7+CC7+CE7+CG7+CI7+CK7+CM7</f>
        <v/>
      </c>
      <c r="BV7" s="7">
        <f>BX7+BZ7+CB7+CD7+CF7+CH7+CJ7+CL7+CN7</f>
        <v/>
      </c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n">
        <v>5</v>
      </c>
      <c r="CN7" s="7" t="n">
        <v>1450625</v>
      </c>
      <c r="CO7" s="7">
        <f>CQ7+CS7+CU7+CW7+CY7+DA7+DC7+DE7+DG7+DI7+DK7+DM7+DO7</f>
        <v/>
      </c>
      <c r="CP7" s="7">
        <f>CR7+CT7+CV7+CX7+CZ7+DB7+DD7+DF7+DH7+DJ7+DL7+DN7+DP7</f>
        <v/>
      </c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n">
        <v>2</v>
      </c>
      <c r="DL7" s="7" t="n">
        <v>193812</v>
      </c>
      <c r="DM7" s="7" t="n">
        <v>1</v>
      </c>
      <c r="DN7" s="7" t="n">
        <v>87476</v>
      </c>
      <c r="DO7" s="7" t="inlineStr"/>
      <c r="DP7" s="7" t="inlineStr"/>
      <c r="DQ7" s="7">
        <f>E7+AU7+BK7+BU7+CO7</f>
        <v/>
      </c>
      <c r="DR7" s="7">
        <f>F7+AV7+BL7+BV7+CP7</f>
        <v/>
      </c>
    </row>
    <row r="8" hidden="1" outlineLevel="1">
      <c r="A8" s="5" t="n">
        <v>4</v>
      </c>
      <c r="B8" s="6" t="inlineStr">
        <is>
          <t>"DARMON-DORI" ХИЧФ</t>
        </is>
      </c>
      <c r="C8" s="6" t="inlineStr">
        <is>
          <t>Андижан</t>
        </is>
      </c>
      <c r="D8" s="6" t="inlineStr">
        <is>
          <t>Андижан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n">
        <v>10</v>
      </c>
      <c r="H8" s="7" t="n">
        <v>6269000</v>
      </c>
      <c r="I8" s="7" t="inlineStr"/>
      <c r="J8" s="7" t="inlineStr"/>
      <c r="K8" s="7" t="inlineStr"/>
      <c r="L8" s="7" t="inlineStr"/>
      <c r="M8" s="7" t="inlineStr"/>
      <c r="N8" s="7" t="inlineStr"/>
      <c r="O8" s="7" t="n">
        <v>30</v>
      </c>
      <c r="P8" s="7" t="n">
        <v>34535700</v>
      </c>
      <c r="Q8" s="7" t="n">
        <v>100</v>
      </c>
      <c r="R8" s="7" t="n">
        <v>654700000</v>
      </c>
      <c r="S8" s="7" t="inlineStr"/>
      <c r="T8" s="7" t="inlineStr"/>
      <c r="U8" s="7" t="inlineStr"/>
      <c r="V8" s="7" t="inlineStr"/>
      <c r="W8" s="7" t="n">
        <v>7</v>
      </c>
      <c r="X8" s="7" t="n">
        <v>0</v>
      </c>
      <c r="Y8" s="7" t="inlineStr"/>
      <c r="Z8" s="7" t="inlineStr"/>
      <c r="AA8" s="7" t="inlineStr"/>
      <c r="AB8" s="7" t="inlineStr"/>
      <c r="AC8" s="7" t="n">
        <v>8</v>
      </c>
      <c r="AD8" s="7" t="n">
        <v>1999296</v>
      </c>
      <c r="AE8" s="7" t="n">
        <v>6</v>
      </c>
      <c r="AF8" s="7" t="n">
        <v>852372</v>
      </c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AW8+AY8+BA8+BC8+BE8+BG8+BI8</f>
        <v/>
      </c>
      <c r="AV8" s="7">
        <f>AX8+AZ8+BB8+BD8+BF8+BH8+BJ8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 t="inlineStr"/>
      <c r="BJ8" s="7" t="inlineStr"/>
      <c r="BK8" s="7">
        <f>BM8+BO8+BQ8+BS8</f>
        <v/>
      </c>
      <c r="BL8" s="7">
        <f>BN8+BP8+BR8+BT8</f>
        <v/>
      </c>
      <c r="BM8" s="7" t="inlineStr"/>
      <c r="BN8" s="7" t="inlineStr"/>
      <c r="BO8" s="7" t="inlineStr"/>
      <c r="BP8" s="7" t="inlineStr"/>
      <c r="BQ8" s="7" t="inlineStr"/>
      <c r="BR8" s="7" t="inlineStr"/>
      <c r="BS8" s="7" t="inlineStr"/>
      <c r="BT8" s="7" t="inlineStr"/>
      <c r="BU8" s="7">
        <f>BW8+BY8+CA8+CC8+CE8+CG8+CI8+CK8+CM8</f>
        <v/>
      </c>
      <c r="BV8" s="7">
        <f>BX8+BZ8+CB8+CD8+CF8+CH8+CJ8+CL8+CN8</f>
        <v/>
      </c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n">
        <v>3</v>
      </c>
      <c r="CN8" s="7" t="n">
        <v>522225</v>
      </c>
      <c r="CO8" s="7">
        <f>CQ8+CS8+CU8+CW8+CY8+DA8+DC8+DE8+DG8+DI8+DK8+DM8+DO8</f>
        <v/>
      </c>
      <c r="CP8" s="7">
        <f>CR8+CT8+CV8+CX8+CZ8+DB8+DD8+DF8+DH8+DJ8+DL8+DN8+DP8</f>
        <v/>
      </c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n">
        <v>2</v>
      </c>
      <c r="DJ8" s="7" t="n">
        <v>197532</v>
      </c>
      <c r="DK8" s="7" t="inlineStr"/>
      <c r="DL8" s="7" t="inlineStr"/>
      <c r="DM8" s="7" t="inlineStr"/>
      <c r="DN8" s="7" t="inlineStr"/>
      <c r="DO8" s="7" t="inlineStr"/>
      <c r="DP8" s="7" t="inlineStr"/>
      <c r="DQ8" s="7">
        <f>E8+AU8+BK8+BU8+CO8</f>
        <v/>
      </c>
      <c r="DR8" s="7">
        <f>F8+AV8+BL8+BV8+CP8</f>
        <v/>
      </c>
    </row>
    <row r="9" hidden="1" outlineLevel="1">
      <c r="A9" s="5" t="n">
        <v>5</v>
      </c>
      <c r="B9" s="6" t="inlineStr">
        <is>
          <t>"DONIYOR FARM SHIFO" МЧЖ</t>
        </is>
      </c>
      <c r="C9" s="6" t="inlineStr">
        <is>
          <t>Андижан</t>
        </is>
      </c>
      <c r="D9" s="6" t="inlineStr">
        <is>
          <t>Андижан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10</v>
      </c>
      <c r="H9" s="7" t="n">
        <v>6269000</v>
      </c>
      <c r="I9" s="7" t="inlineStr"/>
      <c r="J9" s="7" t="inlineStr"/>
      <c r="K9" s="7" t="inlineStr"/>
      <c r="L9" s="7" t="inlineStr"/>
      <c r="M9" s="7" t="n">
        <v>30</v>
      </c>
      <c r="N9" s="7" t="n">
        <v>28835100</v>
      </c>
      <c r="O9" s="7" t="inlineStr"/>
      <c r="P9" s="7" t="inlineStr"/>
      <c r="Q9" s="7" t="n">
        <v>100</v>
      </c>
      <c r="R9" s="7" t="n">
        <v>654700000</v>
      </c>
      <c r="S9" s="7" t="inlineStr"/>
      <c r="T9" s="7" t="inlineStr"/>
      <c r="U9" s="7" t="inlineStr"/>
      <c r="V9" s="7" t="inlineStr"/>
      <c r="W9" s="7" t="n">
        <v>15</v>
      </c>
      <c r="X9" s="7" t="n">
        <v>0</v>
      </c>
      <c r="Y9" s="7" t="inlineStr"/>
      <c r="Z9" s="7" t="inlineStr"/>
      <c r="AA9" s="7" t="inlineStr"/>
      <c r="AB9" s="7" t="inlineStr"/>
      <c r="AC9" s="7" t="n">
        <v>20</v>
      </c>
      <c r="AD9" s="7" t="n">
        <v>12495600</v>
      </c>
      <c r="AE9" s="7" t="n">
        <v>10</v>
      </c>
      <c r="AF9" s="7" t="n">
        <v>2367700</v>
      </c>
      <c r="AG9" s="7" t="n">
        <v>10</v>
      </c>
      <c r="AH9" s="7" t="n">
        <v>3002600</v>
      </c>
      <c r="AI9" s="7" t="n">
        <v>10</v>
      </c>
      <c r="AJ9" s="7" t="n">
        <v>2178100</v>
      </c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AW9+AY9+BA9+BC9+BE9+BG9+BI9</f>
        <v/>
      </c>
      <c r="AV9" s="7">
        <f>AX9+AZ9+BB9+BD9+BF9+BH9+BJ9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 t="inlineStr"/>
      <c r="BJ9" s="7" t="inlineStr"/>
      <c r="BK9" s="7">
        <f>BM9+BO9+BQ9+BS9</f>
        <v/>
      </c>
      <c r="BL9" s="7">
        <f>BN9+BP9+BR9+BT9</f>
        <v/>
      </c>
      <c r="BM9" s="7" t="n">
        <v>5</v>
      </c>
      <c r="BN9" s="7" t="n">
        <v>3224050</v>
      </c>
      <c r="BO9" s="7" t="inlineStr"/>
      <c r="BP9" s="7" t="inlineStr"/>
      <c r="BQ9" s="7" t="inlineStr"/>
      <c r="BR9" s="7" t="inlineStr"/>
      <c r="BS9" s="7" t="inlineStr"/>
      <c r="BT9" s="7" t="inlineStr"/>
      <c r="BU9" s="7">
        <f>BW9+BY9+CA9+CC9+CE9+CG9+CI9+CK9+CM9</f>
        <v/>
      </c>
      <c r="BV9" s="7">
        <f>BX9+BZ9+CB9+CD9+CF9+CH9+CJ9+CL9+CN9</f>
        <v/>
      </c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>
        <f>CQ9+CS9+CU9+CW9+CY9+DA9+DC9+DE9+DG9+DI9+DK9+DM9+DO9</f>
        <v/>
      </c>
      <c r="CP9" s="7">
        <f>CR9+CT9+CV9+CX9+CZ9+DB9+DD9+DF9+DH9+DJ9+DL9+DN9+DP9</f>
        <v/>
      </c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 t="n">
        <v>5</v>
      </c>
      <c r="DF9" s="7" t="n">
        <v>632200</v>
      </c>
      <c r="DG9" s="7" t="inlineStr"/>
      <c r="DH9" s="7" t="inlineStr"/>
      <c r="DI9" s="7" t="n">
        <v>4</v>
      </c>
      <c r="DJ9" s="7" t="n">
        <v>790128</v>
      </c>
      <c r="DK9" s="7" t="inlineStr"/>
      <c r="DL9" s="7" t="inlineStr"/>
      <c r="DM9" s="7" t="inlineStr"/>
      <c r="DN9" s="7" t="inlineStr"/>
      <c r="DO9" s="7" t="inlineStr"/>
      <c r="DP9" s="7" t="inlineStr"/>
      <c r="DQ9" s="7">
        <f>E9+AU9+BK9+BU9+CO9</f>
        <v/>
      </c>
      <c r="DR9" s="7">
        <f>F9+AV9+BL9+BV9+CP9</f>
        <v/>
      </c>
    </row>
    <row r="10" hidden="1" outlineLevel="1">
      <c r="A10" s="5" t="n">
        <v>6</v>
      </c>
      <c r="B10" s="6" t="inlineStr">
        <is>
          <t>"ERSHI SHIFO SAVDO" ЧП</t>
        </is>
      </c>
      <c r="C10" s="6" t="inlineStr">
        <is>
          <t>Андижан</t>
        </is>
      </c>
      <c r="D10" s="6" t="inlineStr">
        <is>
          <t>Андижан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n">
        <v>10</v>
      </c>
      <c r="H10" s="7" t="n">
        <v>6269000</v>
      </c>
      <c r="I10" s="7" t="inlineStr"/>
      <c r="J10" s="7" t="inlineStr"/>
      <c r="K10" s="7" t="inlineStr"/>
      <c r="L10" s="7" t="inlineStr"/>
      <c r="M10" s="7" t="n">
        <v>30</v>
      </c>
      <c r="N10" s="7" t="n">
        <v>28835100</v>
      </c>
      <c r="O10" s="7" t="inlineStr"/>
      <c r="P10" s="7" t="inlineStr"/>
      <c r="Q10" s="7" t="n">
        <v>100</v>
      </c>
      <c r="R10" s="7" t="n">
        <v>654700000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AW10+AY10+BA10+BC10+BE10+BG10+BI10</f>
        <v/>
      </c>
      <c r="AV10" s="7">
        <f>AX10+AZ10+BB10+BD10+BF10+BH10+BJ10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 t="inlineStr"/>
      <c r="BJ10" s="7" t="inlineStr"/>
      <c r="BK10" s="7">
        <f>BM10+BO10+BQ10+BS10</f>
        <v/>
      </c>
      <c r="BL10" s="7">
        <f>BN10+BP10+BR10+BT10</f>
        <v/>
      </c>
      <c r="BM10" s="7" t="n">
        <v>20</v>
      </c>
      <c r="BN10" s="7" t="n">
        <v>51584800</v>
      </c>
      <c r="BO10" s="7" t="inlineStr"/>
      <c r="BP10" s="7" t="inlineStr"/>
      <c r="BQ10" s="7" t="n">
        <v>50</v>
      </c>
      <c r="BR10" s="7" t="n">
        <v>148565000</v>
      </c>
      <c r="BS10" s="7" t="inlineStr"/>
      <c r="BT10" s="7" t="inlineStr"/>
      <c r="BU10" s="7">
        <f>BW10+BY10+CA10+CC10+CE10+CG10+CI10+CK10+CM10</f>
        <v/>
      </c>
      <c r="BV10" s="7">
        <f>BX10+BZ10+CB10+CD10+CF10+CH10+CJ10+CL10+CN10</f>
        <v/>
      </c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n">
        <v>20</v>
      </c>
      <c r="CN10" s="7" t="n">
        <v>23210000</v>
      </c>
      <c r="CO10" s="7">
        <f>CQ10+CS10+CU10+CW10+CY10+DA10+DC10+DE10+DG10+DI10+DK10+DM10+DO10</f>
        <v/>
      </c>
      <c r="CP10" s="7">
        <f>CR10+CT10+CV10+CX10+CZ10+DB10+DD10+DF10+DH10+DJ10+DL10+DN10+DP10</f>
        <v/>
      </c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n">
        <v>10</v>
      </c>
      <c r="DJ10" s="7" t="n">
        <v>4938300</v>
      </c>
      <c r="DK10" s="7" t="inlineStr"/>
      <c r="DL10" s="7" t="inlineStr"/>
      <c r="DM10" s="7" t="inlineStr"/>
      <c r="DN10" s="7" t="inlineStr"/>
      <c r="DO10" s="7" t="inlineStr"/>
      <c r="DP10" s="7" t="inlineStr"/>
      <c r="DQ10" s="7">
        <f>E10+AU10+BK10+BU10+CO10</f>
        <v/>
      </c>
      <c r="DR10" s="7">
        <f>F10+AV10+BL10+BV10+CP10</f>
        <v/>
      </c>
    </row>
    <row r="11" hidden="1" outlineLevel="1">
      <c r="A11" s="5" t="n">
        <v>7</v>
      </c>
      <c r="B11" s="6" t="inlineStr">
        <is>
          <t>"FARRUX FARM MED"  МЧЖ</t>
        </is>
      </c>
      <c r="C11" s="6" t="inlineStr">
        <is>
          <t>Андижан</t>
        </is>
      </c>
      <c r="D11" s="6" t="inlineStr">
        <is>
          <t>Андижан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n">
        <v>15</v>
      </c>
      <c r="X11" s="7" t="n">
        <v>0</v>
      </c>
      <c r="Y11" s="7" t="inlineStr"/>
      <c r="Z11" s="7" t="inlineStr"/>
      <c r="AA11" s="7" t="inlineStr"/>
      <c r="AB11" s="7" t="inlineStr"/>
      <c r="AC11" s="7" t="n">
        <v>50</v>
      </c>
      <c r="AD11" s="7" t="n">
        <v>41866500</v>
      </c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AW11+AY11+BA11+BC11+BE11+BG11+BI11</f>
        <v/>
      </c>
      <c r="AV11" s="7">
        <f>AX11+AZ11+BB11+BD11+BF11+BH11+BJ11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 t="inlineStr"/>
      <c r="BJ11" s="7" t="inlineStr"/>
      <c r="BK11" s="7">
        <f>BM11+BO11+BQ11+BS11</f>
        <v/>
      </c>
      <c r="BL11" s="7">
        <f>BN11+BP11+BR11+BT11</f>
        <v/>
      </c>
      <c r="BM11" s="7" t="inlineStr"/>
      <c r="BN11" s="7" t="inlineStr"/>
      <c r="BO11" s="7" t="inlineStr"/>
      <c r="BP11" s="7" t="inlineStr"/>
      <c r="BQ11" s="7" t="inlineStr"/>
      <c r="BR11" s="7" t="inlineStr"/>
      <c r="BS11" s="7" t="inlineStr"/>
      <c r="BT11" s="7" t="inlineStr"/>
      <c r="BU11" s="7">
        <f>BW11+BY11+CA11+CC11+CE11+CG11+CI11+CK11+CM11</f>
        <v/>
      </c>
      <c r="BV11" s="7">
        <f>BX11+BZ11+CB11+CD11+CF11+CH11+CJ11+CL11+CN11</f>
        <v/>
      </c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>
        <f>CQ11+CS11+CU11+CW11+CY11+DA11+DC11+DE11+DG11+DI11+DK11+DM11+DO11</f>
        <v/>
      </c>
      <c r="CP11" s="7">
        <f>CR11+CT11+CV11+CX11+CZ11+DB11+DD11+DF11+DH11+DJ11+DL11+DN11+DP11</f>
        <v/>
      </c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>
        <f>E11+AU11+BK11+BU11+CO11</f>
        <v/>
      </c>
      <c r="DR11" s="7">
        <f>F11+AV11+BL11+BV11+CP11</f>
        <v/>
      </c>
    </row>
    <row r="12" hidden="1" outlineLevel="1">
      <c r="A12" s="5" t="n">
        <v>8</v>
      </c>
      <c r="B12" s="6" t="inlineStr">
        <is>
          <t>"GULCHEHRA FARM SANOAT" МЧЖ</t>
        </is>
      </c>
      <c r="C12" s="6" t="inlineStr">
        <is>
          <t>Андижан</t>
        </is>
      </c>
      <c r="D12" s="6" t="inlineStr">
        <is>
          <t>Андижан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AW12+AY12+BA12+BC12+BE12+BG12+BI12</f>
        <v/>
      </c>
      <c r="AV12" s="7">
        <f>AX12+AZ12+BB12+BD12+BF12+BH12+BJ12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n">
        <v>3</v>
      </c>
      <c r="BF12" s="7" t="n">
        <v>1298142</v>
      </c>
      <c r="BG12" s="7" t="inlineStr"/>
      <c r="BH12" s="7" t="inlineStr"/>
      <c r="BI12" s="7" t="inlineStr"/>
      <c r="BJ12" s="7" t="inlineStr"/>
      <c r="BK12" s="7">
        <f>BM12+BO12+BQ12+BS12</f>
        <v/>
      </c>
      <c r="BL12" s="7">
        <f>BN12+BP12+BR12+BT12</f>
        <v/>
      </c>
      <c r="BM12" s="7" t="n">
        <v>3</v>
      </c>
      <c r="BN12" s="7" t="n">
        <v>644810</v>
      </c>
      <c r="BO12" s="7" t="inlineStr"/>
      <c r="BP12" s="7" t="inlineStr"/>
      <c r="BQ12" s="7" t="inlineStr"/>
      <c r="BR12" s="7" t="inlineStr"/>
      <c r="BS12" s="7" t="inlineStr"/>
      <c r="BT12" s="7" t="inlineStr"/>
      <c r="BU12" s="7">
        <f>BW12+BY12+CA12+CC12+CE12+CG12+CI12+CK12+CM12</f>
        <v/>
      </c>
      <c r="BV12" s="7">
        <f>BX12+BZ12+CB12+CD12+CF12+CH12+CJ12+CL12+CN12</f>
        <v/>
      </c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>
        <f>CQ12+CS12+CU12+CW12+CY12+DA12+DC12+DE12+DG12+DI12+DK12+DM12+DO12</f>
        <v/>
      </c>
      <c r="CP12" s="7">
        <f>CR12+CT12+CV12+CX12+CZ12+DB12+DD12+DF12+DH12+DJ12+DL12+DN12+DP12</f>
        <v/>
      </c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n">
        <v>1</v>
      </c>
      <c r="DJ12" s="7" t="n">
        <v>49383</v>
      </c>
      <c r="DK12" s="7" t="inlineStr"/>
      <c r="DL12" s="7" t="inlineStr"/>
      <c r="DM12" s="7" t="inlineStr"/>
      <c r="DN12" s="7" t="inlineStr"/>
      <c r="DO12" s="7" t="inlineStr"/>
      <c r="DP12" s="7" t="inlineStr"/>
      <c r="DQ12" s="7">
        <f>E12+AU12+BK12+BU12+CO12</f>
        <v/>
      </c>
      <c r="DR12" s="7">
        <f>F12+AV12+BL12+BV12+CP12</f>
        <v/>
      </c>
    </row>
    <row r="13" hidden="1" outlineLevel="1">
      <c r="A13" s="5" t="n">
        <v>9</v>
      </c>
      <c r="B13" s="6" t="inlineStr">
        <is>
          <t>"GULNORA MED FARM" МЧЖ</t>
        </is>
      </c>
      <c r="C13" s="6" t="inlineStr">
        <is>
          <t>Андижан</t>
        </is>
      </c>
      <c r="D13" s="6" t="inlineStr">
        <is>
          <t>Андижан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AW13+AY13+BA13+BC13+BE13+BG13+BI13</f>
        <v/>
      </c>
      <c r="AV13" s="7">
        <f>AX13+AZ13+BB13+BD13+BF13+BH13+BJ13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 t="inlineStr"/>
      <c r="BJ13" s="7" t="inlineStr"/>
      <c r="BK13" s="7">
        <f>BM13+BO13+BQ13+BS13</f>
        <v/>
      </c>
      <c r="BL13" s="7">
        <f>BN13+BP13+BR13+BT13</f>
        <v/>
      </c>
      <c r="BM13" s="7" t="inlineStr"/>
      <c r="BN13" s="7" t="inlineStr"/>
      <c r="BO13" s="7" t="inlineStr"/>
      <c r="BP13" s="7" t="inlineStr"/>
      <c r="BQ13" s="7" t="inlineStr"/>
      <c r="BR13" s="7" t="inlineStr"/>
      <c r="BS13" s="7" t="n">
        <v>10</v>
      </c>
      <c r="BT13" s="7" t="n">
        <v>1623450</v>
      </c>
      <c r="BU13" s="7">
        <f>BW13+BY13+CA13+CC13+CE13+CG13+CI13+CK13+CM13</f>
        <v/>
      </c>
      <c r="BV13" s="7">
        <f>BX13+BZ13+CB13+CD13+CF13+CH13+CJ13+CL13+CN13</f>
        <v/>
      </c>
      <c r="BW13" s="7" t="inlineStr"/>
      <c r="BX13" s="7" t="inlineStr"/>
      <c r="BY13" s="7" t="inlineStr"/>
      <c r="BZ13" s="7" t="inlineStr"/>
      <c r="CA13" s="7" t="n">
        <v>6</v>
      </c>
      <c r="CB13" s="7" t="n">
        <v>2367576</v>
      </c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>
        <f>CQ13+CS13+CU13+CW13+CY13+DA13+DC13+DE13+DG13+DI13+DK13+DM13+DO13</f>
        <v/>
      </c>
      <c r="CP13" s="7">
        <f>CR13+CT13+CV13+CX13+CZ13+DB13+DD13+DF13+DH13+DJ13+DL13+DN13+DP13</f>
        <v/>
      </c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n">
        <v>5</v>
      </c>
      <c r="DD13" s="7" t="n">
        <v>1188750</v>
      </c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>
        <f>E13+AU13+BK13+BU13+CO13</f>
        <v/>
      </c>
      <c r="DR13" s="7">
        <f>F13+AV13+BL13+BV13+CP13</f>
        <v/>
      </c>
    </row>
    <row r="14" hidden="1" outlineLevel="1">
      <c r="A14" s="5" t="n">
        <v>10</v>
      </c>
      <c r="B14" s="6" t="inlineStr">
        <is>
          <t>"HAYAT PHARM" МЧЖ фил</t>
        </is>
      </c>
      <c r="C14" s="6" t="inlineStr">
        <is>
          <t>Андижан</t>
        </is>
      </c>
      <c r="D14" s="6" t="inlineStr">
        <is>
          <t>Андижан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n">
        <v>5</v>
      </c>
      <c r="X14" s="7" t="n">
        <v>0</v>
      </c>
      <c r="Y14" s="7" t="inlineStr"/>
      <c r="Z14" s="7" t="inlineStr"/>
      <c r="AA14" s="7" t="inlineStr"/>
      <c r="AB14" s="7" t="inlineStr"/>
      <c r="AC14" s="7" t="n">
        <v>10</v>
      </c>
      <c r="AD14" s="7" t="n">
        <v>3220500</v>
      </c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AW14+AY14+BA14+BC14+BE14+BG14+BI14</f>
        <v/>
      </c>
      <c r="AV14" s="7">
        <f>AX14+AZ14+BB14+BD14+BF14+BH14+BJ14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n">
        <v>15</v>
      </c>
      <c r="BH14" s="7" t="n">
        <v>5598125</v>
      </c>
      <c r="BI14" s="7" t="inlineStr"/>
      <c r="BJ14" s="7" t="inlineStr"/>
      <c r="BK14" s="7">
        <f>BM14+BO14+BQ14+BS14</f>
        <v/>
      </c>
      <c r="BL14" s="7">
        <f>BN14+BP14+BR14+BT14</f>
        <v/>
      </c>
      <c r="BM14" s="7" t="n">
        <v>25</v>
      </c>
      <c r="BN14" s="7" t="n">
        <v>43208750</v>
      </c>
      <c r="BO14" s="7" t="inlineStr"/>
      <c r="BP14" s="7" t="inlineStr"/>
      <c r="BQ14" s="7" t="inlineStr"/>
      <c r="BR14" s="7" t="inlineStr"/>
      <c r="BS14" s="7" t="inlineStr"/>
      <c r="BT14" s="7" t="inlineStr"/>
      <c r="BU14" s="7">
        <f>BW14+BY14+CA14+CC14+CE14+CG14+CI14+CK14+CM14</f>
        <v/>
      </c>
      <c r="BV14" s="7">
        <f>BX14+BZ14+CB14+CD14+CF14+CH14+CJ14+CL14+CN14</f>
        <v/>
      </c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>
        <f>CQ14+CS14+CU14+CW14+CY14+DA14+DC14+DE14+DG14+DI14+DK14+DM14+DO14</f>
        <v/>
      </c>
      <c r="CP14" s="7">
        <f>CR14+CT14+CV14+CX14+CZ14+DB14+DD14+DF14+DH14+DJ14+DL14+DN14+DP14</f>
        <v/>
      </c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n">
        <v>2</v>
      </c>
      <c r="DD14" s="7" t="n">
        <v>192120</v>
      </c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>
        <f>E14+AU14+BK14+BU14+CO14</f>
        <v/>
      </c>
      <c r="DR14" s="7">
        <f>F14+AV14+BL14+BV14+CP14</f>
        <v/>
      </c>
    </row>
    <row r="15" hidden="1" outlineLevel="1">
      <c r="A15" s="5" t="n">
        <v>11</v>
      </c>
      <c r="B15" s="6" t="inlineStr">
        <is>
          <t>"IMKON FARMA LYUKS"  МЧЖ</t>
        </is>
      </c>
      <c r="C15" s="6" t="inlineStr">
        <is>
          <t>Андижан</t>
        </is>
      </c>
      <c r="D15" s="6" t="inlineStr">
        <is>
          <t>Андижан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n">
        <v>2</v>
      </c>
      <c r="N15" s="7" t="n">
        <v>131320</v>
      </c>
      <c r="O15" s="7" t="n">
        <v>2</v>
      </c>
      <c r="P15" s="7" t="n">
        <v>158240</v>
      </c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n">
        <v>5</v>
      </c>
      <c r="AD15" s="7" t="n">
        <v>805125</v>
      </c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AW15+AY15+BA15+BC15+BE15+BG15+BI15</f>
        <v/>
      </c>
      <c r="AV15" s="7">
        <f>AX15+AZ15+BB15+BD15+BF15+BH15+BJ15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 t="inlineStr"/>
      <c r="BJ15" s="7" t="inlineStr"/>
      <c r="BK15" s="7">
        <f>BM15+BO15+BQ15+BS15</f>
        <v/>
      </c>
      <c r="BL15" s="7">
        <f>BN15+BP15+BR15+BT15</f>
        <v/>
      </c>
      <c r="BM15" s="7" t="inlineStr"/>
      <c r="BN15" s="7" t="inlineStr"/>
      <c r="BO15" s="7" t="inlineStr"/>
      <c r="BP15" s="7" t="inlineStr"/>
      <c r="BQ15" s="7" t="inlineStr"/>
      <c r="BR15" s="7" t="inlineStr"/>
      <c r="BS15" s="7" t="inlineStr"/>
      <c r="BT15" s="7" t="inlineStr"/>
      <c r="BU15" s="7">
        <f>BW15+BY15+CA15+CC15+CE15+CG15+CI15+CK15+CM15</f>
        <v/>
      </c>
      <c r="BV15" s="7">
        <f>BX15+BZ15+CB15+CD15+CF15+CH15+CJ15+CL15+CN15</f>
        <v/>
      </c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n">
        <v>2</v>
      </c>
      <c r="CN15" s="7" t="n">
        <v>239280</v>
      </c>
      <c r="CO15" s="7">
        <f>CQ15+CS15+CU15+CW15+CY15+DA15+DC15+DE15+DG15+DI15+DK15+DM15+DO15</f>
        <v/>
      </c>
      <c r="CP15" s="7">
        <f>CR15+CT15+CV15+CX15+CZ15+DB15+DD15+DF15+DH15+DJ15+DL15+DN15+DP15</f>
        <v/>
      </c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>
        <f>E15+AU15+BK15+BU15+CO15</f>
        <v/>
      </c>
      <c r="DR15" s="7">
        <f>F15+AV15+BL15+BV15+CP15</f>
        <v/>
      </c>
    </row>
    <row r="16" hidden="1" outlineLevel="1">
      <c r="A16" s="5" t="n">
        <v>12</v>
      </c>
      <c r="B16" s="6" t="inlineStr">
        <is>
          <t>"JANNAT O`LKAM"</t>
        </is>
      </c>
      <c r="C16" s="6" t="inlineStr">
        <is>
          <t>Андижан</t>
        </is>
      </c>
      <c r="D16" s="6" t="inlineStr">
        <is>
          <t>Андижан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n">
        <v>34</v>
      </c>
      <c r="AH16" s="7" t="n">
        <v>27495716</v>
      </c>
      <c r="AI16" s="7" t="n">
        <v>4</v>
      </c>
      <c r="AJ16" s="7" t="n">
        <v>348528</v>
      </c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AW16+AY16+BA16+BC16+BE16+BG16+BI16</f>
        <v/>
      </c>
      <c r="AV16" s="7">
        <f>AX16+AZ16+BB16+BD16+BF16+BH16+BJ16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 t="inlineStr"/>
      <c r="BJ16" s="7" t="inlineStr"/>
      <c r="BK16" s="7">
        <f>BM16+BO16+BQ16+BS16</f>
        <v/>
      </c>
      <c r="BL16" s="7">
        <f>BN16+BP16+BR16+BT16</f>
        <v/>
      </c>
      <c r="BM16" s="7" t="inlineStr"/>
      <c r="BN16" s="7" t="inlineStr"/>
      <c r="BO16" s="7" t="inlineStr"/>
      <c r="BP16" s="7" t="inlineStr"/>
      <c r="BQ16" s="7" t="inlineStr"/>
      <c r="BR16" s="7" t="inlineStr"/>
      <c r="BS16" s="7" t="inlineStr"/>
      <c r="BT16" s="7" t="inlineStr"/>
      <c r="BU16" s="7">
        <f>BW16+BY16+CA16+CC16+CE16+CG16+CI16+CK16+CM16</f>
        <v/>
      </c>
      <c r="BV16" s="7">
        <f>BX16+BZ16+CB16+CD16+CF16+CH16+CJ16+CL16+CN16</f>
        <v/>
      </c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>
        <f>CQ16+CS16+CU16+CW16+CY16+DA16+DC16+DE16+DG16+DI16+DK16+DM16+DO16</f>
        <v/>
      </c>
      <c r="CP16" s="7">
        <f>CR16+CT16+CV16+CX16+CZ16+DB16+DD16+DF16+DH16+DJ16+DL16+DN16+DP16</f>
        <v/>
      </c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>
        <f>E16+AU16+BK16+BU16+CO16</f>
        <v/>
      </c>
      <c r="DR16" s="7">
        <f>F16+AV16+BL16+BV16+CP16</f>
        <v/>
      </c>
    </row>
    <row r="17" hidden="1" outlineLevel="1">
      <c r="A17" s="5" t="n">
        <v>13</v>
      </c>
      <c r="B17" s="6" t="inlineStr">
        <is>
          <t>"KAMOLIDDIN FARM LYUKS" МЧЖ</t>
        </is>
      </c>
      <c r="C17" s="6" t="inlineStr">
        <is>
          <t>Андижан</t>
        </is>
      </c>
      <c r="D17" s="6" t="inlineStr">
        <is>
          <t>Андижан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n">
        <v>6</v>
      </c>
      <c r="L17" s="7" t="n">
        <v>1324800</v>
      </c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AW17+AY17+BA17+BC17+BE17+BG17+BI17</f>
        <v/>
      </c>
      <c r="AV17" s="7">
        <f>AX17+AZ17+BB17+BD17+BF17+BH17+BJ17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 t="inlineStr"/>
      <c r="BJ17" s="7" t="inlineStr"/>
      <c r="BK17" s="7">
        <f>BM17+BO17+BQ17+BS17</f>
        <v/>
      </c>
      <c r="BL17" s="7">
        <f>BN17+BP17+BR17+BT17</f>
        <v/>
      </c>
      <c r="BM17" s="7" t="inlineStr"/>
      <c r="BN17" s="7" t="inlineStr"/>
      <c r="BO17" s="7" t="inlineStr"/>
      <c r="BP17" s="7" t="inlineStr"/>
      <c r="BQ17" s="7" t="inlineStr"/>
      <c r="BR17" s="7" t="inlineStr"/>
      <c r="BS17" s="7" t="inlineStr"/>
      <c r="BT17" s="7" t="inlineStr"/>
      <c r="BU17" s="7">
        <f>BW17+BY17+CA17+CC17+CE17+CG17+CI17+CK17+CM17</f>
        <v/>
      </c>
      <c r="BV17" s="7">
        <f>BX17+BZ17+CB17+CD17+CF17+CH17+CJ17+CL17+CN17</f>
        <v/>
      </c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>
        <f>CQ17+CS17+CU17+CW17+CY17+DA17+DC17+DE17+DG17+DI17+DK17+DM17+DO17</f>
        <v/>
      </c>
      <c r="CP17" s="7">
        <f>CR17+CT17+CV17+CX17+CZ17+DB17+DD17+DF17+DH17+DJ17+DL17+DN17+DP17</f>
        <v/>
      </c>
      <c r="CQ17" s="7" t="inlineStr"/>
      <c r="CR17" s="7" t="inlineStr"/>
      <c r="CS17" s="7" t="inlineStr"/>
      <c r="CT17" s="7" t="inlineStr"/>
      <c r="CU17" s="7" t="n">
        <v>10</v>
      </c>
      <c r="CV17" s="7" t="n">
        <v>11308500</v>
      </c>
      <c r="CW17" s="7" t="inlineStr"/>
      <c r="CX17" s="7" t="inlineStr"/>
      <c r="CY17" s="7" t="inlineStr"/>
      <c r="CZ17" s="7" t="inlineStr"/>
      <c r="DA17" s="7" t="n">
        <v>20</v>
      </c>
      <c r="DB17" s="7" t="n">
        <v>23515200</v>
      </c>
      <c r="DC17" s="7" t="inlineStr"/>
      <c r="DD17" s="7" t="inlineStr"/>
      <c r="DE17" s="7" t="inlineStr"/>
      <c r="DF17" s="7" t="inlineStr"/>
      <c r="DG17" s="7" t="n">
        <v>6</v>
      </c>
      <c r="DH17" s="7" t="n">
        <v>1767420</v>
      </c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>
        <f>E17+AU17+BK17+BU17+CO17</f>
        <v/>
      </c>
      <c r="DR17" s="7">
        <f>F17+AV17+BL17+BV17+CP17</f>
        <v/>
      </c>
    </row>
    <row r="18" hidden="1" outlineLevel="1">
      <c r="A18" s="5" t="n">
        <v>14</v>
      </c>
      <c r="B18" s="6" t="inlineStr">
        <is>
          <t>"MARHAMAT SHIFO SAVDO" XK</t>
        </is>
      </c>
      <c r="C18" s="6" t="inlineStr">
        <is>
          <t>Андижан</t>
        </is>
      </c>
      <c r="D18" s="6" t="inlineStr">
        <is>
          <t>Андижан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5</v>
      </c>
      <c r="H18" s="7" t="n">
        <v>1615725</v>
      </c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AW18+AY18+BA18+BC18+BE18+BG18+BI18</f>
        <v/>
      </c>
      <c r="AV18" s="7">
        <f>AX18+AZ18+BB18+BD18+BF18+BH18+BJ18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 t="inlineStr"/>
      <c r="BJ18" s="7" t="inlineStr"/>
      <c r="BK18" s="7">
        <f>BM18+BO18+BQ18+BS18</f>
        <v/>
      </c>
      <c r="BL18" s="7">
        <f>BN18+BP18+BR18+BT18</f>
        <v/>
      </c>
      <c r="BM18" s="7" t="n">
        <v>10</v>
      </c>
      <c r="BN18" s="7" t="n">
        <v>13295000</v>
      </c>
      <c r="BO18" s="7" t="n">
        <v>30</v>
      </c>
      <c r="BP18" s="7" t="n">
        <v>20983500</v>
      </c>
      <c r="BQ18" s="7" t="n">
        <v>50</v>
      </c>
      <c r="BR18" s="7" t="n">
        <v>153160000</v>
      </c>
      <c r="BS18" s="7" t="inlineStr"/>
      <c r="BT18" s="7" t="inlineStr"/>
      <c r="BU18" s="7">
        <f>BW18+BY18+CA18+CC18+CE18+CG18+CI18+CK18+CM18</f>
        <v/>
      </c>
      <c r="BV18" s="7">
        <f>BX18+BZ18+CB18+CD18+CF18+CH18+CJ18+CL18+CN18</f>
        <v/>
      </c>
      <c r="BW18" s="7" t="inlineStr"/>
      <c r="BX18" s="7" t="inlineStr"/>
      <c r="BY18" s="7" t="inlineStr"/>
      <c r="BZ18" s="7" t="inlineStr"/>
      <c r="CA18" s="7" t="n">
        <v>3</v>
      </c>
      <c r="CB18" s="7" t="n">
        <v>591894</v>
      </c>
      <c r="CC18" s="7" t="inlineStr"/>
      <c r="CD18" s="7" t="inlineStr"/>
      <c r="CE18" s="7" t="n">
        <v>5</v>
      </c>
      <c r="CF18" s="7" t="n">
        <v>9359275</v>
      </c>
      <c r="CG18" s="7" t="inlineStr"/>
      <c r="CH18" s="7" t="inlineStr"/>
      <c r="CI18" s="7" t="inlineStr"/>
      <c r="CJ18" s="7" t="inlineStr"/>
      <c r="CK18" s="7" t="inlineStr"/>
      <c r="CL18" s="7" t="inlineStr"/>
      <c r="CM18" s="7" t="n">
        <v>25</v>
      </c>
      <c r="CN18" s="7" t="n">
        <v>19441500</v>
      </c>
      <c r="CO18" s="7">
        <f>CQ18+CS18+CU18+CW18+CY18+DA18+DC18+DE18+DG18+DI18+DK18+DM18+DO18</f>
        <v/>
      </c>
      <c r="CP18" s="7">
        <f>CR18+CT18+CV18+CX18+CZ18+DB18+DD18+DF18+DH18+DJ18+DL18+DN18+DP18</f>
        <v/>
      </c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n">
        <v>15</v>
      </c>
      <c r="DF18" s="7" t="n">
        <v>5865750</v>
      </c>
      <c r="DG18" s="7" t="inlineStr"/>
      <c r="DH18" s="7" t="inlineStr"/>
      <c r="DI18" s="7" t="n">
        <v>10</v>
      </c>
      <c r="DJ18" s="7" t="n">
        <v>5091000</v>
      </c>
      <c r="DK18" s="7" t="inlineStr"/>
      <c r="DL18" s="7" t="inlineStr"/>
      <c r="DM18" s="7" t="inlineStr"/>
      <c r="DN18" s="7" t="inlineStr"/>
      <c r="DO18" s="7" t="inlineStr"/>
      <c r="DP18" s="7" t="inlineStr"/>
      <c r="DQ18" s="7">
        <f>E18+AU18+BK18+BU18+CO18</f>
        <v/>
      </c>
      <c r="DR18" s="7">
        <f>F18+AV18+BL18+BV18+CP18</f>
        <v/>
      </c>
    </row>
    <row r="19" hidden="1" outlineLevel="1">
      <c r="A19" s="5" t="n">
        <v>15</v>
      </c>
      <c r="B19" s="6" t="inlineStr">
        <is>
          <t>"MAVLONBEK SAVDO ELIT" M.CH.J</t>
        </is>
      </c>
      <c r="C19" s="6" t="inlineStr">
        <is>
          <t>Андижан</t>
        </is>
      </c>
      <c r="D19" s="6" t="inlineStr">
        <is>
          <t>Андижан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n">
        <v>3</v>
      </c>
      <c r="X19" s="7" t="n">
        <v>0</v>
      </c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n">
        <v>6</v>
      </c>
      <c r="AH19" s="7" t="n">
        <v>1081044</v>
      </c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AW19+AY19+BA19+BC19+BE19+BG19+BI19</f>
        <v/>
      </c>
      <c r="AV19" s="7">
        <f>AX19+AZ19+BB19+BD19+BF19+BH19+BJ19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 t="inlineStr"/>
      <c r="BJ19" s="7" t="inlineStr"/>
      <c r="BK19" s="7">
        <f>BM19+BO19+BQ19+BS19</f>
        <v/>
      </c>
      <c r="BL19" s="7">
        <f>BN19+BP19+BR19+BT19</f>
        <v/>
      </c>
      <c r="BM19" s="7" t="inlineStr"/>
      <c r="BN19" s="7" t="inlineStr"/>
      <c r="BO19" s="7" t="inlineStr"/>
      <c r="BP19" s="7" t="inlineStr"/>
      <c r="BQ19" s="7" t="inlineStr"/>
      <c r="BR19" s="7" t="inlineStr"/>
      <c r="BS19" s="7" t="inlineStr"/>
      <c r="BT19" s="7" t="inlineStr"/>
      <c r="BU19" s="7">
        <f>BW19+BY19+CA19+CC19+CE19+CG19+CI19+CK19+CM19</f>
        <v/>
      </c>
      <c r="BV19" s="7">
        <f>BX19+BZ19+CB19+CD19+CF19+CH19+CJ19+CL19+CN19</f>
        <v/>
      </c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>
        <f>CQ19+CS19+CU19+CW19+CY19+DA19+DC19+DE19+DG19+DI19+DK19+DM19+DO19</f>
        <v/>
      </c>
      <c r="CP19" s="7">
        <f>CR19+CT19+CV19+CX19+CZ19+DB19+DD19+DF19+DH19+DJ19+DL19+DN19+DP19</f>
        <v/>
      </c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>
        <f>E19+AU19+BK19+BU19+CO19</f>
        <v/>
      </c>
      <c r="DR19" s="7">
        <f>F19+AV19+BL19+BV19+CP19</f>
        <v/>
      </c>
    </row>
    <row r="20" hidden="1" outlineLevel="1">
      <c r="A20" s="5" t="n">
        <v>16</v>
      </c>
      <c r="B20" s="6" t="inlineStr">
        <is>
          <t>"MEDFARM ALOYE"</t>
        </is>
      </c>
      <c r="C20" s="6" t="inlineStr">
        <is>
          <t>Андижан</t>
        </is>
      </c>
      <c r="D20" s="6" t="inlineStr">
        <is>
          <t>Андижан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n">
        <v>20</v>
      </c>
      <c r="AD20" s="7" t="n">
        <v>6247800</v>
      </c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AW20+AY20+BA20+BC20+BE20+BG20+BI20</f>
        <v/>
      </c>
      <c r="AV20" s="7">
        <f>AX20+AZ20+BB20+BD20+BF20+BH20+BJ20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 t="inlineStr"/>
      <c r="BJ20" s="7" t="inlineStr"/>
      <c r="BK20" s="7">
        <f>BM20+BO20+BQ20+BS20</f>
        <v/>
      </c>
      <c r="BL20" s="7">
        <f>BN20+BP20+BR20+BT20</f>
        <v/>
      </c>
      <c r="BM20" s="7" t="inlineStr"/>
      <c r="BN20" s="7" t="inlineStr"/>
      <c r="BO20" s="7" t="inlineStr"/>
      <c r="BP20" s="7" t="inlineStr"/>
      <c r="BQ20" s="7" t="inlineStr"/>
      <c r="BR20" s="7" t="inlineStr"/>
      <c r="BS20" s="7" t="inlineStr"/>
      <c r="BT20" s="7" t="inlineStr"/>
      <c r="BU20" s="7">
        <f>BW20+BY20+CA20+CC20+CE20+CG20+CI20+CK20+CM20</f>
        <v/>
      </c>
      <c r="BV20" s="7">
        <f>BX20+BZ20+CB20+CD20+CF20+CH20+CJ20+CL20+CN20</f>
        <v/>
      </c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>
        <f>CQ20+CS20+CU20+CW20+CY20+DA20+DC20+DE20+DG20+DI20+DK20+DM20+DO20</f>
        <v/>
      </c>
      <c r="CP20" s="7">
        <f>CR20+CT20+CV20+CX20+CZ20+DB20+DD20+DF20+DH20+DJ20+DL20+DN20+DP20</f>
        <v/>
      </c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>
        <f>E20+AU20+BK20+BU20+CO20</f>
        <v/>
      </c>
      <c r="DR20" s="7">
        <f>F20+AV20+BL20+BV20+CP20</f>
        <v/>
      </c>
    </row>
    <row r="21" hidden="1" outlineLevel="1">
      <c r="A21" s="5" t="n">
        <v>17</v>
      </c>
      <c r="B21" s="6" t="inlineStr">
        <is>
          <t>"MEGA FOREST" MCHJ</t>
        </is>
      </c>
      <c r="C21" s="6" t="inlineStr">
        <is>
          <t>Андижан</t>
        </is>
      </c>
      <c r="D21" s="6" t="inlineStr">
        <is>
          <t>Андижан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2</v>
      </c>
      <c r="H21" s="7" t="n">
        <v>125367</v>
      </c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AW21+AY21+BA21+BC21+BE21+BG21+BI21</f>
        <v/>
      </c>
      <c r="AV21" s="7">
        <f>AX21+AZ21+BB21+BD21+BF21+BH21+BJ21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 t="inlineStr"/>
      <c r="BJ21" s="7" t="inlineStr"/>
      <c r="BK21" s="7">
        <f>BM21+BO21+BQ21+BS21</f>
        <v/>
      </c>
      <c r="BL21" s="7">
        <f>BN21+BP21+BR21+BT21</f>
        <v/>
      </c>
      <c r="BM21" s="7" t="inlineStr"/>
      <c r="BN21" s="7" t="inlineStr"/>
      <c r="BO21" s="7" t="inlineStr"/>
      <c r="BP21" s="7" t="inlineStr"/>
      <c r="BQ21" s="7" t="inlineStr"/>
      <c r="BR21" s="7" t="inlineStr"/>
      <c r="BS21" s="7" t="inlineStr"/>
      <c r="BT21" s="7" t="inlineStr"/>
      <c r="BU21" s="7">
        <f>BW21+BY21+CA21+CC21+CE21+CG21+CI21+CK21+CM21</f>
        <v/>
      </c>
      <c r="BV21" s="7">
        <f>BX21+BZ21+CB21+CD21+CF21+CH21+CJ21+CL21+CN21</f>
        <v/>
      </c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n">
        <v>2</v>
      </c>
      <c r="CN21" s="7" t="n">
        <v>232100</v>
      </c>
      <c r="CO21" s="7">
        <f>CQ21+CS21+CU21+CW21+CY21+DA21+DC21+DE21+DG21+DI21+DK21+DM21+DO21</f>
        <v/>
      </c>
      <c r="CP21" s="7">
        <f>CR21+CT21+CV21+CX21+CZ21+DB21+DD21+DF21+DH21+DJ21+DL21+DN21+DP21</f>
        <v/>
      </c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inlineStr"/>
      <c r="DD21" s="7" t="inlineStr"/>
      <c r="DE21" s="7" t="inlineStr"/>
      <c r="DF21" s="7" t="inlineStr"/>
      <c r="DG21" s="7" t="inlineStr"/>
      <c r="DH21" s="7" t="inlineStr"/>
      <c r="DI21" s="7" t="n">
        <v>5</v>
      </c>
      <c r="DJ21" s="7" t="n">
        <v>543213</v>
      </c>
      <c r="DK21" s="7" t="inlineStr"/>
      <c r="DL21" s="7" t="inlineStr"/>
      <c r="DM21" s="7" t="inlineStr"/>
      <c r="DN21" s="7" t="inlineStr"/>
      <c r="DO21" s="7" t="inlineStr"/>
      <c r="DP21" s="7" t="inlineStr"/>
      <c r="DQ21" s="7">
        <f>E21+AU21+BK21+BU21+CO21</f>
        <v/>
      </c>
      <c r="DR21" s="7">
        <f>F21+AV21+BL21+BV21+CP21</f>
        <v/>
      </c>
    </row>
    <row r="22" hidden="1" outlineLevel="1">
      <c r="A22" s="5" t="n">
        <v>18</v>
      </c>
      <c r="B22" s="6" t="inlineStr">
        <is>
          <t>"MEGASEF FARM GROUP" МЧЖ</t>
        </is>
      </c>
      <c r="C22" s="6" t="inlineStr">
        <is>
          <t>Андижан</t>
        </is>
      </c>
      <c r="D22" s="6" t="inlineStr">
        <is>
          <t>Андижан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n">
        <v>15</v>
      </c>
      <c r="H22" s="7" t="n">
        <v>14541525</v>
      </c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AW22+AY22+BA22+BC22+BE22+BG22+BI22</f>
        <v/>
      </c>
      <c r="AV22" s="7">
        <f>AX22+AZ22+BB22+BD22+BF22+BH22+BJ22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n">
        <v>5</v>
      </c>
      <c r="BH22" s="7" t="n">
        <v>1118600</v>
      </c>
      <c r="BI22" s="7" t="inlineStr"/>
      <c r="BJ22" s="7" t="inlineStr"/>
      <c r="BK22" s="7">
        <f>BM22+BO22+BQ22+BS22</f>
        <v/>
      </c>
      <c r="BL22" s="7">
        <f>BN22+BP22+BR22+BT22</f>
        <v/>
      </c>
      <c r="BM22" s="7" t="inlineStr"/>
      <c r="BN22" s="7" t="inlineStr"/>
      <c r="BO22" s="7" t="inlineStr"/>
      <c r="BP22" s="7" t="inlineStr"/>
      <c r="BQ22" s="7" t="inlineStr"/>
      <c r="BR22" s="7" t="inlineStr"/>
      <c r="BS22" s="7" t="inlineStr"/>
      <c r="BT22" s="7" t="inlineStr"/>
      <c r="BU22" s="7">
        <f>BW22+BY22+CA22+CC22+CE22+CG22+CI22+CK22+CM22</f>
        <v/>
      </c>
      <c r="BV22" s="7">
        <f>BX22+BZ22+CB22+CD22+CF22+CH22+CJ22+CL22+CN22</f>
        <v/>
      </c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n">
        <v>10</v>
      </c>
      <c r="CN22" s="7" t="n">
        <v>5982000</v>
      </c>
      <c r="CO22" s="7">
        <f>CQ22+CS22+CU22+CW22+CY22+DA22+DC22+DE22+DG22+DI22+DK22+DM22+DO22</f>
        <v/>
      </c>
      <c r="CP22" s="7">
        <f>CR22+CT22+CV22+CX22+CZ22+DB22+DD22+DF22+DH22+DJ22+DL22+DN22+DP22</f>
        <v/>
      </c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>
        <f>E22+AU22+BK22+BU22+CO22</f>
        <v/>
      </c>
      <c r="DR22" s="7">
        <f>F22+AV22+BL22+BV22+CP22</f>
        <v/>
      </c>
    </row>
    <row r="23" hidden="1" outlineLevel="1">
      <c r="A23" s="5" t="n">
        <v>19</v>
      </c>
      <c r="B23" s="6" t="inlineStr">
        <is>
          <t>"NARGIZ-MED-FARM" МЧЖ</t>
        </is>
      </c>
      <c r="C23" s="6" t="inlineStr">
        <is>
          <t>Андижан</t>
        </is>
      </c>
      <c r="D23" s="6" t="inlineStr">
        <is>
          <t>Андижан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n">
        <v>50</v>
      </c>
      <c r="R23" s="7" t="n">
        <v>168737500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AW23+AY23+BA23+BC23+BE23+BG23+BI23</f>
        <v/>
      </c>
      <c r="AV23" s="7">
        <f>AX23+AZ23+BB23+BD23+BF23+BH23+BJ23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 t="inlineStr"/>
      <c r="BJ23" s="7" t="inlineStr"/>
      <c r="BK23" s="7">
        <f>BM23+BO23+BQ23+BS23</f>
        <v/>
      </c>
      <c r="BL23" s="7">
        <f>BN23+BP23+BR23+BT23</f>
        <v/>
      </c>
      <c r="BM23" s="7" t="inlineStr"/>
      <c r="BN23" s="7" t="inlineStr"/>
      <c r="BO23" s="7" t="inlineStr"/>
      <c r="BP23" s="7" t="inlineStr"/>
      <c r="BQ23" s="7" t="inlineStr"/>
      <c r="BR23" s="7" t="inlineStr"/>
      <c r="BS23" s="7" t="inlineStr"/>
      <c r="BT23" s="7" t="inlineStr"/>
      <c r="BU23" s="7">
        <f>BW23+BY23+CA23+CC23+CE23+CG23+CI23+CK23+CM23</f>
        <v/>
      </c>
      <c r="BV23" s="7">
        <f>BX23+BZ23+CB23+CD23+CF23+CH23+CJ23+CL23+CN23</f>
        <v/>
      </c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>
        <f>CQ23+CS23+CU23+CW23+CY23+DA23+DC23+DE23+DG23+DI23+DK23+DM23+DO23</f>
        <v/>
      </c>
      <c r="CP23" s="7">
        <f>CR23+CT23+CV23+CX23+CZ23+DB23+DD23+DF23+DH23+DJ23+DL23+DN23+DP23</f>
        <v/>
      </c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n">
        <v>5</v>
      </c>
      <c r="DL23" s="7" t="n">
        <v>1248800</v>
      </c>
      <c r="DM23" s="7" t="inlineStr"/>
      <c r="DN23" s="7" t="inlineStr"/>
      <c r="DO23" s="7" t="inlineStr"/>
      <c r="DP23" s="7" t="inlineStr"/>
      <c r="DQ23" s="7">
        <f>E23+AU23+BK23+BU23+CO23</f>
        <v/>
      </c>
      <c r="DR23" s="7">
        <f>F23+AV23+BL23+BV23+CP23</f>
        <v/>
      </c>
    </row>
    <row r="24" hidden="1" outlineLevel="1">
      <c r="A24" s="5" t="n">
        <v>20</v>
      </c>
      <c r="B24" s="6" t="inlineStr">
        <is>
          <t>"OTABEK MEGA PHARM" MChJ</t>
        </is>
      </c>
      <c r="C24" s="6" t="inlineStr">
        <is>
          <t>Андижан</t>
        </is>
      </c>
      <c r="D24" s="6" t="inlineStr">
        <is>
          <t>Андижан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n">
        <v>80</v>
      </c>
      <c r="H24" s="7" t="n">
        <v>219738600</v>
      </c>
      <c r="I24" s="7" t="inlineStr"/>
      <c r="J24" s="7" t="inlineStr"/>
      <c r="K24" s="7" t="n">
        <v>10</v>
      </c>
      <c r="L24" s="7" t="n">
        <v>3680000</v>
      </c>
      <c r="M24" s="7" t="n">
        <v>100</v>
      </c>
      <c r="N24" s="7" t="n">
        <v>330300000</v>
      </c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n">
        <v>20</v>
      </c>
      <c r="X24" s="7" t="n">
        <v>0</v>
      </c>
      <c r="Y24" s="7" t="inlineStr"/>
      <c r="Z24" s="7" t="inlineStr"/>
      <c r="AA24" s="7" t="inlineStr"/>
      <c r="AB24" s="7" t="inlineStr"/>
      <c r="AC24" s="7" t="n">
        <v>30</v>
      </c>
      <c r="AD24" s="7" t="n">
        <v>28984500</v>
      </c>
      <c r="AE24" s="7" t="n">
        <v>10</v>
      </c>
      <c r="AF24" s="7" t="n">
        <v>2440500</v>
      </c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AW24+AY24+BA24+BC24+BE24+BG24+BI24</f>
        <v/>
      </c>
      <c r="AV24" s="7">
        <f>AX24+AZ24+BB24+BD24+BF24+BH24+BJ24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n">
        <v>220</v>
      </c>
      <c r="BH24" s="7" t="n">
        <v>2167594000</v>
      </c>
      <c r="BI24" s="7" t="inlineStr"/>
      <c r="BJ24" s="7" t="inlineStr"/>
      <c r="BK24" s="7">
        <f>BM24+BO24+BQ24+BS24</f>
        <v/>
      </c>
      <c r="BL24" s="7">
        <f>BN24+BP24+BR24+BT24</f>
        <v/>
      </c>
      <c r="BM24" s="7" t="n">
        <v>160</v>
      </c>
      <c r="BN24" s="7" t="n">
        <v>3004670000</v>
      </c>
      <c r="BO24" s="7" t="inlineStr"/>
      <c r="BP24" s="7" t="inlineStr"/>
      <c r="BQ24" s="7" t="n">
        <v>330</v>
      </c>
      <c r="BR24" s="7" t="n">
        <v>6688093500</v>
      </c>
      <c r="BS24" s="7" t="inlineStr"/>
      <c r="BT24" s="7" t="inlineStr"/>
      <c r="BU24" s="7">
        <f>BW24+BY24+CA24+CC24+CE24+CG24+CI24+CK24+CM24</f>
        <v/>
      </c>
      <c r="BV24" s="7">
        <f>BX24+BZ24+CB24+CD24+CF24+CH24+CJ24+CL24+CN24</f>
        <v/>
      </c>
      <c r="BW24" s="7" t="inlineStr"/>
      <c r="BX24" s="7" t="inlineStr"/>
      <c r="BY24" s="7" t="n">
        <v>400</v>
      </c>
      <c r="BZ24" s="7" t="n">
        <v>3280640000</v>
      </c>
      <c r="CA24" s="7" t="inlineStr"/>
      <c r="CB24" s="7" t="inlineStr"/>
      <c r="CC24" s="7" t="inlineStr"/>
      <c r="CD24" s="7" t="inlineStr"/>
      <c r="CE24" s="7" t="n">
        <v>10</v>
      </c>
      <c r="CF24" s="7" t="n">
        <v>38138500</v>
      </c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>
        <f>CQ24+CS24+CU24+CW24+CY24+DA24+DC24+DE24+DG24+DI24+DK24+DM24+DO24</f>
        <v/>
      </c>
      <c r="CP24" s="7">
        <f>CR24+CT24+CV24+CX24+CZ24+DB24+DD24+DF24+DH24+DJ24+DL24+DN24+DP24</f>
        <v/>
      </c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inlineStr"/>
      <c r="DH24" s="7" t="inlineStr"/>
      <c r="DI24" s="7" t="n">
        <v>20</v>
      </c>
      <c r="DJ24" s="7" t="n">
        <v>20364000</v>
      </c>
      <c r="DK24" s="7" t="inlineStr"/>
      <c r="DL24" s="7" t="inlineStr"/>
      <c r="DM24" s="7" t="inlineStr"/>
      <c r="DN24" s="7" t="inlineStr"/>
      <c r="DO24" s="7" t="inlineStr"/>
      <c r="DP24" s="7" t="inlineStr"/>
      <c r="DQ24" s="7">
        <f>E24+AU24+BK24+BU24+CO24</f>
        <v/>
      </c>
      <c r="DR24" s="7">
        <f>F24+AV24+BL24+BV24+CP24</f>
        <v/>
      </c>
    </row>
    <row r="25" hidden="1" outlineLevel="1">
      <c r="A25" s="5" t="n">
        <v>21</v>
      </c>
      <c r="B25" s="6" t="inlineStr">
        <is>
          <t>"OYATULLO-88" MChJ</t>
        </is>
      </c>
      <c r="C25" s="6" t="inlineStr">
        <is>
          <t>Андижан</t>
        </is>
      </c>
      <c r="D25" s="6" t="inlineStr">
        <is>
          <t>Андижан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n">
        <v>19</v>
      </c>
      <c r="H25" s="7" t="n">
        <v>8531293</v>
      </c>
      <c r="I25" s="7" t="inlineStr"/>
      <c r="J25" s="7" t="inlineStr"/>
      <c r="K25" s="7" t="n">
        <v>1</v>
      </c>
      <c r="L25" s="7" t="n">
        <v>35696</v>
      </c>
      <c r="M25" s="7" t="n">
        <v>30</v>
      </c>
      <c r="N25" s="7" t="n">
        <v>29727000</v>
      </c>
      <c r="O25" s="7" t="inlineStr"/>
      <c r="P25" s="7" t="inlineStr"/>
      <c r="Q25" s="7" t="n">
        <v>100</v>
      </c>
      <c r="R25" s="7" t="n">
        <v>674950000</v>
      </c>
      <c r="S25" s="7" t="n">
        <v>5</v>
      </c>
      <c r="T25" s="7" t="n">
        <v>123675</v>
      </c>
      <c r="U25" s="7" t="inlineStr"/>
      <c r="V25" s="7" t="inlineStr"/>
      <c r="W25" s="7" t="n">
        <v>1</v>
      </c>
      <c r="X25" s="7" t="n">
        <v>0</v>
      </c>
      <c r="Y25" s="7" t="inlineStr"/>
      <c r="Z25" s="7" t="inlineStr"/>
      <c r="AA25" s="7" t="inlineStr"/>
      <c r="AB25" s="7" t="inlineStr"/>
      <c r="AC25" s="7" t="n">
        <v>6</v>
      </c>
      <c r="AD25" s="7" t="n">
        <v>570996</v>
      </c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AW25+AY25+BA25+BC25+BE25+BG25+BI25</f>
        <v/>
      </c>
      <c r="AV25" s="7">
        <f>AX25+AZ25+BB25+BD25+BF25+BH25+BJ25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n">
        <v>10</v>
      </c>
      <c r="BH25" s="7" t="n">
        <v>1649783</v>
      </c>
      <c r="BI25" s="7" t="inlineStr"/>
      <c r="BJ25" s="7" t="inlineStr"/>
      <c r="BK25" s="7">
        <f>BM25+BO25+BQ25+BS25</f>
        <v/>
      </c>
      <c r="BL25" s="7">
        <f>BN25+BP25+BR25+BT25</f>
        <v/>
      </c>
      <c r="BM25" s="7" t="inlineStr"/>
      <c r="BN25" s="7" t="inlineStr"/>
      <c r="BO25" s="7" t="inlineStr"/>
      <c r="BP25" s="7" t="inlineStr"/>
      <c r="BQ25" s="7" t="inlineStr"/>
      <c r="BR25" s="7" t="inlineStr"/>
      <c r="BS25" s="7" t="n">
        <v>2</v>
      </c>
      <c r="BT25" s="7" t="n">
        <v>62988</v>
      </c>
      <c r="BU25" s="7">
        <f>BW25+BY25+CA25+CC25+CE25+CG25+CI25+CK25+CM25</f>
        <v/>
      </c>
      <c r="BV25" s="7">
        <f>BX25+BZ25+CB25+CD25+CF25+CH25+CJ25+CL25+CN25</f>
        <v/>
      </c>
      <c r="BW25" s="7" t="inlineStr"/>
      <c r="BX25" s="7" t="inlineStr"/>
      <c r="BY25" s="7" t="inlineStr"/>
      <c r="BZ25" s="7" t="inlineStr"/>
      <c r="CA25" s="7" t="n">
        <v>1</v>
      </c>
      <c r="CB25" s="7" t="n">
        <v>63793</v>
      </c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n">
        <v>13</v>
      </c>
      <c r="CN25" s="7" t="n">
        <v>3423475</v>
      </c>
      <c r="CO25" s="7">
        <f>CQ25+CS25+CU25+CW25+CY25+DA25+DC25+DE25+DG25+DI25+DK25+DM25+DO25</f>
        <v/>
      </c>
      <c r="CP25" s="7">
        <f>CR25+CT25+CV25+CX25+CZ25+DB25+DD25+DF25+DH25+DJ25+DL25+DN25+DP25</f>
        <v/>
      </c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n">
        <v>2</v>
      </c>
      <c r="CZ25" s="7" t="n">
        <v>225328</v>
      </c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>
        <f>E25+AU25+BK25+BU25+CO25</f>
        <v/>
      </c>
      <c r="DR25" s="7">
        <f>F25+AV25+BL25+BV25+CP25</f>
        <v/>
      </c>
    </row>
    <row r="26" hidden="1" outlineLevel="1">
      <c r="A26" s="5" t="n">
        <v>22</v>
      </c>
      <c r="B26" s="6" t="inlineStr">
        <is>
          <t>"SAFO FARM"</t>
        </is>
      </c>
      <c r="C26" s="6" t="inlineStr">
        <is>
          <t>Андижан</t>
        </is>
      </c>
      <c r="D26" s="6" t="inlineStr">
        <is>
          <t>Андижан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n">
        <v>5</v>
      </c>
      <c r="H26" s="7" t="n">
        <v>258516</v>
      </c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n">
        <v>200</v>
      </c>
      <c r="R26" s="7" t="n">
        <v>2699800000</v>
      </c>
      <c r="S26" s="7" t="inlineStr"/>
      <c r="T26" s="7" t="inlineStr"/>
      <c r="U26" s="7" t="inlineStr"/>
      <c r="V26" s="7" t="inlineStr"/>
      <c r="W26" s="7" t="n">
        <v>5</v>
      </c>
      <c r="X26" s="7" t="n">
        <v>0</v>
      </c>
      <c r="Y26" s="7" t="inlineStr"/>
      <c r="Z26" s="7" t="inlineStr"/>
      <c r="AA26" s="7" t="n">
        <v>1</v>
      </c>
      <c r="AB26" s="7" t="n">
        <v>44415</v>
      </c>
      <c r="AC26" s="7" t="n">
        <v>9</v>
      </c>
      <c r="AD26" s="7" t="n">
        <v>805125</v>
      </c>
      <c r="AE26" s="7" t="inlineStr"/>
      <c r="AF26" s="7" t="inlineStr"/>
      <c r="AG26" s="7" t="n">
        <v>2</v>
      </c>
      <c r="AH26" s="7" t="n">
        <v>123820</v>
      </c>
      <c r="AI26" s="7" t="n">
        <v>4</v>
      </c>
      <c r="AJ26" s="7" t="n">
        <v>179648</v>
      </c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AW26+AY26+BA26+BC26+BE26+BG26+BI26</f>
        <v/>
      </c>
      <c r="AV26" s="7">
        <f>AX26+AZ26+BB26+BD26+BF26+BH26+BJ26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 t="inlineStr"/>
      <c r="BJ26" s="7" t="inlineStr"/>
      <c r="BK26" s="7">
        <f>BM26+BO26+BQ26+BS26</f>
        <v/>
      </c>
      <c r="BL26" s="7">
        <f>BN26+BP26+BR26+BT26</f>
        <v/>
      </c>
      <c r="BM26" s="7" t="n">
        <v>5</v>
      </c>
      <c r="BN26" s="7" t="n">
        <v>797700</v>
      </c>
      <c r="BO26" s="7" t="n">
        <v>5</v>
      </c>
      <c r="BP26" s="7" t="n">
        <v>582875</v>
      </c>
      <c r="BQ26" s="7" t="inlineStr"/>
      <c r="BR26" s="7" t="inlineStr"/>
      <c r="BS26" s="7" t="inlineStr"/>
      <c r="BT26" s="7" t="inlineStr"/>
      <c r="BU26" s="7">
        <f>BW26+BY26+CA26+CC26+CE26+CG26+CI26+CK26+CM26</f>
        <v/>
      </c>
      <c r="BV26" s="7">
        <f>BX26+BZ26+CB26+CD26+CF26+CH26+CJ26+CL26+CN26</f>
        <v/>
      </c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n">
        <v>1</v>
      </c>
      <c r="CF26" s="7" t="n">
        <v>374371</v>
      </c>
      <c r="CG26" s="7" t="inlineStr"/>
      <c r="CH26" s="7" t="inlineStr"/>
      <c r="CI26" s="7" t="inlineStr"/>
      <c r="CJ26" s="7" t="inlineStr"/>
      <c r="CK26" s="7" t="n">
        <v>45</v>
      </c>
      <c r="CL26" s="7" t="n">
        <v>3001575</v>
      </c>
      <c r="CM26" s="7" t="n">
        <v>5</v>
      </c>
      <c r="CN26" s="7" t="n">
        <v>777660</v>
      </c>
      <c r="CO26" s="7">
        <f>CQ26+CS26+CU26+CW26+CY26+DA26+DC26+DE26+DG26+DI26+DK26+DM26+DO26</f>
        <v/>
      </c>
      <c r="CP26" s="7">
        <f>CR26+CT26+CV26+CX26+CZ26+DB26+DD26+DF26+DH26+DJ26+DL26+DN26+DP26</f>
        <v/>
      </c>
      <c r="CQ26" s="7" t="inlineStr"/>
      <c r="CR26" s="7" t="inlineStr"/>
      <c r="CS26" s="7" t="inlineStr"/>
      <c r="CT26" s="7" t="inlineStr"/>
      <c r="CU26" s="7" t="n">
        <v>1</v>
      </c>
      <c r="CV26" s="7" t="n">
        <v>113085</v>
      </c>
      <c r="CW26" s="7" t="inlineStr"/>
      <c r="CX26" s="7" t="inlineStr"/>
      <c r="CY26" s="7" t="inlineStr"/>
      <c r="CZ26" s="7" t="inlineStr"/>
      <c r="DA26" s="7" t="inlineStr"/>
      <c r="DB26" s="7" t="inlineStr"/>
      <c r="DC26" s="7" t="n">
        <v>1</v>
      </c>
      <c r="DD26" s="7" t="n">
        <v>48030</v>
      </c>
      <c r="DE26" s="7" t="n">
        <v>3</v>
      </c>
      <c r="DF26" s="7" t="n">
        <v>234630</v>
      </c>
      <c r="DG26" s="7" t="inlineStr"/>
      <c r="DH26" s="7" t="inlineStr"/>
      <c r="DI26" s="7" t="n">
        <v>1</v>
      </c>
      <c r="DJ26" s="7" t="n">
        <v>50910</v>
      </c>
      <c r="DK26" s="7" t="n">
        <v>20</v>
      </c>
      <c r="DL26" s="7" t="n">
        <v>19980800</v>
      </c>
      <c r="DM26" s="7" t="n">
        <v>1</v>
      </c>
      <c r="DN26" s="7" t="n">
        <v>90182</v>
      </c>
      <c r="DO26" s="7" t="inlineStr"/>
      <c r="DP26" s="7" t="inlineStr"/>
      <c r="DQ26" s="7">
        <f>E26+AU26+BK26+BU26+CO26</f>
        <v/>
      </c>
      <c r="DR26" s="7">
        <f>F26+AV26+BL26+BV26+CP26</f>
        <v/>
      </c>
    </row>
    <row r="27" hidden="1" outlineLevel="1">
      <c r="A27" s="5" t="n">
        <v>23</v>
      </c>
      <c r="B27" s="6" t="inlineStr">
        <is>
          <t>"SARVAR MED SAVDO"</t>
        </is>
      </c>
      <c r="C27" s="6" t="inlineStr">
        <is>
          <t>Андижан</t>
        </is>
      </c>
      <c r="D27" s="6" t="inlineStr">
        <is>
          <t>Андижан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n">
        <v>2</v>
      </c>
      <c r="H27" s="7" t="n">
        <v>258516</v>
      </c>
      <c r="I27" s="7" t="inlineStr"/>
      <c r="J27" s="7" t="inlineStr"/>
      <c r="K27" s="7" t="inlineStr"/>
      <c r="L27" s="7" t="inlineStr"/>
      <c r="M27" s="7" t="n">
        <v>2</v>
      </c>
      <c r="N27" s="7" t="n">
        <v>127380</v>
      </c>
      <c r="O27" s="7" t="n">
        <v>1</v>
      </c>
      <c r="P27" s="7" t="n">
        <v>38373</v>
      </c>
      <c r="Q27" s="7" t="inlineStr"/>
      <c r="R27" s="7" t="inlineStr"/>
      <c r="S27" s="7" t="inlineStr"/>
      <c r="T27" s="7" t="inlineStr"/>
      <c r="U27" s="7" t="n">
        <v>5</v>
      </c>
      <c r="V27" s="7" t="n">
        <v>91250</v>
      </c>
      <c r="W27" s="7" t="n">
        <v>2</v>
      </c>
      <c r="X27" s="7" t="n">
        <v>0</v>
      </c>
      <c r="Y27" s="7" t="n">
        <v>30</v>
      </c>
      <c r="Z27" s="7" t="n">
        <v>4452300</v>
      </c>
      <c r="AA27" s="7" t="inlineStr"/>
      <c r="AB27" s="7" t="inlineStr"/>
      <c r="AC27" s="7" t="n">
        <v>3</v>
      </c>
      <c r="AD27" s="7" t="n">
        <v>281151</v>
      </c>
      <c r="AE27" s="7" t="inlineStr"/>
      <c r="AF27" s="7" t="inlineStr"/>
      <c r="AG27" s="7" t="inlineStr"/>
      <c r="AH27" s="7" t="inlineStr"/>
      <c r="AI27" s="7" t="n">
        <v>5</v>
      </c>
      <c r="AJ27" s="7" t="n">
        <v>561425</v>
      </c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AW27+AY27+BA27+BC27+BE27+BG27+BI27</f>
        <v/>
      </c>
      <c r="AV27" s="7">
        <f>AX27+AZ27+BB27+BD27+BF27+BH27+BJ27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 t="inlineStr"/>
      <c r="BJ27" s="7" t="inlineStr"/>
      <c r="BK27" s="7">
        <f>BM27+BO27+BQ27+BS27</f>
        <v/>
      </c>
      <c r="BL27" s="7">
        <f>BN27+BP27+BR27+BT27</f>
        <v/>
      </c>
      <c r="BM27" s="7" t="inlineStr"/>
      <c r="BN27" s="7" t="inlineStr"/>
      <c r="BO27" s="7" t="inlineStr"/>
      <c r="BP27" s="7" t="inlineStr"/>
      <c r="BQ27" s="7" t="inlineStr"/>
      <c r="BR27" s="7" t="inlineStr"/>
      <c r="BS27" s="7" t="n">
        <v>10</v>
      </c>
      <c r="BT27" s="7" t="n">
        <v>3246900</v>
      </c>
      <c r="BU27" s="7">
        <f>BW27+BY27+CA27+CC27+CE27+CG27+CI27+CK27+CM27</f>
        <v/>
      </c>
      <c r="BV27" s="7">
        <f>BX27+BZ27+CB27+CD27+CF27+CH27+CJ27+CL27+CN27</f>
        <v/>
      </c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inlineStr"/>
      <c r="CN27" s="7" t="inlineStr"/>
      <c r="CO27" s="7">
        <f>CQ27+CS27+CU27+CW27+CY27+DA27+DC27+DE27+DG27+DI27+DK27+DM27+DO27</f>
        <v/>
      </c>
      <c r="CP27" s="7">
        <f>CR27+CT27+CV27+CX27+CZ27+DB27+DD27+DF27+DH27+DJ27+DL27+DN27+DP27</f>
        <v/>
      </c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n">
        <v>2</v>
      </c>
      <c r="DB27" s="7" t="n">
        <v>235152</v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>
        <f>E27+AU27+BK27+BU27+CO27</f>
        <v/>
      </c>
      <c r="DR27" s="7">
        <f>F27+AV27+BL27+BV27+CP27</f>
        <v/>
      </c>
    </row>
    <row r="28" hidden="1" outlineLevel="1">
      <c r="A28" s="5" t="n">
        <v>24</v>
      </c>
      <c r="B28" s="6" t="inlineStr">
        <is>
          <t>"SHOX-MIRZO PHARM" MCHJ</t>
        </is>
      </c>
      <c r="C28" s="6" t="inlineStr">
        <is>
          <t>Андижан</t>
        </is>
      </c>
      <c r="D28" s="6" t="inlineStr">
        <is>
          <t>Андижан 1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n">
        <v>4</v>
      </c>
      <c r="R28" s="7" t="n">
        <v>1079920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AW28+AY28+BA28+BC28+BE28+BG28+BI28</f>
        <v/>
      </c>
      <c r="AV28" s="7">
        <f>AX28+AZ28+BB28+BD28+BF28+BH28+BJ28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 t="inlineStr"/>
      <c r="BJ28" s="7" t="inlineStr"/>
      <c r="BK28" s="7">
        <f>BM28+BO28+BQ28+BS28</f>
        <v/>
      </c>
      <c r="BL28" s="7">
        <f>BN28+BP28+BR28+BT28</f>
        <v/>
      </c>
      <c r="BM28" s="7" t="inlineStr"/>
      <c r="BN28" s="7" t="inlineStr"/>
      <c r="BO28" s="7" t="inlineStr"/>
      <c r="BP28" s="7" t="inlineStr"/>
      <c r="BQ28" s="7" t="inlineStr"/>
      <c r="BR28" s="7" t="inlineStr"/>
      <c r="BS28" s="7" t="inlineStr"/>
      <c r="BT28" s="7" t="inlineStr"/>
      <c r="BU28" s="7">
        <f>BW28+BY28+CA28+CC28+CE28+CG28+CI28+CK28+CM28</f>
        <v/>
      </c>
      <c r="BV28" s="7">
        <f>BX28+BZ28+CB28+CD28+CF28+CH28+CJ28+CL28+CN28</f>
        <v/>
      </c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>
        <f>CQ28+CS28+CU28+CW28+CY28+DA28+DC28+DE28+DG28+DI28+DK28+DM28+DO28</f>
        <v/>
      </c>
      <c r="CP28" s="7">
        <f>CR28+CT28+CV28+CX28+CZ28+DB28+DD28+DF28+DH28+DJ28+DL28+DN28+DP28</f>
        <v/>
      </c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n">
        <v>10</v>
      </c>
      <c r="DF28" s="7" t="n">
        <v>2607000</v>
      </c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>
        <f>E28+AU28+BK28+BU28+CO28</f>
        <v/>
      </c>
      <c r="DR28" s="7">
        <f>F28+AV28+BL28+BV28+CP28</f>
        <v/>
      </c>
    </row>
    <row r="29" hidden="1" outlineLevel="1">
      <c r="A29" s="5" t="n">
        <v>25</v>
      </c>
      <c r="B29" s="6" t="inlineStr">
        <is>
          <t>"VITA ELIXIR" MChJ</t>
        </is>
      </c>
      <c r="C29" s="6" t="inlineStr">
        <is>
          <t>Андижан</t>
        </is>
      </c>
      <c r="D29" s="6" t="inlineStr">
        <is>
          <t>Андижан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AW29+AY29+BA29+BC29+BE29+BG29+BI29</f>
        <v/>
      </c>
      <c r="AV29" s="7">
        <f>AX29+AZ29+BB29+BD29+BF29+BH29+BJ29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 t="inlineStr"/>
      <c r="BJ29" s="7" t="inlineStr"/>
      <c r="BK29" s="7">
        <f>BM29+BO29+BQ29+BS29</f>
        <v/>
      </c>
      <c r="BL29" s="7">
        <f>BN29+BP29+BR29+BT29</f>
        <v/>
      </c>
      <c r="BM29" s="7" t="n">
        <v>5</v>
      </c>
      <c r="BN29" s="7" t="n">
        <v>3323750</v>
      </c>
      <c r="BO29" s="7" t="inlineStr"/>
      <c r="BP29" s="7" t="inlineStr"/>
      <c r="BQ29" s="7" t="n">
        <v>100</v>
      </c>
      <c r="BR29" s="7" t="n">
        <v>614150000</v>
      </c>
      <c r="BS29" s="7" t="inlineStr"/>
      <c r="BT29" s="7" t="inlineStr"/>
      <c r="BU29" s="7">
        <f>BW29+BY29+CA29+CC29+CE29+CG29+CI29+CK29+CM29</f>
        <v/>
      </c>
      <c r="BV29" s="7">
        <f>BX29+BZ29+CB29+CD29+CF29+CH29+CJ29+CL29+CN29</f>
        <v/>
      </c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>
        <f>CQ29+CS29+CU29+CW29+CY29+DA29+DC29+DE29+DG29+DI29+DK29+DM29+DO29</f>
        <v/>
      </c>
      <c r="CP29" s="7">
        <f>CR29+CT29+CV29+CX29+CZ29+DB29+DD29+DF29+DH29+DJ29+DL29+DN29+DP29</f>
        <v/>
      </c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>
        <f>E29+AU29+BK29+BU29+CO29</f>
        <v/>
      </c>
      <c r="DR29" s="7">
        <f>F29+AV29+BL29+BV29+CP29</f>
        <v/>
      </c>
    </row>
    <row r="30" hidden="1" outlineLevel="1">
      <c r="A30" s="5" t="n">
        <v>26</v>
      </c>
      <c r="B30" s="6" t="inlineStr">
        <is>
          <t>"ZIYO-FARM PLYUS" MCHJ</t>
        </is>
      </c>
      <c r="C30" s="6" t="inlineStr">
        <is>
          <t>Андижан</t>
        </is>
      </c>
      <c r="D30" s="6" t="inlineStr">
        <is>
          <t>Андижан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n">
        <v>4</v>
      </c>
      <c r="H30" s="7" t="n">
        <v>626900</v>
      </c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n">
        <v>5</v>
      </c>
      <c r="X30" s="7" t="n">
        <v>0</v>
      </c>
      <c r="Y30" s="7" t="inlineStr"/>
      <c r="Z30" s="7" t="inlineStr"/>
      <c r="AA30" s="7" t="inlineStr"/>
      <c r="AB30" s="7" t="inlineStr"/>
      <c r="AC30" s="7" t="n">
        <v>11</v>
      </c>
      <c r="AD30" s="7" t="n">
        <v>1905579</v>
      </c>
      <c r="AE30" s="7" t="n">
        <v>4</v>
      </c>
      <c r="AF30" s="7" t="n">
        <v>378832</v>
      </c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AW30+AY30+BA30+BC30+BE30+BG30+BI30</f>
        <v/>
      </c>
      <c r="AV30" s="7">
        <f>AX30+AZ30+BB30+BD30+BF30+BH30+BJ30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 t="inlineStr"/>
      <c r="BJ30" s="7" t="inlineStr"/>
      <c r="BK30" s="7">
        <f>BM30+BO30+BQ30+BS30</f>
        <v/>
      </c>
      <c r="BL30" s="7">
        <f>BN30+BP30+BR30+BT30</f>
        <v/>
      </c>
      <c r="BM30" s="7" t="inlineStr"/>
      <c r="BN30" s="7" t="inlineStr"/>
      <c r="BO30" s="7" t="inlineStr"/>
      <c r="BP30" s="7" t="inlineStr"/>
      <c r="BQ30" s="7" t="inlineStr"/>
      <c r="BR30" s="7" t="inlineStr"/>
      <c r="BS30" s="7" t="inlineStr"/>
      <c r="BT30" s="7" t="inlineStr"/>
      <c r="BU30" s="7">
        <f>BW30+BY30+CA30+CC30+CE30+CG30+CI30+CK30+CM30</f>
        <v/>
      </c>
      <c r="BV30" s="7">
        <f>BX30+BZ30+CB30+CD30+CF30+CH30+CJ30+CL30+CN30</f>
        <v/>
      </c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n">
        <v>2</v>
      </c>
      <c r="CN30" s="7" t="n">
        <v>232100</v>
      </c>
      <c r="CO30" s="7">
        <f>CQ30+CS30+CU30+CW30+CY30+DA30+DC30+DE30+DG30+DI30+DK30+DM30+DO30</f>
        <v/>
      </c>
      <c r="CP30" s="7">
        <f>CR30+CT30+CV30+CX30+CZ30+DB30+DD30+DF30+DH30+DJ30+DL30+DN30+DP30</f>
        <v/>
      </c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>
        <f>E30+AU30+BK30+BU30+CO30</f>
        <v/>
      </c>
      <c r="DR30" s="7">
        <f>F30+AV30+BL30+BV30+CP30</f>
        <v/>
      </c>
    </row>
    <row r="31" hidden="1" outlineLevel="1">
      <c r="A31" s="5" t="n">
        <v>27</v>
      </c>
      <c r="B31" s="6" t="inlineStr">
        <is>
          <t>"МИРЗОХИД ШИФО"</t>
        </is>
      </c>
      <c r="C31" s="6" t="inlineStr">
        <is>
          <t>Андижан</t>
        </is>
      </c>
      <c r="D31" s="6" t="inlineStr">
        <is>
          <t>Андижан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n">
        <v>50</v>
      </c>
      <c r="T31" s="7" t="n">
        <v>12750000</v>
      </c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n">
        <v>10</v>
      </c>
      <c r="AD31" s="7" t="n">
        <v>3220500</v>
      </c>
      <c r="AE31" s="7" t="n">
        <v>10</v>
      </c>
      <c r="AF31" s="7" t="n">
        <v>2426000</v>
      </c>
      <c r="AG31" s="7" t="n">
        <v>10</v>
      </c>
      <c r="AH31" s="7" t="n">
        <v>3094500</v>
      </c>
      <c r="AI31" s="7" t="n">
        <v>5</v>
      </c>
      <c r="AJ31" s="7" t="n">
        <v>558375</v>
      </c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AW31+AY31+BA31+BC31+BE31+BG31+BI31</f>
        <v/>
      </c>
      <c r="AV31" s="7">
        <f>AX31+AZ31+BB31+BD31+BF31+BH31+BJ31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 t="inlineStr"/>
      <c r="BJ31" s="7" t="inlineStr"/>
      <c r="BK31" s="7">
        <f>BM31+BO31+BQ31+BS31</f>
        <v/>
      </c>
      <c r="BL31" s="7">
        <f>BN31+BP31+BR31+BT31</f>
        <v/>
      </c>
      <c r="BM31" s="7" t="inlineStr"/>
      <c r="BN31" s="7" t="inlineStr"/>
      <c r="BO31" s="7" t="inlineStr"/>
      <c r="BP31" s="7" t="inlineStr"/>
      <c r="BQ31" s="7" t="inlineStr"/>
      <c r="BR31" s="7" t="inlineStr"/>
      <c r="BS31" s="7" t="inlineStr"/>
      <c r="BT31" s="7" t="inlineStr"/>
      <c r="BU31" s="7">
        <f>BW31+BY31+CA31+CC31+CE31+CG31+CI31+CK31+CM31</f>
        <v/>
      </c>
      <c r="BV31" s="7">
        <f>BX31+BZ31+CB31+CD31+CF31+CH31+CJ31+CL31+CN31</f>
        <v/>
      </c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>
        <f>CQ31+CS31+CU31+CW31+CY31+DA31+DC31+DE31+DG31+DI31+DK31+DM31+DO31</f>
        <v/>
      </c>
      <c r="CP31" s="7">
        <f>CR31+CT31+CV31+CX31+CZ31+DB31+DD31+DF31+DH31+DJ31+DL31+DN31+DP31</f>
        <v/>
      </c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>
        <f>E31+AU31+BK31+BU31+CO31</f>
        <v/>
      </c>
      <c r="DR31" s="7">
        <f>F31+AV31+BL31+BV31+CP31</f>
        <v/>
      </c>
    </row>
    <row r="32" hidden="1" outlineLevel="1">
      <c r="A32" s="5" t="n">
        <v>28</v>
      </c>
      <c r="B32" s="6" t="inlineStr">
        <is>
          <t>OOO "APTECHKA 1988"</t>
        </is>
      </c>
      <c r="C32" s="6" t="inlineStr">
        <is>
          <t>Андижан</t>
        </is>
      </c>
      <c r="D32" s="6" t="inlineStr">
        <is>
          <t>Андижан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n">
        <v>3</v>
      </c>
      <c r="N32" s="7" t="n">
        <v>295470</v>
      </c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AW32+AY32+BA32+BC32+BE32+BG32+BI32</f>
        <v/>
      </c>
      <c r="AV32" s="7">
        <f>AX32+AZ32+BB32+BD32+BF32+BH32+BJ32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 t="inlineStr"/>
      <c r="BJ32" s="7" t="inlineStr"/>
      <c r="BK32" s="7">
        <f>BM32+BO32+BQ32+BS32</f>
        <v/>
      </c>
      <c r="BL32" s="7">
        <f>BN32+BP32+BR32+BT32</f>
        <v/>
      </c>
      <c r="BM32" s="7" t="inlineStr"/>
      <c r="BN32" s="7" t="inlineStr"/>
      <c r="BO32" s="7" t="inlineStr"/>
      <c r="BP32" s="7" t="inlineStr"/>
      <c r="BQ32" s="7" t="inlineStr"/>
      <c r="BR32" s="7" t="inlineStr"/>
      <c r="BS32" s="7" t="inlineStr"/>
      <c r="BT32" s="7" t="inlineStr"/>
      <c r="BU32" s="7">
        <f>BW32+BY32+CA32+CC32+CE32+CG32+CI32+CK32+CM32</f>
        <v/>
      </c>
      <c r="BV32" s="7">
        <f>BX32+BZ32+CB32+CD32+CF32+CH32+CJ32+CL32+CN32</f>
        <v/>
      </c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>
        <f>CQ32+CS32+CU32+CW32+CY32+DA32+DC32+DE32+DG32+DI32+DK32+DM32+DO32</f>
        <v/>
      </c>
      <c r="CP32" s="7">
        <f>CR32+CT32+CV32+CX32+CZ32+DB32+DD32+DF32+DH32+DJ32+DL32+DN32+DP32</f>
        <v/>
      </c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>
        <f>E32+AU32+BK32+BU32+CO32</f>
        <v/>
      </c>
      <c r="DR32" s="7">
        <f>F32+AV32+BL32+BV32+CP32</f>
        <v/>
      </c>
    </row>
    <row r="33" hidden="1" outlineLevel="1">
      <c r="A33" s="5" t="n">
        <v>29</v>
      </c>
      <c r="B33" s="6" t="inlineStr">
        <is>
          <t>АВАЗБЕК ХСИЧФ</t>
        </is>
      </c>
      <c r="C33" s="6" t="inlineStr">
        <is>
          <t>Андижан</t>
        </is>
      </c>
      <c r="D33" s="6" t="inlineStr">
        <is>
          <t>Андижан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AW33+AY33+BA33+BC33+BE33+BG33+BI33</f>
        <v/>
      </c>
      <c r="AV33" s="7">
        <f>AX33+AZ33+BB33+BD33+BF33+BH33+BJ33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 t="inlineStr"/>
      <c r="BJ33" s="7" t="inlineStr"/>
      <c r="BK33" s="7">
        <f>BM33+BO33+BQ33+BS33</f>
        <v/>
      </c>
      <c r="BL33" s="7">
        <f>BN33+BP33+BR33+BT33</f>
        <v/>
      </c>
      <c r="BM33" s="7" t="inlineStr"/>
      <c r="BN33" s="7" t="inlineStr"/>
      <c r="BO33" s="7" t="inlineStr"/>
      <c r="BP33" s="7" t="inlineStr"/>
      <c r="BQ33" s="7" t="inlineStr"/>
      <c r="BR33" s="7" t="inlineStr"/>
      <c r="BS33" s="7" t="inlineStr"/>
      <c r="BT33" s="7" t="inlineStr"/>
      <c r="BU33" s="7">
        <f>BW33+BY33+CA33+CC33+CE33+CG33+CI33+CK33+CM33</f>
        <v/>
      </c>
      <c r="BV33" s="7">
        <f>BX33+BZ33+CB33+CD33+CF33+CH33+CJ33+CL33+CN33</f>
        <v/>
      </c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>
        <f>CQ33+CS33+CU33+CW33+CY33+DA33+DC33+DE33+DG33+DI33+DK33+DM33+DO33</f>
        <v/>
      </c>
      <c r="CP33" s="7">
        <f>CR33+CT33+CV33+CX33+CZ33+DB33+DD33+DF33+DH33+DJ33+DL33+DN33+DP33</f>
        <v/>
      </c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n">
        <v>200</v>
      </c>
      <c r="CZ33" s="7" t="n">
        <v>1092820000</v>
      </c>
      <c r="DA33" s="7" t="inlineStr"/>
      <c r="DB33" s="7" t="inlineStr"/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>
        <f>E33+AU33+BK33+BU33+CO33</f>
        <v/>
      </c>
      <c r="DR33" s="7">
        <f>F33+AV33+BL33+BV33+CP33</f>
        <v/>
      </c>
    </row>
    <row r="34" hidden="1" outlineLevel="1">
      <c r="A34" s="5" t="n">
        <v>30</v>
      </c>
      <c r="B34" s="6" t="inlineStr">
        <is>
          <t>ООО "RETSEPTOR FARM"</t>
        </is>
      </c>
      <c r="C34" s="6" t="inlineStr">
        <is>
          <t>Андижан</t>
        </is>
      </c>
      <c r="D34" s="6" t="inlineStr">
        <is>
          <t>Андижан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n">
        <v>10</v>
      </c>
      <c r="H34" s="7" t="n">
        <v>6462900</v>
      </c>
      <c r="I34" s="7" t="inlineStr"/>
      <c r="J34" s="7" t="inlineStr"/>
      <c r="K34" s="7" t="inlineStr"/>
      <c r="L34" s="7" t="inlineStr"/>
      <c r="M34" s="7" t="n">
        <v>35</v>
      </c>
      <c r="N34" s="7" t="n">
        <v>30547750</v>
      </c>
      <c r="O34" s="7" t="inlineStr"/>
      <c r="P34" s="7" t="inlineStr"/>
      <c r="Q34" s="7" t="n">
        <v>100</v>
      </c>
      <c r="R34" s="7" t="n">
        <v>674950000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AW34+AY34+BA34+BC34+BE34+BG34+BI34</f>
        <v/>
      </c>
      <c r="AV34" s="7">
        <f>AX34+AZ34+BB34+BD34+BF34+BH34+BJ34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 t="inlineStr"/>
      <c r="BJ34" s="7" t="inlineStr"/>
      <c r="BK34" s="7">
        <f>BM34+BO34+BQ34+BS34</f>
        <v/>
      </c>
      <c r="BL34" s="7">
        <f>BN34+BP34+BR34+BT34</f>
        <v/>
      </c>
      <c r="BM34" s="7" t="inlineStr"/>
      <c r="BN34" s="7" t="inlineStr"/>
      <c r="BO34" s="7" t="inlineStr"/>
      <c r="BP34" s="7" t="inlineStr"/>
      <c r="BQ34" s="7" t="inlineStr"/>
      <c r="BR34" s="7" t="inlineStr"/>
      <c r="BS34" s="7" t="inlineStr"/>
      <c r="BT34" s="7" t="inlineStr"/>
      <c r="BU34" s="7">
        <f>BW34+BY34+CA34+CC34+CE34+CG34+CI34+CK34+CM34</f>
        <v/>
      </c>
      <c r="BV34" s="7">
        <f>BX34+BZ34+CB34+CD34+CF34+CH34+CJ34+CL34+CN34</f>
        <v/>
      </c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>
        <f>CQ34+CS34+CU34+CW34+CY34+DA34+DC34+DE34+DG34+DI34+DK34+DM34+DO34</f>
        <v/>
      </c>
      <c r="CP34" s="7">
        <f>CR34+CT34+CV34+CX34+CZ34+DB34+DD34+DF34+DH34+DJ34+DL34+DN34+DP34</f>
        <v/>
      </c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>
        <f>E34+AU34+BK34+BU34+CO34</f>
        <v/>
      </c>
      <c r="DR34" s="7">
        <f>F34+AV34+BL34+BV34+CP34</f>
        <v/>
      </c>
    </row>
    <row r="35" hidden="1" outlineLevel="1">
      <c r="A35" s="5" t="n">
        <v>31</v>
      </c>
      <c r="B35" s="6" t="inlineStr">
        <is>
          <t>ЧП "AVANGARD SERVIS FARM"</t>
        </is>
      </c>
      <c r="C35" s="6" t="inlineStr">
        <is>
          <t>Андижан</t>
        </is>
      </c>
      <c r="D35" s="6" t="inlineStr">
        <is>
          <t>Андижан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n">
        <v>50</v>
      </c>
      <c r="R35" s="7" t="n">
        <v>168737500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AW35+AY35+BA35+BC35+BE35+BG35+BI35</f>
        <v/>
      </c>
      <c r="AV35" s="7">
        <f>AX35+AZ35+BB35+BD35+BF35+BH35+BJ35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 t="inlineStr"/>
      <c r="BJ35" s="7" t="inlineStr"/>
      <c r="BK35" s="7">
        <f>BM35+BO35+BQ35+BS35</f>
        <v/>
      </c>
      <c r="BL35" s="7">
        <f>BN35+BP35+BR35+BT35</f>
        <v/>
      </c>
      <c r="BM35" s="7" t="inlineStr"/>
      <c r="BN35" s="7" t="inlineStr"/>
      <c r="BO35" s="7" t="inlineStr"/>
      <c r="BP35" s="7" t="inlineStr"/>
      <c r="BQ35" s="7" t="inlineStr"/>
      <c r="BR35" s="7" t="inlineStr"/>
      <c r="BS35" s="7" t="inlineStr"/>
      <c r="BT35" s="7" t="inlineStr"/>
      <c r="BU35" s="7">
        <f>BW35+BY35+CA35+CC35+CE35+CG35+CI35+CK35+CM35</f>
        <v/>
      </c>
      <c r="BV35" s="7">
        <f>BX35+BZ35+CB35+CD35+CF35+CH35+CJ35+CL35+CN35</f>
        <v/>
      </c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>
        <f>CQ35+CS35+CU35+CW35+CY35+DA35+DC35+DE35+DG35+DI35+DK35+DM35+DO35</f>
        <v/>
      </c>
      <c r="CP35" s="7">
        <f>CR35+CT35+CV35+CX35+CZ35+DB35+DD35+DF35+DH35+DJ35+DL35+DN35+DP35</f>
        <v/>
      </c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n">
        <v>5</v>
      </c>
      <c r="DL35" s="7" t="n">
        <v>1248800</v>
      </c>
      <c r="DM35" s="7" t="inlineStr"/>
      <c r="DN35" s="7" t="inlineStr"/>
      <c r="DO35" s="7" t="inlineStr"/>
      <c r="DP35" s="7" t="inlineStr"/>
      <c r="DQ35" s="7">
        <f>E35+AU35+BK35+BU35+CO35</f>
        <v/>
      </c>
      <c r="DR35" s="7">
        <f>F35+AV35+BL35+BV35+CP35</f>
        <v/>
      </c>
    </row>
    <row r="36">
      <c r="A36" s="2" t="n">
        <v>0</v>
      </c>
      <c r="B36" s="3" t="inlineStr">
        <is>
          <t>Grand</t>
        </is>
      </c>
      <c r="C36" s="3" t="inlineStr"/>
      <c r="D36" s="3" t="inlineStr"/>
      <c r="E36" s="4">
        <f>SUM(E37:E116)</f>
        <v/>
      </c>
      <c r="F36" s="4">
        <f>SUM(F37:F116)</f>
        <v/>
      </c>
      <c r="G36" s="4">
        <f>SUM(G37:G116)</f>
        <v/>
      </c>
      <c r="H36" s="4">
        <f>SUM(H37:H116)</f>
        <v/>
      </c>
      <c r="I36" s="4">
        <f>SUM(I37:I116)</f>
        <v/>
      </c>
      <c r="J36" s="4">
        <f>SUM(J37:J116)</f>
        <v/>
      </c>
      <c r="K36" s="4">
        <f>SUM(K37:K116)</f>
        <v/>
      </c>
      <c r="L36" s="4">
        <f>SUM(L37:L116)</f>
        <v/>
      </c>
      <c r="M36" s="4">
        <f>SUM(M37:M116)</f>
        <v/>
      </c>
      <c r="N36" s="4">
        <f>SUM(N37:N116)</f>
        <v/>
      </c>
      <c r="O36" s="4">
        <f>SUM(O37:O116)</f>
        <v/>
      </c>
      <c r="P36" s="4">
        <f>SUM(P37:P116)</f>
        <v/>
      </c>
      <c r="Q36" s="4">
        <f>SUM(Q37:Q116)</f>
        <v/>
      </c>
      <c r="R36" s="4">
        <f>SUM(R37:R116)</f>
        <v/>
      </c>
      <c r="S36" s="4">
        <f>SUM(S37:S116)</f>
        <v/>
      </c>
      <c r="T36" s="4">
        <f>SUM(T37:T116)</f>
        <v/>
      </c>
      <c r="U36" s="4">
        <f>SUM(U37:U116)</f>
        <v/>
      </c>
      <c r="V36" s="4">
        <f>SUM(V37:V116)</f>
        <v/>
      </c>
      <c r="W36" s="4">
        <f>SUM(W37:W116)</f>
        <v/>
      </c>
      <c r="X36" s="4">
        <f>SUM(X37:X116)</f>
        <v/>
      </c>
      <c r="Y36" s="4">
        <f>SUM(Y37:Y116)</f>
        <v/>
      </c>
      <c r="Z36" s="4">
        <f>SUM(Z37:Z116)</f>
        <v/>
      </c>
      <c r="AA36" s="4">
        <f>SUM(AA37:AA116)</f>
        <v/>
      </c>
      <c r="AB36" s="4">
        <f>SUM(AB37:AB116)</f>
        <v/>
      </c>
      <c r="AC36" s="4">
        <f>SUM(AC37:AC116)</f>
        <v/>
      </c>
      <c r="AD36" s="4">
        <f>SUM(AD37:AD116)</f>
        <v/>
      </c>
      <c r="AE36" s="4">
        <f>SUM(AE37:AE116)</f>
        <v/>
      </c>
      <c r="AF36" s="4">
        <f>SUM(AF37:AF116)</f>
        <v/>
      </c>
      <c r="AG36" s="4">
        <f>SUM(AG37:AG116)</f>
        <v/>
      </c>
      <c r="AH36" s="4">
        <f>SUM(AH37:AH116)</f>
        <v/>
      </c>
      <c r="AI36" s="4">
        <f>SUM(AI37:AI116)</f>
        <v/>
      </c>
      <c r="AJ36" s="4">
        <f>SUM(AJ37:AJ116)</f>
        <v/>
      </c>
      <c r="AK36" s="4">
        <f>SUM(AK37:AK116)</f>
        <v/>
      </c>
      <c r="AL36" s="4">
        <f>SUM(AL37:AL116)</f>
        <v/>
      </c>
      <c r="AM36" s="4">
        <f>SUM(AM37:AM116)</f>
        <v/>
      </c>
      <c r="AN36" s="4">
        <f>SUM(AN37:AN116)</f>
        <v/>
      </c>
      <c r="AO36" s="4">
        <f>SUM(AO37:AO116)</f>
        <v/>
      </c>
      <c r="AP36" s="4">
        <f>SUM(AP37:AP116)</f>
        <v/>
      </c>
      <c r="AQ36" s="4">
        <f>SUM(AQ37:AQ116)</f>
        <v/>
      </c>
      <c r="AR36" s="4">
        <f>SUM(AR37:AR116)</f>
        <v/>
      </c>
      <c r="AS36" s="4">
        <f>SUM(AS37:AS116)</f>
        <v/>
      </c>
      <c r="AT36" s="4">
        <f>SUM(AT37:AT116)</f>
        <v/>
      </c>
      <c r="AU36" s="4">
        <f>SUM(AU37:AU116)</f>
        <v/>
      </c>
      <c r="AV36" s="4">
        <f>SUM(AV37:AV116)</f>
        <v/>
      </c>
      <c r="AW36" s="4">
        <f>SUM(AW37:AW116)</f>
        <v/>
      </c>
      <c r="AX36" s="4">
        <f>SUM(AX37:AX116)</f>
        <v/>
      </c>
      <c r="AY36" s="4">
        <f>SUM(AY37:AY116)</f>
        <v/>
      </c>
      <c r="AZ36" s="4">
        <f>SUM(AZ37:AZ116)</f>
        <v/>
      </c>
      <c r="BA36" s="4">
        <f>SUM(BA37:BA116)</f>
        <v/>
      </c>
      <c r="BB36" s="4">
        <f>SUM(BB37:BB116)</f>
        <v/>
      </c>
      <c r="BC36" s="4">
        <f>SUM(BC37:BC116)</f>
        <v/>
      </c>
      <c r="BD36" s="4">
        <f>SUM(BD37:BD116)</f>
        <v/>
      </c>
      <c r="BE36" s="4">
        <f>SUM(BE37:BE116)</f>
        <v/>
      </c>
      <c r="BF36" s="4">
        <f>SUM(BF37:BF116)</f>
        <v/>
      </c>
      <c r="BG36" s="4">
        <f>SUM(BG37:BG116)</f>
        <v/>
      </c>
      <c r="BH36" s="4">
        <f>SUM(BH37:BH116)</f>
        <v/>
      </c>
      <c r="BI36" s="4">
        <f>SUM(BI37:BI116)</f>
        <v/>
      </c>
      <c r="BJ36" s="4">
        <f>SUM(BJ37:BJ116)</f>
        <v/>
      </c>
      <c r="BK36" s="4">
        <f>SUM(BK37:BK116)</f>
        <v/>
      </c>
      <c r="BL36" s="4">
        <f>SUM(BL37:BL116)</f>
        <v/>
      </c>
      <c r="BM36" s="4">
        <f>SUM(BM37:BM116)</f>
        <v/>
      </c>
      <c r="BN36" s="4">
        <f>SUM(BN37:BN116)</f>
        <v/>
      </c>
      <c r="BO36" s="4">
        <f>SUM(BO37:BO116)</f>
        <v/>
      </c>
      <c r="BP36" s="4">
        <f>SUM(BP37:BP116)</f>
        <v/>
      </c>
      <c r="BQ36" s="4">
        <f>SUM(BQ37:BQ116)</f>
        <v/>
      </c>
      <c r="BR36" s="4">
        <f>SUM(BR37:BR116)</f>
        <v/>
      </c>
      <c r="BS36" s="4">
        <f>SUM(BS37:BS116)</f>
        <v/>
      </c>
      <c r="BT36" s="4">
        <f>SUM(BT37:BT116)</f>
        <v/>
      </c>
      <c r="BU36" s="4">
        <f>SUM(BU37:BU116)</f>
        <v/>
      </c>
      <c r="BV36" s="4">
        <f>SUM(BV37:BV116)</f>
        <v/>
      </c>
      <c r="BW36" s="4">
        <f>SUM(BW37:BW116)</f>
        <v/>
      </c>
      <c r="BX36" s="4">
        <f>SUM(BX37:BX116)</f>
        <v/>
      </c>
      <c r="BY36" s="4">
        <f>SUM(BY37:BY116)</f>
        <v/>
      </c>
      <c r="BZ36" s="4">
        <f>SUM(BZ37:BZ116)</f>
        <v/>
      </c>
      <c r="CA36" s="4">
        <f>SUM(CA37:CA116)</f>
        <v/>
      </c>
      <c r="CB36" s="4">
        <f>SUM(CB37:CB116)</f>
        <v/>
      </c>
      <c r="CC36" s="4">
        <f>SUM(CC37:CC116)</f>
        <v/>
      </c>
      <c r="CD36" s="4">
        <f>SUM(CD37:CD116)</f>
        <v/>
      </c>
      <c r="CE36" s="4">
        <f>SUM(CE37:CE116)</f>
        <v/>
      </c>
      <c r="CF36" s="4">
        <f>SUM(CF37:CF116)</f>
        <v/>
      </c>
      <c r="CG36" s="4">
        <f>SUM(CG37:CG116)</f>
        <v/>
      </c>
      <c r="CH36" s="4">
        <f>SUM(CH37:CH116)</f>
        <v/>
      </c>
      <c r="CI36" s="4">
        <f>SUM(CI37:CI116)</f>
        <v/>
      </c>
      <c r="CJ36" s="4">
        <f>SUM(CJ37:CJ116)</f>
        <v/>
      </c>
      <c r="CK36" s="4">
        <f>SUM(CK37:CK116)</f>
        <v/>
      </c>
      <c r="CL36" s="4">
        <f>SUM(CL37:CL116)</f>
        <v/>
      </c>
      <c r="CM36" s="4">
        <f>SUM(CM37:CM116)</f>
        <v/>
      </c>
      <c r="CN36" s="4">
        <f>SUM(CN37:CN116)</f>
        <v/>
      </c>
      <c r="CO36" s="4">
        <f>SUM(CO37:CO116)</f>
        <v/>
      </c>
      <c r="CP36" s="4">
        <f>SUM(CP37:CP116)</f>
        <v/>
      </c>
      <c r="CQ36" s="4">
        <f>SUM(CQ37:CQ116)</f>
        <v/>
      </c>
      <c r="CR36" s="4">
        <f>SUM(CR37:CR116)</f>
        <v/>
      </c>
      <c r="CS36" s="4">
        <f>SUM(CS37:CS116)</f>
        <v/>
      </c>
      <c r="CT36" s="4">
        <f>SUM(CT37:CT116)</f>
        <v/>
      </c>
      <c r="CU36" s="4">
        <f>SUM(CU37:CU116)</f>
        <v/>
      </c>
      <c r="CV36" s="4">
        <f>SUM(CV37:CV116)</f>
        <v/>
      </c>
      <c r="CW36" s="4">
        <f>SUM(CW37:CW116)</f>
        <v/>
      </c>
      <c r="CX36" s="4">
        <f>SUM(CX37:CX116)</f>
        <v/>
      </c>
      <c r="CY36" s="4">
        <f>SUM(CY37:CY116)</f>
        <v/>
      </c>
      <c r="CZ36" s="4">
        <f>SUM(CZ37:CZ116)</f>
        <v/>
      </c>
      <c r="DA36" s="4">
        <f>SUM(DA37:DA116)</f>
        <v/>
      </c>
      <c r="DB36" s="4">
        <f>SUM(DB37:DB116)</f>
        <v/>
      </c>
      <c r="DC36" s="4">
        <f>SUM(DC37:DC116)</f>
        <v/>
      </c>
      <c r="DD36" s="4">
        <f>SUM(DD37:DD116)</f>
        <v/>
      </c>
      <c r="DE36" s="4">
        <f>SUM(DE37:DE116)</f>
        <v/>
      </c>
      <c r="DF36" s="4">
        <f>SUM(DF37:DF116)</f>
        <v/>
      </c>
      <c r="DG36" s="4">
        <f>SUM(DG37:DG116)</f>
        <v/>
      </c>
      <c r="DH36" s="4">
        <f>SUM(DH37:DH116)</f>
        <v/>
      </c>
      <c r="DI36" s="4">
        <f>SUM(DI37:DI116)</f>
        <v/>
      </c>
      <c r="DJ36" s="4">
        <f>SUM(DJ37:DJ116)</f>
        <v/>
      </c>
      <c r="DK36" s="4">
        <f>SUM(DK37:DK116)</f>
        <v/>
      </c>
      <c r="DL36" s="4">
        <f>SUM(DL37:DL116)</f>
        <v/>
      </c>
      <c r="DM36" s="4">
        <f>SUM(DM37:DM116)</f>
        <v/>
      </c>
      <c r="DN36" s="4">
        <f>SUM(DN37:DN116)</f>
        <v/>
      </c>
      <c r="DO36" s="4">
        <f>SUM(DO37:DO116)</f>
        <v/>
      </c>
      <c r="DP36" s="4">
        <f>SUM(DP37:DP116)</f>
        <v/>
      </c>
      <c r="DQ36" s="4">
        <f>SUM(DQ37:DQ116)</f>
        <v/>
      </c>
      <c r="DR36" s="4">
        <f>SUM(DR37:DR116)</f>
        <v/>
      </c>
    </row>
    <row r="37" hidden="1" outlineLevel="1">
      <c r="A37" s="5" t="n">
        <v>1</v>
      </c>
      <c r="B37" s="6" t="inlineStr">
        <is>
          <t>Abu Abdurahmon MCHJ</t>
        </is>
      </c>
      <c r="C37" s="6" t="inlineStr">
        <is>
          <t>Андижан</t>
        </is>
      </c>
      <c r="D37" s="6" t="inlineStr">
        <is>
          <t>Андижан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n">
        <v>20</v>
      </c>
      <c r="H37" s="7" t="n">
        <v>3431500</v>
      </c>
      <c r="I37" s="7" t="inlineStr"/>
      <c r="J37" s="7" t="inlineStr"/>
      <c r="K37" s="7" t="inlineStr"/>
      <c r="L37" s="7" t="inlineStr"/>
      <c r="M37" s="7" t="n">
        <v>30</v>
      </c>
      <c r="N37" s="7" t="n">
        <v>10758180</v>
      </c>
      <c r="O37" s="7" t="n">
        <v>30</v>
      </c>
      <c r="P37" s="7" t="n">
        <v>67530</v>
      </c>
      <c r="Q37" s="7" t="n">
        <v>200</v>
      </c>
      <c r="R37" s="7" t="n">
        <v>18837400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AW37+AY37+BA37+BC37+BE37+BG37+BI37</f>
        <v/>
      </c>
      <c r="AV37" s="7">
        <f>AX37+AZ37+BB37+BD37+BF37+BH37+BJ37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 t="inlineStr"/>
      <c r="BJ37" s="7" t="inlineStr"/>
      <c r="BK37" s="7">
        <f>BM37+BO37+BQ37+BS37</f>
        <v/>
      </c>
      <c r="BL37" s="7">
        <f>BN37+BP37+BR37+BT37</f>
        <v/>
      </c>
      <c r="BM37" s="7" t="inlineStr"/>
      <c r="BN37" s="7" t="inlineStr"/>
      <c r="BO37" s="7" t="inlineStr"/>
      <c r="BP37" s="7" t="inlineStr"/>
      <c r="BQ37" s="7" t="inlineStr"/>
      <c r="BR37" s="7" t="inlineStr"/>
      <c r="BS37" s="7" t="inlineStr"/>
      <c r="BT37" s="7" t="inlineStr"/>
      <c r="BU37" s="7">
        <f>BW37+BY37+CA37+CC37+CE37+CG37+CI37+CK37+CM37</f>
        <v/>
      </c>
      <c r="BV37" s="7">
        <f>BX37+BZ37+CB37+CD37+CF37+CH37+CJ37+CL37+CN37</f>
        <v/>
      </c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inlineStr"/>
      <c r="CN37" s="7" t="inlineStr"/>
      <c r="CO37" s="7">
        <f>CQ37+CS37+CU37+CW37+CY37+DA37+DC37+DE37+DG37+DI37+DK37+DM37+DO37</f>
        <v/>
      </c>
      <c r="CP37" s="7">
        <f>CR37+CT37+CV37+CX37+CZ37+DB37+DD37+DF37+DH37+DJ37+DL37+DN37+DP37</f>
        <v/>
      </c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>
        <f>E37+AU37+BK37+BU37+CO37</f>
        <v/>
      </c>
      <c r="DR37" s="7">
        <f>F37+AV37+BL37+BV37+CP37</f>
        <v/>
      </c>
    </row>
    <row r="38" hidden="1" outlineLevel="1">
      <c r="A38" s="5" t="n">
        <v>2</v>
      </c>
      <c r="B38" s="6" t="inlineStr">
        <is>
          <t>Active Modern Pharm  MChJ</t>
        </is>
      </c>
      <c r="C38" s="6" t="inlineStr">
        <is>
          <t>Андижан</t>
        </is>
      </c>
      <c r="D38" s="6" t="inlineStr">
        <is>
          <t>Андижан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n">
        <v>12</v>
      </c>
      <c r="H38" s="7" t="n">
        <v>2955176</v>
      </c>
      <c r="I38" s="7" t="inlineStr"/>
      <c r="J38" s="7" t="inlineStr"/>
      <c r="K38" s="7" t="inlineStr"/>
      <c r="L38" s="7" t="inlineStr"/>
      <c r="M38" s="7" t="n">
        <v>34</v>
      </c>
      <c r="N38" s="7" t="n">
        <v>14978926</v>
      </c>
      <c r="O38" s="7" t="inlineStr"/>
      <c r="P38" s="7" t="inlineStr"/>
      <c r="Q38" s="7" t="n">
        <v>110</v>
      </c>
      <c r="R38" s="7" t="n">
        <v>28164950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AW38+AY38+BA38+BC38+BE38+BG38+BI38</f>
        <v/>
      </c>
      <c r="AV38" s="7">
        <f>AX38+AZ38+BB38+BD38+BF38+BH38+BJ38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 t="inlineStr"/>
      <c r="BJ38" s="7" t="inlineStr"/>
      <c r="BK38" s="7">
        <f>BM38+BO38+BQ38+BS38</f>
        <v/>
      </c>
      <c r="BL38" s="7">
        <f>BN38+BP38+BR38+BT38</f>
        <v/>
      </c>
      <c r="BM38" s="7" t="inlineStr"/>
      <c r="BN38" s="7" t="inlineStr"/>
      <c r="BO38" s="7" t="inlineStr"/>
      <c r="BP38" s="7" t="inlineStr"/>
      <c r="BQ38" s="7" t="inlineStr"/>
      <c r="BR38" s="7" t="inlineStr"/>
      <c r="BS38" s="7" t="inlineStr"/>
      <c r="BT38" s="7" t="inlineStr"/>
      <c r="BU38" s="7">
        <f>BW38+BY38+CA38+CC38+CE38+CG38+CI38+CK38+CM38</f>
        <v/>
      </c>
      <c r="BV38" s="7">
        <f>BX38+BZ38+CB38+CD38+CF38+CH38+CJ38+CL38+CN38</f>
        <v/>
      </c>
      <c r="BW38" s="7" t="inlineStr"/>
      <c r="BX38" s="7" t="inlineStr"/>
      <c r="BY38" s="7" t="n">
        <v>10</v>
      </c>
      <c r="BZ38" s="7" t="n">
        <v>3806810</v>
      </c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>
        <f>CQ38+CS38+CU38+CW38+CY38+DA38+DC38+DE38+DG38+DI38+DK38+DM38+DO38</f>
        <v/>
      </c>
      <c r="CP38" s="7">
        <f>CR38+CT38+CV38+CX38+CZ38+DB38+DD38+DF38+DH38+DJ38+DL38+DN38+DP38</f>
        <v/>
      </c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inlineStr"/>
      <c r="DD38" s="7" t="inlineStr"/>
      <c r="DE38" s="7" t="n">
        <v>4</v>
      </c>
      <c r="DF38" s="7" t="n">
        <v>1153264</v>
      </c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>
        <f>E38+AU38+BK38+BU38+CO38</f>
        <v/>
      </c>
      <c r="DR38" s="7">
        <f>F38+AV38+BL38+BV38+CP38</f>
        <v/>
      </c>
    </row>
    <row r="39" hidden="1" outlineLevel="1">
      <c r="A39" s="5" t="n">
        <v>3</v>
      </c>
      <c r="B39" s="6" t="inlineStr">
        <is>
          <t>Alisher Sifatlik Aloka MCHJ</t>
        </is>
      </c>
      <c r="C39" s="6" t="inlineStr">
        <is>
          <t>Андижан</t>
        </is>
      </c>
      <c r="D39" s="6" t="inlineStr">
        <is>
          <t>Андижан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n">
        <v>10</v>
      </c>
      <c r="R39" s="7" t="n">
        <v>2251130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AW39+AY39+BA39+BC39+BE39+BG39+BI39</f>
        <v/>
      </c>
      <c r="AV39" s="7">
        <f>AX39+AZ39+BB39+BD39+BF39+BH39+BJ39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 t="inlineStr"/>
      <c r="BJ39" s="7" t="inlineStr"/>
      <c r="BK39" s="7">
        <f>BM39+BO39+BQ39+BS39</f>
        <v/>
      </c>
      <c r="BL39" s="7">
        <f>BN39+BP39+BR39+BT39</f>
        <v/>
      </c>
      <c r="BM39" s="7" t="inlineStr"/>
      <c r="BN39" s="7" t="inlineStr"/>
      <c r="BO39" s="7" t="inlineStr"/>
      <c r="BP39" s="7" t="inlineStr"/>
      <c r="BQ39" s="7" t="inlineStr"/>
      <c r="BR39" s="7" t="inlineStr"/>
      <c r="BS39" s="7" t="inlineStr"/>
      <c r="BT39" s="7" t="inlineStr"/>
      <c r="BU39" s="7">
        <f>BW39+BY39+CA39+CC39+CE39+CG39+CI39+CK39+CM39</f>
        <v/>
      </c>
      <c r="BV39" s="7">
        <f>BX39+BZ39+CB39+CD39+CF39+CH39+CJ39+CL39+CN39</f>
        <v/>
      </c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>
        <f>CQ39+CS39+CU39+CW39+CY39+DA39+DC39+DE39+DG39+DI39+DK39+DM39+DO39</f>
        <v/>
      </c>
      <c r="CP39" s="7">
        <f>CR39+CT39+CV39+CX39+CZ39+DB39+DD39+DF39+DH39+DJ39+DL39+DN39+DP39</f>
        <v/>
      </c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>
        <f>E39+AU39+BK39+BU39+CO39</f>
        <v/>
      </c>
      <c r="DR39" s="7">
        <f>F39+AV39+BL39+BV39+CP39</f>
        <v/>
      </c>
    </row>
    <row r="40" hidden="1" outlineLevel="1">
      <c r="A40" s="5" t="n">
        <v>4</v>
      </c>
      <c r="B40" s="6" t="inlineStr">
        <is>
          <t>Anis MCHJ</t>
        </is>
      </c>
      <c r="C40" s="6" t="inlineStr">
        <is>
          <t>Андижан</t>
        </is>
      </c>
      <c r="D40" s="6" t="inlineStr">
        <is>
          <t>Андижан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n">
        <v>1</v>
      </c>
      <c r="H40" s="7" t="n">
        <v>413376</v>
      </c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AW40+AY40+BA40+BC40+BE40+BG40+BI40</f>
        <v/>
      </c>
      <c r="AV40" s="7">
        <f>AX40+AZ40+BB40+BD40+BF40+BH40+BJ40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 t="inlineStr"/>
      <c r="BJ40" s="7" t="inlineStr"/>
      <c r="BK40" s="7">
        <f>BM40+BO40+BQ40+BS40</f>
        <v/>
      </c>
      <c r="BL40" s="7">
        <f>BN40+BP40+BR40+BT40</f>
        <v/>
      </c>
      <c r="BM40" s="7" t="n">
        <v>1</v>
      </c>
      <c r="BN40" s="7" t="n">
        <v>350692</v>
      </c>
      <c r="BO40" s="7" t="inlineStr"/>
      <c r="BP40" s="7" t="inlineStr"/>
      <c r="BQ40" s="7" t="inlineStr"/>
      <c r="BR40" s="7" t="inlineStr"/>
      <c r="BS40" s="7" t="inlineStr"/>
      <c r="BT40" s="7" t="inlineStr"/>
      <c r="BU40" s="7">
        <f>BW40+BY40+CA40+CC40+CE40+CG40+CI40+CK40+CM40</f>
        <v/>
      </c>
      <c r="BV40" s="7">
        <f>BX40+BZ40+CB40+CD40+CF40+CH40+CJ40+CL40+CN40</f>
        <v/>
      </c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>
        <f>CQ40+CS40+CU40+CW40+CY40+DA40+DC40+DE40+DG40+DI40+DK40+DM40+DO40</f>
        <v/>
      </c>
      <c r="CP40" s="7">
        <f>CR40+CT40+CV40+CX40+CZ40+DB40+DD40+DF40+DH40+DJ40+DL40+DN40+DP40</f>
        <v/>
      </c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n">
        <v>1</v>
      </c>
      <c r="DF40" s="7" t="n">
        <v>272929</v>
      </c>
      <c r="DG40" s="7" t="inlineStr"/>
      <c r="DH40" s="7" t="inlineStr"/>
      <c r="DI40" s="7" t="n">
        <v>1</v>
      </c>
      <c r="DJ40" s="7" t="n">
        <v>37433</v>
      </c>
      <c r="DK40" s="7" t="inlineStr"/>
      <c r="DL40" s="7" t="inlineStr"/>
      <c r="DM40" s="7" t="inlineStr"/>
      <c r="DN40" s="7" t="inlineStr"/>
      <c r="DO40" s="7" t="inlineStr"/>
      <c r="DP40" s="7" t="inlineStr"/>
      <c r="DQ40" s="7">
        <f>E40+AU40+BK40+BU40+CO40</f>
        <v/>
      </c>
      <c r="DR40" s="7">
        <f>F40+AV40+BL40+BV40+CP40</f>
        <v/>
      </c>
    </row>
    <row r="41" hidden="1" outlineLevel="1">
      <c r="A41" s="5" t="n">
        <v>5</v>
      </c>
      <c r="B41" s="6" t="inlineStr">
        <is>
          <t>Aptechka 1988  MCHJ</t>
        </is>
      </c>
      <c r="C41" s="6" t="inlineStr">
        <is>
          <t>Андижан</t>
        </is>
      </c>
      <c r="D41" s="6" t="inlineStr">
        <is>
          <t>Андижан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n">
        <v>5</v>
      </c>
      <c r="AD41" s="7" t="n">
        <v>367685</v>
      </c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n">
        <v>2</v>
      </c>
      <c r="AR41" s="7" t="n">
        <v>149648</v>
      </c>
      <c r="AS41" s="7" t="inlineStr"/>
      <c r="AT41" s="7" t="inlineStr"/>
      <c r="AU41" s="7">
        <f>AW41+AY41+BA41+BC41+BE41+BG41+BI41</f>
        <v/>
      </c>
      <c r="AV41" s="7">
        <f>AX41+AZ41+BB41+BD41+BF41+BH41+BJ41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 t="inlineStr"/>
      <c r="BJ41" s="7" t="inlineStr"/>
      <c r="BK41" s="7">
        <f>BM41+BO41+BQ41+BS41</f>
        <v/>
      </c>
      <c r="BL41" s="7">
        <f>BN41+BP41+BR41+BT41</f>
        <v/>
      </c>
      <c r="BM41" s="7" t="inlineStr"/>
      <c r="BN41" s="7" t="inlineStr"/>
      <c r="BO41" s="7" t="inlineStr"/>
      <c r="BP41" s="7" t="inlineStr"/>
      <c r="BQ41" s="7" t="inlineStr"/>
      <c r="BR41" s="7" t="inlineStr"/>
      <c r="BS41" s="7" t="inlineStr"/>
      <c r="BT41" s="7" t="inlineStr"/>
      <c r="BU41" s="7">
        <f>BW41+BY41+CA41+CC41+CE41+CG41+CI41+CK41+CM41</f>
        <v/>
      </c>
      <c r="BV41" s="7">
        <f>BX41+BZ41+CB41+CD41+CF41+CH41+CJ41+CL41+CN41</f>
        <v/>
      </c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>
        <f>CQ41+CS41+CU41+CW41+CY41+DA41+DC41+DE41+DG41+DI41+DK41+DM41+DO41</f>
        <v/>
      </c>
      <c r="CP41" s="7">
        <f>CR41+CT41+CV41+CX41+CZ41+DB41+DD41+DF41+DH41+DJ41+DL41+DN41+DP41</f>
        <v/>
      </c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>
        <f>E41+AU41+BK41+BU41+CO41</f>
        <v/>
      </c>
      <c r="DR41" s="7">
        <f>F41+AV41+BL41+BV41+CP41</f>
        <v/>
      </c>
    </row>
    <row r="42" hidden="1" outlineLevel="1">
      <c r="A42" s="5" t="n">
        <v>6</v>
      </c>
      <c r="B42" s="6" t="inlineStr">
        <is>
          <t>Aslberdi Farm MChJ</t>
        </is>
      </c>
      <c r="C42" s="6" t="inlineStr">
        <is>
          <t>Андижан</t>
        </is>
      </c>
      <c r="D42" s="6" t="inlineStr">
        <is>
          <t>Андижан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n">
        <v>5</v>
      </c>
      <c r="N42" s="7" t="n">
        <v>2368225</v>
      </c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AW42+AY42+BA42+BC42+BE42+BG42+BI42</f>
        <v/>
      </c>
      <c r="AV42" s="7">
        <f>AX42+AZ42+BB42+BD42+BF42+BH42+BJ42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 t="inlineStr"/>
      <c r="BJ42" s="7" t="inlineStr"/>
      <c r="BK42" s="7">
        <f>BM42+BO42+BQ42+BS42</f>
        <v/>
      </c>
      <c r="BL42" s="7">
        <f>BN42+BP42+BR42+BT42</f>
        <v/>
      </c>
      <c r="BM42" s="7" t="inlineStr"/>
      <c r="BN42" s="7" t="inlineStr"/>
      <c r="BO42" s="7" t="inlineStr"/>
      <c r="BP42" s="7" t="inlineStr"/>
      <c r="BQ42" s="7" t="inlineStr"/>
      <c r="BR42" s="7" t="inlineStr"/>
      <c r="BS42" s="7" t="inlineStr"/>
      <c r="BT42" s="7" t="inlineStr"/>
      <c r="BU42" s="7">
        <f>BW42+BY42+CA42+CC42+CE42+CG42+CI42+CK42+CM42</f>
        <v/>
      </c>
      <c r="BV42" s="7">
        <f>BX42+BZ42+CB42+CD42+CF42+CH42+CJ42+CL42+CN42</f>
        <v/>
      </c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>
        <f>CQ42+CS42+CU42+CW42+CY42+DA42+DC42+DE42+DG42+DI42+DK42+DM42+DO42</f>
        <v/>
      </c>
      <c r="CP42" s="7">
        <f>CR42+CT42+CV42+CX42+CZ42+DB42+DD42+DF42+DH42+DJ42+DL42+DN42+DP42</f>
        <v/>
      </c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>
        <f>E42+AU42+BK42+BU42+CO42</f>
        <v/>
      </c>
      <c r="DR42" s="7">
        <f>F42+AV42+BL42+BV42+CP42</f>
        <v/>
      </c>
    </row>
    <row r="43" hidden="1" outlineLevel="1">
      <c r="A43" s="5" t="n">
        <v>7</v>
      </c>
      <c r="B43" s="6" t="inlineStr">
        <is>
          <t>Avangard Servis Farm XK</t>
        </is>
      </c>
      <c r="C43" s="6" t="inlineStr">
        <is>
          <t>Андижан</t>
        </is>
      </c>
      <c r="D43" s="6" t="inlineStr">
        <is>
          <t>Андижан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n">
        <v>50</v>
      </c>
      <c r="R43" s="7" t="n">
        <v>21078900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AW43+AY43+BA43+BC43+BE43+BG43+BI43</f>
        <v/>
      </c>
      <c r="AV43" s="7">
        <f>AX43+AZ43+BB43+BD43+BF43+BH43+BJ43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 t="inlineStr"/>
      <c r="BJ43" s="7" t="inlineStr"/>
      <c r="BK43" s="7">
        <f>BM43+BO43+BQ43+BS43</f>
        <v/>
      </c>
      <c r="BL43" s="7">
        <f>BN43+BP43+BR43+BT43</f>
        <v/>
      </c>
      <c r="BM43" s="7" t="inlineStr"/>
      <c r="BN43" s="7" t="inlineStr"/>
      <c r="BO43" s="7" t="inlineStr"/>
      <c r="BP43" s="7" t="inlineStr"/>
      <c r="BQ43" s="7" t="inlineStr"/>
      <c r="BR43" s="7" t="inlineStr"/>
      <c r="BS43" s="7" t="inlineStr"/>
      <c r="BT43" s="7" t="inlineStr"/>
      <c r="BU43" s="7">
        <f>BW43+BY43+CA43+CC43+CE43+CG43+CI43+CK43+CM43</f>
        <v/>
      </c>
      <c r="BV43" s="7">
        <f>BX43+BZ43+CB43+CD43+CF43+CH43+CJ43+CL43+CN43</f>
        <v/>
      </c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>
        <f>CQ43+CS43+CU43+CW43+CY43+DA43+DC43+DE43+DG43+DI43+DK43+DM43+DO43</f>
        <v/>
      </c>
      <c r="CP43" s="7">
        <f>CR43+CT43+CV43+CX43+CZ43+DB43+DD43+DF43+DH43+DJ43+DL43+DN43+DP43</f>
        <v/>
      </c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n">
        <v>5</v>
      </c>
      <c r="DN43" s="7" t="n">
        <v>1578885</v>
      </c>
      <c r="DO43" s="7" t="inlineStr"/>
      <c r="DP43" s="7" t="inlineStr"/>
      <c r="DQ43" s="7">
        <f>E43+AU43+BK43+BU43+CO43</f>
        <v/>
      </c>
      <c r="DR43" s="7">
        <f>F43+AV43+BL43+BV43+CP43</f>
        <v/>
      </c>
    </row>
    <row r="44" hidden="1" outlineLevel="1">
      <c r="A44" s="5" t="n">
        <v>8</v>
      </c>
      <c r="B44" s="6" t="inlineStr">
        <is>
          <t>BIG-FAMILY-PHARMA MCHJ</t>
        </is>
      </c>
      <c r="C44" s="6" t="inlineStr">
        <is>
          <t>Андижан</t>
        </is>
      </c>
      <c r="D44" s="6" t="inlineStr">
        <is>
          <t>Андижан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AW44+AY44+BA44+BC44+BE44+BG44+BI44</f>
        <v/>
      </c>
      <c r="AV44" s="7">
        <f>AX44+AZ44+BB44+BD44+BF44+BH44+BJ44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 t="inlineStr"/>
      <c r="BJ44" s="7" t="inlineStr"/>
      <c r="BK44" s="7">
        <f>BM44+BO44+BQ44+BS44</f>
        <v/>
      </c>
      <c r="BL44" s="7">
        <f>BN44+BP44+BR44+BT44</f>
        <v/>
      </c>
      <c r="BM44" s="7" t="inlineStr"/>
      <c r="BN44" s="7" t="inlineStr"/>
      <c r="BO44" s="7" t="inlineStr"/>
      <c r="BP44" s="7" t="inlineStr"/>
      <c r="BQ44" s="7" t="inlineStr"/>
      <c r="BR44" s="7" t="inlineStr"/>
      <c r="BS44" s="7" t="inlineStr"/>
      <c r="BT44" s="7" t="inlineStr"/>
      <c r="BU44" s="7">
        <f>BW44+BY44+CA44+CC44+CE44+CG44+CI44+CK44+CM44</f>
        <v/>
      </c>
      <c r="BV44" s="7">
        <f>BX44+BZ44+CB44+CD44+CF44+CH44+CJ44+CL44+CN44</f>
        <v/>
      </c>
      <c r="BW44" s="7" t="inlineStr"/>
      <c r="BX44" s="7" t="inlineStr"/>
      <c r="BY44" s="7" t="n">
        <v>500</v>
      </c>
      <c r="BZ44" s="7" t="n">
        <v>14129000</v>
      </c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>
        <f>CQ44+CS44+CU44+CW44+CY44+DA44+DC44+DE44+DG44+DI44+DK44+DM44+DO44</f>
        <v/>
      </c>
      <c r="CP44" s="7">
        <f>CR44+CT44+CV44+CX44+CZ44+DB44+DD44+DF44+DH44+DJ44+DL44+DN44+DP44</f>
        <v/>
      </c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inlineStr"/>
      <c r="DP44" s="7" t="inlineStr"/>
      <c r="DQ44" s="7">
        <f>E44+AU44+BK44+BU44+CO44</f>
        <v/>
      </c>
      <c r="DR44" s="7">
        <f>F44+AV44+BL44+BV44+CP44</f>
        <v/>
      </c>
    </row>
    <row r="45" hidden="1" outlineLevel="1">
      <c r="A45" s="5" t="n">
        <v>9</v>
      </c>
      <c r="B45" s="6" t="inlineStr">
        <is>
          <t>BRR Onko Med MChJ</t>
        </is>
      </c>
      <c r="C45" s="6" t="inlineStr">
        <is>
          <t>Андижан</t>
        </is>
      </c>
      <c r="D45" s="6" t="inlineStr">
        <is>
          <t>Андижан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AW45+AY45+BA45+BC45+BE45+BG45+BI45</f>
        <v/>
      </c>
      <c r="AV45" s="7">
        <f>AX45+AZ45+BB45+BD45+BF45+BH45+BJ45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n">
        <v>80</v>
      </c>
      <c r="BH45" s="7" t="n">
        <v>12211360</v>
      </c>
      <c r="BI45" s="7" t="inlineStr"/>
      <c r="BJ45" s="7" t="inlineStr"/>
      <c r="BK45" s="7">
        <f>BM45+BO45+BQ45+BS45</f>
        <v/>
      </c>
      <c r="BL45" s="7">
        <f>BN45+BP45+BR45+BT45</f>
        <v/>
      </c>
      <c r="BM45" s="7" t="n">
        <v>20</v>
      </c>
      <c r="BN45" s="7" t="n">
        <v>1158700</v>
      </c>
      <c r="BO45" s="7" t="inlineStr"/>
      <c r="BP45" s="7" t="inlineStr"/>
      <c r="BQ45" s="7" t="inlineStr"/>
      <c r="BR45" s="7" t="inlineStr"/>
      <c r="BS45" s="7" t="inlineStr"/>
      <c r="BT45" s="7" t="inlineStr"/>
      <c r="BU45" s="7">
        <f>BW45+BY45+CA45+CC45+CE45+CG45+CI45+CK45+CM45</f>
        <v/>
      </c>
      <c r="BV45" s="7">
        <f>BX45+BZ45+CB45+CD45+CF45+CH45+CJ45+CL45+CN45</f>
        <v/>
      </c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n">
        <v>20</v>
      </c>
      <c r="CF45" s="7" t="n">
        <v>3944480</v>
      </c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>
        <f>CQ45+CS45+CU45+CW45+CY45+DA45+DC45+DE45+DG45+DI45+DK45+DM45+DO45</f>
        <v/>
      </c>
      <c r="CP45" s="7">
        <f>CR45+CT45+CV45+CX45+CZ45+DB45+DD45+DF45+DH45+DJ45+DL45+DN45+DP45</f>
        <v/>
      </c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>
        <f>E45+AU45+BK45+BU45+CO45</f>
        <v/>
      </c>
      <c r="DR45" s="7">
        <f>F45+AV45+BL45+BV45+CP45</f>
        <v/>
      </c>
    </row>
    <row r="46" hidden="1" outlineLevel="1">
      <c r="A46" s="5" t="n">
        <v>10</v>
      </c>
      <c r="B46" s="6" t="inlineStr">
        <is>
          <t>Baraka Farm Grand MCHJ</t>
        </is>
      </c>
      <c r="C46" s="6" t="inlineStr">
        <is>
          <t>Андижан</t>
        </is>
      </c>
      <c r="D46" s="6" t="inlineStr">
        <is>
          <t>Андижан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n">
        <v>8</v>
      </c>
      <c r="J46" s="7" t="n">
        <v>2341440</v>
      </c>
      <c r="K46" s="7" t="n">
        <v>5</v>
      </c>
      <c r="L46" s="7" t="n">
        <v>422140</v>
      </c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AW46+AY46+BA46+BC46+BE46+BG46+BI46</f>
        <v/>
      </c>
      <c r="AV46" s="7">
        <f>AX46+AZ46+BB46+BD46+BF46+BH46+BJ46</f>
        <v/>
      </c>
      <c r="AW46" s="7" t="inlineStr"/>
      <c r="AX46" s="7" t="inlineStr"/>
      <c r="AY46" s="7" t="inlineStr"/>
      <c r="AZ46" s="7" t="inlineStr"/>
      <c r="BA46" s="7" t="n">
        <v>5</v>
      </c>
      <c r="BB46" s="7" t="n">
        <v>1707300</v>
      </c>
      <c r="BC46" s="7" t="inlineStr"/>
      <c r="BD46" s="7" t="inlineStr"/>
      <c r="BE46" s="7" t="inlineStr"/>
      <c r="BF46" s="7" t="inlineStr"/>
      <c r="BG46" s="7" t="inlineStr"/>
      <c r="BH46" s="7" t="inlineStr"/>
      <c r="BI46" s="7" t="inlineStr"/>
      <c r="BJ46" s="7" t="inlineStr"/>
      <c r="BK46" s="7">
        <f>BM46+BO46+BQ46+BS46</f>
        <v/>
      </c>
      <c r="BL46" s="7">
        <f>BN46+BP46+BR46+BT46</f>
        <v/>
      </c>
      <c r="BM46" s="7" t="inlineStr"/>
      <c r="BN46" s="7" t="inlineStr"/>
      <c r="BO46" s="7" t="inlineStr"/>
      <c r="BP46" s="7" t="inlineStr"/>
      <c r="BQ46" s="7" t="inlineStr"/>
      <c r="BR46" s="7" t="inlineStr"/>
      <c r="BS46" s="7" t="inlineStr"/>
      <c r="BT46" s="7" t="inlineStr"/>
      <c r="BU46" s="7">
        <f>BW46+BY46+CA46+CC46+CE46+CG46+CI46+CK46+CM46</f>
        <v/>
      </c>
      <c r="BV46" s="7">
        <f>BX46+BZ46+CB46+CD46+CF46+CH46+CJ46+CL46+CN46</f>
        <v/>
      </c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>
        <f>CQ46+CS46+CU46+CW46+CY46+DA46+DC46+DE46+DG46+DI46+DK46+DM46+DO46</f>
        <v/>
      </c>
      <c r="CP46" s="7">
        <f>CR46+CT46+CV46+CX46+CZ46+DB46+DD46+DF46+DH46+DJ46+DL46+DN46+DP46</f>
        <v/>
      </c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>
        <f>E46+AU46+BK46+BU46+CO46</f>
        <v/>
      </c>
      <c r="DR46" s="7">
        <f>F46+AV46+BL46+BV46+CP46</f>
        <v/>
      </c>
    </row>
    <row r="47" hidden="1" outlineLevel="1">
      <c r="A47" s="5" t="n">
        <v>11</v>
      </c>
      <c r="B47" s="6" t="inlineStr">
        <is>
          <t>Brend farm Expert MCHJ</t>
        </is>
      </c>
      <c r="C47" s="6" t="inlineStr">
        <is>
          <t>Андижан</t>
        </is>
      </c>
      <c r="D47" s="6" t="inlineStr">
        <is>
          <t>Андижан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n">
        <v>2</v>
      </c>
      <c r="N47" s="7" t="n">
        <v>267662</v>
      </c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AW47+AY47+BA47+BC47+BE47+BG47+BI47</f>
        <v/>
      </c>
      <c r="AV47" s="7">
        <f>AX47+AZ47+BB47+BD47+BF47+BH47+BJ47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 t="inlineStr"/>
      <c r="BJ47" s="7" t="inlineStr"/>
      <c r="BK47" s="7">
        <f>BM47+BO47+BQ47+BS47</f>
        <v/>
      </c>
      <c r="BL47" s="7">
        <f>BN47+BP47+BR47+BT47</f>
        <v/>
      </c>
      <c r="BM47" s="7" t="inlineStr"/>
      <c r="BN47" s="7" t="inlineStr"/>
      <c r="BO47" s="7" t="inlineStr"/>
      <c r="BP47" s="7" t="inlineStr"/>
      <c r="BQ47" s="7" t="inlineStr"/>
      <c r="BR47" s="7" t="inlineStr"/>
      <c r="BS47" s="7" t="inlineStr"/>
      <c r="BT47" s="7" t="inlineStr"/>
      <c r="BU47" s="7">
        <f>BW47+BY47+CA47+CC47+CE47+CG47+CI47+CK47+CM47</f>
        <v/>
      </c>
      <c r="BV47" s="7">
        <f>BX47+BZ47+CB47+CD47+CF47+CH47+CJ47+CL47+CN47</f>
        <v/>
      </c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>
        <f>CQ47+CS47+CU47+CW47+CY47+DA47+DC47+DE47+DG47+DI47+DK47+DM47+DO47</f>
        <v/>
      </c>
      <c r="CP47" s="7">
        <f>CR47+CT47+CV47+CX47+CZ47+DB47+DD47+DF47+DH47+DJ47+DL47+DN47+DP47</f>
        <v/>
      </c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>
        <f>E47+AU47+BK47+BU47+CO47</f>
        <v/>
      </c>
      <c r="DR47" s="7">
        <f>F47+AV47+BL47+BV47+CP47</f>
        <v/>
      </c>
    </row>
    <row r="48" hidden="1" outlineLevel="1">
      <c r="A48" s="5" t="n">
        <v>12</v>
      </c>
      <c r="B48" s="6" t="inlineStr">
        <is>
          <t>Brima Orient MCHJ</t>
        </is>
      </c>
      <c r="C48" s="6" t="inlineStr">
        <is>
          <t>Андижан</t>
        </is>
      </c>
      <c r="D48" s="6" t="inlineStr">
        <is>
          <t>Андижан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AW48+AY48+BA48+BC48+BE48+BG48+BI48</f>
        <v/>
      </c>
      <c r="AV48" s="7">
        <f>AX48+AZ48+BB48+BD48+BF48+BH48+BJ48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n">
        <v>120</v>
      </c>
      <c r="BH48" s="7" t="n">
        <v>25491960</v>
      </c>
      <c r="BI48" s="7" t="inlineStr"/>
      <c r="BJ48" s="7" t="inlineStr"/>
      <c r="BK48" s="7">
        <f>BM48+BO48+BQ48+BS48</f>
        <v/>
      </c>
      <c r="BL48" s="7">
        <f>BN48+BP48+BR48+BT48</f>
        <v/>
      </c>
      <c r="BM48" s="7" t="n">
        <v>160</v>
      </c>
      <c r="BN48" s="7" t="n">
        <v>43173600</v>
      </c>
      <c r="BO48" s="7" t="inlineStr"/>
      <c r="BP48" s="7" t="inlineStr"/>
      <c r="BQ48" s="7" t="inlineStr"/>
      <c r="BR48" s="7" t="inlineStr"/>
      <c r="BS48" s="7" t="inlineStr"/>
      <c r="BT48" s="7" t="inlineStr"/>
      <c r="BU48" s="7">
        <f>BW48+BY48+CA48+CC48+CE48+CG48+CI48+CK48+CM48</f>
        <v/>
      </c>
      <c r="BV48" s="7">
        <f>BX48+BZ48+CB48+CD48+CF48+CH48+CJ48+CL48+CN48</f>
        <v/>
      </c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>
        <f>CQ48+CS48+CU48+CW48+CY48+DA48+DC48+DE48+DG48+DI48+DK48+DM48+DO48</f>
        <v/>
      </c>
      <c r="CP48" s="7">
        <f>CR48+CT48+CV48+CX48+CZ48+DB48+DD48+DF48+DH48+DJ48+DL48+DN48+DP48</f>
        <v/>
      </c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>
        <f>E48+AU48+BK48+BU48+CO48</f>
        <v/>
      </c>
      <c r="DR48" s="7">
        <f>F48+AV48+BL48+BV48+CP48</f>
        <v/>
      </c>
    </row>
    <row r="49" hidden="1" outlineLevel="1">
      <c r="A49" s="5" t="n">
        <v>13</v>
      </c>
      <c r="B49" s="6" t="inlineStr">
        <is>
          <t>Bunyodkor Med Farm XK</t>
        </is>
      </c>
      <c r="C49" s="6" t="inlineStr">
        <is>
          <t>Андижан</t>
        </is>
      </c>
      <c r="D49" s="6" t="inlineStr">
        <is>
          <t>Андижан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AW49+AY49+BA49+BC49+BE49+BG49+BI49</f>
        <v/>
      </c>
      <c r="AV49" s="7">
        <f>AX49+AZ49+BB49+BD49+BF49+BH49+BJ49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 t="inlineStr"/>
      <c r="BJ49" s="7" t="inlineStr"/>
      <c r="BK49" s="7">
        <f>BM49+BO49+BQ49+BS49</f>
        <v/>
      </c>
      <c r="BL49" s="7">
        <f>BN49+BP49+BR49+BT49</f>
        <v/>
      </c>
      <c r="BM49" s="7" t="inlineStr"/>
      <c r="BN49" s="7" t="inlineStr"/>
      <c r="BO49" s="7" t="inlineStr"/>
      <c r="BP49" s="7" t="inlineStr"/>
      <c r="BQ49" s="7" t="inlineStr"/>
      <c r="BR49" s="7" t="inlineStr"/>
      <c r="BS49" s="7" t="inlineStr"/>
      <c r="BT49" s="7" t="inlineStr"/>
      <c r="BU49" s="7">
        <f>BW49+BY49+CA49+CC49+CE49+CG49+CI49+CK49+CM49</f>
        <v/>
      </c>
      <c r="BV49" s="7">
        <f>BX49+BZ49+CB49+CD49+CF49+CH49+CJ49+CL49+CN49</f>
        <v/>
      </c>
      <c r="BW49" s="7" t="inlineStr"/>
      <c r="BX49" s="7" t="inlineStr"/>
      <c r="BY49" s="7" t="n">
        <v>10</v>
      </c>
      <c r="BZ49" s="7" t="n">
        <v>4965370</v>
      </c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>
        <f>CQ49+CS49+CU49+CW49+CY49+DA49+DC49+DE49+DG49+DI49+DK49+DM49+DO49</f>
        <v/>
      </c>
      <c r="CP49" s="7">
        <f>CR49+CT49+CV49+CX49+CZ49+DB49+DD49+DF49+DH49+DJ49+DL49+DN49+DP49</f>
        <v/>
      </c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>
        <f>E49+AU49+BK49+BU49+CO49</f>
        <v/>
      </c>
      <c r="DR49" s="7">
        <f>F49+AV49+BL49+BV49+CP49</f>
        <v/>
      </c>
    </row>
    <row r="50" hidden="1" outlineLevel="1">
      <c r="A50" s="5" t="n">
        <v>14</v>
      </c>
      <c r="B50" s="6" t="inlineStr">
        <is>
          <t>Cardio Plus Pharma MCHJ</t>
        </is>
      </c>
      <c r="C50" s="6" t="inlineStr">
        <is>
          <t>Андижан</t>
        </is>
      </c>
      <c r="D50" s="6" t="inlineStr">
        <is>
          <t>Андижан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n">
        <v>10</v>
      </c>
      <c r="H50" s="7" t="n">
        <v>1508160</v>
      </c>
      <c r="I50" s="7" t="inlineStr"/>
      <c r="J50" s="7" t="inlineStr"/>
      <c r="K50" s="7" t="inlineStr"/>
      <c r="L50" s="7" t="inlineStr"/>
      <c r="M50" s="7" t="n">
        <v>30</v>
      </c>
      <c r="N50" s="7" t="n">
        <v>5193900</v>
      </c>
      <c r="O50" s="7" t="inlineStr"/>
      <c r="P50" s="7" t="inlineStr"/>
      <c r="Q50" s="7" t="n">
        <v>100</v>
      </c>
      <c r="R50" s="7" t="n">
        <v>5656200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n">
        <v>2</v>
      </c>
      <c r="AD50" s="7" t="n">
        <v>399550</v>
      </c>
      <c r="AE50" s="7" t="inlineStr"/>
      <c r="AF50" s="7" t="inlineStr"/>
      <c r="AG50" s="7" t="inlineStr"/>
      <c r="AH50" s="7" t="inlineStr"/>
      <c r="AI50" s="7" t="n">
        <v>5</v>
      </c>
      <c r="AJ50" s="7" t="n">
        <v>1712600</v>
      </c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AW50+AY50+BA50+BC50+BE50+BG50+BI50</f>
        <v/>
      </c>
      <c r="AV50" s="7">
        <f>AX50+AZ50+BB50+BD50+BF50+BH50+BJ50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 t="inlineStr"/>
      <c r="BJ50" s="7" t="inlineStr"/>
      <c r="BK50" s="7">
        <f>BM50+BO50+BQ50+BS50</f>
        <v/>
      </c>
      <c r="BL50" s="7">
        <f>BN50+BP50+BR50+BT50</f>
        <v/>
      </c>
      <c r="BM50" s="7" t="inlineStr"/>
      <c r="BN50" s="7" t="inlineStr"/>
      <c r="BO50" s="7" t="inlineStr"/>
      <c r="BP50" s="7" t="inlineStr"/>
      <c r="BQ50" s="7" t="inlineStr"/>
      <c r="BR50" s="7" t="inlineStr"/>
      <c r="BS50" s="7" t="inlineStr"/>
      <c r="BT50" s="7" t="inlineStr"/>
      <c r="BU50" s="7">
        <f>BW50+BY50+CA50+CC50+CE50+CG50+CI50+CK50+CM50</f>
        <v/>
      </c>
      <c r="BV50" s="7">
        <f>BX50+BZ50+CB50+CD50+CF50+CH50+CJ50+CL50+CN50</f>
        <v/>
      </c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>
        <f>CQ50+CS50+CU50+CW50+CY50+DA50+DC50+DE50+DG50+DI50+DK50+DM50+DO50</f>
        <v/>
      </c>
      <c r="CP50" s="7">
        <f>CR50+CT50+CV50+CX50+CZ50+DB50+DD50+DF50+DH50+DJ50+DL50+DN50+DP50</f>
        <v/>
      </c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>
        <f>E50+AU50+BK50+BU50+CO50</f>
        <v/>
      </c>
      <c r="DR50" s="7">
        <f>F50+AV50+BL50+BV50+CP50</f>
        <v/>
      </c>
    </row>
    <row r="51" hidden="1" outlineLevel="1">
      <c r="A51" s="5" t="n">
        <v>15</v>
      </c>
      <c r="B51" s="6" t="inlineStr">
        <is>
          <t>Chin Kamol XKTK</t>
        </is>
      </c>
      <c r="C51" s="6" t="inlineStr">
        <is>
          <t>Андижан</t>
        </is>
      </c>
      <c r="D51" s="6" t="inlineStr">
        <is>
          <t>Андижан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n">
        <v>10</v>
      </c>
      <c r="H51" s="7" t="n">
        <v>658540</v>
      </c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n">
        <v>4</v>
      </c>
      <c r="R51" s="7" t="n">
        <v>117244</v>
      </c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AW51+AY51+BA51+BC51+BE51+BG51+BI51</f>
        <v/>
      </c>
      <c r="AV51" s="7">
        <f>AX51+AZ51+BB51+BD51+BF51+BH51+BJ51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 t="inlineStr"/>
      <c r="BJ51" s="7" t="inlineStr"/>
      <c r="BK51" s="7">
        <f>BM51+BO51+BQ51+BS51</f>
        <v/>
      </c>
      <c r="BL51" s="7">
        <f>BN51+BP51+BR51+BT51</f>
        <v/>
      </c>
      <c r="BM51" s="7" t="inlineStr"/>
      <c r="BN51" s="7" t="inlineStr"/>
      <c r="BO51" s="7" t="inlineStr"/>
      <c r="BP51" s="7" t="inlineStr"/>
      <c r="BQ51" s="7" t="inlineStr"/>
      <c r="BR51" s="7" t="inlineStr"/>
      <c r="BS51" s="7" t="inlineStr"/>
      <c r="BT51" s="7" t="inlineStr"/>
      <c r="BU51" s="7">
        <f>BW51+BY51+CA51+CC51+CE51+CG51+CI51+CK51+CM51</f>
        <v/>
      </c>
      <c r="BV51" s="7">
        <f>BX51+BZ51+CB51+CD51+CF51+CH51+CJ51+CL51+CN51</f>
        <v/>
      </c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>
        <f>CQ51+CS51+CU51+CW51+CY51+DA51+DC51+DE51+DG51+DI51+DK51+DM51+DO51</f>
        <v/>
      </c>
      <c r="CP51" s="7">
        <f>CR51+CT51+CV51+CX51+CZ51+DB51+DD51+DF51+DH51+DJ51+DL51+DN51+DP51</f>
        <v/>
      </c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>
        <f>E51+AU51+BK51+BU51+CO51</f>
        <v/>
      </c>
      <c r="DR51" s="7">
        <f>F51+AV51+BL51+BV51+CP51</f>
        <v/>
      </c>
    </row>
    <row r="52" hidden="1" outlineLevel="1">
      <c r="A52" s="5" t="n">
        <v>16</v>
      </c>
      <c r="B52" s="6" t="inlineStr">
        <is>
          <t>Chinnigul  MChJ</t>
        </is>
      </c>
      <c r="C52" s="6" t="inlineStr">
        <is>
          <t>Андижан</t>
        </is>
      </c>
      <c r="D52" s="6" t="inlineStr">
        <is>
          <t>Андижан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n">
        <v>10</v>
      </c>
      <c r="J52" s="7" t="n">
        <v>581150</v>
      </c>
      <c r="K52" s="7" t="inlineStr"/>
      <c r="L52" s="7" t="inlineStr"/>
      <c r="M52" s="7" t="inlineStr"/>
      <c r="N52" s="7" t="inlineStr"/>
      <c r="O52" s="7" t="inlineStr"/>
      <c r="P52" s="7" t="inlineStr"/>
      <c r="Q52" s="7" t="inlineStr"/>
      <c r="R52" s="7" t="inlineStr"/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AW52+AY52+BA52+BC52+BE52+BG52+BI52</f>
        <v/>
      </c>
      <c r="AV52" s="7">
        <f>AX52+AZ52+BB52+BD52+BF52+BH52+BJ52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n">
        <v>20</v>
      </c>
      <c r="BH52" s="7" t="n">
        <v>7979060</v>
      </c>
      <c r="BI52" s="7" t="inlineStr"/>
      <c r="BJ52" s="7" t="inlineStr"/>
      <c r="BK52" s="7">
        <f>BM52+BO52+BQ52+BS52</f>
        <v/>
      </c>
      <c r="BL52" s="7">
        <f>BN52+BP52+BR52+BT52</f>
        <v/>
      </c>
      <c r="BM52" s="7" t="inlineStr"/>
      <c r="BN52" s="7" t="inlineStr"/>
      <c r="BO52" s="7" t="inlineStr"/>
      <c r="BP52" s="7" t="inlineStr"/>
      <c r="BQ52" s="7" t="inlineStr"/>
      <c r="BR52" s="7" t="inlineStr"/>
      <c r="BS52" s="7" t="inlineStr"/>
      <c r="BT52" s="7" t="inlineStr"/>
      <c r="BU52" s="7">
        <f>BW52+BY52+CA52+CC52+CE52+CG52+CI52+CK52+CM52</f>
        <v/>
      </c>
      <c r="BV52" s="7">
        <f>BX52+BZ52+CB52+CD52+CF52+CH52+CJ52+CL52+CN52</f>
        <v/>
      </c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>
        <f>CQ52+CS52+CU52+CW52+CY52+DA52+DC52+DE52+DG52+DI52+DK52+DM52+DO52</f>
        <v/>
      </c>
      <c r="CP52" s="7">
        <f>CR52+CT52+CV52+CX52+CZ52+DB52+DD52+DF52+DH52+DJ52+DL52+DN52+DP52</f>
        <v/>
      </c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 t="inlineStr"/>
      <c r="DD52" s="7" t="inlineStr"/>
      <c r="DE52" s="7" t="inlineStr"/>
      <c r="DF52" s="7" t="inlineStr"/>
      <c r="DG52" s="7" t="inlineStr"/>
      <c r="DH52" s="7" t="inlineStr"/>
      <c r="DI52" s="7" t="n">
        <v>2</v>
      </c>
      <c r="DJ52" s="7" t="n">
        <v>40628</v>
      </c>
      <c r="DK52" s="7" t="inlineStr"/>
      <c r="DL52" s="7" t="inlineStr"/>
      <c r="DM52" s="7" t="inlineStr"/>
      <c r="DN52" s="7" t="inlineStr"/>
      <c r="DO52" s="7" t="inlineStr"/>
      <c r="DP52" s="7" t="inlineStr"/>
      <c r="DQ52" s="7">
        <f>E52+AU52+BK52+BU52+CO52</f>
        <v/>
      </c>
      <c r="DR52" s="7">
        <f>F52+AV52+BL52+BV52+CP52</f>
        <v/>
      </c>
    </row>
    <row r="53" hidden="1" outlineLevel="1">
      <c r="A53" s="5" t="n">
        <v>17</v>
      </c>
      <c r="B53" s="6" t="inlineStr">
        <is>
          <t>Darmon Dori MCHJ</t>
        </is>
      </c>
      <c r="C53" s="6" t="inlineStr">
        <is>
          <t>Андижан</t>
        </is>
      </c>
      <c r="D53" s="6" t="inlineStr">
        <is>
          <t>Андижан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n">
        <v>9</v>
      </c>
      <c r="X53" s="7" t="n">
        <v>3562281</v>
      </c>
      <c r="Y53" s="7" t="inlineStr"/>
      <c r="Z53" s="7" t="inlineStr"/>
      <c r="AA53" s="7" t="inlineStr"/>
      <c r="AB53" s="7" t="inlineStr"/>
      <c r="AC53" s="7" t="n">
        <v>12</v>
      </c>
      <c r="AD53" s="7" t="n">
        <v>4631556</v>
      </c>
      <c r="AE53" s="7" t="n">
        <v>6</v>
      </c>
      <c r="AF53" s="7" t="n">
        <v>2014020</v>
      </c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AW53+AY53+BA53+BC53+BE53+BG53+BI53</f>
        <v/>
      </c>
      <c r="AV53" s="7">
        <f>AX53+AZ53+BB53+BD53+BF53+BH53+BJ53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 t="inlineStr"/>
      <c r="BJ53" s="7" t="inlineStr"/>
      <c r="BK53" s="7">
        <f>BM53+BO53+BQ53+BS53</f>
        <v/>
      </c>
      <c r="BL53" s="7">
        <f>BN53+BP53+BR53+BT53</f>
        <v/>
      </c>
      <c r="BM53" s="7" t="inlineStr"/>
      <c r="BN53" s="7" t="inlineStr"/>
      <c r="BO53" s="7" t="inlineStr"/>
      <c r="BP53" s="7" t="inlineStr"/>
      <c r="BQ53" s="7" t="inlineStr"/>
      <c r="BR53" s="7" t="inlineStr"/>
      <c r="BS53" s="7" t="inlineStr"/>
      <c r="BT53" s="7" t="inlineStr"/>
      <c r="BU53" s="7">
        <f>BW53+BY53+CA53+CC53+CE53+CG53+CI53+CK53+CM53</f>
        <v/>
      </c>
      <c r="BV53" s="7">
        <f>BX53+BZ53+CB53+CD53+CF53+CH53+CJ53+CL53+CN53</f>
        <v/>
      </c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>
        <f>CQ53+CS53+CU53+CW53+CY53+DA53+DC53+DE53+DG53+DI53+DK53+DM53+DO53</f>
        <v/>
      </c>
      <c r="CP53" s="7">
        <f>CR53+CT53+CV53+CX53+CZ53+DB53+DD53+DF53+DH53+DJ53+DL53+DN53+DP53</f>
        <v/>
      </c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inlineStr"/>
      <c r="DD53" s="7" t="inlineStr"/>
      <c r="DE53" s="7" t="inlineStr"/>
      <c r="DF53" s="7" t="inlineStr"/>
      <c r="DG53" s="7" t="inlineStr"/>
      <c r="DH53" s="7" t="inlineStr"/>
      <c r="DI53" s="7" t="n">
        <v>2</v>
      </c>
      <c r="DJ53" s="7" t="n">
        <v>346848</v>
      </c>
      <c r="DK53" s="7" t="inlineStr"/>
      <c r="DL53" s="7" t="inlineStr"/>
      <c r="DM53" s="7" t="inlineStr"/>
      <c r="DN53" s="7" t="inlineStr"/>
      <c r="DO53" s="7" t="inlineStr"/>
      <c r="DP53" s="7" t="inlineStr"/>
      <c r="DQ53" s="7">
        <f>E53+AU53+BK53+BU53+CO53</f>
        <v/>
      </c>
      <c r="DR53" s="7">
        <f>F53+AV53+BL53+BV53+CP53</f>
        <v/>
      </c>
    </row>
    <row r="54" hidden="1" outlineLevel="1">
      <c r="A54" s="5" t="n">
        <v>18</v>
      </c>
      <c r="B54" s="6" t="inlineStr">
        <is>
          <t>Dildora Farmmed Trade MCHJ</t>
        </is>
      </c>
      <c r="C54" s="6" t="inlineStr">
        <is>
          <t>Андижан</t>
        </is>
      </c>
      <c r="D54" s="6" t="inlineStr">
        <is>
          <t>Андижан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n">
        <v>1</v>
      </c>
      <c r="J54" s="7" t="n">
        <v>461152</v>
      </c>
      <c r="K54" s="7" t="n">
        <v>1</v>
      </c>
      <c r="L54" s="7" t="n">
        <v>123635</v>
      </c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AW54+AY54+BA54+BC54+BE54+BG54+BI54</f>
        <v/>
      </c>
      <c r="AV54" s="7">
        <f>AX54+AZ54+BB54+BD54+BF54+BH54+BJ54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 t="inlineStr"/>
      <c r="BJ54" s="7" t="inlineStr"/>
      <c r="BK54" s="7">
        <f>BM54+BO54+BQ54+BS54</f>
        <v/>
      </c>
      <c r="BL54" s="7">
        <f>BN54+BP54+BR54+BT54</f>
        <v/>
      </c>
      <c r="BM54" s="7" t="inlineStr"/>
      <c r="BN54" s="7" t="inlineStr"/>
      <c r="BO54" s="7" t="inlineStr"/>
      <c r="BP54" s="7" t="inlineStr"/>
      <c r="BQ54" s="7" t="inlineStr"/>
      <c r="BR54" s="7" t="inlineStr"/>
      <c r="BS54" s="7" t="inlineStr"/>
      <c r="BT54" s="7" t="inlineStr"/>
      <c r="BU54" s="7">
        <f>BW54+BY54+CA54+CC54+CE54+CG54+CI54+CK54+CM54</f>
        <v/>
      </c>
      <c r="BV54" s="7">
        <f>BX54+BZ54+CB54+CD54+CF54+CH54+CJ54+CL54+CN54</f>
        <v/>
      </c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>
        <f>CQ54+CS54+CU54+CW54+CY54+DA54+DC54+DE54+DG54+DI54+DK54+DM54+DO54</f>
        <v/>
      </c>
      <c r="CP54" s="7">
        <f>CR54+CT54+CV54+CX54+CZ54+DB54+DD54+DF54+DH54+DJ54+DL54+DN54+DP54</f>
        <v/>
      </c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>
        <f>E54+AU54+BK54+BU54+CO54</f>
        <v/>
      </c>
      <c r="DR54" s="7">
        <f>F54+AV54+BL54+BV54+CP54</f>
        <v/>
      </c>
    </row>
    <row r="55" hidden="1" outlineLevel="1">
      <c r="A55" s="5" t="n">
        <v>19</v>
      </c>
      <c r="B55" s="6" t="inlineStr">
        <is>
          <t>Dogian Pharm  MCHJ</t>
        </is>
      </c>
      <c r="C55" s="6" t="inlineStr">
        <is>
          <t>Андижан</t>
        </is>
      </c>
      <c r="D55" s="6" t="inlineStr">
        <is>
          <t>Андижан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n">
        <v>10</v>
      </c>
      <c r="H55" s="7" t="n">
        <v>753230</v>
      </c>
      <c r="I55" s="7" t="inlineStr"/>
      <c r="J55" s="7" t="inlineStr"/>
      <c r="K55" s="7" t="inlineStr"/>
      <c r="L55" s="7" t="inlineStr"/>
      <c r="M55" s="7" t="n">
        <v>30</v>
      </c>
      <c r="N55" s="7" t="n">
        <v>5070420</v>
      </c>
      <c r="O55" s="7" t="inlineStr"/>
      <c r="P55" s="7" t="inlineStr"/>
      <c r="Q55" s="7" t="n">
        <v>100</v>
      </c>
      <c r="R55" s="7" t="n">
        <v>38678600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AW55+AY55+BA55+BC55+BE55+BG55+BI55</f>
        <v/>
      </c>
      <c r="AV55" s="7">
        <f>AX55+AZ55+BB55+BD55+BF55+BH55+BJ55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 t="inlineStr"/>
      <c r="BJ55" s="7" t="inlineStr"/>
      <c r="BK55" s="7">
        <f>BM55+BO55+BQ55+BS55</f>
        <v/>
      </c>
      <c r="BL55" s="7">
        <f>BN55+BP55+BR55+BT55</f>
        <v/>
      </c>
      <c r="BM55" s="7" t="inlineStr"/>
      <c r="BN55" s="7" t="inlineStr"/>
      <c r="BO55" s="7" t="inlineStr"/>
      <c r="BP55" s="7" t="inlineStr"/>
      <c r="BQ55" s="7" t="inlineStr"/>
      <c r="BR55" s="7" t="inlineStr"/>
      <c r="BS55" s="7" t="inlineStr"/>
      <c r="BT55" s="7" t="inlineStr"/>
      <c r="BU55" s="7">
        <f>BW55+BY55+CA55+CC55+CE55+CG55+CI55+CK55+CM55</f>
        <v/>
      </c>
      <c r="BV55" s="7">
        <f>BX55+BZ55+CB55+CD55+CF55+CH55+CJ55+CL55+CN55</f>
        <v/>
      </c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>
        <f>CQ55+CS55+CU55+CW55+CY55+DA55+DC55+DE55+DG55+DI55+DK55+DM55+DO55</f>
        <v/>
      </c>
      <c r="CP55" s="7">
        <f>CR55+CT55+CV55+CX55+CZ55+DB55+DD55+DF55+DH55+DJ55+DL55+DN55+DP55</f>
        <v/>
      </c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>
        <f>E55+AU55+BK55+BU55+CO55</f>
        <v/>
      </c>
      <c r="DR55" s="7">
        <f>F55+AV55+BL55+BV55+CP55</f>
        <v/>
      </c>
    </row>
    <row r="56" hidden="1" outlineLevel="1">
      <c r="A56" s="5" t="n">
        <v>20</v>
      </c>
      <c r="B56" s="6" t="inlineStr">
        <is>
          <t>Doniyor Dori Darmon MCHJ</t>
        </is>
      </c>
      <c r="C56" s="6" t="inlineStr">
        <is>
          <t>Андижан</t>
        </is>
      </c>
      <c r="D56" s="6" t="inlineStr">
        <is>
          <t>Андижан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n">
        <v>2</v>
      </c>
      <c r="H56" s="7" t="n">
        <v>24058</v>
      </c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AW56+AY56+BA56+BC56+BE56+BG56+BI56</f>
        <v/>
      </c>
      <c r="AV56" s="7">
        <f>AX56+AZ56+BB56+BD56+BF56+BH56+BJ56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 t="inlineStr"/>
      <c r="BJ56" s="7" t="inlineStr"/>
      <c r="BK56" s="7">
        <f>BM56+BO56+BQ56+BS56</f>
        <v/>
      </c>
      <c r="BL56" s="7">
        <f>BN56+BP56+BR56+BT56</f>
        <v/>
      </c>
      <c r="BM56" s="7" t="inlineStr"/>
      <c r="BN56" s="7" t="inlineStr"/>
      <c r="BO56" s="7" t="inlineStr"/>
      <c r="BP56" s="7" t="inlineStr"/>
      <c r="BQ56" s="7" t="inlineStr"/>
      <c r="BR56" s="7" t="inlineStr"/>
      <c r="BS56" s="7" t="inlineStr"/>
      <c r="BT56" s="7" t="inlineStr"/>
      <c r="BU56" s="7">
        <f>BW56+BY56+CA56+CC56+CE56+CG56+CI56+CK56+CM56</f>
        <v/>
      </c>
      <c r="BV56" s="7">
        <f>BX56+BZ56+CB56+CD56+CF56+CH56+CJ56+CL56+CN56</f>
        <v/>
      </c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>
        <f>CQ56+CS56+CU56+CW56+CY56+DA56+DC56+DE56+DG56+DI56+DK56+DM56+DO56</f>
        <v/>
      </c>
      <c r="CP56" s="7">
        <f>CR56+CT56+CV56+CX56+CZ56+DB56+DD56+DF56+DH56+DJ56+DL56+DN56+DP56</f>
        <v/>
      </c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>
        <f>E56+AU56+BK56+BU56+CO56</f>
        <v/>
      </c>
      <c r="DR56" s="7">
        <f>F56+AV56+BL56+BV56+CP56</f>
        <v/>
      </c>
    </row>
    <row r="57" hidden="1" outlineLevel="1">
      <c r="A57" s="5" t="n">
        <v>21</v>
      </c>
      <c r="B57" s="6" t="inlineStr">
        <is>
          <t>Ekofarm 777 MChJ</t>
        </is>
      </c>
      <c r="C57" s="6" t="inlineStr">
        <is>
          <t>Андижан</t>
        </is>
      </c>
      <c r="D57" s="6" t="inlineStr">
        <is>
          <t>Андижан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inlineStr"/>
      <c r="R57" s="7" t="inlineStr"/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AW57+AY57+BA57+BC57+BE57+BG57+BI57</f>
        <v/>
      </c>
      <c r="AV57" s="7">
        <f>AX57+AZ57+BB57+BD57+BF57+BH57+BJ57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n">
        <v>10</v>
      </c>
      <c r="BH57" s="7" t="n">
        <v>3297120</v>
      </c>
      <c r="BI57" s="7" t="inlineStr"/>
      <c r="BJ57" s="7" t="inlineStr"/>
      <c r="BK57" s="7">
        <f>BM57+BO57+BQ57+BS57</f>
        <v/>
      </c>
      <c r="BL57" s="7">
        <f>BN57+BP57+BR57+BT57</f>
        <v/>
      </c>
      <c r="BM57" s="7" t="inlineStr"/>
      <c r="BN57" s="7" t="inlineStr"/>
      <c r="BO57" s="7" t="n">
        <v>10</v>
      </c>
      <c r="BP57" s="7" t="n">
        <v>4671030</v>
      </c>
      <c r="BQ57" s="7" t="inlineStr"/>
      <c r="BR57" s="7" t="inlineStr"/>
      <c r="BS57" s="7" t="inlineStr"/>
      <c r="BT57" s="7" t="inlineStr"/>
      <c r="BU57" s="7">
        <f>BW57+BY57+CA57+CC57+CE57+CG57+CI57+CK57+CM57</f>
        <v/>
      </c>
      <c r="BV57" s="7">
        <f>BX57+BZ57+CB57+CD57+CF57+CH57+CJ57+CL57+CN57</f>
        <v/>
      </c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n">
        <v>40</v>
      </c>
      <c r="CN57" s="7" t="n">
        <v>13031940</v>
      </c>
      <c r="CO57" s="7">
        <f>CQ57+CS57+CU57+CW57+CY57+DA57+DC57+DE57+DG57+DI57+DK57+DM57+DO57</f>
        <v/>
      </c>
      <c r="CP57" s="7">
        <f>CR57+CT57+CV57+CX57+CZ57+DB57+DD57+DF57+DH57+DJ57+DL57+DN57+DP57</f>
        <v/>
      </c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>
        <f>E57+AU57+BK57+BU57+CO57</f>
        <v/>
      </c>
      <c r="DR57" s="7">
        <f>F57+AV57+BL57+BV57+CP57</f>
        <v/>
      </c>
    </row>
    <row r="58" hidden="1" outlineLevel="1">
      <c r="A58" s="5" t="n">
        <v>22</v>
      </c>
      <c r="B58" s="6" t="inlineStr">
        <is>
          <t>Endo Med Pro MCHJ</t>
        </is>
      </c>
      <c r="C58" s="6" t="inlineStr">
        <is>
          <t>Андижан</t>
        </is>
      </c>
      <c r="D58" s="6" t="inlineStr">
        <is>
          <t>Андижан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n">
        <v>6</v>
      </c>
      <c r="H58" s="7" t="n">
        <v>2378784</v>
      </c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AW58+AY58+BA58+BC58+BE58+BG58+BI58</f>
        <v/>
      </c>
      <c r="AV58" s="7">
        <f>AX58+AZ58+BB58+BD58+BF58+BH58+BJ58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 t="inlineStr"/>
      <c r="BJ58" s="7" t="inlineStr"/>
      <c r="BK58" s="7">
        <f>BM58+BO58+BQ58+BS58</f>
        <v/>
      </c>
      <c r="BL58" s="7">
        <f>BN58+BP58+BR58+BT58</f>
        <v/>
      </c>
      <c r="BM58" s="7" t="inlineStr"/>
      <c r="BN58" s="7" t="inlineStr"/>
      <c r="BO58" s="7" t="inlineStr"/>
      <c r="BP58" s="7" t="inlineStr"/>
      <c r="BQ58" s="7" t="inlineStr"/>
      <c r="BR58" s="7" t="inlineStr"/>
      <c r="BS58" s="7" t="inlineStr"/>
      <c r="BT58" s="7" t="inlineStr"/>
      <c r="BU58" s="7">
        <f>BW58+BY58+CA58+CC58+CE58+CG58+CI58+CK58+CM58</f>
        <v/>
      </c>
      <c r="BV58" s="7">
        <f>BX58+BZ58+CB58+CD58+CF58+CH58+CJ58+CL58+CN58</f>
        <v/>
      </c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>
        <f>CQ58+CS58+CU58+CW58+CY58+DA58+DC58+DE58+DG58+DI58+DK58+DM58+DO58</f>
        <v/>
      </c>
      <c r="CP58" s="7">
        <f>CR58+CT58+CV58+CX58+CZ58+DB58+DD58+DF58+DH58+DJ58+DL58+DN58+DP58</f>
        <v/>
      </c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>
        <f>E58+AU58+BK58+BU58+CO58</f>
        <v/>
      </c>
      <c r="DR58" s="7">
        <f>F58+AV58+BL58+BV58+CP58</f>
        <v/>
      </c>
    </row>
    <row r="59" hidden="1" outlineLevel="1">
      <c r="A59" s="5" t="n">
        <v>23</v>
      </c>
      <c r="B59" s="6" t="inlineStr">
        <is>
          <t>Ershi Shifo Savdo XK</t>
        </is>
      </c>
      <c r="C59" s="6" t="inlineStr">
        <is>
          <t>Андижан</t>
        </is>
      </c>
      <c r="D59" s="6" t="inlineStr">
        <is>
          <t>Андижан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n">
        <v>20</v>
      </c>
      <c r="N59" s="7" t="n">
        <v>3682940</v>
      </c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AW59+AY59+BA59+BC59+BE59+BG59+BI59</f>
        <v/>
      </c>
      <c r="AV59" s="7">
        <f>AX59+AZ59+BB59+BD59+BF59+BH59+BJ59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 t="inlineStr"/>
      <c r="BJ59" s="7" t="inlineStr"/>
      <c r="BK59" s="7">
        <f>BM59+BO59+BQ59+BS59</f>
        <v/>
      </c>
      <c r="BL59" s="7">
        <f>BN59+BP59+BR59+BT59</f>
        <v/>
      </c>
      <c r="BM59" s="7" t="inlineStr"/>
      <c r="BN59" s="7" t="inlineStr"/>
      <c r="BO59" s="7" t="inlineStr"/>
      <c r="BP59" s="7" t="inlineStr"/>
      <c r="BQ59" s="7" t="inlineStr"/>
      <c r="BR59" s="7" t="inlineStr"/>
      <c r="BS59" s="7" t="inlineStr"/>
      <c r="BT59" s="7" t="inlineStr"/>
      <c r="BU59" s="7">
        <f>BW59+BY59+CA59+CC59+CE59+CG59+CI59+CK59+CM59</f>
        <v/>
      </c>
      <c r="BV59" s="7">
        <f>BX59+BZ59+CB59+CD59+CF59+CH59+CJ59+CL59+CN59</f>
        <v/>
      </c>
      <c r="BW59" s="7" t="inlineStr"/>
      <c r="BX59" s="7" t="inlineStr"/>
      <c r="BY59" s="7" t="n">
        <v>50</v>
      </c>
      <c r="BZ59" s="7" t="n">
        <v>903200</v>
      </c>
      <c r="CA59" s="7" t="n">
        <v>5</v>
      </c>
      <c r="CB59" s="7" t="n">
        <v>1427335</v>
      </c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>
        <f>CQ59+CS59+CU59+CW59+CY59+DA59+DC59+DE59+DG59+DI59+DK59+DM59+DO59</f>
        <v/>
      </c>
      <c r="CP59" s="7">
        <f>CR59+CT59+CV59+CX59+CZ59+DB59+DD59+DF59+DH59+DJ59+DL59+DN59+DP59</f>
        <v/>
      </c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 t="inlineStr"/>
      <c r="DD59" s="7" t="inlineStr"/>
      <c r="DE59" s="7" t="inlineStr"/>
      <c r="DF59" s="7" t="inlineStr"/>
      <c r="DG59" s="7" t="n">
        <v>10</v>
      </c>
      <c r="DH59" s="7" t="n">
        <v>1176670</v>
      </c>
      <c r="DI59" s="7" t="n">
        <v>10</v>
      </c>
      <c r="DJ59" s="7" t="n">
        <v>62970</v>
      </c>
      <c r="DK59" s="7" t="inlineStr"/>
      <c r="DL59" s="7" t="inlineStr"/>
      <c r="DM59" s="7" t="inlineStr"/>
      <c r="DN59" s="7" t="inlineStr"/>
      <c r="DO59" s="7" t="inlineStr"/>
      <c r="DP59" s="7" t="inlineStr"/>
      <c r="DQ59" s="7">
        <f>E59+AU59+BK59+BU59+CO59</f>
        <v/>
      </c>
      <c r="DR59" s="7">
        <f>F59+AV59+BL59+BV59+CP59</f>
        <v/>
      </c>
    </row>
    <row r="60" hidden="1" outlineLevel="1">
      <c r="A60" s="5" t="n">
        <v>24</v>
      </c>
      <c r="B60" s="6" t="inlineStr">
        <is>
          <t>Farrux Farm Med MCHJ</t>
        </is>
      </c>
      <c r="C60" s="6" t="inlineStr">
        <is>
          <t>Андижан</t>
        </is>
      </c>
      <c r="D60" s="6" t="inlineStr">
        <is>
          <t>Андижан 1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inlineStr"/>
      <c r="R60" s="7" t="inlineStr"/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n">
        <v>40</v>
      </c>
      <c r="AD60" s="7" t="n">
        <v>16076040</v>
      </c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AW60+AY60+BA60+BC60+BE60+BG60+BI60</f>
        <v/>
      </c>
      <c r="AV60" s="7">
        <f>AX60+AZ60+BB60+BD60+BF60+BH60+BJ60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 t="inlineStr"/>
      <c r="BJ60" s="7" t="inlineStr"/>
      <c r="BK60" s="7">
        <f>BM60+BO60+BQ60+BS60</f>
        <v/>
      </c>
      <c r="BL60" s="7">
        <f>BN60+BP60+BR60+BT60</f>
        <v/>
      </c>
      <c r="BM60" s="7" t="inlineStr"/>
      <c r="BN60" s="7" t="inlineStr"/>
      <c r="BO60" s="7" t="inlineStr"/>
      <c r="BP60" s="7" t="inlineStr"/>
      <c r="BQ60" s="7" t="inlineStr"/>
      <c r="BR60" s="7" t="inlineStr"/>
      <c r="BS60" s="7" t="inlineStr"/>
      <c r="BT60" s="7" t="inlineStr"/>
      <c r="BU60" s="7">
        <f>BW60+BY60+CA60+CC60+CE60+CG60+CI60+CK60+CM60</f>
        <v/>
      </c>
      <c r="BV60" s="7">
        <f>BX60+BZ60+CB60+CD60+CF60+CH60+CJ60+CL60+CN60</f>
        <v/>
      </c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>
        <f>CQ60+CS60+CU60+CW60+CY60+DA60+DC60+DE60+DG60+DI60+DK60+DM60+DO60</f>
        <v/>
      </c>
      <c r="CP60" s="7">
        <f>CR60+CT60+CV60+CX60+CZ60+DB60+DD60+DF60+DH60+DJ60+DL60+DN60+DP60</f>
        <v/>
      </c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inlineStr"/>
      <c r="DB60" s="7" t="inlineStr"/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>
        <f>E60+AU60+BK60+BU60+CO60</f>
        <v/>
      </c>
      <c r="DR60" s="7">
        <f>F60+AV60+BL60+BV60+CP60</f>
        <v/>
      </c>
    </row>
    <row r="61" hidden="1" outlineLevel="1">
      <c r="A61" s="5" t="n">
        <v>25</v>
      </c>
      <c r="B61" s="6" t="inlineStr">
        <is>
          <t>Firdavs Farm KX MCHJ</t>
        </is>
      </c>
      <c r="C61" s="6" t="inlineStr">
        <is>
          <t>Андижан</t>
        </is>
      </c>
      <c r="D61" s="6" t="inlineStr">
        <is>
          <t>Андижан 1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n">
        <v>3</v>
      </c>
      <c r="H61" s="7" t="n">
        <v>126102</v>
      </c>
      <c r="I61" s="7" t="n">
        <v>1</v>
      </c>
      <c r="J61" s="7" t="n">
        <v>197568</v>
      </c>
      <c r="K61" s="7" t="inlineStr"/>
      <c r="L61" s="7" t="inlineStr"/>
      <c r="M61" s="7" t="n">
        <v>3</v>
      </c>
      <c r="N61" s="7" t="n">
        <v>1284777</v>
      </c>
      <c r="O61" s="7" t="inlineStr"/>
      <c r="P61" s="7" t="inlineStr"/>
      <c r="Q61" s="7" t="inlineStr"/>
      <c r="R61" s="7" t="inlineStr"/>
      <c r="S61" s="7" t="inlineStr"/>
      <c r="T61" s="7" t="inlineStr"/>
      <c r="U61" s="7" t="inlineStr"/>
      <c r="V61" s="7" t="inlineStr"/>
      <c r="W61" s="7" t="n">
        <v>70</v>
      </c>
      <c r="X61" s="7" t="n">
        <v>7605680</v>
      </c>
      <c r="Y61" s="7" t="inlineStr"/>
      <c r="Z61" s="7" t="inlineStr"/>
      <c r="AA61" s="7" t="inlineStr"/>
      <c r="AB61" s="7" t="inlineStr"/>
      <c r="AC61" s="7" t="n">
        <v>100</v>
      </c>
      <c r="AD61" s="7" t="n">
        <v>33903800</v>
      </c>
      <c r="AE61" s="7" t="n">
        <v>10</v>
      </c>
      <c r="AF61" s="7" t="n">
        <v>1890350</v>
      </c>
      <c r="AG61" s="7" t="n">
        <v>20</v>
      </c>
      <c r="AH61" s="7" t="n">
        <v>119420</v>
      </c>
      <c r="AI61" s="7" t="n">
        <v>10</v>
      </c>
      <c r="AJ61" s="7" t="n">
        <v>3655220</v>
      </c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AW61+AY61+BA61+BC61+BE61+BG61+BI61</f>
        <v/>
      </c>
      <c r="AV61" s="7">
        <f>AX61+AZ61+BB61+BD61+BF61+BH61+BJ61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 t="inlineStr"/>
      <c r="BJ61" s="7" t="inlineStr"/>
      <c r="BK61" s="7">
        <f>BM61+BO61+BQ61+BS61</f>
        <v/>
      </c>
      <c r="BL61" s="7">
        <f>BN61+BP61+BR61+BT61</f>
        <v/>
      </c>
      <c r="BM61" s="7" t="inlineStr"/>
      <c r="BN61" s="7" t="inlineStr"/>
      <c r="BO61" s="7" t="inlineStr"/>
      <c r="BP61" s="7" t="inlineStr"/>
      <c r="BQ61" s="7" t="inlineStr"/>
      <c r="BR61" s="7" t="inlineStr"/>
      <c r="BS61" s="7" t="n">
        <v>1</v>
      </c>
      <c r="BT61" s="7" t="n">
        <v>320963</v>
      </c>
      <c r="BU61" s="7">
        <f>BW61+BY61+CA61+CC61+CE61+CG61+CI61+CK61+CM61</f>
        <v/>
      </c>
      <c r="BV61" s="7">
        <f>BX61+BZ61+CB61+CD61+CF61+CH61+CJ61+CL61+CN61</f>
        <v/>
      </c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>
        <f>CQ61+CS61+CU61+CW61+CY61+DA61+DC61+DE61+DG61+DI61+DK61+DM61+DO61</f>
        <v/>
      </c>
      <c r="CP61" s="7">
        <f>CR61+CT61+CV61+CX61+CZ61+DB61+DD61+DF61+DH61+DJ61+DL61+DN61+DP61</f>
        <v/>
      </c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inlineStr"/>
      <c r="DB61" s="7" t="inlineStr"/>
      <c r="DC61" s="7" t="n">
        <v>1</v>
      </c>
      <c r="DD61" s="7" t="n">
        <v>341830</v>
      </c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>
        <f>E61+AU61+BK61+BU61+CO61</f>
        <v/>
      </c>
      <c r="DR61" s="7">
        <f>F61+AV61+BL61+BV61+CP61</f>
        <v/>
      </c>
    </row>
    <row r="62" hidden="1" outlineLevel="1">
      <c r="A62" s="5" t="n">
        <v>26</v>
      </c>
      <c r="B62" s="6" t="inlineStr">
        <is>
          <t>GRAND PHARM ANDIJON МЧЖ</t>
        </is>
      </c>
      <c r="C62" s="6" t="inlineStr">
        <is>
          <t>Андижан</t>
        </is>
      </c>
      <c r="D62" s="6" t="inlineStr">
        <is>
          <t>Андижан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n">
        <v>72</v>
      </c>
      <c r="H62" s="7" t="n">
        <v>16086675</v>
      </c>
      <c r="I62" s="7" t="n">
        <v>7</v>
      </c>
      <c r="J62" s="7" t="n">
        <v>1411860</v>
      </c>
      <c r="K62" s="7" t="n">
        <v>3</v>
      </c>
      <c r="L62" s="7" t="n">
        <v>580841</v>
      </c>
      <c r="M62" s="7" t="n">
        <v>68</v>
      </c>
      <c r="N62" s="7" t="n">
        <v>14711555</v>
      </c>
      <c r="O62" s="7" t="n">
        <v>26</v>
      </c>
      <c r="P62" s="7" t="n">
        <v>1357034</v>
      </c>
      <c r="Q62" s="7" t="n">
        <v>542</v>
      </c>
      <c r="R62" s="7" t="n">
        <v>119833215</v>
      </c>
      <c r="S62" s="7" t="n">
        <v>25</v>
      </c>
      <c r="T62" s="7" t="n">
        <v>9849645</v>
      </c>
      <c r="U62" s="7" t="inlineStr"/>
      <c r="V62" s="7" t="inlineStr"/>
      <c r="W62" s="7" t="n">
        <v>54</v>
      </c>
      <c r="X62" s="7" t="n">
        <v>15898592</v>
      </c>
      <c r="Y62" s="7" t="inlineStr"/>
      <c r="Z62" s="7" t="inlineStr"/>
      <c r="AA62" s="7" t="n">
        <v>30</v>
      </c>
      <c r="AB62" s="7" t="n">
        <v>6437653</v>
      </c>
      <c r="AC62" s="7" t="n">
        <v>56</v>
      </c>
      <c r="AD62" s="7" t="n">
        <v>10806791</v>
      </c>
      <c r="AE62" s="7" t="n">
        <v>39</v>
      </c>
      <c r="AF62" s="7" t="n">
        <v>10888929</v>
      </c>
      <c r="AG62" s="7" t="n">
        <v>37</v>
      </c>
      <c r="AH62" s="7" t="n">
        <v>8058194</v>
      </c>
      <c r="AI62" s="7" t="n">
        <v>15</v>
      </c>
      <c r="AJ62" s="7" t="n">
        <v>2735314</v>
      </c>
      <c r="AK62" s="7" t="n">
        <v>10</v>
      </c>
      <c r="AL62" s="7" t="n">
        <v>1474000</v>
      </c>
      <c r="AM62" s="7" t="inlineStr"/>
      <c r="AN62" s="7" t="inlineStr"/>
      <c r="AO62" s="7" t="inlineStr"/>
      <c r="AP62" s="7" t="inlineStr"/>
      <c r="AQ62" s="7" t="n">
        <v>75</v>
      </c>
      <c r="AR62" s="7" t="n">
        <v>14443670</v>
      </c>
      <c r="AS62" s="7" t="inlineStr"/>
      <c r="AT62" s="7" t="inlineStr"/>
      <c r="AU62" s="7">
        <f>AW62+AY62+BA62+BC62+BE62+BG62+BI62</f>
        <v/>
      </c>
      <c r="AV62" s="7">
        <f>AX62+AZ62+BB62+BD62+BF62+BH62+BJ62</f>
        <v/>
      </c>
      <c r="AW62" s="7" t="n">
        <v>1</v>
      </c>
      <c r="AX62" s="7" t="n">
        <v>297919</v>
      </c>
      <c r="AY62" s="7" t="n">
        <v>18</v>
      </c>
      <c r="AZ62" s="7" t="n">
        <v>6356780</v>
      </c>
      <c r="BA62" s="7" t="inlineStr"/>
      <c r="BB62" s="7" t="inlineStr"/>
      <c r="BC62" s="7" t="inlineStr"/>
      <c r="BD62" s="7" t="inlineStr"/>
      <c r="BE62" s="7" t="inlineStr"/>
      <c r="BF62" s="7" t="inlineStr"/>
      <c r="BG62" s="7" t="n">
        <v>210</v>
      </c>
      <c r="BH62" s="7" t="n">
        <v>58539610</v>
      </c>
      <c r="BI62" s="7" t="inlineStr"/>
      <c r="BJ62" s="7" t="inlineStr"/>
      <c r="BK62" s="7">
        <f>BM62+BO62+BQ62+BS62</f>
        <v/>
      </c>
      <c r="BL62" s="7">
        <f>BN62+BP62+BR62+BT62</f>
        <v/>
      </c>
      <c r="BM62" s="7" t="n">
        <v>175</v>
      </c>
      <c r="BN62" s="7" t="n">
        <v>48540165</v>
      </c>
      <c r="BO62" s="7" t="n">
        <v>225</v>
      </c>
      <c r="BP62" s="7" t="n">
        <v>72484870</v>
      </c>
      <c r="BQ62" s="7" t="n">
        <v>240</v>
      </c>
      <c r="BR62" s="7" t="n">
        <v>83247160</v>
      </c>
      <c r="BS62" s="7" t="n">
        <v>9</v>
      </c>
      <c r="BT62" s="7" t="n">
        <v>2679462</v>
      </c>
      <c r="BU62" s="7">
        <f>BW62+BY62+CA62+CC62+CE62+CG62+CI62+CK62+CM62</f>
        <v/>
      </c>
      <c r="BV62" s="7">
        <f>BX62+BZ62+CB62+CD62+CF62+CH62+CJ62+CL62+CN62</f>
        <v/>
      </c>
      <c r="BW62" s="7" t="inlineStr"/>
      <c r="BX62" s="7" t="inlineStr"/>
      <c r="BY62" s="7" t="n">
        <v>79</v>
      </c>
      <c r="BZ62" s="7" t="n">
        <v>15044882</v>
      </c>
      <c r="CA62" s="7" t="n">
        <v>16</v>
      </c>
      <c r="CB62" s="7" t="n">
        <v>6501487</v>
      </c>
      <c r="CC62" s="7" t="inlineStr"/>
      <c r="CD62" s="7" t="inlineStr"/>
      <c r="CE62" s="7" t="n">
        <v>25</v>
      </c>
      <c r="CF62" s="7" t="n">
        <v>7653055</v>
      </c>
      <c r="CG62" s="7" t="inlineStr"/>
      <c r="CH62" s="7" t="inlineStr"/>
      <c r="CI62" s="7" t="inlineStr"/>
      <c r="CJ62" s="7" t="inlineStr"/>
      <c r="CK62" s="7" t="inlineStr"/>
      <c r="CL62" s="7" t="inlineStr"/>
      <c r="CM62" s="7" t="n">
        <v>71</v>
      </c>
      <c r="CN62" s="7" t="n">
        <v>16425504</v>
      </c>
      <c r="CO62" s="7">
        <f>CQ62+CS62+CU62+CW62+CY62+DA62+DC62+DE62+DG62+DI62+DK62+DM62+DO62</f>
        <v/>
      </c>
      <c r="CP62" s="7">
        <f>CR62+CT62+CV62+CX62+CZ62+DB62+DD62+DF62+DH62+DJ62+DL62+DN62+DP62</f>
        <v/>
      </c>
      <c r="CQ62" s="7" t="inlineStr"/>
      <c r="CR62" s="7" t="inlineStr"/>
      <c r="CS62" s="7" t="inlineStr"/>
      <c r="CT62" s="7" t="inlineStr"/>
      <c r="CU62" s="7" t="n">
        <v>2</v>
      </c>
      <c r="CV62" s="7" t="n">
        <v>581488</v>
      </c>
      <c r="CW62" s="7" t="inlineStr"/>
      <c r="CX62" s="7" t="inlineStr"/>
      <c r="CY62" s="7" t="n">
        <v>80</v>
      </c>
      <c r="CZ62" s="7" t="n">
        <v>29809690</v>
      </c>
      <c r="DA62" s="7" t="n">
        <v>6</v>
      </c>
      <c r="DB62" s="7" t="n">
        <v>1216897</v>
      </c>
      <c r="DC62" s="7" t="n">
        <v>37</v>
      </c>
      <c r="DD62" s="7" t="n">
        <v>5375974</v>
      </c>
      <c r="DE62" s="7" t="n">
        <v>70</v>
      </c>
      <c r="DF62" s="7" t="n">
        <v>13290715</v>
      </c>
      <c r="DG62" s="7" t="n">
        <v>20</v>
      </c>
      <c r="DH62" s="7" t="n">
        <v>5362606</v>
      </c>
      <c r="DI62" s="7" t="n">
        <v>32</v>
      </c>
      <c r="DJ62" s="7" t="n">
        <v>6561228</v>
      </c>
      <c r="DK62" s="7" t="n">
        <v>11</v>
      </c>
      <c r="DL62" s="7" t="n">
        <v>3011709</v>
      </c>
      <c r="DM62" s="7" t="n">
        <v>4</v>
      </c>
      <c r="DN62" s="7" t="n">
        <v>1698711</v>
      </c>
      <c r="DO62" s="7" t="inlineStr"/>
      <c r="DP62" s="7" t="inlineStr"/>
      <c r="DQ62" s="7">
        <f>E62+AU62+BK62+BU62+CO62</f>
        <v/>
      </c>
      <c r="DR62" s="7">
        <f>F62+AV62+BL62+BV62+CP62</f>
        <v/>
      </c>
    </row>
    <row r="63" hidden="1" outlineLevel="1">
      <c r="A63" s="5" t="n">
        <v>27</v>
      </c>
      <c r="B63" s="6" t="inlineStr">
        <is>
          <t>Gulchexra Farm Sanoat MCHJ</t>
        </is>
      </c>
      <c r="C63" s="6" t="inlineStr">
        <is>
          <t>Андижан</t>
        </is>
      </c>
      <c r="D63" s="6" t="inlineStr">
        <is>
          <t>Андижан 1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inlineStr"/>
      <c r="R63" s="7" t="inlineStr"/>
      <c r="S63" s="7" t="inlineStr"/>
      <c r="T63" s="7" t="inlineStr"/>
      <c r="U63" s="7" t="inlineStr"/>
      <c r="V63" s="7" t="inlineStr"/>
      <c r="W63" s="7" t="n">
        <v>7</v>
      </c>
      <c r="X63" s="7" t="n">
        <v>1970031</v>
      </c>
      <c r="Y63" s="7" t="inlineStr"/>
      <c r="Z63" s="7" t="inlineStr"/>
      <c r="AA63" s="7" t="inlineStr"/>
      <c r="AB63" s="7" t="inlineStr"/>
      <c r="AC63" s="7" t="n">
        <v>14</v>
      </c>
      <c r="AD63" s="7" t="n">
        <v>1280524</v>
      </c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AW63+AY63+BA63+BC63+BE63+BG63+BI63</f>
        <v/>
      </c>
      <c r="AV63" s="7">
        <f>AX63+AZ63+BB63+BD63+BF63+BH63+BJ63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n">
        <v>50</v>
      </c>
      <c r="BH63" s="7" t="n">
        <v>21455200</v>
      </c>
      <c r="BI63" s="7" t="inlineStr"/>
      <c r="BJ63" s="7" t="inlineStr"/>
      <c r="BK63" s="7">
        <f>BM63+BO63+BQ63+BS63</f>
        <v/>
      </c>
      <c r="BL63" s="7">
        <f>BN63+BP63+BR63+BT63</f>
        <v/>
      </c>
      <c r="BM63" s="7" t="inlineStr"/>
      <c r="BN63" s="7" t="inlineStr"/>
      <c r="BO63" s="7" t="inlineStr"/>
      <c r="BP63" s="7" t="inlineStr"/>
      <c r="BQ63" s="7" t="inlineStr"/>
      <c r="BR63" s="7" t="inlineStr"/>
      <c r="BS63" s="7" t="inlineStr"/>
      <c r="BT63" s="7" t="inlineStr"/>
      <c r="BU63" s="7">
        <f>BW63+BY63+CA63+CC63+CE63+CG63+CI63+CK63+CM63</f>
        <v/>
      </c>
      <c r="BV63" s="7">
        <f>BX63+BZ63+CB63+CD63+CF63+CH63+CJ63+CL63+CN63</f>
        <v/>
      </c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>
        <f>CQ63+CS63+CU63+CW63+CY63+DA63+DC63+DE63+DG63+DI63+DK63+DM63+DO63</f>
        <v/>
      </c>
      <c r="CP63" s="7">
        <f>CR63+CT63+CV63+CX63+CZ63+DB63+DD63+DF63+DH63+DJ63+DL63+DN63+DP63</f>
        <v/>
      </c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 t="inlineStr"/>
      <c r="DB63" s="7" t="inlineStr"/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>
        <f>E63+AU63+BK63+BU63+CO63</f>
        <v/>
      </c>
      <c r="DR63" s="7">
        <f>F63+AV63+BL63+BV63+CP63</f>
        <v/>
      </c>
    </row>
    <row r="64" hidden="1" outlineLevel="1">
      <c r="A64" s="5" t="n">
        <v>28</v>
      </c>
      <c r="B64" s="6" t="inlineStr">
        <is>
          <t>Gulnora Med Farm MCHJ</t>
        </is>
      </c>
      <c r="C64" s="6" t="inlineStr">
        <is>
          <t>Андижан</t>
        </is>
      </c>
      <c r="D64" s="6" t="inlineStr">
        <is>
          <t>Андижан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AW64+AY64+BA64+BC64+BE64+BG64+BI64</f>
        <v/>
      </c>
      <c r="AV64" s="7">
        <f>AX64+AZ64+BB64+BD64+BF64+BH64+BJ64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 t="inlineStr"/>
      <c r="BJ64" s="7" t="inlineStr"/>
      <c r="BK64" s="7">
        <f>BM64+BO64+BQ64+BS64</f>
        <v/>
      </c>
      <c r="BL64" s="7">
        <f>BN64+BP64+BR64+BT64</f>
        <v/>
      </c>
      <c r="BM64" s="7" t="inlineStr"/>
      <c r="BN64" s="7" t="inlineStr"/>
      <c r="BO64" s="7" t="n">
        <v>25</v>
      </c>
      <c r="BP64" s="7" t="n">
        <v>6943835</v>
      </c>
      <c r="BQ64" s="7" t="inlineStr"/>
      <c r="BR64" s="7" t="inlineStr"/>
      <c r="BS64" s="7" t="inlineStr"/>
      <c r="BT64" s="7" t="inlineStr"/>
      <c r="BU64" s="7">
        <f>BW64+BY64+CA64+CC64+CE64+CG64+CI64+CK64+CM64</f>
        <v/>
      </c>
      <c r="BV64" s="7">
        <f>BX64+BZ64+CB64+CD64+CF64+CH64+CJ64+CL64+CN64</f>
        <v/>
      </c>
      <c r="BW64" s="7" t="inlineStr"/>
      <c r="BX64" s="7" t="inlineStr"/>
      <c r="BY64" s="7" t="n">
        <v>20</v>
      </c>
      <c r="BZ64" s="7" t="n">
        <v>5100660</v>
      </c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>
        <f>CQ64+CS64+CU64+CW64+CY64+DA64+DC64+DE64+DG64+DI64+DK64+DM64+DO64</f>
        <v/>
      </c>
      <c r="CP64" s="7">
        <f>CR64+CT64+CV64+CX64+CZ64+DB64+DD64+DF64+DH64+DJ64+DL64+DN64+DP64</f>
        <v/>
      </c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inlineStr"/>
      <c r="DB64" s="7" t="inlineStr"/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>
        <f>E64+AU64+BK64+BU64+CO64</f>
        <v/>
      </c>
      <c r="DR64" s="7">
        <f>F64+AV64+BL64+BV64+CP64</f>
        <v/>
      </c>
    </row>
    <row r="65" hidden="1" outlineLevel="1">
      <c r="A65" s="5" t="n">
        <v>29</v>
      </c>
      <c r="B65" s="6" t="inlineStr">
        <is>
          <t>Imkon Farm Lyuks MCHJ</t>
        </is>
      </c>
      <c r="C65" s="6" t="inlineStr">
        <is>
          <t>Андижан</t>
        </is>
      </c>
      <c r="D65" s="6" t="inlineStr">
        <is>
          <t>Андижан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n">
        <v>10</v>
      </c>
      <c r="H65" s="7" t="n">
        <v>3733840</v>
      </c>
      <c r="I65" s="7" t="inlineStr"/>
      <c r="J65" s="7" t="inlineStr"/>
      <c r="K65" s="7" t="inlineStr"/>
      <c r="L65" s="7" t="inlineStr"/>
      <c r="M65" s="7" t="n">
        <v>30</v>
      </c>
      <c r="N65" s="7" t="n">
        <v>9839460</v>
      </c>
      <c r="O65" s="7" t="inlineStr"/>
      <c r="P65" s="7" t="inlineStr"/>
      <c r="Q65" s="7" t="n">
        <v>100</v>
      </c>
      <c r="R65" s="7" t="n">
        <v>34242200</v>
      </c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AW65+AY65+BA65+BC65+BE65+BG65+BI65</f>
        <v/>
      </c>
      <c r="AV65" s="7">
        <f>AX65+AZ65+BB65+BD65+BF65+BH65+BJ65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 t="inlineStr"/>
      <c r="BJ65" s="7" t="inlineStr"/>
      <c r="BK65" s="7">
        <f>BM65+BO65+BQ65+BS65</f>
        <v/>
      </c>
      <c r="BL65" s="7">
        <f>BN65+BP65+BR65+BT65</f>
        <v/>
      </c>
      <c r="BM65" s="7" t="n">
        <v>1</v>
      </c>
      <c r="BN65" s="7" t="n">
        <v>498621</v>
      </c>
      <c r="BO65" s="7" t="inlineStr"/>
      <c r="BP65" s="7" t="inlineStr"/>
      <c r="BQ65" s="7" t="inlineStr"/>
      <c r="BR65" s="7" t="inlineStr"/>
      <c r="BS65" s="7" t="inlineStr"/>
      <c r="BT65" s="7" t="inlineStr"/>
      <c r="BU65" s="7">
        <f>BW65+BY65+CA65+CC65+CE65+CG65+CI65+CK65+CM65</f>
        <v/>
      </c>
      <c r="BV65" s="7">
        <f>BX65+BZ65+CB65+CD65+CF65+CH65+CJ65+CL65+CN65</f>
        <v/>
      </c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>
        <f>CQ65+CS65+CU65+CW65+CY65+DA65+DC65+DE65+DG65+DI65+DK65+DM65+DO65</f>
        <v/>
      </c>
      <c r="CP65" s="7">
        <f>CR65+CT65+CV65+CX65+CZ65+DB65+DD65+DF65+DH65+DJ65+DL65+DN65+DP65</f>
        <v/>
      </c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inlineStr"/>
      <c r="DB65" s="7" t="inlineStr"/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>
        <f>E65+AU65+BK65+BU65+CO65</f>
        <v/>
      </c>
      <c r="DR65" s="7">
        <f>F65+AV65+BL65+BV65+CP65</f>
        <v/>
      </c>
    </row>
    <row r="66" hidden="1" outlineLevel="1">
      <c r="A66" s="5" t="n">
        <v>30</v>
      </c>
      <c r="B66" s="6" t="inlineStr">
        <is>
          <t>Imona Pharm Medical MChJ</t>
        </is>
      </c>
      <c r="C66" s="6" t="inlineStr">
        <is>
          <t>Андижан</t>
        </is>
      </c>
      <c r="D66" s="6" t="inlineStr">
        <is>
          <t>Андижан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inlineStr"/>
      <c r="R66" s="7" t="inlineStr"/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AW66+AY66+BA66+BC66+BE66+BG66+BI66</f>
        <v/>
      </c>
      <c r="AV66" s="7">
        <f>AX66+AZ66+BB66+BD66+BF66+BH66+BJ66</f>
        <v/>
      </c>
      <c r="AW66" s="7" t="inlineStr"/>
      <c r="AX66" s="7" t="inlineStr"/>
      <c r="AY66" s="7" t="inlineStr"/>
      <c r="AZ66" s="7" t="inlineStr"/>
      <c r="BA66" s="7" t="n">
        <v>20</v>
      </c>
      <c r="BB66" s="7" t="n">
        <v>4911980</v>
      </c>
      <c r="BC66" s="7" t="inlineStr"/>
      <c r="BD66" s="7" t="inlineStr"/>
      <c r="BE66" s="7" t="inlineStr"/>
      <c r="BF66" s="7" t="inlineStr"/>
      <c r="BG66" s="7" t="inlineStr"/>
      <c r="BH66" s="7" t="inlineStr"/>
      <c r="BI66" s="7" t="inlineStr"/>
      <c r="BJ66" s="7" t="inlineStr"/>
      <c r="BK66" s="7">
        <f>BM66+BO66+BQ66+BS66</f>
        <v/>
      </c>
      <c r="BL66" s="7">
        <f>BN66+BP66+BR66+BT66</f>
        <v/>
      </c>
      <c r="BM66" s="7" t="inlineStr"/>
      <c r="BN66" s="7" t="inlineStr"/>
      <c r="BO66" s="7" t="inlineStr"/>
      <c r="BP66" s="7" t="inlineStr"/>
      <c r="BQ66" s="7" t="inlineStr"/>
      <c r="BR66" s="7" t="inlineStr"/>
      <c r="BS66" s="7" t="inlineStr"/>
      <c r="BT66" s="7" t="inlineStr"/>
      <c r="BU66" s="7">
        <f>BW66+BY66+CA66+CC66+CE66+CG66+CI66+CK66+CM66</f>
        <v/>
      </c>
      <c r="BV66" s="7">
        <f>BX66+BZ66+CB66+CD66+CF66+CH66+CJ66+CL66+CN66</f>
        <v/>
      </c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>
        <f>CQ66+CS66+CU66+CW66+CY66+DA66+DC66+DE66+DG66+DI66+DK66+DM66+DO66</f>
        <v/>
      </c>
      <c r="CP66" s="7">
        <f>CR66+CT66+CV66+CX66+CZ66+DB66+DD66+DF66+DH66+DJ66+DL66+DN66+DP66</f>
        <v/>
      </c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>
        <f>E66+AU66+BK66+BU66+CO66</f>
        <v/>
      </c>
      <c r="DR66" s="7">
        <f>F66+AV66+BL66+BV66+CP66</f>
        <v/>
      </c>
    </row>
    <row r="67" hidden="1" outlineLevel="1">
      <c r="A67" s="5" t="n">
        <v>31</v>
      </c>
      <c r="B67" s="6" t="inlineStr">
        <is>
          <t>Inoyat Shifo MCHJ</t>
        </is>
      </c>
      <c r="C67" s="6" t="inlineStr">
        <is>
          <t>Андижан</t>
        </is>
      </c>
      <c r="D67" s="6" t="inlineStr">
        <is>
          <t>Андижан 1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inlineStr"/>
      <c r="R67" s="7" t="inlineStr"/>
      <c r="S67" s="7" t="inlineStr"/>
      <c r="T67" s="7" t="inlineStr"/>
      <c r="U67" s="7" t="inlineStr"/>
      <c r="V67" s="7" t="inlineStr"/>
      <c r="W67" s="7" t="n">
        <v>10</v>
      </c>
      <c r="X67" s="7" t="n">
        <v>569980</v>
      </c>
      <c r="Y67" s="7" t="inlineStr"/>
      <c r="Z67" s="7" t="inlineStr"/>
      <c r="AA67" s="7" t="inlineStr"/>
      <c r="AB67" s="7" t="inlineStr"/>
      <c r="AC67" s="7" t="inlineStr"/>
      <c r="AD67" s="7" t="inlineStr"/>
      <c r="AE67" s="7" t="n">
        <v>20</v>
      </c>
      <c r="AF67" s="7" t="n">
        <v>2188080</v>
      </c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AW67+AY67+BA67+BC67+BE67+BG67+BI67</f>
        <v/>
      </c>
      <c r="AV67" s="7">
        <f>AX67+AZ67+BB67+BD67+BF67+BH67+BJ67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 t="inlineStr"/>
      <c r="BJ67" s="7" t="inlineStr"/>
      <c r="BK67" s="7">
        <f>BM67+BO67+BQ67+BS67</f>
        <v/>
      </c>
      <c r="BL67" s="7">
        <f>BN67+BP67+BR67+BT67</f>
        <v/>
      </c>
      <c r="BM67" s="7" t="n">
        <v>10</v>
      </c>
      <c r="BN67" s="7" t="n">
        <v>577260</v>
      </c>
      <c r="BO67" s="7" t="inlineStr"/>
      <c r="BP67" s="7" t="inlineStr"/>
      <c r="BQ67" s="7" t="inlineStr"/>
      <c r="BR67" s="7" t="inlineStr"/>
      <c r="BS67" s="7" t="inlineStr"/>
      <c r="BT67" s="7" t="inlineStr"/>
      <c r="BU67" s="7">
        <f>BW67+BY67+CA67+CC67+CE67+CG67+CI67+CK67+CM67</f>
        <v/>
      </c>
      <c r="BV67" s="7">
        <f>BX67+BZ67+CB67+CD67+CF67+CH67+CJ67+CL67+CN67</f>
        <v/>
      </c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>
        <f>CQ67+CS67+CU67+CW67+CY67+DA67+DC67+DE67+DG67+DI67+DK67+DM67+DO67</f>
        <v/>
      </c>
      <c r="CP67" s="7">
        <f>CR67+CT67+CV67+CX67+CZ67+DB67+DD67+DF67+DH67+DJ67+DL67+DN67+DP67</f>
        <v/>
      </c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inlineStr"/>
      <c r="DP67" s="7" t="inlineStr"/>
      <c r="DQ67" s="7">
        <f>E67+AU67+BK67+BU67+CO67</f>
        <v/>
      </c>
      <c r="DR67" s="7">
        <f>F67+AV67+BL67+BV67+CP67</f>
        <v/>
      </c>
    </row>
    <row r="68" hidden="1" outlineLevel="1">
      <c r="A68" s="5" t="n">
        <v>32</v>
      </c>
      <c r="B68" s="6" t="inlineStr">
        <is>
          <t>Iqbol Farm 10 MChJ</t>
        </is>
      </c>
      <c r="C68" s="6" t="inlineStr">
        <is>
          <t>Андижан</t>
        </is>
      </c>
      <c r="D68" s="6" t="inlineStr">
        <is>
          <t>Андижан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inlineStr"/>
      <c r="R68" s="7" t="inlineStr"/>
      <c r="S68" s="7" t="inlineStr"/>
      <c r="T68" s="7" t="inlineStr"/>
      <c r="U68" s="7" t="inlineStr"/>
      <c r="V68" s="7" t="inlineStr"/>
      <c r="W68" s="7" t="n">
        <v>1</v>
      </c>
      <c r="X68" s="7" t="n">
        <v>331793</v>
      </c>
      <c r="Y68" s="7" t="inlineStr"/>
      <c r="Z68" s="7" t="inlineStr"/>
      <c r="AA68" s="7" t="inlineStr"/>
      <c r="AB68" s="7" t="inlineStr"/>
      <c r="AC68" s="7" t="n">
        <v>4</v>
      </c>
      <c r="AD68" s="7" t="n">
        <v>1557042</v>
      </c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AW68+AY68+BA68+BC68+BE68+BG68+BI68</f>
        <v/>
      </c>
      <c r="AV68" s="7">
        <f>AX68+AZ68+BB68+BD68+BF68+BH68+BJ68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 t="inlineStr"/>
      <c r="BJ68" s="7" t="inlineStr"/>
      <c r="BK68" s="7">
        <f>BM68+BO68+BQ68+BS68</f>
        <v/>
      </c>
      <c r="BL68" s="7">
        <f>BN68+BP68+BR68+BT68</f>
        <v/>
      </c>
      <c r="BM68" s="7" t="inlineStr"/>
      <c r="BN68" s="7" t="inlineStr"/>
      <c r="BO68" s="7" t="inlineStr"/>
      <c r="BP68" s="7" t="inlineStr"/>
      <c r="BQ68" s="7" t="inlineStr"/>
      <c r="BR68" s="7" t="inlineStr"/>
      <c r="BS68" s="7" t="inlineStr"/>
      <c r="BT68" s="7" t="inlineStr"/>
      <c r="BU68" s="7">
        <f>BW68+BY68+CA68+CC68+CE68+CG68+CI68+CK68+CM68</f>
        <v/>
      </c>
      <c r="BV68" s="7">
        <f>BX68+BZ68+CB68+CD68+CF68+CH68+CJ68+CL68+CN68</f>
        <v/>
      </c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>
        <f>CQ68+CS68+CU68+CW68+CY68+DA68+DC68+DE68+DG68+DI68+DK68+DM68+DO68</f>
        <v/>
      </c>
      <c r="CP68" s="7">
        <f>CR68+CT68+CV68+CX68+CZ68+DB68+DD68+DF68+DH68+DJ68+DL68+DN68+DP68</f>
        <v/>
      </c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inlineStr"/>
      <c r="DP68" s="7" t="inlineStr"/>
      <c r="DQ68" s="7">
        <f>E68+AU68+BK68+BU68+CO68</f>
        <v/>
      </c>
      <c r="DR68" s="7">
        <f>F68+AV68+BL68+BV68+CP68</f>
        <v/>
      </c>
    </row>
    <row r="69" hidden="1" outlineLevel="1">
      <c r="A69" s="5" t="n">
        <v>33</v>
      </c>
      <c r="B69" s="6" t="inlineStr">
        <is>
          <t>Jannat O'lkam MCHJ</t>
        </is>
      </c>
      <c r="C69" s="6" t="inlineStr">
        <is>
          <t>Андижан</t>
        </is>
      </c>
      <c r="D69" s="6" t="inlineStr">
        <is>
          <t>Андижан 1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inlineStr"/>
      <c r="R69" s="7" t="inlineStr"/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n">
        <v>10</v>
      </c>
      <c r="AD69" s="7" t="n">
        <v>1863840</v>
      </c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AW69+AY69+BA69+BC69+BE69+BG69+BI69</f>
        <v/>
      </c>
      <c r="AV69" s="7">
        <f>AX69+AZ69+BB69+BD69+BF69+BH69+BJ69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 t="inlineStr"/>
      <c r="BJ69" s="7" t="inlineStr"/>
      <c r="BK69" s="7">
        <f>BM69+BO69+BQ69+BS69</f>
        <v/>
      </c>
      <c r="BL69" s="7">
        <f>BN69+BP69+BR69+BT69</f>
        <v/>
      </c>
      <c r="BM69" s="7" t="inlineStr"/>
      <c r="BN69" s="7" t="inlineStr"/>
      <c r="BO69" s="7" t="inlineStr"/>
      <c r="BP69" s="7" t="inlineStr"/>
      <c r="BQ69" s="7" t="inlineStr"/>
      <c r="BR69" s="7" t="inlineStr"/>
      <c r="BS69" s="7" t="inlineStr"/>
      <c r="BT69" s="7" t="inlineStr"/>
      <c r="BU69" s="7">
        <f>BW69+BY69+CA69+CC69+CE69+CG69+CI69+CK69+CM69</f>
        <v/>
      </c>
      <c r="BV69" s="7">
        <f>BX69+BZ69+CB69+CD69+CF69+CH69+CJ69+CL69+CN69</f>
        <v/>
      </c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>
        <f>CQ69+CS69+CU69+CW69+CY69+DA69+DC69+DE69+DG69+DI69+DK69+DM69+DO69</f>
        <v/>
      </c>
      <c r="CP69" s="7">
        <f>CR69+CT69+CV69+CX69+CZ69+DB69+DD69+DF69+DH69+DJ69+DL69+DN69+DP69</f>
        <v/>
      </c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inlineStr"/>
      <c r="DP69" s="7" t="inlineStr"/>
      <c r="DQ69" s="7">
        <f>E69+AU69+BK69+BU69+CO69</f>
        <v/>
      </c>
      <c r="DR69" s="7">
        <f>F69+AV69+BL69+BV69+CP69</f>
        <v/>
      </c>
    </row>
    <row r="70" hidden="1" outlineLevel="1">
      <c r="A70" s="5" t="n">
        <v>34</v>
      </c>
      <c r="B70" s="6" t="inlineStr">
        <is>
          <t>Jen'shen'xsi XK</t>
        </is>
      </c>
      <c r="C70" s="6" t="inlineStr">
        <is>
          <t>Андижан</t>
        </is>
      </c>
      <c r="D70" s="6" t="inlineStr">
        <is>
          <t>Андижан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n">
        <v>50</v>
      </c>
      <c r="R70" s="7" t="n">
        <v>7095300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AW70+AY70+BA70+BC70+BE70+BG70+BI70</f>
        <v/>
      </c>
      <c r="AV70" s="7">
        <f>AX70+AZ70+BB70+BD70+BF70+BH70+BJ70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 t="inlineStr"/>
      <c r="BJ70" s="7" t="inlineStr"/>
      <c r="BK70" s="7">
        <f>BM70+BO70+BQ70+BS70</f>
        <v/>
      </c>
      <c r="BL70" s="7">
        <f>BN70+BP70+BR70+BT70</f>
        <v/>
      </c>
      <c r="BM70" s="7" t="inlineStr"/>
      <c r="BN70" s="7" t="inlineStr"/>
      <c r="BO70" s="7" t="inlineStr"/>
      <c r="BP70" s="7" t="inlineStr"/>
      <c r="BQ70" s="7" t="inlineStr"/>
      <c r="BR70" s="7" t="inlineStr"/>
      <c r="BS70" s="7" t="inlineStr"/>
      <c r="BT70" s="7" t="inlineStr"/>
      <c r="BU70" s="7">
        <f>BW70+BY70+CA70+CC70+CE70+CG70+CI70+CK70+CM70</f>
        <v/>
      </c>
      <c r="BV70" s="7">
        <f>BX70+BZ70+CB70+CD70+CF70+CH70+CJ70+CL70+CN70</f>
        <v/>
      </c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>
        <f>CQ70+CS70+CU70+CW70+CY70+DA70+DC70+DE70+DG70+DI70+DK70+DM70+DO70</f>
        <v/>
      </c>
      <c r="CP70" s="7">
        <f>CR70+CT70+CV70+CX70+CZ70+DB70+DD70+DF70+DH70+DJ70+DL70+DN70+DP70</f>
        <v/>
      </c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 t="inlineStr"/>
      <c r="DB70" s="7" t="inlineStr"/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n">
        <v>5</v>
      </c>
      <c r="DN70" s="7" t="n">
        <v>725750</v>
      </c>
      <c r="DO70" s="7" t="inlineStr"/>
      <c r="DP70" s="7" t="inlineStr"/>
      <c r="DQ70" s="7">
        <f>E70+AU70+BK70+BU70+CO70</f>
        <v/>
      </c>
      <c r="DR70" s="7">
        <f>F70+AV70+BL70+BV70+CP70</f>
        <v/>
      </c>
    </row>
    <row r="71" hidden="1" outlineLevel="1">
      <c r="A71" s="5" t="n">
        <v>35</v>
      </c>
      <c r="B71" s="6" t="inlineStr">
        <is>
          <t>KAMOLIDDIN FARM LYUKS MCHJ</t>
        </is>
      </c>
      <c r="C71" s="6" t="inlineStr">
        <is>
          <t>Андижан</t>
        </is>
      </c>
      <c r="D71" s="6" t="inlineStr">
        <is>
          <t>Андижан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n">
        <v>45</v>
      </c>
      <c r="H71" s="7" t="n">
        <v>15250860</v>
      </c>
      <c r="I71" s="7" t="inlineStr"/>
      <c r="J71" s="7" t="inlineStr"/>
      <c r="K71" s="7" t="inlineStr"/>
      <c r="L71" s="7" t="inlineStr"/>
      <c r="M71" s="7" t="n">
        <v>30</v>
      </c>
      <c r="N71" s="7" t="n">
        <v>12204870</v>
      </c>
      <c r="O71" s="7" t="inlineStr"/>
      <c r="P71" s="7" t="inlineStr"/>
      <c r="Q71" s="7" t="n">
        <v>100</v>
      </c>
      <c r="R71" s="7" t="n">
        <v>35928000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n">
        <v>15</v>
      </c>
      <c r="AB71" s="7" t="n">
        <v>3162390</v>
      </c>
      <c r="AC71" s="7" t="inlineStr"/>
      <c r="AD71" s="7" t="inlineStr"/>
      <c r="AE71" s="7" t="n">
        <v>15</v>
      </c>
      <c r="AF71" s="7" t="n">
        <v>131670</v>
      </c>
      <c r="AG71" s="7" t="n">
        <v>20</v>
      </c>
      <c r="AH71" s="7" t="n">
        <v>1074180</v>
      </c>
      <c r="AI71" s="7" t="n">
        <v>15</v>
      </c>
      <c r="AJ71" s="7" t="n">
        <v>5852040</v>
      </c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AW71+AY71+BA71+BC71+BE71+BG71+BI71</f>
        <v/>
      </c>
      <c r="AV71" s="7">
        <f>AX71+AZ71+BB71+BD71+BF71+BH71+BJ71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 t="inlineStr"/>
      <c r="BJ71" s="7" t="inlineStr"/>
      <c r="BK71" s="7">
        <f>BM71+BO71+BQ71+BS71</f>
        <v/>
      </c>
      <c r="BL71" s="7">
        <f>BN71+BP71+BR71+BT71</f>
        <v/>
      </c>
      <c r="BM71" s="7" t="inlineStr"/>
      <c r="BN71" s="7" t="inlineStr"/>
      <c r="BO71" s="7" t="inlineStr"/>
      <c r="BP71" s="7" t="inlineStr"/>
      <c r="BQ71" s="7" t="inlineStr"/>
      <c r="BR71" s="7" t="inlineStr"/>
      <c r="BS71" s="7" t="inlineStr"/>
      <c r="BT71" s="7" t="inlineStr"/>
      <c r="BU71" s="7">
        <f>BW71+BY71+CA71+CC71+CE71+CG71+CI71+CK71+CM71</f>
        <v/>
      </c>
      <c r="BV71" s="7">
        <f>BX71+BZ71+CB71+CD71+CF71+CH71+CJ71+CL71+CN71</f>
        <v/>
      </c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>
        <f>CQ71+CS71+CU71+CW71+CY71+DA71+DC71+DE71+DG71+DI71+DK71+DM71+DO71</f>
        <v/>
      </c>
      <c r="CP71" s="7">
        <f>CR71+CT71+CV71+CX71+CZ71+DB71+DD71+DF71+DH71+DJ71+DL71+DN71+DP71</f>
        <v/>
      </c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 t="inlineStr"/>
      <c r="DB71" s="7" t="inlineStr"/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>
        <f>E71+AU71+BK71+BU71+CO71</f>
        <v/>
      </c>
      <c r="DR71" s="7">
        <f>F71+AV71+BL71+BV71+CP71</f>
        <v/>
      </c>
    </row>
    <row r="72" hidden="1" outlineLevel="1">
      <c r="A72" s="5" t="n">
        <v>36</v>
      </c>
      <c r="B72" s="6" t="inlineStr">
        <is>
          <t>Makro-City-Pharm MChJ</t>
        </is>
      </c>
      <c r="C72" s="6" t="inlineStr">
        <is>
          <t>Андижан</t>
        </is>
      </c>
      <c r="D72" s="6" t="inlineStr">
        <is>
          <t>Андижан 1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inlineStr"/>
      <c r="R72" s="7" t="inlineStr"/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AW72+AY72+BA72+BC72+BE72+BG72+BI72</f>
        <v/>
      </c>
      <c r="AV72" s="7">
        <f>AX72+AZ72+BB72+BD72+BF72+BH72+BJ72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 t="inlineStr"/>
      <c r="BJ72" s="7" t="inlineStr"/>
      <c r="BK72" s="7">
        <f>BM72+BO72+BQ72+BS72</f>
        <v/>
      </c>
      <c r="BL72" s="7">
        <f>BN72+BP72+BR72+BT72</f>
        <v/>
      </c>
      <c r="BM72" s="7" t="n">
        <v>20</v>
      </c>
      <c r="BN72" s="7" t="n">
        <v>9090220</v>
      </c>
      <c r="BO72" s="7" t="inlineStr"/>
      <c r="BP72" s="7" t="inlineStr"/>
      <c r="BQ72" s="7" t="inlineStr"/>
      <c r="BR72" s="7" t="inlineStr"/>
      <c r="BS72" s="7" t="inlineStr"/>
      <c r="BT72" s="7" t="inlineStr"/>
      <c r="BU72" s="7">
        <f>BW72+BY72+CA72+CC72+CE72+CG72+CI72+CK72+CM72</f>
        <v/>
      </c>
      <c r="BV72" s="7">
        <f>BX72+BZ72+CB72+CD72+CF72+CH72+CJ72+CL72+CN72</f>
        <v/>
      </c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>
        <f>CQ72+CS72+CU72+CW72+CY72+DA72+DC72+DE72+DG72+DI72+DK72+DM72+DO72</f>
        <v/>
      </c>
      <c r="CP72" s="7">
        <f>CR72+CT72+CV72+CX72+CZ72+DB72+DD72+DF72+DH72+DJ72+DL72+DN72+DP72</f>
        <v/>
      </c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>
        <f>E72+AU72+BK72+BU72+CO72</f>
        <v/>
      </c>
      <c r="DR72" s="7">
        <f>F72+AV72+BL72+BV72+CP72</f>
        <v/>
      </c>
    </row>
    <row r="73" hidden="1" outlineLevel="1">
      <c r="A73" s="5" t="n">
        <v>37</v>
      </c>
      <c r="B73" s="6" t="inlineStr">
        <is>
          <t>Marhamat Medical Farm MChJ</t>
        </is>
      </c>
      <c r="C73" s="6" t="inlineStr">
        <is>
          <t>Андижан</t>
        </is>
      </c>
      <c r="D73" s="6" t="inlineStr">
        <is>
          <t>Андижан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n">
        <v>2</v>
      </c>
      <c r="R73" s="7" t="n">
        <v>80212</v>
      </c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AW73+AY73+BA73+BC73+BE73+BG73+BI73</f>
        <v/>
      </c>
      <c r="AV73" s="7">
        <f>AX73+AZ73+BB73+BD73+BF73+BH73+BJ73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 t="inlineStr"/>
      <c r="BJ73" s="7" t="inlineStr"/>
      <c r="BK73" s="7">
        <f>BM73+BO73+BQ73+BS73</f>
        <v/>
      </c>
      <c r="BL73" s="7">
        <f>BN73+BP73+BR73+BT73</f>
        <v/>
      </c>
      <c r="BM73" s="7" t="inlineStr"/>
      <c r="BN73" s="7" t="inlineStr"/>
      <c r="BO73" s="7" t="inlineStr"/>
      <c r="BP73" s="7" t="inlineStr"/>
      <c r="BQ73" s="7" t="inlineStr"/>
      <c r="BR73" s="7" t="inlineStr"/>
      <c r="BS73" s="7" t="inlineStr"/>
      <c r="BT73" s="7" t="inlineStr"/>
      <c r="BU73" s="7">
        <f>BW73+BY73+CA73+CC73+CE73+CG73+CI73+CK73+CM73</f>
        <v/>
      </c>
      <c r="BV73" s="7">
        <f>BX73+BZ73+CB73+CD73+CF73+CH73+CJ73+CL73+CN73</f>
        <v/>
      </c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>
        <f>CQ73+CS73+CU73+CW73+CY73+DA73+DC73+DE73+DG73+DI73+DK73+DM73+DO73</f>
        <v/>
      </c>
      <c r="CP73" s="7">
        <f>CR73+CT73+CV73+CX73+CZ73+DB73+DD73+DF73+DH73+DJ73+DL73+DN73+DP73</f>
        <v/>
      </c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 t="inlineStr"/>
      <c r="DB73" s="7" t="inlineStr"/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>
        <f>E73+AU73+BK73+BU73+CO73</f>
        <v/>
      </c>
      <c r="DR73" s="7">
        <f>F73+AV73+BL73+BV73+CP73</f>
        <v/>
      </c>
    </row>
    <row r="74" hidden="1" outlineLevel="1">
      <c r="A74" s="5" t="n">
        <v>38</v>
      </c>
      <c r="B74" s="6" t="inlineStr">
        <is>
          <t>Marhamat Shifo Savdo XK</t>
        </is>
      </c>
      <c r="C74" s="6" t="inlineStr">
        <is>
          <t>Андижан</t>
        </is>
      </c>
      <c r="D74" s="6" t="inlineStr">
        <is>
          <t>Андижан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inlineStr"/>
      <c r="R74" s="7" t="inlineStr"/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n">
        <v>5</v>
      </c>
      <c r="AB74" s="7" t="n">
        <v>678090</v>
      </c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AW74+AY74+BA74+BC74+BE74+BG74+BI74</f>
        <v/>
      </c>
      <c r="AV74" s="7">
        <f>AX74+AZ74+BB74+BD74+BF74+BH74+BJ74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n">
        <v>10</v>
      </c>
      <c r="BH74" s="7" t="n">
        <v>3014660</v>
      </c>
      <c r="BI74" s="7" t="inlineStr"/>
      <c r="BJ74" s="7" t="inlineStr"/>
      <c r="BK74" s="7">
        <f>BM74+BO74+BQ74+BS74</f>
        <v/>
      </c>
      <c r="BL74" s="7">
        <f>BN74+BP74+BR74+BT74</f>
        <v/>
      </c>
      <c r="BM74" s="7" t="n">
        <v>10</v>
      </c>
      <c r="BN74" s="7" t="n">
        <v>3760750</v>
      </c>
      <c r="BO74" s="7" t="n">
        <v>20</v>
      </c>
      <c r="BP74" s="7" t="n">
        <v>7523420</v>
      </c>
      <c r="BQ74" s="7" t="n">
        <v>50</v>
      </c>
      <c r="BR74" s="7" t="n">
        <v>5187650</v>
      </c>
      <c r="BS74" s="7" t="inlineStr"/>
      <c r="BT74" s="7" t="inlineStr"/>
      <c r="BU74" s="7">
        <f>BW74+BY74+CA74+CC74+CE74+CG74+CI74+CK74+CM74</f>
        <v/>
      </c>
      <c r="BV74" s="7">
        <f>BX74+BZ74+CB74+CD74+CF74+CH74+CJ74+CL74+CN74</f>
        <v/>
      </c>
      <c r="BW74" s="7" t="inlineStr"/>
      <c r="BX74" s="7" t="inlineStr"/>
      <c r="BY74" s="7" t="n">
        <v>20</v>
      </c>
      <c r="BZ74" s="7" t="n">
        <v>7280380</v>
      </c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>
        <f>CQ74+CS74+CU74+CW74+CY74+DA74+DC74+DE74+DG74+DI74+DK74+DM74+DO74</f>
        <v/>
      </c>
      <c r="CP74" s="7">
        <f>CR74+CT74+CV74+CX74+CZ74+DB74+DD74+DF74+DH74+DJ74+DL74+DN74+DP74</f>
        <v/>
      </c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inlineStr"/>
      <c r="DB74" s="7" t="inlineStr"/>
      <c r="DC74" s="7" t="n">
        <v>2</v>
      </c>
      <c r="DD74" s="7" t="n">
        <v>175828</v>
      </c>
      <c r="DE74" s="7" t="inlineStr"/>
      <c r="DF74" s="7" t="inlineStr"/>
      <c r="DG74" s="7" t="inlineStr"/>
      <c r="DH74" s="7" t="inlineStr"/>
      <c r="DI74" s="7" t="n">
        <v>13</v>
      </c>
      <c r="DJ74" s="7" t="n">
        <v>5173389</v>
      </c>
      <c r="DK74" s="7" t="inlineStr"/>
      <c r="DL74" s="7" t="inlineStr"/>
      <c r="DM74" s="7" t="inlineStr"/>
      <c r="DN74" s="7" t="inlineStr"/>
      <c r="DO74" s="7" t="inlineStr"/>
      <c r="DP74" s="7" t="inlineStr"/>
      <c r="DQ74" s="7">
        <f>E74+AU74+BK74+BU74+CO74</f>
        <v/>
      </c>
      <c r="DR74" s="7">
        <f>F74+AV74+BL74+BV74+CP74</f>
        <v/>
      </c>
    </row>
    <row r="75" hidden="1" outlineLevel="1">
      <c r="A75" s="5" t="n">
        <v>39</v>
      </c>
      <c r="B75" s="6" t="inlineStr">
        <is>
          <t>Mashxur Mmg MCHJ</t>
        </is>
      </c>
      <c r="C75" s="6" t="inlineStr">
        <is>
          <t>Андижан</t>
        </is>
      </c>
      <c r="D75" s="6" t="inlineStr">
        <is>
          <t>Андижан 1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n">
        <v>5</v>
      </c>
      <c r="R75" s="7" t="n">
        <v>201295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AW75+AY75+BA75+BC75+BE75+BG75+BI75</f>
        <v/>
      </c>
      <c r="AV75" s="7">
        <f>AX75+AZ75+BB75+BD75+BF75+BH75+BJ75</f>
        <v/>
      </c>
      <c r="AW75" s="7" t="n">
        <v>1</v>
      </c>
      <c r="AX75" s="7" t="n">
        <v>494453</v>
      </c>
      <c r="AY75" s="7" t="n">
        <v>1</v>
      </c>
      <c r="AZ75" s="7" t="n">
        <v>11932</v>
      </c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 t="inlineStr"/>
      <c r="BJ75" s="7" t="inlineStr"/>
      <c r="BK75" s="7">
        <f>BM75+BO75+BQ75+BS75</f>
        <v/>
      </c>
      <c r="BL75" s="7">
        <f>BN75+BP75+BR75+BT75</f>
        <v/>
      </c>
      <c r="BM75" s="7" t="inlineStr"/>
      <c r="BN75" s="7" t="inlineStr"/>
      <c r="BO75" s="7" t="inlineStr"/>
      <c r="BP75" s="7" t="inlineStr"/>
      <c r="BQ75" s="7" t="inlineStr"/>
      <c r="BR75" s="7" t="inlineStr"/>
      <c r="BS75" s="7" t="inlineStr"/>
      <c r="BT75" s="7" t="inlineStr"/>
      <c r="BU75" s="7">
        <f>BW75+BY75+CA75+CC75+CE75+CG75+CI75+CK75+CM75</f>
        <v/>
      </c>
      <c r="BV75" s="7">
        <f>BX75+BZ75+CB75+CD75+CF75+CH75+CJ75+CL75+CN75</f>
        <v/>
      </c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>
        <f>CQ75+CS75+CU75+CW75+CY75+DA75+DC75+DE75+DG75+DI75+DK75+DM75+DO75</f>
        <v/>
      </c>
      <c r="CP75" s="7">
        <f>CR75+CT75+CV75+CX75+CZ75+DB75+DD75+DF75+DH75+DJ75+DL75+DN75+DP75</f>
        <v/>
      </c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 t="inlineStr"/>
      <c r="DB75" s="7" t="inlineStr"/>
      <c r="DC75" s="7" t="n">
        <v>5</v>
      </c>
      <c r="DD75" s="7" t="n">
        <v>2275260</v>
      </c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>
        <f>E75+AU75+BK75+BU75+CO75</f>
        <v/>
      </c>
      <c r="DR75" s="7">
        <f>F75+AV75+BL75+BV75+CP75</f>
        <v/>
      </c>
    </row>
    <row r="76" hidden="1" outlineLevel="1">
      <c r="A76" s="5" t="n">
        <v>40</v>
      </c>
      <c r="B76" s="6" t="inlineStr">
        <is>
          <t>Medical Center Shox Farm MChJ</t>
        </is>
      </c>
      <c r="C76" s="6" t="inlineStr">
        <is>
          <t>Андижан</t>
        </is>
      </c>
      <c r="D76" s="6" t="inlineStr">
        <is>
          <t>Андижан 1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n">
        <v>3</v>
      </c>
      <c r="X76" s="7" t="n">
        <v>359895</v>
      </c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n">
        <v>3</v>
      </c>
      <c r="AH76" s="7" t="n">
        <v>36180</v>
      </c>
      <c r="AI76" s="7" t="n">
        <v>5</v>
      </c>
      <c r="AJ76" s="7" t="n">
        <v>2293870</v>
      </c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AW76+AY76+BA76+BC76+BE76+BG76+BI76</f>
        <v/>
      </c>
      <c r="AV76" s="7">
        <f>AX76+AZ76+BB76+BD76+BF76+BH76+BJ76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n">
        <v>134</v>
      </c>
      <c r="BH76" s="7" t="n">
        <v>48041922</v>
      </c>
      <c r="BI76" s="7" t="inlineStr"/>
      <c r="BJ76" s="7" t="inlineStr"/>
      <c r="BK76" s="7">
        <f>BM76+BO76+BQ76+BS76</f>
        <v/>
      </c>
      <c r="BL76" s="7">
        <f>BN76+BP76+BR76+BT76</f>
        <v/>
      </c>
      <c r="BM76" s="7" t="n">
        <v>10</v>
      </c>
      <c r="BN76" s="7" t="n">
        <v>3904150</v>
      </c>
      <c r="BO76" s="7" t="inlineStr"/>
      <c r="BP76" s="7" t="inlineStr"/>
      <c r="BQ76" s="7" t="inlineStr"/>
      <c r="BR76" s="7" t="inlineStr"/>
      <c r="BS76" s="7" t="inlineStr"/>
      <c r="BT76" s="7" t="inlineStr"/>
      <c r="BU76" s="7">
        <f>BW76+BY76+CA76+CC76+CE76+CG76+CI76+CK76+CM76</f>
        <v/>
      </c>
      <c r="BV76" s="7">
        <f>BX76+BZ76+CB76+CD76+CF76+CH76+CJ76+CL76+CN76</f>
        <v/>
      </c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>
        <f>CQ76+CS76+CU76+CW76+CY76+DA76+DC76+DE76+DG76+DI76+DK76+DM76+DO76</f>
        <v/>
      </c>
      <c r="CP76" s="7">
        <f>CR76+CT76+CV76+CX76+CZ76+DB76+DD76+DF76+DH76+DJ76+DL76+DN76+DP76</f>
        <v/>
      </c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 t="inlineStr"/>
      <c r="DB76" s="7" t="inlineStr"/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>
        <f>E76+AU76+BK76+BU76+CO76</f>
        <v/>
      </c>
      <c r="DR76" s="7">
        <f>F76+AV76+BL76+BV76+CP76</f>
        <v/>
      </c>
    </row>
    <row r="77" hidden="1" outlineLevel="1">
      <c r="A77" s="5" t="n">
        <v>41</v>
      </c>
      <c r="B77" s="6" t="inlineStr">
        <is>
          <t>Megasef Pharm House MCHJ</t>
        </is>
      </c>
      <c r="C77" s="6" t="inlineStr">
        <is>
          <t>Андижан</t>
        </is>
      </c>
      <c r="D77" s="6" t="inlineStr">
        <is>
          <t>Андижан 1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n">
        <v>3</v>
      </c>
      <c r="J77" s="7" t="n">
        <v>429765</v>
      </c>
      <c r="K77" s="7" t="inlineStr"/>
      <c r="L77" s="7" t="inlineStr"/>
      <c r="M77" s="7" t="inlineStr"/>
      <c r="N77" s="7" t="inlineStr"/>
      <c r="O77" s="7" t="inlineStr"/>
      <c r="P77" s="7" t="inlineStr"/>
      <c r="Q77" s="7" t="inlineStr"/>
      <c r="R77" s="7" t="inlineStr"/>
      <c r="S77" s="7" t="inlineStr"/>
      <c r="T77" s="7" t="inlineStr"/>
      <c r="U77" s="7" t="inlineStr"/>
      <c r="V77" s="7" t="inlineStr"/>
      <c r="W77" s="7" t="n">
        <v>3</v>
      </c>
      <c r="X77" s="7" t="n">
        <v>832440</v>
      </c>
      <c r="Y77" s="7" t="inlineStr"/>
      <c r="Z77" s="7" t="inlineStr"/>
      <c r="AA77" s="7" t="inlineStr"/>
      <c r="AB77" s="7" t="inlineStr"/>
      <c r="AC77" s="7" t="n">
        <v>6</v>
      </c>
      <c r="AD77" s="7" t="n">
        <v>258258</v>
      </c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AW77+AY77+BA77+BC77+BE77+BG77+BI77</f>
        <v/>
      </c>
      <c r="AV77" s="7">
        <f>AX77+AZ77+BB77+BD77+BF77+BH77+BJ77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 t="inlineStr"/>
      <c r="BJ77" s="7" t="inlineStr"/>
      <c r="BK77" s="7">
        <f>BM77+BO77+BQ77+BS77</f>
        <v/>
      </c>
      <c r="BL77" s="7">
        <f>BN77+BP77+BR77+BT77</f>
        <v/>
      </c>
      <c r="BM77" s="7" t="inlineStr"/>
      <c r="BN77" s="7" t="inlineStr"/>
      <c r="BO77" s="7" t="inlineStr"/>
      <c r="BP77" s="7" t="inlineStr"/>
      <c r="BQ77" s="7" t="inlineStr"/>
      <c r="BR77" s="7" t="inlineStr"/>
      <c r="BS77" s="7" t="inlineStr"/>
      <c r="BT77" s="7" t="inlineStr"/>
      <c r="BU77" s="7">
        <f>BW77+BY77+CA77+CC77+CE77+CG77+CI77+CK77+CM77</f>
        <v/>
      </c>
      <c r="BV77" s="7">
        <f>BX77+BZ77+CB77+CD77+CF77+CH77+CJ77+CL77+CN77</f>
        <v/>
      </c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>
        <f>CQ77+CS77+CU77+CW77+CY77+DA77+DC77+DE77+DG77+DI77+DK77+DM77+DO77</f>
        <v/>
      </c>
      <c r="CP77" s="7">
        <f>CR77+CT77+CV77+CX77+CZ77+DB77+DD77+DF77+DH77+DJ77+DL77+DN77+DP77</f>
        <v/>
      </c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 t="inlineStr"/>
      <c r="DB77" s="7" t="inlineStr"/>
      <c r="DC77" s="7" t="inlineStr"/>
      <c r="DD77" s="7" t="inlineStr"/>
      <c r="DE77" s="7" t="n">
        <v>1</v>
      </c>
      <c r="DF77" s="7" t="n">
        <v>334486</v>
      </c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>
        <f>E77+AU77+BK77+BU77+CO77</f>
        <v/>
      </c>
      <c r="DR77" s="7">
        <f>F77+AV77+BL77+BV77+CP77</f>
        <v/>
      </c>
    </row>
    <row r="78" hidden="1" outlineLevel="1">
      <c r="A78" s="5" t="n">
        <v>42</v>
      </c>
      <c r="B78" s="6" t="inlineStr">
        <is>
          <t>Mukaddam MCHJ</t>
        </is>
      </c>
      <c r="C78" s="6" t="inlineStr">
        <is>
          <t>Андижан</t>
        </is>
      </c>
      <c r="D78" s="6" t="inlineStr">
        <is>
          <t>Андижан 1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n">
        <v>4</v>
      </c>
      <c r="N78" s="7" t="n">
        <v>440744</v>
      </c>
      <c r="O78" s="7" t="inlineStr"/>
      <c r="P78" s="7" t="inlineStr"/>
      <c r="Q78" s="7" t="n">
        <v>2</v>
      </c>
      <c r="R78" s="7" t="n">
        <v>778022</v>
      </c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AW78+AY78+BA78+BC78+BE78+BG78+BI78</f>
        <v/>
      </c>
      <c r="AV78" s="7">
        <f>AX78+AZ78+BB78+BD78+BF78+BH78+BJ78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 t="inlineStr"/>
      <c r="BJ78" s="7" t="inlineStr"/>
      <c r="BK78" s="7">
        <f>BM78+BO78+BQ78+BS78</f>
        <v/>
      </c>
      <c r="BL78" s="7">
        <f>BN78+BP78+BR78+BT78</f>
        <v/>
      </c>
      <c r="BM78" s="7" t="inlineStr"/>
      <c r="BN78" s="7" t="inlineStr"/>
      <c r="BO78" s="7" t="inlineStr"/>
      <c r="BP78" s="7" t="inlineStr"/>
      <c r="BQ78" s="7" t="inlineStr"/>
      <c r="BR78" s="7" t="inlineStr"/>
      <c r="BS78" s="7" t="inlineStr"/>
      <c r="BT78" s="7" t="inlineStr"/>
      <c r="BU78" s="7">
        <f>BW78+BY78+CA78+CC78+CE78+CG78+CI78+CK78+CM78</f>
        <v/>
      </c>
      <c r="BV78" s="7">
        <f>BX78+BZ78+CB78+CD78+CF78+CH78+CJ78+CL78+CN78</f>
        <v/>
      </c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>
        <f>CQ78+CS78+CU78+CW78+CY78+DA78+DC78+DE78+DG78+DI78+DK78+DM78+DO78</f>
        <v/>
      </c>
      <c r="CP78" s="7">
        <f>CR78+CT78+CV78+CX78+CZ78+DB78+DD78+DF78+DH78+DJ78+DL78+DN78+DP78</f>
        <v/>
      </c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 t="inlineStr"/>
      <c r="DB78" s="7" t="inlineStr"/>
      <c r="DC78" s="7" t="inlineStr"/>
      <c r="DD78" s="7" t="inlineStr"/>
      <c r="DE78" s="7" t="n">
        <v>5</v>
      </c>
      <c r="DF78" s="7" t="n">
        <v>2062705</v>
      </c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>
        <f>E78+AU78+BK78+BU78+CO78</f>
        <v/>
      </c>
      <c r="DR78" s="7">
        <f>F78+AV78+BL78+BV78+CP78</f>
        <v/>
      </c>
    </row>
    <row r="79" hidden="1" outlineLevel="1">
      <c r="A79" s="5" t="n">
        <v>43</v>
      </c>
      <c r="B79" s="6" t="inlineStr">
        <is>
          <t>Munis Med Farm MCHJ</t>
        </is>
      </c>
      <c r="C79" s="6" t="inlineStr">
        <is>
          <t>Андижан</t>
        </is>
      </c>
      <c r="D79" s="6" t="inlineStr">
        <is>
          <t>Андижан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n">
        <v>10</v>
      </c>
      <c r="H79" s="7" t="n">
        <v>581610</v>
      </c>
      <c r="I79" s="7" t="inlineStr"/>
      <c r="J79" s="7" t="inlineStr"/>
      <c r="K79" s="7" t="inlineStr"/>
      <c r="L79" s="7" t="inlineStr"/>
      <c r="M79" s="7" t="n">
        <v>30</v>
      </c>
      <c r="N79" s="7" t="n">
        <v>1044390</v>
      </c>
      <c r="O79" s="7" t="inlineStr"/>
      <c r="P79" s="7" t="inlineStr"/>
      <c r="Q79" s="7" t="n">
        <v>100</v>
      </c>
      <c r="R79" s="7" t="n">
        <v>4720300</v>
      </c>
      <c r="S79" s="7" t="inlineStr"/>
      <c r="T79" s="7" t="inlineStr"/>
      <c r="U79" s="7" t="inlineStr"/>
      <c r="V79" s="7" t="inlineStr"/>
      <c r="W79" s="7" t="n">
        <v>18</v>
      </c>
      <c r="X79" s="7" t="n">
        <v>786288</v>
      </c>
      <c r="Y79" s="7" t="inlineStr"/>
      <c r="Z79" s="7" t="inlineStr"/>
      <c r="AA79" s="7" t="inlineStr"/>
      <c r="AB79" s="7" t="inlineStr"/>
      <c r="AC79" s="7" t="n">
        <v>30</v>
      </c>
      <c r="AD79" s="7" t="n">
        <v>9129430</v>
      </c>
      <c r="AE79" s="7" t="n">
        <v>6</v>
      </c>
      <c r="AF79" s="7" t="n">
        <v>2037744</v>
      </c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AW79+AY79+BA79+BC79+BE79+BG79+BI79</f>
        <v/>
      </c>
      <c r="AV79" s="7">
        <f>AX79+AZ79+BB79+BD79+BF79+BH79+BJ79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 t="inlineStr"/>
      <c r="BJ79" s="7" t="inlineStr"/>
      <c r="BK79" s="7">
        <f>BM79+BO79+BQ79+BS79</f>
        <v/>
      </c>
      <c r="BL79" s="7">
        <f>BN79+BP79+BR79+BT79</f>
        <v/>
      </c>
      <c r="BM79" s="7" t="inlineStr"/>
      <c r="BN79" s="7" t="inlineStr"/>
      <c r="BO79" s="7" t="inlineStr"/>
      <c r="BP79" s="7" t="inlineStr"/>
      <c r="BQ79" s="7" t="inlineStr"/>
      <c r="BR79" s="7" t="inlineStr"/>
      <c r="BS79" s="7" t="inlineStr"/>
      <c r="BT79" s="7" t="inlineStr"/>
      <c r="BU79" s="7">
        <f>BW79+BY79+CA79+CC79+CE79+CG79+CI79+CK79+CM79</f>
        <v/>
      </c>
      <c r="BV79" s="7">
        <f>BX79+BZ79+CB79+CD79+CF79+CH79+CJ79+CL79+CN79</f>
        <v/>
      </c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>
        <f>CQ79+CS79+CU79+CW79+CY79+DA79+DC79+DE79+DG79+DI79+DK79+DM79+DO79</f>
        <v/>
      </c>
      <c r="CP79" s="7">
        <f>CR79+CT79+CV79+CX79+CZ79+DB79+DD79+DF79+DH79+DJ79+DL79+DN79+DP79</f>
        <v/>
      </c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 t="inlineStr"/>
      <c r="DB79" s="7" t="inlineStr"/>
      <c r="DC79" s="7" t="inlineStr"/>
      <c r="DD79" s="7" t="inlineStr"/>
      <c r="DE79" s="7" t="inlineStr"/>
      <c r="DF79" s="7" t="inlineStr"/>
      <c r="DG79" s="7" t="inlineStr"/>
      <c r="DH79" s="7" t="inlineStr"/>
      <c r="DI79" s="7" t="n">
        <v>5</v>
      </c>
      <c r="DJ79" s="7" t="n">
        <v>1224170</v>
      </c>
      <c r="DK79" s="7" t="inlineStr"/>
      <c r="DL79" s="7" t="inlineStr"/>
      <c r="DM79" s="7" t="inlineStr"/>
      <c r="DN79" s="7" t="inlineStr"/>
      <c r="DO79" s="7" t="inlineStr"/>
      <c r="DP79" s="7" t="inlineStr"/>
      <c r="DQ79" s="7">
        <f>E79+AU79+BK79+BU79+CO79</f>
        <v/>
      </c>
      <c r="DR79" s="7">
        <f>F79+AV79+BL79+BV79+CP79</f>
        <v/>
      </c>
    </row>
    <row r="80" hidden="1" outlineLevel="1">
      <c r="A80" s="5" t="n">
        <v>44</v>
      </c>
      <c r="B80" s="6" t="inlineStr">
        <is>
          <t>Muxtaram Farm Andijon MCHJ</t>
        </is>
      </c>
      <c r="C80" s="6" t="inlineStr">
        <is>
          <t>Андижан</t>
        </is>
      </c>
      <c r="D80" s="6" t="inlineStr">
        <is>
          <t>Андижан 1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n">
        <v>2</v>
      </c>
      <c r="J80" s="7" t="n">
        <v>874692</v>
      </c>
      <c r="K80" s="7" t="inlineStr"/>
      <c r="L80" s="7" t="inlineStr"/>
      <c r="M80" s="7" t="inlineStr"/>
      <c r="N80" s="7" t="inlineStr"/>
      <c r="O80" s="7" t="inlineStr"/>
      <c r="P80" s="7" t="inlineStr"/>
      <c r="Q80" s="7" t="inlineStr"/>
      <c r="R80" s="7" t="inlineStr"/>
      <c r="S80" s="7" t="inlineStr"/>
      <c r="T80" s="7" t="inlineStr"/>
      <c r="U80" s="7" t="inlineStr"/>
      <c r="V80" s="7" t="inlineStr"/>
      <c r="W80" s="7" t="n">
        <v>20</v>
      </c>
      <c r="X80" s="7" t="n">
        <v>6274740</v>
      </c>
      <c r="Y80" s="7" t="n">
        <v>30</v>
      </c>
      <c r="Z80" s="7" t="n">
        <v>7900990</v>
      </c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n">
        <v>2</v>
      </c>
      <c r="AN80" s="7" t="n">
        <v>554154</v>
      </c>
      <c r="AO80" s="7" t="inlineStr"/>
      <c r="AP80" s="7" t="inlineStr"/>
      <c r="AQ80" s="7" t="n">
        <v>10</v>
      </c>
      <c r="AR80" s="7" t="n">
        <v>611870</v>
      </c>
      <c r="AS80" s="7" t="inlineStr"/>
      <c r="AT80" s="7" t="inlineStr"/>
      <c r="AU80" s="7">
        <f>AW80+AY80+BA80+BC80+BE80+BG80+BI80</f>
        <v/>
      </c>
      <c r="AV80" s="7">
        <f>AX80+AZ80+BB80+BD80+BF80+BH80+BJ80</f>
        <v/>
      </c>
      <c r="AW80" s="7" t="inlineStr"/>
      <c r="AX80" s="7" t="inlineStr"/>
      <c r="AY80" s="7" t="n">
        <v>3</v>
      </c>
      <c r="AZ80" s="7" t="n">
        <v>52635</v>
      </c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 t="inlineStr"/>
      <c r="BJ80" s="7" t="inlineStr"/>
      <c r="BK80" s="7">
        <f>BM80+BO80+BQ80+BS80</f>
        <v/>
      </c>
      <c r="BL80" s="7">
        <f>BN80+BP80+BR80+BT80</f>
        <v/>
      </c>
      <c r="BM80" s="7" t="inlineStr"/>
      <c r="BN80" s="7" t="inlineStr"/>
      <c r="BO80" s="7" t="inlineStr"/>
      <c r="BP80" s="7" t="inlineStr"/>
      <c r="BQ80" s="7" t="inlineStr"/>
      <c r="BR80" s="7" t="inlineStr"/>
      <c r="BS80" s="7" t="inlineStr"/>
      <c r="BT80" s="7" t="inlineStr"/>
      <c r="BU80" s="7">
        <f>BW80+BY80+CA80+CC80+CE80+CG80+CI80+CK80+CM80</f>
        <v/>
      </c>
      <c r="BV80" s="7">
        <f>BX80+BZ80+CB80+CD80+CF80+CH80+CJ80+CL80+CN80</f>
        <v/>
      </c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n">
        <v>3</v>
      </c>
      <c r="CN80" s="7" t="n">
        <v>809901</v>
      </c>
      <c r="CO80" s="7">
        <f>CQ80+CS80+CU80+CW80+CY80+DA80+DC80+DE80+DG80+DI80+DK80+DM80+DO80</f>
        <v/>
      </c>
      <c r="CP80" s="7">
        <f>CR80+CT80+CV80+CX80+CZ80+DB80+DD80+DF80+DH80+DJ80+DL80+DN80+DP80</f>
        <v/>
      </c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 t="n">
        <v>4</v>
      </c>
      <c r="DB80" s="7" t="n">
        <v>344410</v>
      </c>
      <c r="DC80" s="7" t="n">
        <v>2</v>
      </c>
      <c r="DD80" s="7" t="n">
        <v>109392</v>
      </c>
      <c r="DE80" s="7" t="n">
        <v>5</v>
      </c>
      <c r="DF80" s="7" t="n">
        <v>2484715</v>
      </c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>
        <f>E80+AU80+BK80+BU80+CO80</f>
        <v/>
      </c>
      <c r="DR80" s="7">
        <f>F80+AV80+BL80+BV80+CP80</f>
        <v/>
      </c>
    </row>
    <row r="81" hidden="1" outlineLevel="1">
      <c r="A81" s="5" t="n">
        <v>45</v>
      </c>
      <c r="B81" s="6" t="inlineStr">
        <is>
          <t>NURAFSHON FARM MED MChJ</t>
        </is>
      </c>
      <c r="C81" s="6" t="inlineStr">
        <is>
          <t>Андижан</t>
        </is>
      </c>
      <c r="D81" s="6" t="inlineStr">
        <is>
          <t>Андижан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n">
        <v>5</v>
      </c>
      <c r="J81" s="7" t="n">
        <v>1816630</v>
      </c>
      <c r="K81" s="7" t="inlineStr"/>
      <c r="L81" s="7" t="inlineStr"/>
      <c r="M81" s="7" t="inlineStr"/>
      <c r="N81" s="7" t="inlineStr"/>
      <c r="O81" s="7" t="inlineStr"/>
      <c r="P81" s="7" t="inlineStr"/>
      <c r="Q81" s="7" t="inlineStr"/>
      <c r="R81" s="7" t="inlineStr"/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AW81+AY81+BA81+BC81+BE81+BG81+BI81</f>
        <v/>
      </c>
      <c r="AV81" s="7">
        <f>AX81+AZ81+BB81+BD81+BF81+BH81+BJ81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 t="inlineStr"/>
      <c r="BJ81" s="7" t="inlineStr"/>
      <c r="BK81" s="7">
        <f>BM81+BO81+BQ81+BS81</f>
        <v/>
      </c>
      <c r="BL81" s="7">
        <f>BN81+BP81+BR81+BT81</f>
        <v/>
      </c>
      <c r="BM81" s="7" t="inlineStr"/>
      <c r="BN81" s="7" t="inlineStr"/>
      <c r="BO81" s="7" t="inlineStr"/>
      <c r="BP81" s="7" t="inlineStr"/>
      <c r="BQ81" s="7" t="inlineStr"/>
      <c r="BR81" s="7" t="inlineStr"/>
      <c r="BS81" s="7" t="inlineStr"/>
      <c r="BT81" s="7" t="inlineStr"/>
      <c r="BU81" s="7">
        <f>BW81+BY81+CA81+CC81+CE81+CG81+CI81+CK81+CM81</f>
        <v/>
      </c>
      <c r="BV81" s="7">
        <f>BX81+BZ81+CB81+CD81+CF81+CH81+CJ81+CL81+CN81</f>
        <v/>
      </c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>
        <f>CQ81+CS81+CU81+CW81+CY81+DA81+DC81+DE81+DG81+DI81+DK81+DM81+DO81</f>
        <v/>
      </c>
      <c r="CP81" s="7">
        <f>CR81+CT81+CV81+CX81+CZ81+DB81+DD81+DF81+DH81+DJ81+DL81+DN81+DP81</f>
        <v/>
      </c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 t="inlineStr"/>
      <c r="DB81" s="7" t="inlineStr"/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>
        <f>E81+AU81+BK81+BU81+CO81</f>
        <v/>
      </c>
      <c r="DR81" s="7">
        <f>F81+AV81+BL81+BV81+CP81</f>
        <v/>
      </c>
    </row>
    <row r="82" hidden="1" outlineLevel="1">
      <c r="A82" s="5" t="n">
        <v>46</v>
      </c>
      <c r="B82" s="6" t="inlineStr">
        <is>
          <t>Nafis XK</t>
        </is>
      </c>
      <c r="C82" s="6" t="inlineStr">
        <is>
          <t>Андижан</t>
        </is>
      </c>
      <c r="D82" s="6" t="inlineStr">
        <is>
          <t>Андижан 1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n">
        <v>10</v>
      </c>
      <c r="H82" s="7" t="n">
        <v>868500</v>
      </c>
      <c r="I82" s="7" t="inlineStr"/>
      <c r="J82" s="7" t="inlineStr"/>
      <c r="K82" s="7" t="inlineStr"/>
      <c r="L82" s="7" t="inlineStr"/>
      <c r="M82" s="7" t="n">
        <v>30</v>
      </c>
      <c r="N82" s="7" t="n">
        <v>5509740</v>
      </c>
      <c r="O82" s="7" t="inlineStr"/>
      <c r="P82" s="7" t="inlineStr"/>
      <c r="Q82" s="7" t="n">
        <v>100</v>
      </c>
      <c r="R82" s="7" t="n">
        <v>47825300</v>
      </c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AW82+AY82+BA82+BC82+BE82+BG82+BI82</f>
        <v/>
      </c>
      <c r="AV82" s="7">
        <f>AX82+AZ82+BB82+BD82+BF82+BH82+BJ82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 t="inlineStr"/>
      <c r="BJ82" s="7" t="inlineStr"/>
      <c r="BK82" s="7">
        <f>BM82+BO82+BQ82+BS82</f>
        <v/>
      </c>
      <c r="BL82" s="7">
        <f>BN82+BP82+BR82+BT82</f>
        <v/>
      </c>
      <c r="BM82" s="7" t="inlineStr"/>
      <c r="BN82" s="7" t="inlineStr"/>
      <c r="BO82" s="7" t="inlineStr"/>
      <c r="BP82" s="7" t="inlineStr"/>
      <c r="BQ82" s="7" t="inlineStr"/>
      <c r="BR82" s="7" t="inlineStr"/>
      <c r="BS82" s="7" t="inlineStr"/>
      <c r="BT82" s="7" t="inlineStr"/>
      <c r="BU82" s="7">
        <f>BW82+BY82+CA82+CC82+CE82+CG82+CI82+CK82+CM82</f>
        <v/>
      </c>
      <c r="BV82" s="7">
        <f>BX82+BZ82+CB82+CD82+CF82+CH82+CJ82+CL82+CN82</f>
        <v/>
      </c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 t="inlineStr"/>
      <c r="CN82" s="7" t="inlineStr"/>
      <c r="CO82" s="7">
        <f>CQ82+CS82+CU82+CW82+CY82+DA82+DC82+DE82+DG82+DI82+DK82+DM82+DO82</f>
        <v/>
      </c>
      <c r="CP82" s="7">
        <f>CR82+CT82+CV82+CX82+CZ82+DB82+DD82+DF82+DH82+DJ82+DL82+DN82+DP82</f>
        <v/>
      </c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 t="inlineStr"/>
      <c r="DB82" s="7" t="inlineStr"/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>
        <f>E82+AU82+BK82+BU82+CO82</f>
        <v/>
      </c>
      <c r="DR82" s="7">
        <f>F82+AV82+BL82+BV82+CP82</f>
        <v/>
      </c>
    </row>
    <row r="83" hidden="1" outlineLevel="1">
      <c r="A83" s="5" t="n">
        <v>47</v>
      </c>
      <c r="B83" s="6" t="inlineStr">
        <is>
          <t>Omad XD</t>
        </is>
      </c>
      <c r="C83" s="6" t="inlineStr">
        <is>
          <t>Андижан</t>
        </is>
      </c>
      <c r="D83" s="6" t="inlineStr">
        <is>
          <t>Андижан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n">
        <v>2</v>
      </c>
      <c r="R83" s="7" t="n">
        <v>548316</v>
      </c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AW83+AY83+BA83+BC83+BE83+BG83+BI83</f>
        <v/>
      </c>
      <c r="AV83" s="7">
        <f>AX83+AZ83+BB83+BD83+BF83+BH83+BJ83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 t="inlineStr"/>
      <c r="BJ83" s="7" t="inlineStr"/>
      <c r="BK83" s="7">
        <f>BM83+BO83+BQ83+BS83</f>
        <v/>
      </c>
      <c r="BL83" s="7">
        <f>BN83+BP83+BR83+BT83</f>
        <v/>
      </c>
      <c r="BM83" s="7" t="inlineStr"/>
      <c r="BN83" s="7" t="inlineStr"/>
      <c r="BO83" s="7" t="inlineStr"/>
      <c r="BP83" s="7" t="inlineStr"/>
      <c r="BQ83" s="7" t="inlineStr"/>
      <c r="BR83" s="7" t="inlineStr"/>
      <c r="BS83" s="7" t="inlineStr"/>
      <c r="BT83" s="7" t="inlineStr"/>
      <c r="BU83" s="7">
        <f>BW83+BY83+CA83+CC83+CE83+CG83+CI83+CK83+CM83</f>
        <v/>
      </c>
      <c r="BV83" s="7">
        <f>BX83+BZ83+CB83+CD83+CF83+CH83+CJ83+CL83+CN83</f>
        <v/>
      </c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inlineStr"/>
      <c r="CN83" s="7" t="inlineStr"/>
      <c r="CO83" s="7">
        <f>CQ83+CS83+CU83+CW83+CY83+DA83+DC83+DE83+DG83+DI83+DK83+DM83+DO83</f>
        <v/>
      </c>
      <c r="CP83" s="7">
        <f>CR83+CT83+CV83+CX83+CZ83+DB83+DD83+DF83+DH83+DJ83+DL83+DN83+DP83</f>
        <v/>
      </c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 t="inlineStr"/>
      <c r="DB83" s="7" t="inlineStr"/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>
        <f>E83+AU83+BK83+BU83+CO83</f>
        <v/>
      </c>
      <c r="DR83" s="7">
        <f>F83+AV83+BL83+BV83+CP83</f>
        <v/>
      </c>
    </row>
    <row r="84" hidden="1" outlineLevel="1">
      <c r="A84" s="5" t="n">
        <v>48</v>
      </c>
      <c r="B84" s="6" t="inlineStr">
        <is>
          <t>Omad-Farm 2022 MChJ</t>
        </is>
      </c>
      <c r="C84" s="6" t="inlineStr">
        <is>
          <t>Андижан</t>
        </is>
      </c>
      <c r="D84" s="6" t="inlineStr">
        <is>
          <t>Андижан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AW84+AY84+BA84+BC84+BE84+BG84+BI84</f>
        <v/>
      </c>
      <c r="AV84" s="7">
        <f>AX84+AZ84+BB84+BD84+BF84+BH84+BJ84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n">
        <v>60</v>
      </c>
      <c r="BH84" s="7" t="n">
        <v>3934200</v>
      </c>
      <c r="BI84" s="7" t="inlineStr"/>
      <c r="BJ84" s="7" t="inlineStr"/>
      <c r="BK84" s="7">
        <f>BM84+BO84+BQ84+BS84</f>
        <v/>
      </c>
      <c r="BL84" s="7">
        <f>BN84+BP84+BR84+BT84</f>
        <v/>
      </c>
      <c r="BM84" s="7" t="n">
        <v>10</v>
      </c>
      <c r="BN84" s="7" t="n">
        <v>4980270</v>
      </c>
      <c r="BO84" s="7" t="inlineStr"/>
      <c r="BP84" s="7" t="inlineStr"/>
      <c r="BQ84" s="7" t="inlineStr"/>
      <c r="BR84" s="7" t="inlineStr"/>
      <c r="BS84" s="7" t="inlineStr"/>
      <c r="BT84" s="7" t="inlineStr"/>
      <c r="BU84" s="7">
        <f>BW84+BY84+CA84+CC84+CE84+CG84+CI84+CK84+CM84</f>
        <v/>
      </c>
      <c r="BV84" s="7">
        <f>BX84+BZ84+CB84+CD84+CF84+CH84+CJ84+CL84+CN84</f>
        <v/>
      </c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>
        <f>CQ84+CS84+CU84+CW84+CY84+DA84+DC84+DE84+DG84+DI84+DK84+DM84+DO84</f>
        <v/>
      </c>
      <c r="CP84" s="7">
        <f>CR84+CT84+CV84+CX84+CZ84+DB84+DD84+DF84+DH84+DJ84+DL84+DN84+DP84</f>
        <v/>
      </c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 t="inlineStr"/>
      <c r="DB84" s="7" t="inlineStr"/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>
        <f>E84+AU84+BK84+BU84+CO84</f>
        <v/>
      </c>
      <c r="DR84" s="7">
        <f>F84+AV84+BL84+BV84+CP84</f>
        <v/>
      </c>
    </row>
    <row r="85" hidden="1" outlineLevel="1">
      <c r="A85" s="5" t="n">
        <v>49</v>
      </c>
      <c r="B85" s="6" t="inlineStr">
        <is>
          <t>Ominabegim Gold Pharm MChJ</t>
        </is>
      </c>
      <c r="C85" s="6" t="inlineStr">
        <is>
          <t>Андижан</t>
        </is>
      </c>
      <c r="D85" s="6" t="inlineStr">
        <is>
          <t>Андижан 1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n">
        <v>10</v>
      </c>
      <c r="H85" s="7" t="n">
        <v>3287110</v>
      </c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n">
        <v>100</v>
      </c>
      <c r="R85" s="7" t="n">
        <v>49991300</v>
      </c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AW85+AY85+BA85+BC85+BE85+BG85+BI85</f>
        <v/>
      </c>
      <c r="AV85" s="7">
        <f>AX85+AZ85+BB85+BD85+BF85+BH85+BJ85</f>
        <v/>
      </c>
      <c r="AW85" s="7" t="n">
        <v>2</v>
      </c>
      <c r="AX85" s="7" t="n">
        <v>782962</v>
      </c>
      <c r="AY85" s="7" t="n">
        <v>2</v>
      </c>
      <c r="AZ85" s="7" t="n">
        <v>865502</v>
      </c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 t="inlineStr"/>
      <c r="BJ85" s="7" t="inlineStr"/>
      <c r="BK85" s="7">
        <f>BM85+BO85+BQ85+BS85</f>
        <v/>
      </c>
      <c r="BL85" s="7">
        <f>BN85+BP85+BR85+BT85</f>
        <v/>
      </c>
      <c r="BM85" s="7" t="inlineStr"/>
      <c r="BN85" s="7" t="inlineStr"/>
      <c r="BO85" s="7" t="inlineStr"/>
      <c r="BP85" s="7" t="inlineStr"/>
      <c r="BQ85" s="7" t="inlineStr"/>
      <c r="BR85" s="7" t="inlineStr"/>
      <c r="BS85" s="7" t="inlineStr"/>
      <c r="BT85" s="7" t="inlineStr"/>
      <c r="BU85" s="7">
        <f>BW85+BY85+CA85+CC85+CE85+CG85+CI85+CK85+CM85</f>
        <v/>
      </c>
      <c r="BV85" s="7">
        <f>BX85+BZ85+CB85+CD85+CF85+CH85+CJ85+CL85+CN85</f>
        <v/>
      </c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n">
        <v>4</v>
      </c>
      <c r="CF85" s="7" t="n">
        <v>1951848</v>
      </c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>
        <f>CQ85+CS85+CU85+CW85+CY85+DA85+DC85+DE85+DG85+DI85+DK85+DM85+DO85</f>
        <v/>
      </c>
      <c r="CP85" s="7">
        <f>CR85+CT85+CV85+CX85+CZ85+DB85+DD85+DF85+DH85+DJ85+DL85+DN85+DP85</f>
        <v/>
      </c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n">
        <v>300</v>
      </c>
      <c r="CZ85" s="7" t="n">
        <v>37544200</v>
      </c>
      <c r="DA85" s="7" t="inlineStr"/>
      <c r="DB85" s="7" t="inlineStr"/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 t="inlineStr"/>
      <c r="DP85" s="7" t="inlineStr"/>
      <c r="DQ85" s="7">
        <f>E85+AU85+BK85+BU85+CO85</f>
        <v/>
      </c>
      <c r="DR85" s="7">
        <f>F85+AV85+BL85+BV85+CP85</f>
        <v/>
      </c>
    </row>
    <row r="86" hidden="1" outlineLevel="1">
      <c r="A86" s="5" t="n">
        <v>50</v>
      </c>
      <c r="B86" s="6" t="inlineStr">
        <is>
          <t>Oyatullo-88 MCHJ</t>
        </is>
      </c>
      <c r="C86" s="6" t="inlineStr">
        <is>
          <t>Андижан</t>
        </is>
      </c>
      <c r="D86" s="6" t="inlineStr">
        <is>
          <t>Андижан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n">
        <v>1</v>
      </c>
      <c r="X86" s="7" t="n">
        <v>312527</v>
      </c>
      <c r="Y86" s="7" t="inlineStr"/>
      <c r="Z86" s="7" t="inlineStr"/>
      <c r="AA86" s="7" t="inlineStr"/>
      <c r="AB86" s="7" t="inlineStr"/>
      <c r="AC86" s="7" t="n">
        <v>2</v>
      </c>
      <c r="AD86" s="7" t="n">
        <v>518846</v>
      </c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AW86+AY86+BA86+BC86+BE86+BG86+BI86</f>
        <v/>
      </c>
      <c r="AV86" s="7">
        <f>AX86+AZ86+BB86+BD86+BF86+BH86+BJ86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 t="inlineStr"/>
      <c r="BJ86" s="7" t="inlineStr"/>
      <c r="BK86" s="7">
        <f>BM86+BO86+BQ86+BS86</f>
        <v/>
      </c>
      <c r="BL86" s="7">
        <f>BN86+BP86+BR86+BT86</f>
        <v/>
      </c>
      <c r="BM86" s="7" t="inlineStr"/>
      <c r="BN86" s="7" t="inlineStr"/>
      <c r="BO86" s="7" t="inlineStr"/>
      <c r="BP86" s="7" t="inlineStr"/>
      <c r="BQ86" s="7" t="inlineStr"/>
      <c r="BR86" s="7" t="inlineStr"/>
      <c r="BS86" s="7" t="inlineStr"/>
      <c r="BT86" s="7" t="inlineStr"/>
      <c r="BU86" s="7">
        <f>BW86+BY86+CA86+CC86+CE86+CG86+CI86+CK86+CM86</f>
        <v/>
      </c>
      <c r="BV86" s="7">
        <f>BX86+BZ86+CB86+CD86+CF86+CH86+CJ86+CL86+CN86</f>
        <v/>
      </c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>
        <f>CQ86+CS86+CU86+CW86+CY86+DA86+DC86+DE86+DG86+DI86+DK86+DM86+DO86</f>
        <v/>
      </c>
      <c r="CP86" s="7">
        <f>CR86+CT86+CV86+CX86+CZ86+DB86+DD86+DF86+DH86+DJ86+DL86+DN86+DP86</f>
        <v/>
      </c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 t="inlineStr"/>
      <c r="DB86" s="7" t="inlineStr"/>
      <c r="DC86" s="7" t="inlineStr"/>
      <c r="DD86" s="7" t="inlineStr"/>
      <c r="DE86" s="7" t="n">
        <v>1</v>
      </c>
      <c r="DF86" s="7" t="n">
        <v>417274</v>
      </c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>
        <f>E86+AU86+BK86+BU86+CO86</f>
        <v/>
      </c>
      <c r="DR86" s="7">
        <f>F86+AV86+BL86+BV86+CP86</f>
        <v/>
      </c>
    </row>
    <row r="87" hidden="1" outlineLevel="1">
      <c r="A87" s="5" t="n">
        <v>51</v>
      </c>
      <c r="B87" s="6" t="inlineStr">
        <is>
          <t>Oybek Pharm Med MChJ</t>
        </is>
      </c>
      <c r="C87" s="6" t="inlineStr">
        <is>
          <t>Андижан</t>
        </is>
      </c>
      <c r="D87" s="6" t="inlineStr">
        <is>
          <t>Андижан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n">
        <v>10</v>
      </c>
      <c r="H87" s="7" t="n">
        <v>4599100</v>
      </c>
      <c r="I87" s="7" t="inlineStr"/>
      <c r="J87" s="7" t="inlineStr"/>
      <c r="K87" s="7" t="inlineStr"/>
      <c r="L87" s="7" t="inlineStr"/>
      <c r="M87" s="7" t="n">
        <v>30</v>
      </c>
      <c r="N87" s="7" t="n">
        <v>4374690</v>
      </c>
      <c r="O87" s="7" t="inlineStr"/>
      <c r="P87" s="7" t="inlineStr"/>
      <c r="Q87" s="7" t="n">
        <v>100</v>
      </c>
      <c r="R87" s="7" t="n">
        <v>2280900</v>
      </c>
      <c r="S87" s="7" t="inlineStr"/>
      <c r="T87" s="7" t="inlineStr"/>
      <c r="U87" s="7" t="inlineStr"/>
      <c r="V87" s="7" t="inlineStr"/>
      <c r="W87" s="7" t="n">
        <v>7</v>
      </c>
      <c r="X87" s="7" t="n">
        <v>2033528</v>
      </c>
      <c r="Y87" s="7" t="inlineStr"/>
      <c r="Z87" s="7" t="inlineStr"/>
      <c r="AA87" s="7" t="inlineStr"/>
      <c r="AB87" s="7" t="inlineStr"/>
      <c r="AC87" s="7" t="n">
        <v>10</v>
      </c>
      <c r="AD87" s="7" t="n">
        <v>4599410</v>
      </c>
      <c r="AE87" s="7" t="n">
        <v>5</v>
      </c>
      <c r="AF87" s="7" t="n">
        <v>948560</v>
      </c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AW87+AY87+BA87+BC87+BE87+BG87+BI87</f>
        <v/>
      </c>
      <c r="AV87" s="7">
        <f>AX87+AZ87+BB87+BD87+BF87+BH87+BJ87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 t="inlineStr"/>
      <c r="BJ87" s="7" t="inlineStr"/>
      <c r="BK87" s="7">
        <f>BM87+BO87+BQ87+BS87</f>
        <v/>
      </c>
      <c r="BL87" s="7">
        <f>BN87+BP87+BR87+BT87</f>
        <v/>
      </c>
      <c r="BM87" s="7" t="inlineStr"/>
      <c r="BN87" s="7" t="inlineStr"/>
      <c r="BO87" s="7" t="inlineStr"/>
      <c r="BP87" s="7" t="inlineStr"/>
      <c r="BQ87" s="7" t="inlineStr"/>
      <c r="BR87" s="7" t="inlineStr"/>
      <c r="BS87" s="7" t="inlineStr"/>
      <c r="BT87" s="7" t="inlineStr"/>
      <c r="BU87" s="7">
        <f>BW87+BY87+CA87+CC87+CE87+CG87+CI87+CK87+CM87</f>
        <v/>
      </c>
      <c r="BV87" s="7">
        <f>BX87+BZ87+CB87+CD87+CF87+CH87+CJ87+CL87+CN87</f>
        <v/>
      </c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>
        <f>CQ87+CS87+CU87+CW87+CY87+DA87+DC87+DE87+DG87+DI87+DK87+DM87+DO87</f>
        <v/>
      </c>
      <c r="CP87" s="7">
        <f>CR87+CT87+CV87+CX87+CZ87+DB87+DD87+DF87+DH87+DJ87+DL87+DN87+DP87</f>
        <v/>
      </c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 t="inlineStr"/>
      <c r="DB87" s="7" t="inlineStr"/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>
        <f>E87+AU87+BK87+BU87+CO87</f>
        <v/>
      </c>
      <c r="DR87" s="7">
        <f>F87+AV87+BL87+BV87+CP87</f>
        <v/>
      </c>
    </row>
    <row r="88" hidden="1" outlineLevel="1">
      <c r="A88" s="5" t="n">
        <v>52</v>
      </c>
      <c r="B88" s="6" t="inlineStr">
        <is>
          <t>Polvon Med-Farm MChJ</t>
        </is>
      </c>
      <c r="C88" s="6" t="inlineStr">
        <is>
          <t>Андижан</t>
        </is>
      </c>
      <c r="D88" s="6" t="inlineStr">
        <is>
          <t>Андижан 1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AW88+AY88+BA88+BC88+BE88+BG88+BI88</f>
        <v/>
      </c>
      <c r="AV88" s="7">
        <f>AX88+AZ88+BB88+BD88+BF88+BH88+BJ88</f>
        <v/>
      </c>
      <c r="AW88" s="7" t="inlineStr"/>
      <c r="AX88" s="7" t="inlineStr"/>
      <c r="AY88" s="7" t="n">
        <v>2</v>
      </c>
      <c r="AZ88" s="7" t="n">
        <v>344300</v>
      </c>
      <c r="BA88" s="7" t="inlineStr"/>
      <c r="BB88" s="7" t="inlineStr"/>
      <c r="BC88" s="7" t="inlineStr"/>
      <c r="BD88" s="7" t="inlineStr"/>
      <c r="BE88" s="7" t="inlineStr"/>
      <c r="BF88" s="7" t="inlineStr"/>
      <c r="BG88" s="7" t="n">
        <v>10</v>
      </c>
      <c r="BH88" s="7" t="n">
        <v>2304400</v>
      </c>
      <c r="BI88" s="7" t="inlineStr"/>
      <c r="BJ88" s="7" t="inlineStr"/>
      <c r="BK88" s="7">
        <f>BM88+BO88+BQ88+BS88</f>
        <v/>
      </c>
      <c r="BL88" s="7">
        <f>BN88+BP88+BR88+BT88</f>
        <v/>
      </c>
      <c r="BM88" s="7" t="inlineStr"/>
      <c r="BN88" s="7" t="inlineStr"/>
      <c r="BO88" s="7" t="inlineStr"/>
      <c r="BP88" s="7" t="inlineStr"/>
      <c r="BQ88" s="7" t="inlineStr"/>
      <c r="BR88" s="7" t="inlineStr"/>
      <c r="BS88" s="7" t="inlineStr"/>
      <c r="BT88" s="7" t="inlineStr"/>
      <c r="BU88" s="7">
        <f>BW88+BY88+CA88+CC88+CE88+CG88+CI88+CK88+CM88</f>
        <v/>
      </c>
      <c r="BV88" s="7">
        <f>BX88+BZ88+CB88+CD88+CF88+CH88+CJ88+CL88+CN88</f>
        <v/>
      </c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>
        <f>CQ88+CS88+CU88+CW88+CY88+DA88+DC88+DE88+DG88+DI88+DK88+DM88+DO88</f>
        <v/>
      </c>
      <c r="CP88" s="7">
        <f>CR88+CT88+CV88+CX88+CZ88+DB88+DD88+DF88+DH88+DJ88+DL88+DN88+DP88</f>
        <v/>
      </c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 t="inlineStr"/>
      <c r="DB88" s="7" t="inlineStr"/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>
        <f>E88+AU88+BK88+BU88+CO88</f>
        <v/>
      </c>
      <c r="DR88" s="7">
        <f>F88+AV88+BL88+BV88+CP88</f>
        <v/>
      </c>
    </row>
    <row r="89" hidden="1" outlineLevel="1">
      <c r="A89" s="5" t="n">
        <v>53</v>
      </c>
      <c r="B89" s="6" t="inlineStr">
        <is>
          <t>RAXMON MED FARM MChJ</t>
        </is>
      </c>
      <c r="C89" s="6" t="inlineStr">
        <is>
          <t>Андижан</t>
        </is>
      </c>
      <c r="D89" s="6" t="inlineStr">
        <is>
          <t>Андижан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n">
        <v>5</v>
      </c>
      <c r="J89" s="7" t="n">
        <v>140865</v>
      </c>
      <c r="K89" s="7" t="n">
        <v>5</v>
      </c>
      <c r="L89" s="7" t="n">
        <v>1925410</v>
      </c>
      <c r="M89" s="7" t="inlineStr"/>
      <c r="N89" s="7" t="inlineStr"/>
      <c r="O89" s="7" t="inlineStr"/>
      <c r="P89" s="7" t="inlineStr"/>
      <c r="Q89" s="7" t="inlineStr"/>
      <c r="R89" s="7" t="inlineStr"/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AW89+AY89+BA89+BC89+BE89+BG89+BI89</f>
        <v/>
      </c>
      <c r="AV89" s="7">
        <f>AX89+AZ89+BB89+BD89+BF89+BH89+BJ89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 t="inlineStr"/>
      <c r="BJ89" s="7" t="inlineStr"/>
      <c r="BK89" s="7">
        <f>BM89+BO89+BQ89+BS89</f>
        <v/>
      </c>
      <c r="BL89" s="7">
        <f>BN89+BP89+BR89+BT89</f>
        <v/>
      </c>
      <c r="BM89" s="7" t="inlineStr"/>
      <c r="BN89" s="7" t="inlineStr"/>
      <c r="BO89" s="7" t="inlineStr"/>
      <c r="BP89" s="7" t="inlineStr"/>
      <c r="BQ89" s="7" t="inlineStr"/>
      <c r="BR89" s="7" t="inlineStr"/>
      <c r="BS89" s="7" t="inlineStr"/>
      <c r="BT89" s="7" t="inlineStr"/>
      <c r="BU89" s="7">
        <f>BW89+BY89+CA89+CC89+CE89+CG89+CI89+CK89+CM89</f>
        <v/>
      </c>
      <c r="BV89" s="7">
        <f>BX89+BZ89+CB89+CD89+CF89+CH89+CJ89+CL89+CN89</f>
        <v/>
      </c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>
        <f>CQ89+CS89+CU89+CW89+CY89+DA89+DC89+DE89+DG89+DI89+DK89+DM89+DO89</f>
        <v/>
      </c>
      <c r="CP89" s="7">
        <f>CR89+CT89+CV89+CX89+CZ89+DB89+DD89+DF89+DH89+DJ89+DL89+DN89+DP89</f>
        <v/>
      </c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 t="inlineStr"/>
      <c r="DB89" s="7" t="inlineStr"/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>
        <f>E89+AU89+BK89+BU89+CO89</f>
        <v/>
      </c>
      <c r="DR89" s="7">
        <f>F89+AV89+BL89+BV89+CP89</f>
        <v/>
      </c>
    </row>
    <row r="90" hidden="1" outlineLevel="1">
      <c r="A90" s="5" t="n">
        <v>54</v>
      </c>
      <c r="B90" s="6" t="inlineStr">
        <is>
          <t>RETSEPTOR FARM MCHJ</t>
        </is>
      </c>
      <c r="C90" s="6" t="inlineStr">
        <is>
          <t>Андижан</t>
        </is>
      </c>
      <c r="D90" s="6" t="inlineStr">
        <is>
          <t>Андижан 1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n">
        <v>50</v>
      </c>
      <c r="R90" s="7" t="n">
        <v>7552050</v>
      </c>
      <c r="S90" s="7" t="inlineStr"/>
      <c r="T90" s="7" t="inlineStr"/>
      <c r="U90" s="7" t="inlineStr"/>
      <c r="V90" s="7" t="inlineStr"/>
      <c r="W90" s="7" t="n">
        <v>15</v>
      </c>
      <c r="X90" s="7" t="n">
        <v>3407190</v>
      </c>
      <c r="Y90" s="7" t="inlineStr"/>
      <c r="Z90" s="7" t="inlineStr"/>
      <c r="AA90" s="7" t="inlineStr"/>
      <c r="AB90" s="7" t="inlineStr"/>
      <c r="AC90" s="7" t="n">
        <v>20</v>
      </c>
      <c r="AD90" s="7" t="n">
        <v>8681880</v>
      </c>
      <c r="AE90" s="7" t="inlineStr"/>
      <c r="AF90" s="7" t="inlineStr"/>
      <c r="AG90" s="7" t="inlineStr"/>
      <c r="AH90" s="7" t="inlineStr"/>
      <c r="AI90" s="7" t="n">
        <v>10</v>
      </c>
      <c r="AJ90" s="7" t="n">
        <v>410840</v>
      </c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AW90+AY90+BA90+BC90+BE90+BG90+BI90</f>
        <v/>
      </c>
      <c r="AV90" s="7">
        <f>AX90+AZ90+BB90+BD90+BF90+BH90+BJ90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 t="inlineStr"/>
      <c r="BJ90" s="7" t="inlineStr"/>
      <c r="BK90" s="7">
        <f>BM90+BO90+BQ90+BS90</f>
        <v/>
      </c>
      <c r="BL90" s="7">
        <f>BN90+BP90+BR90+BT90</f>
        <v/>
      </c>
      <c r="BM90" s="7" t="inlineStr"/>
      <c r="BN90" s="7" t="inlineStr"/>
      <c r="BO90" s="7" t="inlineStr"/>
      <c r="BP90" s="7" t="inlineStr"/>
      <c r="BQ90" s="7" t="inlineStr"/>
      <c r="BR90" s="7" t="inlineStr"/>
      <c r="BS90" s="7" t="inlineStr"/>
      <c r="BT90" s="7" t="inlineStr"/>
      <c r="BU90" s="7">
        <f>BW90+BY90+CA90+CC90+CE90+CG90+CI90+CK90+CM90</f>
        <v/>
      </c>
      <c r="BV90" s="7">
        <f>BX90+BZ90+CB90+CD90+CF90+CH90+CJ90+CL90+CN90</f>
        <v/>
      </c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>
        <f>CQ90+CS90+CU90+CW90+CY90+DA90+DC90+DE90+DG90+DI90+DK90+DM90+DO90</f>
        <v/>
      </c>
      <c r="CP90" s="7">
        <f>CR90+CT90+CV90+CX90+CZ90+DB90+DD90+DF90+DH90+DJ90+DL90+DN90+DP90</f>
        <v/>
      </c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 t="inlineStr"/>
      <c r="DB90" s="7" t="inlineStr"/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n">
        <v>5</v>
      </c>
      <c r="DL90" s="7" t="n">
        <v>45050</v>
      </c>
      <c r="DM90" s="7" t="inlineStr"/>
      <c r="DN90" s="7" t="inlineStr"/>
      <c r="DO90" s="7" t="inlineStr"/>
      <c r="DP90" s="7" t="inlineStr"/>
      <c r="DQ90" s="7">
        <f>E90+AU90+BK90+BU90+CO90</f>
        <v/>
      </c>
      <c r="DR90" s="7">
        <f>F90+AV90+BL90+BV90+CP90</f>
        <v/>
      </c>
    </row>
    <row r="91" hidden="1" outlineLevel="1">
      <c r="A91" s="5" t="n">
        <v>55</v>
      </c>
      <c r="B91" s="6" t="inlineStr">
        <is>
          <t>Rizo Aziz Farm MChJ</t>
        </is>
      </c>
      <c r="C91" s="6" t="inlineStr">
        <is>
          <t>Андижан</t>
        </is>
      </c>
      <c r="D91" s="6" t="inlineStr">
        <is>
          <t>Андижан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n">
        <v>4</v>
      </c>
      <c r="H91" s="7" t="n">
        <v>1393352</v>
      </c>
      <c r="I91" s="7" t="inlineStr"/>
      <c r="J91" s="7" t="inlineStr"/>
      <c r="K91" s="7" t="inlineStr"/>
      <c r="L91" s="7" t="inlineStr"/>
      <c r="M91" s="7" t="inlineStr"/>
      <c r="N91" s="7" t="inlineStr"/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AW91+AY91+BA91+BC91+BE91+BG91+BI91</f>
        <v/>
      </c>
      <c r="AV91" s="7">
        <f>AX91+AZ91+BB91+BD91+BF91+BH91+BJ91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 t="inlineStr"/>
      <c r="BJ91" s="7" t="inlineStr"/>
      <c r="BK91" s="7">
        <f>BM91+BO91+BQ91+BS91</f>
        <v/>
      </c>
      <c r="BL91" s="7">
        <f>BN91+BP91+BR91+BT91</f>
        <v/>
      </c>
      <c r="BM91" s="7" t="inlineStr"/>
      <c r="BN91" s="7" t="inlineStr"/>
      <c r="BO91" s="7" t="inlineStr"/>
      <c r="BP91" s="7" t="inlineStr"/>
      <c r="BQ91" s="7" t="inlineStr"/>
      <c r="BR91" s="7" t="inlineStr"/>
      <c r="BS91" s="7" t="inlineStr"/>
      <c r="BT91" s="7" t="inlineStr"/>
      <c r="BU91" s="7">
        <f>BW91+BY91+CA91+CC91+CE91+CG91+CI91+CK91+CM91</f>
        <v/>
      </c>
      <c r="BV91" s="7">
        <f>BX91+BZ91+CB91+CD91+CF91+CH91+CJ91+CL91+CN91</f>
        <v/>
      </c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>
        <f>CQ91+CS91+CU91+CW91+CY91+DA91+DC91+DE91+DG91+DI91+DK91+DM91+DO91</f>
        <v/>
      </c>
      <c r="CP91" s="7">
        <f>CR91+CT91+CV91+CX91+CZ91+DB91+DD91+DF91+DH91+DJ91+DL91+DN91+DP91</f>
        <v/>
      </c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 t="inlineStr"/>
      <c r="DB91" s="7" t="inlineStr"/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>
        <f>E91+AU91+BK91+BU91+CO91</f>
        <v/>
      </c>
      <c r="DR91" s="7">
        <f>F91+AV91+BL91+BV91+CP91</f>
        <v/>
      </c>
    </row>
    <row r="92" hidden="1" outlineLevel="1">
      <c r="A92" s="5" t="n">
        <v>56</v>
      </c>
      <c r="B92" s="6" t="inlineStr">
        <is>
          <t>Robiya Farm-Med MCHJ</t>
        </is>
      </c>
      <c r="C92" s="6" t="inlineStr">
        <is>
          <t>Андижан</t>
        </is>
      </c>
      <c r="D92" s="6" t="inlineStr">
        <is>
          <t>Андижан 1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n">
        <v>10</v>
      </c>
      <c r="AF92" s="7" t="n">
        <v>1848580</v>
      </c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AW92+AY92+BA92+BC92+BE92+BG92+BI92</f>
        <v/>
      </c>
      <c r="AV92" s="7">
        <f>AX92+AZ92+BB92+BD92+BF92+BH92+BJ92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 t="inlineStr"/>
      <c r="BJ92" s="7" t="inlineStr"/>
      <c r="BK92" s="7">
        <f>BM92+BO92+BQ92+BS92</f>
        <v/>
      </c>
      <c r="BL92" s="7">
        <f>BN92+BP92+BR92+BT92</f>
        <v/>
      </c>
      <c r="BM92" s="7" t="inlineStr"/>
      <c r="BN92" s="7" t="inlineStr"/>
      <c r="BO92" s="7" t="inlineStr"/>
      <c r="BP92" s="7" t="inlineStr"/>
      <c r="BQ92" s="7" t="inlineStr"/>
      <c r="BR92" s="7" t="inlineStr"/>
      <c r="BS92" s="7" t="inlineStr"/>
      <c r="BT92" s="7" t="inlineStr"/>
      <c r="BU92" s="7">
        <f>BW92+BY92+CA92+CC92+CE92+CG92+CI92+CK92+CM92</f>
        <v/>
      </c>
      <c r="BV92" s="7">
        <f>BX92+BZ92+CB92+CD92+CF92+CH92+CJ92+CL92+CN92</f>
        <v/>
      </c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>
        <f>CQ92+CS92+CU92+CW92+CY92+DA92+DC92+DE92+DG92+DI92+DK92+DM92+DO92</f>
        <v/>
      </c>
      <c r="CP92" s="7">
        <f>CR92+CT92+CV92+CX92+CZ92+DB92+DD92+DF92+DH92+DJ92+DL92+DN92+DP92</f>
        <v/>
      </c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 t="inlineStr"/>
      <c r="DB92" s="7" t="inlineStr"/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>
        <f>E92+AU92+BK92+BU92+CO92</f>
        <v/>
      </c>
      <c r="DR92" s="7">
        <f>F92+AV92+BL92+BV92+CP92</f>
        <v/>
      </c>
    </row>
    <row r="93" hidden="1" outlineLevel="1">
      <c r="A93" s="5" t="n">
        <v>57</v>
      </c>
      <c r="B93" s="6" t="inlineStr">
        <is>
          <t>SARVAR GRAND LYUKS MChJ</t>
        </is>
      </c>
      <c r="C93" s="6" t="inlineStr">
        <is>
          <t>Андижан</t>
        </is>
      </c>
      <c r="D93" s="6" t="inlineStr">
        <is>
          <t>Андижан 1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n">
        <v>10</v>
      </c>
      <c r="H93" s="7" t="n">
        <v>1793395</v>
      </c>
      <c r="I93" s="7" t="inlineStr"/>
      <c r="J93" s="7" t="inlineStr"/>
      <c r="K93" s="7" t="inlineStr"/>
      <c r="L93" s="7" t="inlineStr"/>
      <c r="M93" s="7" t="inlineStr"/>
      <c r="N93" s="7" t="inlineStr"/>
      <c r="O93" s="7" t="n">
        <v>5</v>
      </c>
      <c r="P93" s="7" t="n">
        <v>1770105</v>
      </c>
      <c r="Q93" s="7" t="n">
        <v>10</v>
      </c>
      <c r="R93" s="7" t="n">
        <v>4797540</v>
      </c>
      <c r="S93" s="7" t="inlineStr"/>
      <c r="T93" s="7" t="inlineStr"/>
      <c r="U93" s="7" t="inlineStr"/>
      <c r="V93" s="7" t="inlineStr"/>
      <c r="W93" s="7" t="inlineStr"/>
      <c r="X93" s="7" t="inlineStr"/>
      <c r="Y93" s="7" t="n">
        <v>39</v>
      </c>
      <c r="Z93" s="7" t="n">
        <v>14462175</v>
      </c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n">
        <v>11</v>
      </c>
      <c r="AL93" s="7" t="n">
        <v>786555</v>
      </c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AW93+AY93+BA93+BC93+BE93+BG93+BI93</f>
        <v/>
      </c>
      <c r="AV93" s="7">
        <f>AX93+AZ93+BB93+BD93+BF93+BH93+BJ93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 t="inlineStr"/>
      <c r="BJ93" s="7" t="inlineStr"/>
      <c r="BK93" s="7">
        <f>BM93+BO93+BQ93+BS93</f>
        <v/>
      </c>
      <c r="BL93" s="7">
        <f>BN93+BP93+BR93+BT93</f>
        <v/>
      </c>
      <c r="BM93" s="7" t="inlineStr"/>
      <c r="BN93" s="7" t="inlineStr"/>
      <c r="BO93" s="7" t="inlineStr"/>
      <c r="BP93" s="7" t="inlineStr"/>
      <c r="BQ93" s="7" t="inlineStr"/>
      <c r="BR93" s="7" t="inlineStr"/>
      <c r="BS93" s="7" t="inlineStr"/>
      <c r="BT93" s="7" t="inlineStr"/>
      <c r="BU93" s="7">
        <f>BW93+BY93+CA93+CC93+CE93+CG93+CI93+CK93+CM93</f>
        <v/>
      </c>
      <c r="BV93" s="7">
        <f>BX93+BZ93+CB93+CD93+CF93+CH93+CJ93+CL93+CN93</f>
        <v/>
      </c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>
        <f>CQ93+CS93+CU93+CW93+CY93+DA93+DC93+DE93+DG93+DI93+DK93+DM93+DO93</f>
        <v/>
      </c>
      <c r="CP93" s="7">
        <f>CR93+CT93+CV93+CX93+CZ93+DB93+DD93+DF93+DH93+DJ93+DL93+DN93+DP93</f>
        <v/>
      </c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 t="inlineStr"/>
      <c r="DB93" s="7" t="inlineStr"/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n">
        <v>5</v>
      </c>
      <c r="DL93" s="7" t="n">
        <v>1783710</v>
      </c>
      <c r="DM93" s="7" t="n">
        <v>2</v>
      </c>
      <c r="DN93" s="7" t="n">
        <v>818694</v>
      </c>
      <c r="DO93" s="7" t="inlineStr"/>
      <c r="DP93" s="7" t="inlineStr"/>
      <c r="DQ93" s="7">
        <f>E93+AU93+BK93+BU93+CO93</f>
        <v/>
      </c>
      <c r="DR93" s="7">
        <f>F93+AV93+BL93+BV93+CP93</f>
        <v/>
      </c>
    </row>
    <row r="94" hidden="1" outlineLevel="1">
      <c r="A94" s="5" t="n">
        <v>58</v>
      </c>
      <c r="B94" s="6" t="inlineStr">
        <is>
          <t>Sabur Farm Star OK</t>
        </is>
      </c>
      <c r="C94" s="6" t="inlineStr">
        <is>
          <t>Андижан</t>
        </is>
      </c>
      <c r="D94" s="6" t="inlineStr">
        <is>
          <t>Андижан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n">
        <v>2</v>
      </c>
      <c r="H94" s="7" t="n">
        <v>264644</v>
      </c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inlineStr"/>
      <c r="R94" s="7" t="inlineStr"/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n">
        <v>10</v>
      </c>
      <c r="AD94" s="7" t="n">
        <v>381610</v>
      </c>
      <c r="AE94" s="7" t="inlineStr"/>
      <c r="AF94" s="7" t="inlineStr"/>
      <c r="AG94" s="7" t="n">
        <v>10</v>
      </c>
      <c r="AH94" s="7" t="n">
        <v>1657760</v>
      </c>
      <c r="AI94" s="7" t="n">
        <v>10</v>
      </c>
      <c r="AJ94" s="7" t="n">
        <v>1084060</v>
      </c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AW94+AY94+BA94+BC94+BE94+BG94+BI94</f>
        <v/>
      </c>
      <c r="AV94" s="7">
        <f>AX94+AZ94+BB94+BD94+BF94+BH94+BJ94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 t="inlineStr"/>
      <c r="BJ94" s="7" t="inlineStr"/>
      <c r="BK94" s="7">
        <f>BM94+BO94+BQ94+BS94</f>
        <v/>
      </c>
      <c r="BL94" s="7">
        <f>BN94+BP94+BR94+BT94</f>
        <v/>
      </c>
      <c r="BM94" s="7" t="inlineStr"/>
      <c r="BN94" s="7" t="inlineStr"/>
      <c r="BO94" s="7" t="inlineStr"/>
      <c r="BP94" s="7" t="inlineStr"/>
      <c r="BQ94" s="7" t="inlineStr"/>
      <c r="BR94" s="7" t="inlineStr"/>
      <c r="BS94" s="7" t="inlineStr"/>
      <c r="BT94" s="7" t="inlineStr"/>
      <c r="BU94" s="7">
        <f>BW94+BY94+CA94+CC94+CE94+CG94+CI94+CK94+CM94</f>
        <v/>
      </c>
      <c r="BV94" s="7">
        <f>BX94+BZ94+CB94+CD94+CF94+CH94+CJ94+CL94+CN94</f>
        <v/>
      </c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 t="inlineStr"/>
      <c r="CN94" s="7" t="inlineStr"/>
      <c r="CO94" s="7">
        <f>CQ94+CS94+CU94+CW94+CY94+DA94+DC94+DE94+DG94+DI94+DK94+DM94+DO94</f>
        <v/>
      </c>
      <c r="CP94" s="7">
        <f>CR94+CT94+CV94+CX94+CZ94+DB94+DD94+DF94+DH94+DJ94+DL94+DN94+DP94</f>
        <v/>
      </c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 t="inlineStr"/>
      <c r="DB94" s="7" t="inlineStr"/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n">
        <v>1</v>
      </c>
      <c r="DL94" s="7" t="n">
        <v>424203</v>
      </c>
      <c r="DM94" s="7" t="n">
        <v>1</v>
      </c>
      <c r="DN94" s="7" t="n">
        <v>387612</v>
      </c>
      <c r="DO94" s="7" t="inlineStr"/>
      <c r="DP94" s="7" t="inlineStr"/>
      <c r="DQ94" s="7">
        <f>E94+AU94+BK94+BU94+CO94</f>
        <v/>
      </c>
      <c r="DR94" s="7">
        <f>F94+AV94+BL94+BV94+CP94</f>
        <v/>
      </c>
    </row>
    <row r="95" hidden="1" outlineLevel="1">
      <c r="A95" s="5" t="n">
        <v>59</v>
      </c>
      <c r="B95" s="6" t="inlineStr">
        <is>
          <t>Safo Farm MCHJ</t>
        </is>
      </c>
      <c r="C95" s="6" t="inlineStr">
        <is>
          <t>Андижан</t>
        </is>
      </c>
      <c r="D95" s="6" t="inlineStr">
        <is>
          <t>Андижан 1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n">
        <v>2</v>
      </c>
      <c r="AB95" s="7" t="n">
        <v>178630</v>
      </c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AW95+AY95+BA95+BC95+BE95+BG95+BI95</f>
        <v/>
      </c>
      <c r="AV95" s="7">
        <f>AX95+AZ95+BB95+BD95+BF95+BH95+BJ95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 t="inlineStr"/>
      <c r="BJ95" s="7" t="inlineStr"/>
      <c r="BK95" s="7">
        <f>BM95+BO95+BQ95+BS95</f>
        <v/>
      </c>
      <c r="BL95" s="7">
        <f>BN95+BP95+BR95+BT95</f>
        <v/>
      </c>
      <c r="BM95" s="7" t="inlineStr"/>
      <c r="BN95" s="7" t="inlineStr"/>
      <c r="BO95" s="7" t="inlineStr"/>
      <c r="BP95" s="7" t="inlineStr"/>
      <c r="BQ95" s="7" t="inlineStr"/>
      <c r="BR95" s="7" t="inlineStr"/>
      <c r="BS95" s="7" t="inlineStr"/>
      <c r="BT95" s="7" t="inlineStr"/>
      <c r="BU95" s="7">
        <f>BW95+BY95+CA95+CC95+CE95+CG95+CI95+CK95+CM95</f>
        <v/>
      </c>
      <c r="BV95" s="7">
        <f>BX95+BZ95+CB95+CD95+CF95+CH95+CJ95+CL95+CN95</f>
        <v/>
      </c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>
        <f>CQ95+CS95+CU95+CW95+CY95+DA95+DC95+DE95+DG95+DI95+DK95+DM95+DO95</f>
        <v/>
      </c>
      <c r="CP95" s="7">
        <f>CR95+CT95+CV95+CX95+CZ95+DB95+DD95+DF95+DH95+DJ95+DL95+DN95+DP95</f>
        <v/>
      </c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 t="inlineStr"/>
      <c r="DB95" s="7" t="inlineStr"/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>
        <f>E95+AU95+BK95+BU95+CO95</f>
        <v/>
      </c>
      <c r="DR95" s="7">
        <f>F95+AV95+BL95+BV95+CP95</f>
        <v/>
      </c>
    </row>
    <row r="96" hidden="1" outlineLevel="1">
      <c r="A96" s="5" t="n">
        <v>60</v>
      </c>
      <c r="B96" s="6" t="inlineStr">
        <is>
          <t>Sapfir Farm Servis MCHJ</t>
        </is>
      </c>
      <c r="C96" s="6" t="inlineStr">
        <is>
          <t>Андижан</t>
        </is>
      </c>
      <c r="D96" s="6" t="inlineStr">
        <is>
          <t>Андижан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n">
        <v>2</v>
      </c>
      <c r="H96" s="7" t="n">
        <v>809030</v>
      </c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inlineStr"/>
      <c r="R96" s="7" t="inlineStr"/>
      <c r="S96" s="7" t="inlineStr"/>
      <c r="T96" s="7" t="inlineStr"/>
      <c r="U96" s="7" t="inlineStr"/>
      <c r="V96" s="7" t="inlineStr"/>
      <c r="W96" s="7" t="n">
        <v>4</v>
      </c>
      <c r="X96" s="7" t="n">
        <v>746956</v>
      </c>
      <c r="Y96" s="7" t="inlineStr"/>
      <c r="Z96" s="7" t="inlineStr"/>
      <c r="AA96" s="7" t="inlineStr"/>
      <c r="AB96" s="7" t="inlineStr"/>
      <c r="AC96" s="7" t="n">
        <v>5</v>
      </c>
      <c r="AD96" s="7" t="n">
        <v>1704860</v>
      </c>
      <c r="AE96" s="7" t="n">
        <v>2</v>
      </c>
      <c r="AF96" s="7" t="n">
        <v>112570</v>
      </c>
      <c r="AG96" s="7" t="n">
        <v>5</v>
      </c>
      <c r="AH96" s="7" t="n">
        <v>2193775</v>
      </c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AW96+AY96+BA96+BC96+BE96+BG96+BI96</f>
        <v/>
      </c>
      <c r="AV96" s="7">
        <f>AX96+AZ96+BB96+BD96+BF96+BH96+BJ96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 t="inlineStr"/>
      <c r="BJ96" s="7" t="inlineStr"/>
      <c r="BK96" s="7">
        <f>BM96+BO96+BQ96+BS96</f>
        <v/>
      </c>
      <c r="BL96" s="7">
        <f>BN96+BP96+BR96+BT96</f>
        <v/>
      </c>
      <c r="BM96" s="7" t="inlineStr"/>
      <c r="BN96" s="7" t="inlineStr"/>
      <c r="BO96" s="7" t="inlineStr"/>
      <c r="BP96" s="7" t="inlineStr"/>
      <c r="BQ96" s="7" t="inlineStr"/>
      <c r="BR96" s="7" t="inlineStr"/>
      <c r="BS96" s="7" t="inlineStr"/>
      <c r="BT96" s="7" t="inlineStr"/>
      <c r="BU96" s="7">
        <f>BW96+BY96+CA96+CC96+CE96+CG96+CI96+CK96+CM96</f>
        <v/>
      </c>
      <c r="BV96" s="7">
        <f>BX96+BZ96+CB96+CD96+CF96+CH96+CJ96+CL96+CN96</f>
        <v/>
      </c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n">
        <v>1</v>
      </c>
      <c r="CN96" s="7" t="n">
        <v>122644</v>
      </c>
      <c r="CO96" s="7">
        <f>CQ96+CS96+CU96+CW96+CY96+DA96+DC96+DE96+DG96+DI96+DK96+DM96+DO96</f>
        <v/>
      </c>
      <c r="CP96" s="7">
        <f>CR96+CT96+CV96+CX96+CZ96+DB96+DD96+DF96+DH96+DJ96+DL96+DN96+DP96</f>
        <v/>
      </c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 t="inlineStr"/>
      <c r="DB96" s="7" t="inlineStr"/>
      <c r="DC96" s="7" t="inlineStr"/>
      <c r="DD96" s="7" t="inlineStr"/>
      <c r="DE96" s="7" t="inlineStr"/>
      <c r="DF96" s="7" t="inlineStr"/>
      <c r="DG96" s="7" t="inlineStr"/>
      <c r="DH96" s="7" t="inlineStr"/>
      <c r="DI96" s="7" t="n">
        <v>2</v>
      </c>
      <c r="DJ96" s="7" t="n">
        <v>862824</v>
      </c>
      <c r="DK96" s="7" t="inlineStr"/>
      <c r="DL96" s="7" t="inlineStr"/>
      <c r="DM96" s="7" t="inlineStr"/>
      <c r="DN96" s="7" t="inlineStr"/>
      <c r="DO96" s="7" t="inlineStr"/>
      <c r="DP96" s="7" t="inlineStr"/>
      <c r="DQ96" s="7">
        <f>E96+AU96+BK96+BU96+CO96</f>
        <v/>
      </c>
      <c r="DR96" s="7">
        <f>F96+AV96+BL96+BV96+CP96</f>
        <v/>
      </c>
    </row>
    <row r="97" hidden="1" outlineLevel="1">
      <c r="A97" s="5" t="n">
        <v>61</v>
      </c>
      <c r="B97" s="6" t="inlineStr">
        <is>
          <t>Sarvar Med Savdo MCHJ</t>
        </is>
      </c>
      <c r="C97" s="6" t="inlineStr">
        <is>
          <t>Андижан</t>
        </is>
      </c>
      <c r="D97" s="6" t="inlineStr">
        <is>
          <t>Андижан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n">
        <v>33</v>
      </c>
      <c r="H97" s="7" t="n">
        <v>6304750</v>
      </c>
      <c r="I97" s="7" t="n">
        <v>2</v>
      </c>
      <c r="J97" s="7" t="n">
        <v>948516</v>
      </c>
      <c r="K97" s="7" t="n">
        <v>2</v>
      </c>
      <c r="L97" s="7" t="n">
        <v>94234</v>
      </c>
      <c r="M97" s="7" t="n">
        <v>60</v>
      </c>
      <c r="N97" s="7" t="n">
        <v>14250780</v>
      </c>
      <c r="O97" s="7" t="inlineStr"/>
      <c r="P97" s="7" t="inlineStr"/>
      <c r="Q97" s="7" t="n">
        <v>312</v>
      </c>
      <c r="R97" s="7" t="n">
        <v>136714524</v>
      </c>
      <c r="S97" s="7" t="inlineStr"/>
      <c r="T97" s="7" t="inlineStr"/>
      <c r="U97" s="7" t="inlineStr"/>
      <c r="V97" s="7" t="inlineStr"/>
      <c r="W97" s="7" t="n">
        <v>1</v>
      </c>
      <c r="X97" s="7" t="n">
        <v>433520</v>
      </c>
      <c r="Y97" s="7" t="inlineStr"/>
      <c r="Z97" s="7" t="inlineStr"/>
      <c r="AA97" s="7" t="n">
        <v>10</v>
      </c>
      <c r="AB97" s="7" t="n">
        <v>2264572</v>
      </c>
      <c r="AC97" s="7" t="n">
        <v>2</v>
      </c>
      <c r="AD97" s="7" t="n">
        <v>785526</v>
      </c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AW97+AY97+BA97+BC97+BE97+BG97+BI97</f>
        <v/>
      </c>
      <c r="AV97" s="7">
        <f>AX97+AZ97+BB97+BD97+BF97+BH97+BJ97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 t="inlineStr"/>
      <c r="BJ97" s="7" t="inlineStr"/>
      <c r="BK97" s="7">
        <f>BM97+BO97+BQ97+BS97</f>
        <v/>
      </c>
      <c r="BL97" s="7">
        <f>BN97+BP97+BR97+BT97</f>
        <v/>
      </c>
      <c r="BM97" s="7" t="inlineStr"/>
      <c r="BN97" s="7" t="inlineStr"/>
      <c r="BO97" s="7" t="inlineStr"/>
      <c r="BP97" s="7" t="inlineStr"/>
      <c r="BQ97" s="7" t="inlineStr"/>
      <c r="BR97" s="7" t="inlineStr"/>
      <c r="BS97" s="7" t="inlineStr"/>
      <c r="BT97" s="7" t="inlineStr"/>
      <c r="BU97" s="7">
        <f>BW97+BY97+CA97+CC97+CE97+CG97+CI97+CK97+CM97</f>
        <v/>
      </c>
      <c r="BV97" s="7">
        <f>BX97+BZ97+CB97+CD97+CF97+CH97+CJ97+CL97+CN97</f>
        <v/>
      </c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>
        <f>CQ97+CS97+CU97+CW97+CY97+DA97+DC97+DE97+DG97+DI97+DK97+DM97+DO97</f>
        <v/>
      </c>
      <c r="CP97" s="7">
        <f>CR97+CT97+CV97+CX97+CZ97+DB97+DD97+DF97+DH97+DJ97+DL97+DN97+DP97</f>
        <v/>
      </c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 t="inlineStr"/>
      <c r="DB97" s="7" t="inlineStr"/>
      <c r="DC97" s="7" t="inlineStr"/>
      <c r="DD97" s="7" t="inlineStr"/>
      <c r="DE97" s="7" t="inlineStr"/>
      <c r="DF97" s="7" t="inlineStr"/>
      <c r="DG97" s="7" t="inlineStr"/>
      <c r="DH97" s="7" t="inlineStr"/>
      <c r="DI97" s="7" t="n">
        <v>2</v>
      </c>
      <c r="DJ97" s="7" t="n">
        <v>283350</v>
      </c>
      <c r="DK97" s="7" t="inlineStr"/>
      <c r="DL97" s="7" t="inlineStr"/>
      <c r="DM97" s="7" t="inlineStr"/>
      <c r="DN97" s="7" t="inlineStr"/>
      <c r="DO97" s="7" t="inlineStr"/>
      <c r="DP97" s="7" t="inlineStr"/>
      <c r="DQ97" s="7">
        <f>E97+AU97+BK97+BU97+CO97</f>
        <v/>
      </c>
      <c r="DR97" s="7">
        <f>F97+AV97+BL97+BV97+CP97</f>
        <v/>
      </c>
    </row>
    <row r="98" hidden="1" outlineLevel="1">
      <c r="A98" s="5" t="n">
        <v>62</v>
      </c>
      <c r="B98" s="6" t="inlineStr">
        <is>
          <t>Saxovat Farm Savdo MCHJ</t>
        </is>
      </c>
      <c r="C98" s="6" t="inlineStr">
        <is>
          <t>Андижан</t>
        </is>
      </c>
      <c r="D98" s="6" t="inlineStr">
        <is>
          <t>Андижан 1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n">
        <v>10</v>
      </c>
      <c r="H98" s="7" t="n">
        <v>3061700</v>
      </c>
      <c r="I98" s="7" t="inlineStr"/>
      <c r="J98" s="7" t="inlineStr"/>
      <c r="K98" s="7" t="inlineStr"/>
      <c r="L98" s="7" t="inlineStr"/>
      <c r="M98" s="7" t="n">
        <v>30</v>
      </c>
      <c r="N98" s="7" t="n">
        <v>10734120</v>
      </c>
      <c r="O98" s="7" t="inlineStr"/>
      <c r="P98" s="7" t="inlineStr"/>
      <c r="Q98" s="7" t="n">
        <v>100</v>
      </c>
      <c r="R98" s="7" t="n">
        <v>25825200</v>
      </c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AW98+AY98+BA98+BC98+BE98+BG98+BI98</f>
        <v/>
      </c>
      <c r="AV98" s="7">
        <f>AX98+AZ98+BB98+BD98+BF98+BH98+BJ98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 t="inlineStr"/>
      <c r="BJ98" s="7" t="inlineStr"/>
      <c r="BK98" s="7">
        <f>BM98+BO98+BQ98+BS98</f>
        <v/>
      </c>
      <c r="BL98" s="7">
        <f>BN98+BP98+BR98+BT98</f>
        <v/>
      </c>
      <c r="BM98" s="7" t="inlineStr"/>
      <c r="BN98" s="7" t="inlineStr"/>
      <c r="BO98" s="7" t="inlineStr"/>
      <c r="BP98" s="7" t="inlineStr"/>
      <c r="BQ98" s="7" t="inlineStr"/>
      <c r="BR98" s="7" t="inlineStr"/>
      <c r="BS98" s="7" t="inlineStr"/>
      <c r="BT98" s="7" t="inlineStr"/>
      <c r="BU98" s="7">
        <f>BW98+BY98+CA98+CC98+CE98+CG98+CI98+CK98+CM98</f>
        <v/>
      </c>
      <c r="BV98" s="7">
        <f>BX98+BZ98+CB98+CD98+CF98+CH98+CJ98+CL98+CN98</f>
        <v/>
      </c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>
        <f>CQ98+CS98+CU98+CW98+CY98+DA98+DC98+DE98+DG98+DI98+DK98+DM98+DO98</f>
        <v/>
      </c>
      <c r="CP98" s="7">
        <f>CR98+CT98+CV98+CX98+CZ98+DB98+DD98+DF98+DH98+DJ98+DL98+DN98+DP98</f>
        <v/>
      </c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 t="inlineStr"/>
      <c r="DB98" s="7" t="inlineStr"/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>
        <f>E98+AU98+BK98+BU98+CO98</f>
        <v/>
      </c>
      <c r="DR98" s="7">
        <f>F98+AV98+BL98+BV98+CP98</f>
        <v/>
      </c>
    </row>
    <row r="99" hidden="1" outlineLevel="1">
      <c r="A99" s="5" t="n">
        <v>63</v>
      </c>
      <c r="B99" s="6" t="inlineStr">
        <is>
          <t>Shaxlo Odina XK</t>
        </is>
      </c>
      <c r="C99" s="6" t="inlineStr">
        <is>
          <t>Андижан</t>
        </is>
      </c>
      <c r="D99" s="6" t="inlineStr">
        <is>
          <t>Андижан 1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n">
        <v>4</v>
      </c>
      <c r="H99" s="7" t="n">
        <v>1730648</v>
      </c>
      <c r="I99" s="7" t="n">
        <v>10</v>
      </c>
      <c r="J99" s="7" t="n">
        <v>1652940</v>
      </c>
      <c r="K99" s="7" t="inlineStr"/>
      <c r="L99" s="7" t="inlineStr"/>
      <c r="M99" s="7" t="inlineStr"/>
      <c r="N99" s="7" t="inlineStr"/>
      <c r="O99" s="7" t="inlineStr"/>
      <c r="P99" s="7" t="inlineStr"/>
      <c r="Q99" s="7" t="n">
        <v>10</v>
      </c>
      <c r="R99" s="7" t="n">
        <v>875505</v>
      </c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AW99+AY99+BA99+BC99+BE99+BG99+BI99</f>
        <v/>
      </c>
      <c r="AV99" s="7">
        <f>AX99+AZ99+BB99+BD99+BF99+BH99+BJ99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 t="inlineStr"/>
      <c r="BJ99" s="7" t="inlineStr"/>
      <c r="BK99" s="7">
        <f>BM99+BO99+BQ99+BS99</f>
        <v/>
      </c>
      <c r="BL99" s="7">
        <f>BN99+BP99+BR99+BT99</f>
        <v/>
      </c>
      <c r="BM99" s="7" t="inlineStr"/>
      <c r="BN99" s="7" t="inlineStr"/>
      <c r="BO99" s="7" t="inlineStr"/>
      <c r="BP99" s="7" t="inlineStr"/>
      <c r="BQ99" s="7" t="inlineStr"/>
      <c r="BR99" s="7" t="inlineStr"/>
      <c r="BS99" s="7" t="inlineStr"/>
      <c r="BT99" s="7" t="inlineStr"/>
      <c r="BU99" s="7">
        <f>BW99+BY99+CA99+CC99+CE99+CG99+CI99+CK99+CM99</f>
        <v/>
      </c>
      <c r="BV99" s="7">
        <f>BX99+BZ99+CB99+CD99+CF99+CH99+CJ99+CL99+CN99</f>
        <v/>
      </c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>
        <f>CQ99+CS99+CU99+CW99+CY99+DA99+DC99+DE99+DG99+DI99+DK99+DM99+DO99</f>
        <v/>
      </c>
      <c r="CP99" s="7">
        <f>CR99+CT99+CV99+CX99+CZ99+DB99+DD99+DF99+DH99+DJ99+DL99+DN99+DP99</f>
        <v/>
      </c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 t="inlineStr"/>
      <c r="DB99" s="7" t="inlineStr"/>
      <c r="DC99" s="7" t="n">
        <v>10</v>
      </c>
      <c r="DD99" s="7" t="n">
        <v>2726355</v>
      </c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>
        <f>E99+AU99+BK99+BU99+CO99</f>
        <v/>
      </c>
      <c r="DR99" s="7">
        <f>F99+AV99+BL99+BV99+CP99</f>
        <v/>
      </c>
    </row>
    <row r="100" hidden="1" outlineLevel="1">
      <c r="A100" s="5" t="n">
        <v>64</v>
      </c>
      <c r="B100" s="6" t="inlineStr">
        <is>
          <t>Shifo MCHJ 2</t>
        </is>
      </c>
      <c r="C100" s="6" t="inlineStr">
        <is>
          <t>Андижан</t>
        </is>
      </c>
      <c r="D100" s="6" t="inlineStr">
        <is>
          <t>Андижан 1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n">
        <v>1</v>
      </c>
      <c r="H100" s="7" t="n">
        <v>370400</v>
      </c>
      <c r="I100" s="7" t="inlineStr"/>
      <c r="J100" s="7" t="inlineStr"/>
      <c r="K100" s="7" t="inlineStr"/>
      <c r="L100" s="7" t="inlineStr"/>
      <c r="M100" s="7" t="n">
        <v>5</v>
      </c>
      <c r="N100" s="7" t="n">
        <v>565160</v>
      </c>
      <c r="O100" s="7" t="inlineStr"/>
      <c r="P100" s="7" t="inlineStr"/>
      <c r="Q100" s="7" t="inlineStr"/>
      <c r="R100" s="7" t="inlineStr"/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AW100+AY100+BA100+BC100+BE100+BG100+BI100</f>
        <v/>
      </c>
      <c r="AV100" s="7">
        <f>AX100+AZ100+BB100+BD100+BF100+BH100+BJ100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 t="inlineStr"/>
      <c r="BJ100" s="7" t="inlineStr"/>
      <c r="BK100" s="7">
        <f>BM100+BO100+BQ100+BS100</f>
        <v/>
      </c>
      <c r="BL100" s="7">
        <f>BN100+BP100+BR100+BT100</f>
        <v/>
      </c>
      <c r="BM100" s="7" t="inlineStr"/>
      <c r="BN100" s="7" t="inlineStr"/>
      <c r="BO100" s="7" t="inlineStr"/>
      <c r="BP100" s="7" t="inlineStr"/>
      <c r="BQ100" s="7" t="inlineStr"/>
      <c r="BR100" s="7" t="inlineStr"/>
      <c r="BS100" s="7" t="inlineStr"/>
      <c r="BT100" s="7" t="inlineStr"/>
      <c r="BU100" s="7">
        <f>BW100+BY100+CA100+CC100+CE100+CG100+CI100+CK100+CM100</f>
        <v/>
      </c>
      <c r="BV100" s="7">
        <f>BX100+BZ100+CB100+CD100+CF100+CH100+CJ100+CL100+CN100</f>
        <v/>
      </c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>
        <f>CQ100+CS100+CU100+CW100+CY100+DA100+DC100+DE100+DG100+DI100+DK100+DM100+DO100</f>
        <v/>
      </c>
      <c r="CP100" s="7">
        <f>CR100+CT100+CV100+CX100+CZ100+DB100+DD100+DF100+DH100+DJ100+DL100+DN100+DP100</f>
        <v/>
      </c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 t="inlineStr"/>
      <c r="DB100" s="7" t="inlineStr"/>
      <c r="DC100" s="7" t="inlineStr"/>
      <c r="DD100" s="7" t="inlineStr"/>
      <c r="DE100" s="7" t="n">
        <v>2</v>
      </c>
      <c r="DF100" s="7" t="n">
        <v>605808</v>
      </c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inlineStr"/>
      <c r="DP100" s="7" t="inlineStr"/>
      <c r="DQ100" s="7">
        <f>E100+AU100+BK100+BU100+CO100</f>
        <v/>
      </c>
      <c r="DR100" s="7">
        <f>F100+AV100+BL100+BV100+CP100</f>
        <v/>
      </c>
    </row>
    <row r="101" hidden="1" outlineLevel="1">
      <c r="A101" s="5" t="n">
        <v>65</v>
      </c>
      <c r="B101" s="6" t="inlineStr">
        <is>
          <t>Shoxmirzo Farm MCHJ</t>
        </is>
      </c>
      <c r="C101" s="6" t="inlineStr">
        <is>
          <t>Андижан</t>
        </is>
      </c>
      <c r="D101" s="6" t="inlineStr">
        <is>
          <t>Андижан 1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inlineStr"/>
      <c r="R101" s="7" t="inlineStr"/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AW101+AY101+BA101+BC101+BE101+BG101+BI101</f>
        <v/>
      </c>
      <c r="AV101" s="7">
        <f>AX101+AZ101+BB101+BD101+BF101+BH101+BJ101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 t="inlineStr"/>
      <c r="BJ101" s="7" t="inlineStr"/>
      <c r="BK101" s="7">
        <f>BM101+BO101+BQ101+BS101</f>
        <v/>
      </c>
      <c r="BL101" s="7">
        <f>BN101+BP101+BR101+BT101</f>
        <v/>
      </c>
      <c r="BM101" s="7" t="inlineStr"/>
      <c r="BN101" s="7" t="inlineStr"/>
      <c r="BO101" s="7" t="inlineStr"/>
      <c r="BP101" s="7" t="inlineStr"/>
      <c r="BQ101" s="7" t="inlineStr"/>
      <c r="BR101" s="7" t="inlineStr"/>
      <c r="BS101" s="7" t="inlineStr"/>
      <c r="BT101" s="7" t="inlineStr"/>
      <c r="BU101" s="7">
        <f>BW101+BY101+CA101+CC101+CE101+CG101+CI101+CK101+CM101</f>
        <v/>
      </c>
      <c r="BV101" s="7">
        <f>BX101+BZ101+CB101+CD101+CF101+CH101+CJ101+CL101+CN101</f>
        <v/>
      </c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>
        <f>CQ101+CS101+CU101+CW101+CY101+DA101+DC101+DE101+DG101+DI101+DK101+DM101+DO101</f>
        <v/>
      </c>
      <c r="CP101" s="7">
        <f>CR101+CT101+CV101+CX101+CZ101+DB101+DD101+DF101+DH101+DJ101+DL101+DN101+DP101</f>
        <v/>
      </c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 t="inlineStr"/>
      <c r="DB101" s="7" t="inlineStr"/>
      <c r="DC101" s="7" t="inlineStr"/>
      <c r="DD101" s="7" t="inlineStr"/>
      <c r="DE101" s="7" t="n">
        <v>10</v>
      </c>
      <c r="DF101" s="7" t="n">
        <v>1341160</v>
      </c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>
        <f>E101+AU101+BK101+BU101+CO101</f>
        <v/>
      </c>
      <c r="DR101" s="7">
        <f>F101+AV101+BL101+BV101+CP101</f>
        <v/>
      </c>
    </row>
    <row r="102" hidden="1" outlineLevel="1">
      <c r="A102" s="5" t="n">
        <v>66</v>
      </c>
      <c r="B102" s="6" t="inlineStr">
        <is>
          <t>Tabiat Malxam Farm MCHJ</t>
        </is>
      </c>
      <c r="C102" s="6" t="inlineStr">
        <is>
          <t>Андижан</t>
        </is>
      </c>
      <c r="D102" s="6" t="inlineStr">
        <is>
          <t>Андижан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n">
        <v>15</v>
      </c>
      <c r="R102" s="7" t="n">
        <v>1174990</v>
      </c>
      <c r="S102" s="7" t="inlineStr"/>
      <c r="T102" s="7" t="inlineStr"/>
      <c r="U102" s="7" t="inlineStr"/>
      <c r="V102" s="7" t="inlineStr"/>
      <c r="W102" s="7" t="inlineStr"/>
      <c r="X102" s="7" t="inlineStr"/>
      <c r="Y102" s="7" t="n">
        <v>50</v>
      </c>
      <c r="Z102" s="7" t="n">
        <v>4489200</v>
      </c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AW102+AY102+BA102+BC102+BE102+BG102+BI102</f>
        <v/>
      </c>
      <c r="AV102" s="7">
        <f>AX102+AZ102+BB102+BD102+BF102+BH102+BJ102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 t="inlineStr"/>
      <c r="BJ102" s="7" t="inlineStr"/>
      <c r="BK102" s="7">
        <f>BM102+BO102+BQ102+BS102</f>
        <v/>
      </c>
      <c r="BL102" s="7">
        <f>BN102+BP102+BR102+BT102</f>
        <v/>
      </c>
      <c r="BM102" s="7" t="inlineStr"/>
      <c r="BN102" s="7" t="inlineStr"/>
      <c r="BO102" s="7" t="inlineStr"/>
      <c r="BP102" s="7" t="inlineStr"/>
      <c r="BQ102" s="7" t="inlineStr"/>
      <c r="BR102" s="7" t="inlineStr"/>
      <c r="BS102" s="7" t="inlineStr"/>
      <c r="BT102" s="7" t="inlineStr"/>
      <c r="BU102" s="7">
        <f>BW102+BY102+CA102+CC102+CE102+CG102+CI102+CK102+CM102</f>
        <v/>
      </c>
      <c r="BV102" s="7">
        <f>BX102+BZ102+CB102+CD102+CF102+CH102+CJ102+CL102+CN102</f>
        <v/>
      </c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n">
        <v>4</v>
      </c>
      <c r="CN102" s="7" t="n">
        <v>1314704</v>
      </c>
      <c r="CO102" s="7">
        <f>CQ102+CS102+CU102+CW102+CY102+DA102+DC102+DE102+DG102+DI102+DK102+DM102+DO102</f>
        <v/>
      </c>
      <c r="CP102" s="7">
        <f>CR102+CT102+CV102+CX102+CZ102+DB102+DD102+DF102+DH102+DJ102+DL102+DN102+DP102</f>
        <v/>
      </c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 t="inlineStr"/>
      <c r="DB102" s="7" t="inlineStr"/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>
        <f>E102+AU102+BK102+BU102+CO102</f>
        <v/>
      </c>
      <c r="DR102" s="7">
        <f>F102+AV102+BL102+BV102+CP102</f>
        <v/>
      </c>
    </row>
    <row r="103" hidden="1" outlineLevel="1">
      <c r="A103" s="5" t="n">
        <v>67</v>
      </c>
      <c r="B103" s="6" t="inlineStr">
        <is>
          <t>Tib Darmon Servis MCHJ</t>
        </is>
      </c>
      <c r="C103" s="6" t="inlineStr">
        <is>
          <t>Андижан</t>
        </is>
      </c>
      <c r="D103" s="6" t="inlineStr">
        <is>
          <t>Андижан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n">
        <v>1</v>
      </c>
      <c r="H103" s="7" t="n">
        <v>90288</v>
      </c>
      <c r="I103" s="7" t="inlineStr"/>
      <c r="J103" s="7" t="inlineStr"/>
      <c r="K103" s="7" t="inlineStr"/>
      <c r="L103" s="7" t="inlineStr"/>
      <c r="M103" s="7" t="inlineStr"/>
      <c r="N103" s="7" t="inlineStr"/>
      <c r="O103" s="7" t="inlineStr"/>
      <c r="P103" s="7" t="inlineStr"/>
      <c r="Q103" s="7" t="inlineStr"/>
      <c r="R103" s="7" t="inlineStr"/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AW103+AY103+BA103+BC103+BE103+BG103+BI103</f>
        <v/>
      </c>
      <c r="AV103" s="7">
        <f>AX103+AZ103+BB103+BD103+BF103+BH103+BJ103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 t="inlineStr"/>
      <c r="BJ103" s="7" t="inlineStr"/>
      <c r="BK103" s="7">
        <f>BM103+BO103+BQ103+BS103</f>
        <v/>
      </c>
      <c r="BL103" s="7">
        <f>BN103+BP103+BR103+BT103</f>
        <v/>
      </c>
      <c r="BM103" s="7" t="inlineStr"/>
      <c r="BN103" s="7" t="inlineStr"/>
      <c r="BO103" s="7" t="inlineStr"/>
      <c r="BP103" s="7" t="inlineStr"/>
      <c r="BQ103" s="7" t="inlineStr"/>
      <c r="BR103" s="7" t="inlineStr"/>
      <c r="BS103" s="7" t="inlineStr"/>
      <c r="BT103" s="7" t="inlineStr"/>
      <c r="BU103" s="7">
        <f>BW103+BY103+CA103+CC103+CE103+CG103+CI103+CK103+CM103</f>
        <v/>
      </c>
      <c r="BV103" s="7">
        <f>BX103+BZ103+CB103+CD103+CF103+CH103+CJ103+CL103+CN103</f>
        <v/>
      </c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>
        <f>CQ103+CS103+CU103+CW103+CY103+DA103+DC103+DE103+DG103+DI103+DK103+DM103+DO103</f>
        <v/>
      </c>
      <c r="CP103" s="7">
        <f>CR103+CT103+CV103+CX103+CZ103+DB103+DD103+DF103+DH103+DJ103+DL103+DN103+DP103</f>
        <v/>
      </c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 t="inlineStr"/>
      <c r="DB103" s="7" t="inlineStr"/>
      <c r="DC103" s="7" t="inlineStr"/>
      <c r="DD103" s="7" t="inlineStr"/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inlineStr"/>
      <c r="DP103" s="7" t="inlineStr"/>
      <c r="DQ103" s="7">
        <f>E103+AU103+BK103+BU103+CO103</f>
        <v/>
      </c>
      <c r="DR103" s="7">
        <f>F103+AV103+BL103+BV103+CP103</f>
        <v/>
      </c>
    </row>
    <row r="104" hidden="1" outlineLevel="1">
      <c r="A104" s="5" t="n">
        <v>68</v>
      </c>
      <c r="B104" s="6" t="inlineStr">
        <is>
          <t>Tm-Moxinur MCHJ</t>
        </is>
      </c>
      <c r="C104" s="6" t="inlineStr">
        <is>
          <t>Андижан</t>
        </is>
      </c>
      <c r="D104" s="6" t="inlineStr">
        <is>
          <t>Андижан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inlineStr"/>
      <c r="L104" s="7" t="inlineStr"/>
      <c r="M104" s="7" t="n">
        <v>10</v>
      </c>
      <c r="N104" s="7" t="n">
        <v>946660</v>
      </c>
      <c r="O104" s="7" t="inlineStr"/>
      <c r="P104" s="7" t="inlineStr"/>
      <c r="Q104" s="7" t="inlineStr"/>
      <c r="R104" s="7" t="inlineStr"/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AW104+AY104+BA104+BC104+BE104+BG104+BI104</f>
        <v/>
      </c>
      <c r="AV104" s="7">
        <f>AX104+AZ104+BB104+BD104+BF104+BH104+BJ104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 t="inlineStr"/>
      <c r="BJ104" s="7" t="inlineStr"/>
      <c r="BK104" s="7">
        <f>BM104+BO104+BQ104+BS104</f>
        <v/>
      </c>
      <c r="BL104" s="7">
        <f>BN104+BP104+BR104+BT104</f>
        <v/>
      </c>
      <c r="BM104" s="7" t="n">
        <v>3</v>
      </c>
      <c r="BN104" s="7" t="n">
        <v>1492527</v>
      </c>
      <c r="BO104" s="7" t="inlineStr"/>
      <c r="BP104" s="7" t="inlineStr"/>
      <c r="BQ104" s="7" t="inlineStr"/>
      <c r="BR104" s="7" t="inlineStr"/>
      <c r="BS104" s="7" t="inlineStr"/>
      <c r="BT104" s="7" t="inlineStr"/>
      <c r="BU104" s="7">
        <f>BW104+BY104+CA104+CC104+CE104+CG104+CI104+CK104+CM104</f>
        <v/>
      </c>
      <c r="BV104" s="7">
        <f>BX104+BZ104+CB104+CD104+CF104+CH104+CJ104+CL104+CN104</f>
        <v/>
      </c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>
        <f>CQ104+CS104+CU104+CW104+CY104+DA104+DC104+DE104+DG104+DI104+DK104+DM104+DO104</f>
        <v/>
      </c>
      <c r="CP104" s="7">
        <f>CR104+CT104+CV104+CX104+CZ104+DB104+DD104+DF104+DH104+DJ104+DL104+DN104+DP104</f>
        <v/>
      </c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 t="inlineStr"/>
      <c r="DB104" s="7" t="inlineStr"/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>
        <f>E104+AU104+BK104+BU104+CO104</f>
        <v/>
      </c>
      <c r="DR104" s="7">
        <f>F104+AV104+BL104+BV104+CP104</f>
        <v/>
      </c>
    </row>
    <row r="105" hidden="1" outlineLevel="1">
      <c r="A105" s="5" t="n">
        <v>69</v>
      </c>
      <c r="B105" s="6" t="inlineStr">
        <is>
          <t>Tolerant XKtf</t>
        </is>
      </c>
      <c r="C105" s="6" t="inlineStr">
        <is>
          <t>Андижан</t>
        </is>
      </c>
      <c r="D105" s="6" t="inlineStr">
        <is>
          <t>Андижан 1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n">
        <v>3</v>
      </c>
      <c r="N105" s="7" t="n">
        <v>168399</v>
      </c>
      <c r="O105" s="7" t="inlineStr"/>
      <c r="P105" s="7" t="inlineStr"/>
      <c r="Q105" s="7" t="n">
        <v>40</v>
      </c>
      <c r="R105" s="7" t="n">
        <v>12725100</v>
      </c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n">
        <v>16</v>
      </c>
      <c r="AB105" s="7" t="n">
        <v>882240</v>
      </c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n">
        <v>72</v>
      </c>
      <c r="AN105" s="7" t="n">
        <v>24685992</v>
      </c>
      <c r="AO105" s="7" t="n">
        <v>135</v>
      </c>
      <c r="AP105" s="7" t="n">
        <v>53043795</v>
      </c>
      <c r="AQ105" s="7" t="inlineStr"/>
      <c r="AR105" s="7" t="inlineStr"/>
      <c r="AS105" s="7" t="inlineStr"/>
      <c r="AT105" s="7" t="inlineStr"/>
      <c r="AU105" s="7">
        <f>AW105+AY105+BA105+BC105+BE105+BG105+BI105</f>
        <v/>
      </c>
      <c r="AV105" s="7">
        <f>AX105+AZ105+BB105+BD105+BF105+BH105+BJ105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 t="inlineStr"/>
      <c r="BJ105" s="7" t="inlineStr"/>
      <c r="BK105" s="7">
        <f>BM105+BO105+BQ105+BS105</f>
        <v/>
      </c>
      <c r="BL105" s="7">
        <f>BN105+BP105+BR105+BT105</f>
        <v/>
      </c>
      <c r="BM105" s="7" t="inlineStr"/>
      <c r="BN105" s="7" t="inlineStr"/>
      <c r="BO105" s="7" t="inlineStr"/>
      <c r="BP105" s="7" t="inlineStr"/>
      <c r="BQ105" s="7" t="inlineStr"/>
      <c r="BR105" s="7" t="inlineStr"/>
      <c r="BS105" s="7" t="inlineStr"/>
      <c r="BT105" s="7" t="inlineStr"/>
      <c r="BU105" s="7">
        <f>BW105+BY105+CA105+CC105+CE105+CG105+CI105+CK105+CM105</f>
        <v/>
      </c>
      <c r="BV105" s="7">
        <f>BX105+BZ105+CB105+CD105+CF105+CH105+CJ105+CL105+CN105</f>
        <v/>
      </c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>
        <f>CQ105+CS105+CU105+CW105+CY105+DA105+DC105+DE105+DG105+DI105+DK105+DM105+DO105</f>
        <v/>
      </c>
      <c r="CP105" s="7">
        <f>CR105+CT105+CV105+CX105+CZ105+DB105+DD105+DF105+DH105+DJ105+DL105+DN105+DP105</f>
        <v/>
      </c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 t="inlineStr"/>
      <c r="DB105" s="7" t="inlineStr"/>
      <c r="DC105" s="7" t="inlineStr"/>
      <c r="DD105" s="7" t="inlineStr"/>
      <c r="DE105" s="7" t="n">
        <v>5</v>
      </c>
      <c r="DF105" s="7" t="n">
        <v>2311225</v>
      </c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>
        <f>E105+AU105+BK105+BU105+CO105</f>
        <v/>
      </c>
      <c r="DR105" s="7">
        <f>F105+AV105+BL105+BV105+CP105</f>
        <v/>
      </c>
    </row>
    <row r="106" hidden="1" outlineLevel="1">
      <c r="A106" s="5" t="n">
        <v>70</v>
      </c>
      <c r="B106" s="6" t="inlineStr">
        <is>
          <t>ULUGBEK SAVDO SANOAT MChJ</t>
        </is>
      </c>
      <c r="C106" s="6" t="inlineStr">
        <is>
          <t>Андижан</t>
        </is>
      </c>
      <c r="D106" s="6" t="inlineStr">
        <is>
          <t>Андижан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n">
        <v>3</v>
      </c>
      <c r="AB106" s="7" t="n">
        <v>1373415</v>
      </c>
      <c r="AC106" s="7" t="n">
        <v>10</v>
      </c>
      <c r="AD106" s="7" t="n">
        <v>4562230</v>
      </c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AW106+AY106+BA106+BC106+BE106+BG106+BI106</f>
        <v/>
      </c>
      <c r="AV106" s="7">
        <f>AX106+AZ106+BB106+BD106+BF106+BH106+BJ106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 t="inlineStr"/>
      <c r="BJ106" s="7" t="inlineStr"/>
      <c r="BK106" s="7">
        <f>BM106+BO106+BQ106+BS106</f>
        <v/>
      </c>
      <c r="BL106" s="7">
        <f>BN106+BP106+BR106+BT106</f>
        <v/>
      </c>
      <c r="BM106" s="7" t="inlineStr"/>
      <c r="BN106" s="7" t="inlineStr"/>
      <c r="BO106" s="7" t="inlineStr"/>
      <c r="BP106" s="7" t="inlineStr"/>
      <c r="BQ106" s="7" t="inlineStr"/>
      <c r="BR106" s="7" t="inlineStr"/>
      <c r="BS106" s="7" t="inlineStr"/>
      <c r="BT106" s="7" t="inlineStr"/>
      <c r="BU106" s="7">
        <f>BW106+BY106+CA106+CC106+CE106+CG106+CI106+CK106+CM106</f>
        <v/>
      </c>
      <c r="BV106" s="7">
        <f>BX106+BZ106+CB106+CD106+CF106+CH106+CJ106+CL106+CN106</f>
        <v/>
      </c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>
        <f>CQ106+CS106+CU106+CW106+CY106+DA106+DC106+DE106+DG106+DI106+DK106+DM106+DO106</f>
        <v/>
      </c>
      <c r="CP106" s="7">
        <f>CR106+CT106+CV106+CX106+CZ106+DB106+DD106+DF106+DH106+DJ106+DL106+DN106+DP106</f>
        <v/>
      </c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 t="inlineStr"/>
      <c r="DB106" s="7" t="inlineStr"/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>
        <f>E106+AU106+BK106+BU106+CO106</f>
        <v/>
      </c>
      <c r="DR106" s="7">
        <f>F106+AV106+BL106+BV106+CP106</f>
        <v/>
      </c>
    </row>
    <row r="107" hidden="1" outlineLevel="1">
      <c r="A107" s="5" t="n">
        <v>71</v>
      </c>
      <c r="B107" s="6" t="inlineStr">
        <is>
          <t>Universal Farm Shifo MCHJ</t>
        </is>
      </c>
      <c r="C107" s="6" t="inlineStr">
        <is>
          <t>Андижан</t>
        </is>
      </c>
      <c r="D107" s="6" t="inlineStr">
        <is>
          <t>Андижан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inlineStr"/>
      <c r="J107" s="7" t="inlineStr"/>
      <c r="K107" s="7" t="inlineStr"/>
      <c r="L107" s="7" t="inlineStr"/>
      <c r="M107" s="7" t="n">
        <v>5</v>
      </c>
      <c r="N107" s="7" t="n">
        <v>1679490</v>
      </c>
      <c r="O107" s="7" t="inlineStr"/>
      <c r="P107" s="7" t="inlineStr"/>
      <c r="Q107" s="7" t="n">
        <v>5</v>
      </c>
      <c r="R107" s="7" t="n">
        <v>2164145</v>
      </c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AW107+AY107+BA107+BC107+BE107+BG107+BI107</f>
        <v/>
      </c>
      <c r="AV107" s="7">
        <f>AX107+AZ107+BB107+BD107+BF107+BH107+BJ107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 t="inlineStr"/>
      <c r="BJ107" s="7" t="inlineStr"/>
      <c r="BK107" s="7">
        <f>BM107+BO107+BQ107+BS107</f>
        <v/>
      </c>
      <c r="BL107" s="7">
        <f>BN107+BP107+BR107+BT107</f>
        <v/>
      </c>
      <c r="BM107" s="7" t="inlineStr"/>
      <c r="BN107" s="7" t="inlineStr"/>
      <c r="BO107" s="7" t="inlineStr"/>
      <c r="BP107" s="7" t="inlineStr"/>
      <c r="BQ107" s="7" t="inlineStr"/>
      <c r="BR107" s="7" t="inlineStr"/>
      <c r="BS107" s="7" t="inlineStr"/>
      <c r="BT107" s="7" t="inlineStr"/>
      <c r="BU107" s="7">
        <f>BW107+BY107+CA107+CC107+CE107+CG107+CI107+CK107+CM107</f>
        <v/>
      </c>
      <c r="BV107" s="7">
        <f>BX107+BZ107+CB107+CD107+CF107+CH107+CJ107+CL107+CN107</f>
        <v/>
      </c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>
        <f>CQ107+CS107+CU107+CW107+CY107+DA107+DC107+DE107+DG107+DI107+DK107+DM107+DO107</f>
        <v/>
      </c>
      <c r="CP107" s="7">
        <f>CR107+CT107+CV107+CX107+CZ107+DB107+DD107+DF107+DH107+DJ107+DL107+DN107+DP107</f>
        <v/>
      </c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 t="inlineStr"/>
      <c r="DB107" s="7" t="inlineStr"/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>
        <f>E107+AU107+BK107+BU107+CO107</f>
        <v/>
      </c>
      <c r="DR107" s="7">
        <f>F107+AV107+BL107+BV107+CP107</f>
        <v/>
      </c>
    </row>
    <row r="108" hidden="1" outlineLevel="1">
      <c r="A108" s="5" t="n">
        <v>72</v>
      </c>
      <c r="B108" s="6" t="inlineStr">
        <is>
          <t>Uz-Dong Yang Ko  MChJ QK</t>
        </is>
      </c>
      <c r="C108" s="6" t="inlineStr">
        <is>
          <t>Андижан</t>
        </is>
      </c>
      <c r="D108" s="6" t="inlineStr">
        <is>
          <t>Андижан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n">
        <v>15</v>
      </c>
      <c r="R108" s="7" t="n">
        <v>1285275</v>
      </c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AW108+AY108+BA108+BC108+BE108+BG108+BI108</f>
        <v/>
      </c>
      <c r="AV108" s="7">
        <f>AX108+AZ108+BB108+BD108+BF108+BH108+BJ108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 t="inlineStr"/>
      <c r="BJ108" s="7" t="inlineStr"/>
      <c r="BK108" s="7">
        <f>BM108+BO108+BQ108+BS108</f>
        <v/>
      </c>
      <c r="BL108" s="7">
        <f>BN108+BP108+BR108+BT108</f>
        <v/>
      </c>
      <c r="BM108" s="7" t="inlineStr"/>
      <c r="BN108" s="7" t="inlineStr"/>
      <c r="BO108" s="7" t="inlineStr"/>
      <c r="BP108" s="7" t="inlineStr"/>
      <c r="BQ108" s="7" t="inlineStr"/>
      <c r="BR108" s="7" t="inlineStr"/>
      <c r="BS108" s="7" t="inlineStr"/>
      <c r="BT108" s="7" t="inlineStr"/>
      <c r="BU108" s="7">
        <f>BW108+BY108+CA108+CC108+CE108+CG108+CI108+CK108+CM108</f>
        <v/>
      </c>
      <c r="BV108" s="7">
        <f>BX108+BZ108+CB108+CD108+CF108+CH108+CJ108+CL108+CN108</f>
        <v/>
      </c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>
        <f>CQ108+CS108+CU108+CW108+CY108+DA108+DC108+DE108+DG108+DI108+DK108+DM108+DO108</f>
        <v/>
      </c>
      <c r="CP108" s="7">
        <f>CR108+CT108+CV108+CX108+CZ108+DB108+DD108+DF108+DH108+DJ108+DL108+DN108+DP108</f>
        <v/>
      </c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 t="inlineStr"/>
      <c r="DB108" s="7" t="inlineStr"/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>
        <f>E108+AU108+BK108+BU108+CO108</f>
        <v/>
      </c>
      <c r="DR108" s="7">
        <f>F108+AV108+BL108+BV108+CP108</f>
        <v/>
      </c>
    </row>
    <row r="109" hidden="1" outlineLevel="1">
      <c r="A109" s="5" t="n">
        <v>73</v>
      </c>
      <c r="B109" s="6" t="inlineStr">
        <is>
          <t>Vita Eliksir MCHJ</t>
        </is>
      </c>
      <c r="C109" s="6" t="inlineStr">
        <is>
          <t>Андижан</t>
        </is>
      </c>
      <c r="D109" s="6" t="inlineStr">
        <is>
          <t>Андижан 1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inlineStr"/>
      <c r="H109" s="7" t="inlineStr"/>
      <c r="I109" s="7" t="n">
        <v>10</v>
      </c>
      <c r="J109" s="7" t="n">
        <v>836650</v>
      </c>
      <c r="K109" s="7" t="inlineStr"/>
      <c r="L109" s="7" t="inlineStr"/>
      <c r="M109" s="7" t="inlineStr"/>
      <c r="N109" s="7" t="inlineStr"/>
      <c r="O109" s="7" t="inlineStr"/>
      <c r="P109" s="7" t="inlineStr"/>
      <c r="Q109" s="7" t="inlineStr"/>
      <c r="R109" s="7" t="inlineStr"/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AW109+AY109+BA109+BC109+BE109+BG109+BI109</f>
        <v/>
      </c>
      <c r="AV109" s="7">
        <f>AX109+AZ109+BB109+BD109+BF109+BH109+BJ109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 t="inlineStr"/>
      <c r="BJ109" s="7" t="inlineStr"/>
      <c r="BK109" s="7">
        <f>BM109+BO109+BQ109+BS109</f>
        <v/>
      </c>
      <c r="BL109" s="7">
        <f>BN109+BP109+BR109+BT109</f>
        <v/>
      </c>
      <c r="BM109" s="7" t="n">
        <v>10</v>
      </c>
      <c r="BN109" s="7" t="n">
        <v>4188810</v>
      </c>
      <c r="BO109" s="7" t="inlineStr"/>
      <c r="BP109" s="7" t="inlineStr"/>
      <c r="BQ109" s="7" t="inlineStr"/>
      <c r="BR109" s="7" t="inlineStr"/>
      <c r="BS109" s="7" t="inlineStr"/>
      <c r="BT109" s="7" t="inlineStr"/>
      <c r="BU109" s="7">
        <f>BW109+BY109+CA109+CC109+CE109+CG109+CI109+CK109+CM109</f>
        <v/>
      </c>
      <c r="BV109" s="7">
        <f>BX109+BZ109+CB109+CD109+CF109+CH109+CJ109+CL109+CN109</f>
        <v/>
      </c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inlineStr"/>
      <c r="CN109" s="7" t="inlineStr"/>
      <c r="CO109" s="7">
        <f>CQ109+CS109+CU109+CW109+CY109+DA109+DC109+DE109+DG109+DI109+DK109+DM109+DO109</f>
        <v/>
      </c>
      <c r="CP109" s="7">
        <f>CR109+CT109+CV109+CX109+CZ109+DB109+DD109+DF109+DH109+DJ109+DL109+DN109+DP109</f>
        <v/>
      </c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 t="inlineStr"/>
      <c r="DB109" s="7" t="inlineStr"/>
      <c r="DC109" s="7" t="inlineStr"/>
      <c r="DD109" s="7" t="inlineStr"/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>
        <f>E109+AU109+BK109+BU109+CO109</f>
        <v/>
      </c>
      <c r="DR109" s="7">
        <f>F109+AV109+BL109+BV109+CP109</f>
        <v/>
      </c>
    </row>
    <row r="110" hidden="1" outlineLevel="1">
      <c r="A110" s="5" t="n">
        <v>74</v>
      </c>
      <c r="B110" s="6" t="inlineStr">
        <is>
          <t>Vodiy Rummoniy MCHJ</t>
        </is>
      </c>
      <c r="C110" s="6" t="inlineStr">
        <is>
          <t>Андижан</t>
        </is>
      </c>
      <c r="D110" s="6" t="inlineStr">
        <is>
          <t>Андижан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AW110+AY110+BA110+BC110+BE110+BG110+BI110</f>
        <v/>
      </c>
      <c r="AV110" s="7">
        <f>AX110+AZ110+BB110+BD110+BF110+BH110+BJ110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 t="inlineStr"/>
      <c r="BJ110" s="7" t="inlineStr"/>
      <c r="BK110" s="7">
        <f>BM110+BO110+BQ110+BS110</f>
        <v/>
      </c>
      <c r="BL110" s="7">
        <f>BN110+BP110+BR110+BT110</f>
        <v/>
      </c>
      <c r="BM110" s="7" t="inlineStr"/>
      <c r="BN110" s="7" t="inlineStr"/>
      <c r="BO110" s="7" t="inlineStr"/>
      <c r="BP110" s="7" t="inlineStr"/>
      <c r="BQ110" s="7" t="inlineStr"/>
      <c r="BR110" s="7" t="inlineStr"/>
      <c r="BS110" s="7" t="n">
        <v>2</v>
      </c>
      <c r="BT110" s="7" t="n">
        <v>141354</v>
      </c>
      <c r="BU110" s="7">
        <f>BW110+BY110+CA110+CC110+CE110+CG110+CI110+CK110+CM110</f>
        <v/>
      </c>
      <c r="BV110" s="7">
        <f>BX110+BZ110+CB110+CD110+CF110+CH110+CJ110+CL110+CN110</f>
        <v/>
      </c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 t="inlineStr"/>
      <c r="CN110" s="7" t="inlineStr"/>
      <c r="CO110" s="7">
        <f>CQ110+CS110+CU110+CW110+CY110+DA110+DC110+DE110+DG110+DI110+DK110+DM110+DO110</f>
        <v/>
      </c>
      <c r="CP110" s="7">
        <f>CR110+CT110+CV110+CX110+CZ110+DB110+DD110+DF110+DH110+DJ110+DL110+DN110+DP110</f>
        <v/>
      </c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 t="inlineStr"/>
      <c r="DB110" s="7" t="inlineStr"/>
      <c r="DC110" s="7" t="inlineStr"/>
      <c r="DD110" s="7" t="inlineStr"/>
      <c r="DE110" s="7" t="n">
        <v>2</v>
      </c>
      <c r="DF110" s="7" t="n">
        <v>835532</v>
      </c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>
        <f>E110+AU110+BK110+BU110+CO110</f>
        <v/>
      </c>
      <c r="DR110" s="7">
        <f>F110+AV110+BL110+BV110+CP110</f>
        <v/>
      </c>
    </row>
    <row r="111" hidden="1" outlineLevel="1">
      <c r="A111" s="5" t="n">
        <v>75</v>
      </c>
      <c r="B111" s="6" t="inlineStr">
        <is>
          <t>Yoldoshxoji Farm MCHJ</t>
        </is>
      </c>
      <c r="C111" s="6" t="inlineStr">
        <is>
          <t>Андижан</t>
        </is>
      </c>
      <c r="D111" s="6" t="inlineStr">
        <is>
          <t>Андижан 1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AW111+AY111+BA111+BC111+BE111+BG111+BI111</f>
        <v/>
      </c>
      <c r="AV111" s="7">
        <f>AX111+AZ111+BB111+BD111+BF111+BH111+BJ111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n">
        <v>10</v>
      </c>
      <c r="BH111" s="7" t="n">
        <v>1445970</v>
      </c>
      <c r="BI111" s="7" t="inlineStr"/>
      <c r="BJ111" s="7" t="inlineStr"/>
      <c r="BK111" s="7">
        <f>BM111+BO111+BQ111+BS111</f>
        <v/>
      </c>
      <c r="BL111" s="7">
        <f>BN111+BP111+BR111+BT111</f>
        <v/>
      </c>
      <c r="BM111" s="7" t="inlineStr"/>
      <c r="BN111" s="7" t="inlineStr"/>
      <c r="BO111" s="7" t="inlineStr"/>
      <c r="BP111" s="7" t="inlineStr"/>
      <c r="BQ111" s="7" t="inlineStr"/>
      <c r="BR111" s="7" t="inlineStr"/>
      <c r="BS111" s="7" t="inlineStr"/>
      <c r="BT111" s="7" t="inlineStr"/>
      <c r="BU111" s="7">
        <f>BW111+BY111+CA111+CC111+CE111+CG111+CI111+CK111+CM111</f>
        <v/>
      </c>
      <c r="BV111" s="7">
        <f>BX111+BZ111+CB111+CD111+CF111+CH111+CJ111+CL111+CN111</f>
        <v/>
      </c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>
        <f>CQ111+CS111+CU111+CW111+CY111+DA111+DC111+DE111+DG111+DI111+DK111+DM111+DO111</f>
        <v/>
      </c>
      <c r="CP111" s="7">
        <f>CR111+CT111+CV111+CX111+CZ111+DB111+DD111+DF111+DH111+DJ111+DL111+DN111+DP111</f>
        <v/>
      </c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 t="inlineStr"/>
      <c r="DB111" s="7" t="inlineStr"/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>
        <f>E111+AU111+BK111+BU111+CO111</f>
        <v/>
      </c>
      <c r="DR111" s="7">
        <f>F111+AV111+BL111+BV111+CP111</f>
        <v/>
      </c>
    </row>
    <row r="112" hidden="1" outlineLevel="1">
      <c r="A112" s="5" t="n">
        <v>76</v>
      </c>
      <c r="B112" s="6" t="inlineStr">
        <is>
          <t>Yuriya Star MCHJ</t>
        </is>
      </c>
      <c r="C112" s="6" t="inlineStr">
        <is>
          <t>Андижан</t>
        </is>
      </c>
      <c r="D112" s="6" t="inlineStr">
        <is>
          <t>Андижан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n">
        <v>100</v>
      </c>
      <c r="R112" s="7" t="n">
        <v>29564250</v>
      </c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AW112+AY112+BA112+BC112+BE112+BG112+BI112</f>
        <v/>
      </c>
      <c r="AV112" s="7">
        <f>AX112+AZ112+BB112+BD112+BF112+BH112+BJ112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 t="inlineStr"/>
      <c r="BJ112" s="7" t="inlineStr"/>
      <c r="BK112" s="7">
        <f>BM112+BO112+BQ112+BS112</f>
        <v/>
      </c>
      <c r="BL112" s="7">
        <f>BN112+BP112+BR112+BT112</f>
        <v/>
      </c>
      <c r="BM112" s="7" t="inlineStr"/>
      <c r="BN112" s="7" t="inlineStr"/>
      <c r="BO112" s="7" t="inlineStr"/>
      <c r="BP112" s="7" t="inlineStr"/>
      <c r="BQ112" s="7" t="inlineStr"/>
      <c r="BR112" s="7" t="inlineStr"/>
      <c r="BS112" s="7" t="inlineStr"/>
      <c r="BT112" s="7" t="inlineStr"/>
      <c r="BU112" s="7">
        <f>BW112+BY112+CA112+CC112+CE112+CG112+CI112+CK112+CM112</f>
        <v/>
      </c>
      <c r="BV112" s="7">
        <f>BX112+BZ112+CB112+CD112+CF112+CH112+CJ112+CL112+CN112</f>
        <v/>
      </c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inlineStr"/>
      <c r="CN112" s="7" t="inlineStr"/>
      <c r="CO112" s="7">
        <f>CQ112+CS112+CU112+CW112+CY112+DA112+DC112+DE112+DG112+DI112+DK112+DM112+DO112</f>
        <v/>
      </c>
      <c r="CP112" s="7">
        <f>CR112+CT112+CV112+CX112+CZ112+DB112+DD112+DF112+DH112+DJ112+DL112+DN112+DP112</f>
        <v/>
      </c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 t="inlineStr"/>
      <c r="DB112" s="7" t="inlineStr"/>
      <c r="DC112" s="7" t="inlineStr"/>
      <c r="DD112" s="7" t="inlineStr"/>
      <c r="DE112" s="7" t="inlineStr"/>
      <c r="DF112" s="7" t="inlineStr"/>
      <c r="DG112" s="7" t="inlineStr"/>
      <c r="DH112" s="7" t="inlineStr"/>
      <c r="DI112" s="7" t="inlineStr"/>
      <c r="DJ112" s="7" t="inlineStr"/>
      <c r="DK112" s="7" t="n">
        <v>10</v>
      </c>
      <c r="DL112" s="7" t="n">
        <v>1823400</v>
      </c>
      <c r="DM112" s="7" t="inlineStr"/>
      <c r="DN112" s="7" t="inlineStr"/>
      <c r="DO112" s="7" t="inlineStr"/>
      <c r="DP112" s="7" t="inlineStr"/>
      <c r="DQ112" s="7">
        <f>E112+AU112+BK112+BU112+CO112</f>
        <v/>
      </c>
      <c r="DR112" s="7">
        <f>F112+AV112+BL112+BV112+CP112</f>
        <v/>
      </c>
    </row>
    <row r="113" hidden="1" outlineLevel="1">
      <c r="A113" s="5" t="n">
        <v>77</v>
      </c>
      <c r="B113" s="6" t="inlineStr">
        <is>
          <t>Zayniddin-Muazzam Farm MCHJ</t>
        </is>
      </c>
      <c r="C113" s="6" t="inlineStr">
        <is>
          <t>Андижан</t>
        </is>
      </c>
      <c r="D113" s="6" t="inlineStr">
        <is>
          <t>Андижан 1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n">
        <v>10</v>
      </c>
      <c r="H113" s="7" t="n">
        <v>4729400</v>
      </c>
      <c r="I113" s="7" t="inlineStr"/>
      <c r="J113" s="7" t="inlineStr"/>
      <c r="K113" s="7" t="inlineStr"/>
      <c r="L113" s="7" t="inlineStr"/>
      <c r="M113" s="7" t="n">
        <v>30</v>
      </c>
      <c r="N113" s="7" t="n">
        <v>10235370</v>
      </c>
      <c r="O113" s="7" t="inlineStr"/>
      <c r="P113" s="7" t="inlineStr"/>
      <c r="Q113" s="7" t="n">
        <v>100</v>
      </c>
      <c r="R113" s="7" t="n">
        <v>23573700</v>
      </c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AW113+AY113+BA113+BC113+BE113+BG113+BI113</f>
        <v/>
      </c>
      <c r="AV113" s="7">
        <f>AX113+AZ113+BB113+BD113+BF113+BH113+BJ113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 t="inlineStr"/>
      <c r="BJ113" s="7" t="inlineStr"/>
      <c r="BK113" s="7">
        <f>BM113+BO113+BQ113+BS113</f>
        <v/>
      </c>
      <c r="BL113" s="7">
        <f>BN113+BP113+BR113+BT113</f>
        <v/>
      </c>
      <c r="BM113" s="7" t="inlineStr"/>
      <c r="BN113" s="7" t="inlineStr"/>
      <c r="BO113" s="7" t="inlineStr"/>
      <c r="BP113" s="7" t="inlineStr"/>
      <c r="BQ113" s="7" t="inlineStr"/>
      <c r="BR113" s="7" t="inlineStr"/>
      <c r="BS113" s="7" t="inlineStr"/>
      <c r="BT113" s="7" t="inlineStr"/>
      <c r="BU113" s="7">
        <f>BW113+BY113+CA113+CC113+CE113+CG113+CI113+CK113+CM113</f>
        <v/>
      </c>
      <c r="BV113" s="7">
        <f>BX113+BZ113+CB113+CD113+CF113+CH113+CJ113+CL113+CN113</f>
        <v/>
      </c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 t="inlineStr"/>
      <c r="CN113" s="7" t="inlineStr"/>
      <c r="CO113" s="7">
        <f>CQ113+CS113+CU113+CW113+CY113+DA113+DC113+DE113+DG113+DI113+DK113+DM113+DO113</f>
        <v/>
      </c>
      <c r="CP113" s="7">
        <f>CR113+CT113+CV113+CX113+CZ113+DB113+DD113+DF113+DH113+DJ113+DL113+DN113+DP113</f>
        <v/>
      </c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 t="inlineStr"/>
      <c r="DB113" s="7" t="inlineStr"/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>
        <f>E113+AU113+BK113+BU113+CO113</f>
        <v/>
      </c>
      <c r="DR113" s="7">
        <f>F113+AV113+BL113+BV113+CP113</f>
        <v/>
      </c>
    </row>
    <row r="114" hidden="1" outlineLevel="1">
      <c r="A114" s="5" t="n">
        <v>78</v>
      </c>
      <c r="B114" s="6" t="inlineStr">
        <is>
          <t>Zinnur Farm 777 MCHJ</t>
        </is>
      </c>
      <c r="C114" s="6" t="inlineStr">
        <is>
          <t>Андижан</t>
        </is>
      </c>
      <c r="D114" s="6" t="inlineStr">
        <is>
          <t>Андижан 1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n">
        <v>3</v>
      </c>
      <c r="H114" s="7" t="n">
        <v>379248</v>
      </c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AW114+AY114+BA114+BC114+BE114+BG114+BI114</f>
        <v/>
      </c>
      <c r="AV114" s="7">
        <f>AX114+AZ114+BB114+BD114+BF114+BH114+BJ114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 t="inlineStr"/>
      <c r="BJ114" s="7" t="inlineStr"/>
      <c r="BK114" s="7">
        <f>BM114+BO114+BQ114+BS114</f>
        <v/>
      </c>
      <c r="BL114" s="7">
        <f>BN114+BP114+BR114+BT114</f>
        <v/>
      </c>
      <c r="BM114" s="7" t="inlineStr"/>
      <c r="BN114" s="7" t="inlineStr"/>
      <c r="BO114" s="7" t="inlineStr"/>
      <c r="BP114" s="7" t="inlineStr"/>
      <c r="BQ114" s="7" t="inlineStr"/>
      <c r="BR114" s="7" t="inlineStr"/>
      <c r="BS114" s="7" t="inlineStr"/>
      <c r="BT114" s="7" t="inlineStr"/>
      <c r="BU114" s="7">
        <f>BW114+BY114+CA114+CC114+CE114+CG114+CI114+CK114+CM114</f>
        <v/>
      </c>
      <c r="BV114" s="7">
        <f>BX114+BZ114+CB114+CD114+CF114+CH114+CJ114+CL114+CN114</f>
        <v/>
      </c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 t="inlineStr"/>
      <c r="CN114" s="7" t="inlineStr"/>
      <c r="CO114" s="7">
        <f>CQ114+CS114+CU114+CW114+CY114+DA114+DC114+DE114+DG114+DI114+DK114+DM114+DO114</f>
        <v/>
      </c>
      <c r="CP114" s="7">
        <f>CR114+CT114+CV114+CX114+CZ114+DB114+DD114+DF114+DH114+DJ114+DL114+DN114+DP114</f>
        <v/>
      </c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 t="inlineStr"/>
      <c r="DB114" s="7" t="inlineStr"/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inlineStr"/>
      <c r="DP114" s="7" t="inlineStr"/>
      <c r="DQ114" s="7">
        <f>E114+AU114+BK114+BU114+CO114</f>
        <v/>
      </c>
      <c r="DR114" s="7">
        <f>F114+AV114+BL114+BV114+CP114</f>
        <v/>
      </c>
    </row>
    <row r="115" hidden="1" outlineLevel="1">
      <c r="A115" s="5" t="n">
        <v>79</v>
      </c>
      <c r="B115" s="6" t="inlineStr">
        <is>
          <t>Ziyod Farm MCHJ</t>
        </is>
      </c>
      <c r="C115" s="6" t="inlineStr">
        <is>
          <t>Андижан</t>
        </is>
      </c>
      <c r="D115" s="6" t="inlineStr">
        <is>
          <t>Андижан 1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inlineStr"/>
      <c r="N115" s="7" t="inlineStr"/>
      <c r="O115" s="7" t="inlineStr"/>
      <c r="P115" s="7" t="inlineStr"/>
      <c r="Q115" s="7" t="inlineStr"/>
      <c r="R115" s="7" t="inlineStr"/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AW115+AY115+BA115+BC115+BE115+BG115+BI115</f>
        <v/>
      </c>
      <c r="AV115" s="7">
        <f>AX115+AZ115+BB115+BD115+BF115+BH115+BJ115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 t="inlineStr"/>
      <c r="BJ115" s="7" t="inlineStr"/>
      <c r="BK115" s="7">
        <f>BM115+BO115+BQ115+BS115</f>
        <v/>
      </c>
      <c r="BL115" s="7">
        <f>BN115+BP115+BR115+BT115</f>
        <v/>
      </c>
      <c r="BM115" s="7" t="n">
        <v>3</v>
      </c>
      <c r="BN115" s="7" t="n">
        <v>1047141</v>
      </c>
      <c r="BO115" s="7" t="inlineStr"/>
      <c r="BP115" s="7" t="inlineStr"/>
      <c r="BQ115" s="7" t="inlineStr"/>
      <c r="BR115" s="7" t="inlineStr"/>
      <c r="BS115" s="7" t="inlineStr"/>
      <c r="BT115" s="7" t="inlineStr"/>
      <c r="BU115" s="7">
        <f>BW115+BY115+CA115+CC115+CE115+CG115+CI115+CK115+CM115</f>
        <v/>
      </c>
      <c r="BV115" s="7">
        <f>BX115+BZ115+CB115+CD115+CF115+CH115+CJ115+CL115+CN115</f>
        <v/>
      </c>
      <c r="BW115" s="7" t="inlineStr"/>
      <c r="BX115" s="7" t="inlineStr"/>
      <c r="BY115" s="7" t="inlineStr"/>
      <c r="BZ115" s="7" t="inlineStr"/>
      <c r="CA115" s="7" t="inlineStr"/>
      <c r="CB115" s="7" t="inlineStr"/>
      <c r="CC115" s="7" t="inlineStr"/>
      <c r="CD115" s="7" t="inlineStr"/>
      <c r="CE115" s="7" t="n">
        <v>2</v>
      </c>
      <c r="CF115" s="7" t="n">
        <v>219232</v>
      </c>
      <c r="CG115" s="7" t="inlineStr"/>
      <c r="CH115" s="7" t="inlineStr"/>
      <c r="CI115" s="7" t="inlineStr"/>
      <c r="CJ115" s="7" t="inlineStr"/>
      <c r="CK115" s="7" t="inlineStr"/>
      <c r="CL115" s="7" t="inlineStr"/>
      <c r="CM115" s="7" t="inlineStr"/>
      <c r="CN115" s="7" t="inlineStr"/>
      <c r="CO115" s="7">
        <f>CQ115+CS115+CU115+CW115+CY115+DA115+DC115+DE115+DG115+DI115+DK115+DM115+DO115</f>
        <v/>
      </c>
      <c r="CP115" s="7">
        <f>CR115+CT115+CV115+CX115+CZ115+DB115+DD115+DF115+DH115+DJ115+DL115+DN115+DP115</f>
        <v/>
      </c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 t="inlineStr"/>
      <c r="DB115" s="7" t="inlineStr"/>
      <c r="DC115" s="7" t="inlineStr"/>
      <c r="DD115" s="7" t="inlineStr"/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inlineStr"/>
      <c r="DP115" s="7" t="inlineStr"/>
      <c r="DQ115" s="7">
        <f>E115+AU115+BK115+BU115+CO115</f>
        <v/>
      </c>
      <c r="DR115" s="7">
        <f>F115+AV115+BL115+BV115+CP115</f>
        <v/>
      </c>
    </row>
    <row r="116" hidden="1" outlineLevel="1">
      <c r="A116" s="5" t="n">
        <v>80</v>
      </c>
      <c r="B116" s="6" t="inlineStr">
        <is>
          <t>Аuto Rubber MCHJ</t>
        </is>
      </c>
      <c r="C116" s="6" t="inlineStr">
        <is>
          <t>Андижан</t>
        </is>
      </c>
      <c r="D116" s="6" t="inlineStr">
        <is>
          <t>Андижан 1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inlineStr"/>
      <c r="L116" s="7" t="inlineStr"/>
      <c r="M116" s="7" t="inlineStr"/>
      <c r="N116" s="7" t="inlineStr"/>
      <c r="O116" s="7" t="inlineStr"/>
      <c r="P116" s="7" t="inlineStr"/>
      <c r="Q116" s="7" t="n">
        <v>2</v>
      </c>
      <c r="R116" s="7" t="n">
        <v>69020</v>
      </c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AW116+AY116+BA116+BC116+BE116+BG116+BI116</f>
        <v/>
      </c>
      <c r="AV116" s="7">
        <f>AX116+AZ116+BB116+BD116+BF116+BH116+BJ116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 t="inlineStr"/>
      <c r="BJ116" s="7" t="inlineStr"/>
      <c r="BK116" s="7">
        <f>BM116+BO116+BQ116+BS116</f>
        <v/>
      </c>
      <c r="BL116" s="7">
        <f>BN116+BP116+BR116+BT116</f>
        <v/>
      </c>
      <c r="BM116" s="7" t="inlineStr"/>
      <c r="BN116" s="7" t="inlineStr"/>
      <c r="BO116" s="7" t="inlineStr"/>
      <c r="BP116" s="7" t="inlineStr"/>
      <c r="BQ116" s="7" t="inlineStr"/>
      <c r="BR116" s="7" t="inlineStr"/>
      <c r="BS116" s="7" t="inlineStr"/>
      <c r="BT116" s="7" t="inlineStr"/>
      <c r="BU116" s="7">
        <f>BW116+BY116+CA116+CC116+CE116+CG116+CI116+CK116+CM116</f>
        <v/>
      </c>
      <c r="BV116" s="7">
        <f>BX116+BZ116+CB116+CD116+CF116+CH116+CJ116+CL116+CN116</f>
        <v/>
      </c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 t="inlineStr"/>
      <c r="CN116" s="7" t="inlineStr"/>
      <c r="CO116" s="7">
        <f>CQ116+CS116+CU116+CW116+CY116+DA116+DC116+DE116+DG116+DI116+DK116+DM116+DO116</f>
        <v/>
      </c>
      <c r="CP116" s="7">
        <f>CR116+CT116+CV116+CX116+CZ116+DB116+DD116+DF116+DH116+DJ116+DL116+DN116+DP116</f>
        <v/>
      </c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 t="inlineStr"/>
      <c r="DB116" s="7" t="inlineStr"/>
      <c r="DC116" s="7" t="inlineStr"/>
      <c r="DD116" s="7" t="inlineStr"/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inlineStr"/>
      <c r="DP116" s="7" t="inlineStr"/>
      <c r="DQ116" s="7">
        <f>E116+AU116+BK116+BU116+CO116</f>
        <v/>
      </c>
      <c r="DR116" s="7">
        <f>F116+AV116+BL116+BV116+CP116</f>
        <v/>
      </c>
    </row>
    <row r="117">
      <c r="A117" s="2" t="n">
        <v>0</v>
      </c>
      <c r="B117" s="3" t="inlineStr">
        <is>
          <t>Akmal</t>
        </is>
      </c>
      <c r="C117" s="3" t="inlineStr"/>
      <c r="D117" s="3" t="inlineStr"/>
      <c r="E117" s="4">
        <f>SUM(E118:E146)</f>
        <v/>
      </c>
      <c r="F117" s="4">
        <f>SUM(F118:F146)</f>
        <v/>
      </c>
      <c r="G117" s="4">
        <f>SUM(G118:G146)</f>
        <v/>
      </c>
      <c r="H117" s="4">
        <f>SUM(H118:H146)</f>
        <v/>
      </c>
      <c r="I117" s="4">
        <f>SUM(I118:I146)</f>
        <v/>
      </c>
      <c r="J117" s="4">
        <f>SUM(J118:J146)</f>
        <v/>
      </c>
      <c r="K117" s="4">
        <f>SUM(K118:K146)</f>
        <v/>
      </c>
      <c r="L117" s="4">
        <f>SUM(L118:L146)</f>
        <v/>
      </c>
      <c r="M117" s="4">
        <f>SUM(M118:M146)</f>
        <v/>
      </c>
      <c r="N117" s="4">
        <f>SUM(N118:N146)</f>
        <v/>
      </c>
      <c r="O117" s="4">
        <f>SUM(O118:O146)</f>
        <v/>
      </c>
      <c r="P117" s="4">
        <f>SUM(P118:P146)</f>
        <v/>
      </c>
      <c r="Q117" s="4">
        <f>SUM(Q118:Q146)</f>
        <v/>
      </c>
      <c r="R117" s="4">
        <f>SUM(R118:R146)</f>
        <v/>
      </c>
      <c r="S117" s="4">
        <f>SUM(S118:S146)</f>
        <v/>
      </c>
      <c r="T117" s="4">
        <f>SUM(T118:T146)</f>
        <v/>
      </c>
      <c r="U117" s="4">
        <f>SUM(U118:U146)</f>
        <v/>
      </c>
      <c r="V117" s="4">
        <f>SUM(V118:V146)</f>
        <v/>
      </c>
      <c r="W117" s="4">
        <f>SUM(W118:W146)</f>
        <v/>
      </c>
      <c r="X117" s="4">
        <f>SUM(X118:X146)</f>
        <v/>
      </c>
      <c r="Y117" s="4">
        <f>SUM(Y118:Y146)</f>
        <v/>
      </c>
      <c r="Z117" s="4">
        <f>SUM(Z118:Z146)</f>
        <v/>
      </c>
      <c r="AA117" s="4">
        <f>SUM(AA118:AA146)</f>
        <v/>
      </c>
      <c r="AB117" s="4">
        <f>SUM(AB118:AB146)</f>
        <v/>
      </c>
      <c r="AC117" s="4">
        <f>SUM(AC118:AC146)</f>
        <v/>
      </c>
      <c r="AD117" s="4">
        <f>SUM(AD118:AD146)</f>
        <v/>
      </c>
      <c r="AE117" s="4">
        <f>SUM(AE118:AE146)</f>
        <v/>
      </c>
      <c r="AF117" s="4">
        <f>SUM(AF118:AF146)</f>
        <v/>
      </c>
      <c r="AG117" s="4">
        <f>SUM(AG118:AG146)</f>
        <v/>
      </c>
      <c r="AH117" s="4">
        <f>SUM(AH118:AH146)</f>
        <v/>
      </c>
      <c r="AI117" s="4">
        <f>SUM(AI118:AI146)</f>
        <v/>
      </c>
      <c r="AJ117" s="4">
        <f>SUM(AJ118:AJ146)</f>
        <v/>
      </c>
      <c r="AK117" s="4">
        <f>SUM(AK118:AK146)</f>
        <v/>
      </c>
      <c r="AL117" s="4">
        <f>SUM(AL118:AL146)</f>
        <v/>
      </c>
      <c r="AM117" s="4">
        <f>SUM(AM118:AM146)</f>
        <v/>
      </c>
      <c r="AN117" s="4">
        <f>SUM(AN118:AN146)</f>
        <v/>
      </c>
      <c r="AO117" s="4">
        <f>SUM(AO118:AO146)</f>
        <v/>
      </c>
      <c r="AP117" s="4">
        <f>SUM(AP118:AP146)</f>
        <v/>
      </c>
      <c r="AQ117" s="4">
        <f>SUM(AQ118:AQ146)</f>
        <v/>
      </c>
      <c r="AR117" s="4">
        <f>SUM(AR118:AR146)</f>
        <v/>
      </c>
      <c r="AS117" s="4">
        <f>SUM(AS118:AS146)</f>
        <v/>
      </c>
      <c r="AT117" s="4">
        <f>SUM(AT118:AT146)</f>
        <v/>
      </c>
      <c r="AU117" s="4">
        <f>SUM(AU118:AU146)</f>
        <v/>
      </c>
      <c r="AV117" s="4">
        <f>SUM(AV118:AV146)</f>
        <v/>
      </c>
      <c r="AW117" s="4">
        <f>SUM(AW118:AW146)</f>
        <v/>
      </c>
      <c r="AX117" s="4">
        <f>SUM(AX118:AX146)</f>
        <v/>
      </c>
      <c r="AY117" s="4">
        <f>SUM(AY118:AY146)</f>
        <v/>
      </c>
      <c r="AZ117" s="4">
        <f>SUM(AZ118:AZ146)</f>
        <v/>
      </c>
      <c r="BA117" s="4">
        <f>SUM(BA118:BA146)</f>
        <v/>
      </c>
      <c r="BB117" s="4">
        <f>SUM(BB118:BB146)</f>
        <v/>
      </c>
      <c r="BC117" s="4">
        <f>SUM(BC118:BC146)</f>
        <v/>
      </c>
      <c r="BD117" s="4">
        <f>SUM(BD118:BD146)</f>
        <v/>
      </c>
      <c r="BE117" s="4">
        <f>SUM(BE118:BE146)</f>
        <v/>
      </c>
      <c r="BF117" s="4">
        <f>SUM(BF118:BF146)</f>
        <v/>
      </c>
      <c r="BG117" s="4">
        <f>SUM(BG118:BG146)</f>
        <v/>
      </c>
      <c r="BH117" s="4">
        <f>SUM(BH118:BH146)</f>
        <v/>
      </c>
      <c r="BI117" s="4">
        <f>SUM(BI118:BI146)</f>
        <v/>
      </c>
      <c r="BJ117" s="4">
        <f>SUM(BJ118:BJ146)</f>
        <v/>
      </c>
      <c r="BK117" s="4">
        <f>SUM(BK118:BK146)</f>
        <v/>
      </c>
      <c r="BL117" s="4">
        <f>SUM(BL118:BL146)</f>
        <v/>
      </c>
      <c r="BM117" s="4">
        <f>SUM(BM118:BM146)</f>
        <v/>
      </c>
      <c r="BN117" s="4">
        <f>SUM(BN118:BN146)</f>
        <v/>
      </c>
      <c r="BO117" s="4">
        <f>SUM(BO118:BO146)</f>
        <v/>
      </c>
      <c r="BP117" s="4">
        <f>SUM(BP118:BP146)</f>
        <v/>
      </c>
      <c r="BQ117" s="4">
        <f>SUM(BQ118:BQ146)</f>
        <v/>
      </c>
      <c r="BR117" s="4">
        <f>SUM(BR118:BR146)</f>
        <v/>
      </c>
      <c r="BS117" s="4">
        <f>SUM(BS118:BS146)</f>
        <v/>
      </c>
      <c r="BT117" s="4">
        <f>SUM(BT118:BT146)</f>
        <v/>
      </c>
      <c r="BU117" s="4">
        <f>SUM(BU118:BU146)</f>
        <v/>
      </c>
      <c r="BV117" s="4">
        <f>SUM(BV118:BV146)</f>
        <v/>
      </c>
      <c r="BW117" s="4">
        <f>SUM(BW118:BW146)</f>
        <v/>
      </c>
      <c r="BX117" s="4">
        <f>SUM(BX118:BX146)</f>
        <v/>
      </c>
      <c r="BY117" s="4">
        <f>SUM(BY118:BY146)</f>
        <v/>
      </c>
      <c r="BZ117" s="4">
        <f>SUM(BZ118:BZ146)</f>
        <v/>
      </c>
      <c r="CA117" s="4">
        <f>SUM(CA118:CA146)</f>
        <v/>
      </c>
      <c r="CB117" s="4">
        <f>SUM(CB118:CB146)</f>
        <v/>
      </c>
      <c r="CC117" s="4">
        <f>SUM(CC118:CC146)</f>
        <v/>
      </c>
      <c r="CD117" s="4">
        <f>SUM(CD118:CD146)</f>
        <v/>
      </c>
      <c r="CE117" s="4">
        <f>SUM(CE118:CE146)</f>
        <v/>
      </c>
      <c r="CF117" s="4">
        <f>SUM(CF118:CF146)</f>
        <v/>
      </c>
      <c r="CG117" s="4">
        <f>SUM(CG118:CG146)</f>
        <v/>
      </c>
      <c r="CH117" s="4">
        <f>SUM(CH118:CH146)</f>
        <v/>
      </c>
      <c r="CI117" s="4">
        <f>SUM(CI118:CI146)</f>
        <v/>
      </c>
      <c r="CJ117" s="4">
        <f>SUM(CJ118:CJ146)</f>
        <v/>
      </c>
      <c r="CK117" s="4">
        <f>SUM(CK118:CK146)</f>
        <v/>
      </c>
      <c r="CL117" s="4">
        <f>SUM(CL118:CL146)</f>
        <v/>
      </c>
      <c r="CM117" s="4">
        <f>SUM(CM118:CM146)</f>
        <v/>
      </c>
      <c r="CN117" s="4">
        <f>SUM(CN118:CN146)</f>
        <v/>
      </c>
      <c r="CO117" s="4">
        <f>SUM(CO118:CO146)</f>
        <v/>
      </c>
      <c r="CP117" s="4">
        <f>SUM(CP118:CP146)</f>
        <v/>
      </c>
      <c r="CQ117" s="4">
        <f>SUM(CQ118:CQ146)</f>
        <v/>
      </c>
      <c r="CR117" s="4">
        <f>SUM(CR118:CR146)</f>
        <v/>
      </c>
      <c r="CS117" s="4">
        <f>SUM(CS118:CS146)</f>
        <v/>
      </c>
      <c r="CT117" s="4">
        <f>SUM(CT118:CT146)</f>
        <v/>
      </c>
      <c r="CU117" s="4">
        <f>SUM(CU118:CU146)</f>
        <v/>
      </c>
      <c r="CV117" s="4">
        <f>SUM(CV118:CV146)</f>
        <v/>
      </c>
      <c r="CW117" s="4">
        <f>SUM(CW118:CW146)</f>
        <v/>
      </c>
      <c r="CX117" s="4">
        <f>SUM(CX118:CX146)</f>
        <v/>
      </c>
      <c r="CY117" s="4">
        <f>SUM(CY118:CY146)</f>
        <v/>
      </c>
      <c r="CZ117" s="4">
        <f>SUM(CZ118:CZ146)</f>
        <v/>
      </c>
      <c r="DA117" s="4">
        <f>SUM(DA118:DA146)</f>
        <v/>
      </c>
      <c r="DB117" s="4">
        <f>SUM(DB118:DB146)</f>
        <v/>
      </c>
      <c r="DC117" s="4">
        <f>SUM(DC118:DC146)</f>
        <v/>
      </c>
      <c r="DD117" s="4">
        <f>SUM(DD118:DD146)</f>
        <v/>
      </c>
      <c r="DE117" s="4">
        <f>SUM(DE118:DE146)</f>
        <v/>
      </c>
      <c r="DF117" s="4">
        <f>SUM(DF118:DF146)</f>
        <v/>
      </c>
      <c r="DG117" s="4">
        <f>SUM(DG118:DG146)</f>
        <v/>
      </c>
      <c r="DH117" s="4">
        <f>SUM(DH118:DH146)</f>
        <v/>
      </c>
      <c r="DI117" s="4">
        <f>SUM(DI118:DI146)</f>
        <v/>
      </c>
      <c r="DJ117" s="4">
        <f>SUM(DJ118:DJ146)</f>
        <v/>
      </c>
      <c r="DK117" s="4">
        <f>SUM(DK118:DK146)</f>
        <v/>
      </c>
      <c r="DL117" s="4">
        <f>SUM(DL118:DL146)</f>
        <v/>
      </c>
      <c r="DM117" s="4">
        <f>SUM(DM118:DM146)</f>
        <v/>
      </c>
      <c r="DN117" s="4">
        <f>SUM(DN118:DN146)</f>
        <v/>
      </c>
      <c r="DO117" s="4">
        <f>SUM(DO118:DO146)</f>
        <v/>
      </c>
      <c r="DP117" s="4">
        <f>SUM(DP118:DP146)</f>
        <v/>
      </c>
      <c r="DQ117" s="4">
        <f>SUM(DQ118:DQ146)</f>
        <v/>
      </c>
      <c r="DR117" s="4">
        <f>SUM(DR118:DR146)</f>
        <v/>
      </c>
    </row>
    <row r="118" hidden="1" outlineLevel="1">
      <c r="A118" s="5" t="n">
        <v>1</v>
      </c>
      <c r="B118" s="6" t="inlineStr">
        <is>
          <t>АКМАЛ Мед -17 "ПОЙТУГ "</t>
        </is>
      </c>
      <c r="C118" s="6" t="inlineStr">
        <is>
          <t>Андижан</t>
        </is>
      </c>
      <c r="D118" s="6" t="inlineStr">
        <is>
          <t>Андижан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n">
        <v>4</v>
      </c>
      <c r="H118" s="7" t="n">
        <v>1278828</v>
      </c>
      <c r="I118" s="7" t="inlineStr"/>
      <c r="J118" s="7" t="inlineStr"/>
      <c r="K118" s="7" t="n">
        <v>2</v>
      </c>
      <c r="L118" s="7" t="n">
        <v>345862</v>
      </c>
      <c r="M118" s="7" t="inlineStr"/>
      <c r="N118" s="7" t="inlineStr"/>
      <c r="O118" s="7" t="inlineStr"/>
      <c r="P118" s="7" t="inlineStr"/>
      <c r="Q118" s="7" t="n">
        <v>10</v>
      </c>
      <c r="R118" s="7" t="n">
        <v>3728790</v>
      </c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AW118+AY118+BA118+BC118+BE118+BG118+BI118</f>
        <v/>
      </c>
      <c r="AV118" s="7">
        <f>AX118+AZ118+BB118+BD118+BF118+BH118+BJ118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n">
        <v>6</v>
      </c>
      <c r="BH118" s="7" t="n">
        <v>1144314</v>
      </c>
      <c r="BI118" s="7" t="inlineStr"/>
      <c r="BJ118" s="7" t="inlineStr"/>
      <c r="BK118" s="7">
        <f>BM118+BO118+BQ118+BS118</f>
        <v/>
      </c>
      <c r="BL118" s="7">
        <f>BN118+BP118+BR118+BT118</f>
        <v/>
      </c>
      <c r="BM118" s="7" t="inlineStr"/>
      <c r="BN118" s="7" t="inlineStr"/>
      <c r="BO118" s="7" t="n">
        <v>15</v>
      </c>
      <c r="BP118" s="7" t="n">
        <v>6591375</v>
      </c>
      <c r="BQ118" s="7" t="inlineStr"/>
      <c r="BR118" s="7" t="inlineStr"/>
      <c r="BS118" s="7" t="inlineStr"/>
      <c r="BT118" s="7" t="inlineStr"/>
      <c r="BU118" s="7">
        <f>BW118+BY118+CA118+CC118+CE118+CG118+CI118+CK118+CM118</f>
        <v/>
      </c>
      <c r="BV118" s="7">
        <f>BX118+BZ118+CB118+CD118+CF118+CH118+CJ118+CL118+CN118</f>
        <v/>
      </c>
      <c r="BW118" s="7" t="inlineStr"/>
      <c r="BX118" s="7" t="inlineStr"/>
      <c r="BY118" s="7" t="inlineStr"/>
      <c r="BZ118" s="7" t="inlineStr"/>
      <c r="CA118" s="7" t="n">
        <v>4</v>
      </c>
      <c r="CB118" s="7" t="n">
        <v>499408</v>
      </c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 t="n">
        <v>5</v>
      </c>
      <c r="CN118" s="7" t="n">
        <v>1193560</v>
      </c>
      <c r="CO118" s="7">
        <f>CQ118+CS118+CU118+CW118+CY118+DA118+DC118+DE118+DG118+DI118+DK118+DM118+DO118</f>
        <v/>
      </c>
      <c r="CP118" s="7">
        <f>CR118+CT118+CV118+CX118+CZ118+DB118+DD118+DF118+DH118+DJ118+DL118+DN118+DP118</f>
        <v/>
      </c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 t="inlineStr"/>
      <c r="DB118" s="7" t="inlineStr"/>
      <c r="DC118" s="7" t="inlineStr"/>
      <c r="DD118" s="7" t="inlineStr"/>
      <c r="DE118" s="7" t="inlineStr"/>
      <c r="DF118" s="7" t="inlineStr"/>
      <c r="DG118" s="7" t="inlineStr"/>
      <c r="DH118" s="7" t="inlineStr"/>
      <c r="DI118" s="7" t="n">
        <v>5</v>
      </c>
      <c r="DJ118" s="7" t="n">
        <v>1532860</v>
      </c>
      <c r="DK118" s="7" t="inlineStr"/>
      <c r="DL118" s="7" t="inlineStr"/>
      <c r="DM118" s="7" t="inlineStr"/>
      <c r="DN118" s="7" t="inlineStr"/>
      <c r="DO118" s="7" t="inlineStr"/>
      <c r="DP118" s="7" t="inlineStr"/>
      <c r="DQ118" s="7">
        <f>E118+AU118+BK118+BU118+CO118</f>
        <v/>
      </c>
      <c r="DR118" s="7">
        <f>F118+AV118+BL118+BV118+CP118</f>
        <v/>
      </c>
    </row>
    <row r="119" hidden="1" outlineLevel="1">
      <c r="A119" s="5" t="n">
        <v>2</v>
      </c>
      <c r="B119" s="6" t="inlineStr">
        <is>
          <t>АКМАЛ Мед-1 "1 МИКР"</t>
        </is>
      </c>
      <c r="C119" s="6" t="inlineStr">
        <is>
          <t>Андижан</t>
        </is>
      </c>
      <c r="D119" s="6" t="inlineStr">
        <is>
          <t>Андижан 1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n">
        <v>9</v>
      </c>
      <c r="L119" s="7" t="n">
        <v>1744034</v>
      </c>
      <c r="M119" s="7" t="inlineStr"/>
      <c r="N119" s="7" t="inlineStr"/>
      <c r="O119" s="7" t="inlineStr"/>
      <c r="P119" s="7" t="inlineStr"/>
      <c r="Q119" s="7" t="n">
        <v>34</v>
      </c>
      <c r="R119" s="7" t="n">
        <v>7727208</v>
      </c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inlineStr"/>
      <c r="AH119" s="7" t="inlineStr"/>
      <c r="AI119" s="7" t="n">
        <v>2</v>
      </c>
      <c r="AJ119" s="7" t="n">
        <v>4786</v>
      </c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AW119+AY119+BA119+BC119+BE119+BG119+BI119</f>
        <v/>
      </c>
      <c r="AV119" s="7">
        <f>AX119+AZ119+BB119+BD119+BF119+BH119+BJ119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 t="inlineStr"/>
      <c r="BJ119" s="7" t="inlineStr"/>
      <c r="BK119" s="7">
        <f>BM119+BO119+BQ119+BS119</f>
        <v/>
      </c>
      <c r="BL119" s="7">
        <f>BN119+BP119+BR119+BT119</f>
        <v/>
      </c>
      <c r="BM119" s="7" t="inlineStr"/>
      <c r="BN119" s="7" t="inlineStr"/>
      <c r="BO119" s="7" t="inlineStr"/>
      <c r="BP119" s="7" t="inlineStr"/>
      <c r="BQ119" s="7" t="inlineStr"/>
      <c r="BR119" s="7" t="inlineStr"/>
      <c r="BS119" s="7" t="n">
        <v>1</v>
      </c>
      <c r="BT119" s="7" t="n">
        <v>131973</v>
      </c>
      <c r="BU119" s="7">
        <f>BW119+BY119+CA119+CC119+CE119+CG119+CI119+CK119+CM119</f>
        <v/>
      </c>
      <c r="BV119" s="7">
        <f>BX119+BZ119+CB119+CD119+CF119+CH119+CJ119+CL119+CN119</f>
        <v/>
      </c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n">
        <v>10</v>
      </c>
      <c r="CN119" s="7" t="n">
        <v>2580975</v>
      </c>
      <c r="CO119" s="7">
        <f>CQ119+CS119+CU119+CW119+CY119+DA119+DC119+DE119+DG119+DI119+DK119+DM119+DO119</f>
        <v/>
      </c>
      <c r="CP119" s="7">
        <f>CR119+CT119+CV119+CX119+CZ119+DB119+DD119+DF119+DH119+DJ119+DL119+DN119+DP119</f>
        <v/>
      </c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 t="inlineStr"/>
      <c r="DB119" s="7" t="inlineStr"/>
      <c r="DC119" s="7" t="inlineStr"/>
      <c r="DD119" s="7" t="inlineStr"/>
      <c r="DE119" s="7" t="inlineStr"/>
      <c r="DF119" s="7" t="inlineStr"/>
      <c r="DG119" s="7" t="inlineStr"/>
      <c r="DH119" s="7" t="inlineStr"/>
      <c r="DI119" s="7" t="n">
        <v>2</v>
      </c>
      <c r="DJ119" s="7" t="n">
        <v>928880</v>
      </c>
      <c r="DK119" s="7" t="inlineStr"/>
      <c r="DL119" s="7" t="inlineStr"/>
      <c r="DM119" s="7" t="inlineStr"/>
      <c r="DN119" s="7" t="inlineStr"/>
      <c r="DO119" s="7" t="inlineStr"/>
      <c r="DP119" s="7" t="inlineStr"/>
      <c r="DQ119" s="7">
        <f>E119+AU119+BK119+BU119+CO119</f>
        <v/>
      </c>
      <c r="DR119" s="7">
        <f>F119+AV119+BL119+BV119+CP119</f>
        <v/>
      </c>
    </row>
    <row r="120" hidden="1" outlineLevel="1">
      <c r="A120" s="5" t="n">
        <v>3</v>
      </c>
      <c r="B120" s="6" t="inlineStr">
        <is>
          <t>АКМАЛ Мед-15 "ПАХТАОБОД"</t>
        </is>
      </c>
      <c r="C120" s="6" t="inlineStr">
        <is>
          <t>Андижан</t>
        </is>
      </c>
      <c r="D120" s="6" t="inlineStr">
        <is>
          <t>Андижан 1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n">
        <v>5</v>
      </c>
      <c r="H120" s="7" t="n">
        <v>1777520</v>
      </c>
      <c r="I120" s="7" t="inlineStr"/>
      <c r="J120" s="7" t="inlineStr"/>
      <c r="K120" s="7" t="n">
        <v>5</v>
      </c>
      <c r="L120" s="7" t="n">
        <v>994705</v>
      </c>
      <c r="M120" s="7" t="inlineStr"/>
      <c r="N120" s="7" t="inlineStr"/>
      <c r="O120" s="7" t="inlineStr"/>
      <c r="P120" s="7" t="inlineStr"/>
      <c r="Q120" s="7" t="n">
        <v>10</v>
      </c>
      <c r="R120" s="7" t="n">
        <v>1099820</v>
      </c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n">
        <v>5</v>
      </c>
      <c r="AH120" s="7" t="n">
        <v>170110</v>
      </c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AW120+AY120+BA120+BC120+BE120+BG120+BI120</f>
        <v/>
      </c>
      <c r="AV120" s="7">
        <f>AX120+AZ120+BB120+BD120+BF120+BH120+BJ120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 t="n">
        <v>3</v>
      </c>
      <c r="BJ120" s="7" t="n">
        <v>912884</v>
      </c>
      <c r="BK120" s="7">
        <f>BM120+BO120+BQ120+BS120</f>
        <v/>
      </c>
      <c r="BL120" s="7">
        <f>BN120+BP120+BR120+BT120</f>
        <v/>
      </c>
      <c r="BM120" s="7" t="inlineStr"/>
      <c r="BN120" s="7" t="inlineStr"/>
      <c r="BO120" s="7" t="inlineStr"/>
      <c r="BP120" s="7" t="inlineStr"/>
      <c r="BQ120" s="7" t="inlineStr"/>
      <c r="BR120" s="7" t="inlineStr"/>
      <c r="BS120" s="7" t="n">
        <v>1</v>
      </c>
      <c r="BT120" s="7" t="n">
        <v>71888</v>
      </c>
      <c r="BU120" s="7">
        <f>BW120+BY120+CA120+CC120+CE120+CG120+CI120+CK120+CM120</f>
        <v/>
      </c>
      <c r="BV120" s="7">
        <f>BX120+BZ120+CB120+CD120+CF120+CH120+CJ120+CL120+CN120</f>
        <v/>
      </c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 t="inlineStr"/>
      <c r="CN120" s="7" t="inlineStr"/>
      <c r="CO120" s="7">
        <f>CQ120+CS120+CU120+CW120+CY120+DA120+DC120+DE120+DG120+DI120+DK120+DM120+DO120</f>
        <v/>
      </c>
      <c r="CP120" s="7">
        <f>CR120+CT120+CV120+CX120+CZ120+DB120+DD120+DF120+DH120+DJ120+DL120+DN120+DP120</f>
        <v/>
      </c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 t="inlineStr"/>
      <c r="DB120" s="7" t="inlineStr"/>
      <c r="DC120" s="7" t="inlineStr"/>
      <c r="DD120" s="7" t="inlineStr"/>
      <c r="DE120" s="7" t="inlineStr"/>
      <c r="DF120" s="7" t="inlineStr"/>
      <c r="DG120" s="7" t="inlineStr"/>
      <c r="DH120" s="7" t="inlineStr"/>
      <c r="DI120" s="7" t="n">
        <v>2</v>
      </c>
      <c r="DJ120" s="7" t="n">
        <v>797864</v>
      </c>
      <c r="DK120" s="7" t="inlineStr"/>
      <c r="DL120" s="7" t="inlineStr"/>
      <c r="DM120" s="7" t="inlineStr"/>
      <c r="DN120" s="7" t="inlineStr"/>
      <c r="DO120" s="7" t="inlineStr"/>
      <c r="DP120" s="7" t="inlineStr"/>
      <c r="DQ120" s="7">
        <f>E120+AU120+BK120+BU120+CO120</f>
        <v/>
      </c>
      <c r="DR120" s="7">
        <f>F120+AV120+BL120+BV120+CP120</f>
        <v/>
      </c>
    </row>
    <row r="121" hidden="1" outlineLevel="1">
      <c r="A121" s="5" t="n">
        <v>4</v>
      </c>
      <c r="B121" s="6" t="inlineStr">
        <is>
          <t>АКМАЛ Мед-2  "MR"</t>
        </is>
      </c>
      <c r="C121" s="6" t="inlineStr">
        <is>
          <t>Андижан</t>
        </is>
      </c>
      <c r="D121" s="6" t="inlineStr">
        <is>
          <t>Андижан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n">
        <v>20</v>
      </c>
      <c r="H121" s="7" t="n">
        <v>2600082</v>
      </c>
      <c r="I121" s="7" t="inlineStr"/>
      <c r="J121" s="7" t="inlineStr"/>
      <c r="K121" s="7" t="n">
        <v>10</v>
      </c>
      <c r="L121" s="7" t="n">
        <v>1847485</v>
      </c>
      <c r="M121" s="7" t="inlineStr"/>
      <c r="N121" s="7" t="inlineStr"/>
      <c r="O121" s="7" t="n">
        <v>5</v>
      </c>
      <c r="P121" s="7" t="n">
        <v>1333045</v>
      </c>
      <c r="Q121" s="7" t="n">
        <v>65</v>
      </c>
      <c r="R121" s="7" t="n">
        <v>21890335</v>
      </c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inlineStr"/>
      <c r="AD121" s="7" t="inlineStr"/>
      <c r="AE121" s="7" t="n">
        <v>7</v>
      </c>
      <c r="AF121" s="7" t="n">
        <v>1331494</v>
      </c>
      <c r="AG121" s="7" t="n">
        <v>7</v>
      </c>
      <c r="AH121" s="7" t="n">
        <v>1048673</v>
      </c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AW121+AY121+BA121+BC121+BE121+BG121+BI121</f>
        <v/>
      </c>
      <c r="AV121" s="7">
        <f>AX121+AZ121+BB121+BD121+BF121+BH121+BJ121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n">
        <v>5</v>
      </c>
      <c r="BH121" s="7" t="n">
        <v>2319230</v>
      </c>
      <c r="BI121" s="7" t="inlineStr"/>
      <c r="BJ121" s="7" t="inlineStr"/>
      <c r="BK121" s="7">
        <f>BM121+BO121+BQ121+BS121</f>
        <v/>
      </c>
      <c r="BL121" s="7">
        <f>BN121+BP121+BR121+BT121</f>
        <v/>
      </c>
      <c r="BM121" s="7" t="inlineStr"/>
      <c r="BN121" s="7" t="inlineStr"/>
      <c r="BO121" s="7" t="n">
        <v>30</v>
      </c>
      <c r="BP121" s="7" t="n">
        <v>2324945</v>
      </c>
      <c r="BQ121" s="7" t="inlineStr"/>
      <c r="BR121" s="7" t="inlineStr"/>
      <c r="BS121" s="7" t="inlineStr"/>
      <c r="BT121" s="7" t="inlineStr"/>
      <c r="BU121" s="7">
        <f>BW121+BY121+CA121+CC121+CE121+CG121+CI121+CK121+CM121</f>
        <v/>
      </c>
      <c r="BV121" s="7">
        <f>BX121+BZ121+CB121+CD121+CF121+CH121+CJ121+CL121+CN121</f>
        <v/>
      </c>
      <c r="BW121" s="7" t="inlineStr"/>
      <c r="BX121" s="7" t="inlineStr"/>
      <c r="BY121" s="7" t="n">
        <v>18</v>
      </c>
      <c r="BZ121" s="7" t="n">
        <v>5101572</v>
      </c>
      <c r="CA121" s="7" t="n">
        <v>3</v>
      </c>
      <c r="CB121" s="7" t="n">
        <v>296982</v>
      </c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 t="n">
        <v>28</v>
      </c>
      <c r="CN121" s="7" t="n">
        <v>7671413</v>
      </c>
      <c r="CO121" s="7">
        <f>CQ121+CS121+CU121+CW121+CY121+DA121+DC121+DE121+DG121+DI121+DK121+DM121+DO121</f>
        <v/>
      </c>
      <c r="CP121" s="7">
        <f>CR121+CT121+CV121+CX121+CZ121+DB121+DD121+DF121+DH121+DJ121+DL121+DN121+DP121</f>
        <v/>
      </c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 t="inlineStr"/>
      <c r="DB121" s="7" t="inlineStr"/>
      <c r="DC121" s="7" t="inlineStr"/>
      <c r="DD121" s="7" t="inlineStr"/>
      <c r="DE121" s="7" t="inlineStr"/>
      <c r="DF121" s="7" t="inlineStr"/>
      <c r="DG121" s="7" t="inlineStr"/>
      <c r="DH121" s="7" t="inlineStr"/>
      <c r="DI121" s="7" t="n">
        <v>5</v>
      </c>
      <c r="DJ121" s="7" t="n">
        <v>483201</v>
      </c>
      <c r="DK121" s="7" t="inlineStr"/>
      <c r="DL121" s="7" t="inlineStr"/>
      <c r="DM121" s="7" t="inlineStr"/>
      <c r="DN121" s="7" t="inlineStr"/>
      <c r="DO121" s="7" t="inlineStr"/>
      <c r="DP121" s="7" t="inlineStr"/>
      <c r="DQ121" s="7">
        <f>E121+AU121+BK121+BU121+CO121</f>
        <v/>
      </c>
      <c r="DR121" s="7">
        <f>F121+AV121+BL121+BV121+CP121</f>
        <v/>
      </c>
    </row>
    <row r="122" hidden="1" outlineLevel="1">
      <c r="A122" s="5" t="n">
        <v>5</v>
      </c>
      <c r="B122" s="6" t="inlineStr">
        <is>
          <t>АКМАЛ Мед-2 "ЯНГИ-БОЗОР 2"</t>
        </is>
      </c>
      <c r="C122" s="6" t="inlineStr">
        <is>
          <t>Андижан</t>
        </is>
      </c>
      <c r="D122" s="6" t="inlineStr">
        <is>
          <t>Андижан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n">
        <v>5</v>
      </c>
      <c r="J122" s="7" t="n">
        <v>587390</v>
      </c>
      <c r="K122" s="7" t="n">
        <v>2</v>
      </c>
      <c r="L122" s="7" t="n">
        <v>977030</v>
      </c>
      <c r="M122" s="7" t="inlineStr"/>
      <c r="N122" s="7" t="inlineStr"/>
      <c r="O122" s="7" t="inlineStr"/>
      <c r="P122" s="7" t="inlineStr"/>
      <c r="Q122" s="7" t="n">
        <v>4</v>
      </c>
      <c r="R122" s="7" t="n">
        <v>861052</v>
      </c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AW122+AY122+BA122+BC122+BE122+BG122+BI122</f>
        <v/>
      </c>
      <c r="AV122" s="7">
        <f>AX122+AZ122+BB122+BD122+BF122+BH122+BJ122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 t="inlineStr"/>
      <c r="BJ122" s="7" t="inlineStr"/>
      <c r="BK122" s="7">
        <f>BM122+BO122+BQ122+BS122</f>
        <v/>
      </c>
      <c r="BL122" s="7">
        <f>BN122+BP122+BR122+BT122</f>
        <v/>
      </c>
      <c r="BM122" s="7" t="inlineStr"/>
      <c r="BN122" s="7" t="inlineStr"/>
      <c r="BO122" s="7" t="inlineStr"/>
      <c r="BP122" s="7" t="inlineStr"/>
      <c r="BQ122" s="7" t="inlineStr"/>
      <c r="BR122" s="7" t="inlineStr"/>
      <c r="BS122" s="7" t="inlineStr"/>
      <c r="BT122" s="7" t="inlineStr"/>
      <c r="BU122" s="7">
        <f>BW122+BY122+CA122+CC122+CE122+CG122+CI122+CK122+CM122</f>
        <v/>
      </c>
      <c r="BV122" s="7">
        <f>BX122+BZ122+CB122+CD122+CF122+CH122+CJ122+CL122+CN122</f>
        <v/>
      </c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n">
        <v>3</v>
      </c>
      <c r="CN122" s="7" t="n">
        <v>291930</v>
      </c>
      <c r="CO122" s="7">
        <f>CQ122+CS122+CU122+CW122+CY122+DA122+DC122+DE122+DG122+DI122+DK122+DM122+DO122</f>
        <v/>
      </c>
      <c r="CP122" s="7">
        <f>CR122+CT122+CV122+CX122+CZ122+DB122+DD122+DF122+DH122+DJ122+DL122+DN122+DP122</f>
        <v/>
      </c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 t="inlineStr"/>
      <c r="DB122" s="7" t="inlineStr"/>
      <c r="DC122" s="7" t="inlineStr"/>
      <c r="DD122" s="7" t="inlineStr"/>
      <c r="DE122" s="7" t="inlineStr"/>
      <c r="DF122" s="7" t="inlineStr"/>
      <c r="DG122" s="7" t="inlineStr"/>
      <c r="DH122" s="7" t="inlineStr"/>
      <c r="DI122" s="7" t="n">
        <v>5</v>
      </c>
      <c r="DJ122" s="7" t="n">
        <v>1503610</v>
      </c>
      <c r="DK122" s="7" t="inlineStr"/>
      <c r="DL122" s="7" t="inlineStr"/>
      <c r="DM122" s="7" t="inlineStr"/>
      <c r="DN122" s="7" t="inlineStr"/>
      <c r="DO122" s="7" t="inlineStr"/>
      <c r="DP122" s="7" t="inlineStr"/>
      <c r="DQ122" s="7">
        <f>E122+AU122+BK122+BU122+CO122</f>
        <v/>
      </c>
      <c r="DR122" s="7">
        <f>F122+AV122+BL122+BV122+CP122</f>
        <v/>
      </c>
    </row>
    <row r="123" hidden="1" outlineLevel="1">
      <c r="A123" s="5" t="n">
        <v>6</v>
      </c>
      <c r="B123" s="6" t="inlineStr">
        <is>
          <t>АКМАЛ Мед-20 "МАРХАМАТ"</t>
        </is>
      </c>
      <c r="C123" s="6" t="inlineStr">
        <is>
          <t>Андижан</t>
        </is>
      </c>
      <c r="D123" s="6" t="inlineStr">
        <is>
          <t>Андижан 1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inlineStr"/>
      <c r="H123" s="7" t="inlineStr"/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n">
        <v>17</v>
      </c>
      <c r="R123" s="7" t="n">
        <v>2500800</v>
      </c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AW123+AY123+BA123+BC123+BE123+BG123+BI123</f>
        <v/>
      </c>
      <c r="AV123" s="7">
        <f>AX123+AZ123+BB123+BD123+BF123+BH123+BJ123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n">
        <v>4</v>
      </c>
      <c r="BH123" s="7" t="n">
        <v>1909208</v>
      </c>
      <c r="BI123" s="7" t="inlineStr"/>
      <c r="BJ123" s="7" t="inlineStr"/>
      <c r="BK123" s="7">
        <f>BM123+BO123+BQ123+BS123</f>
        <v/>
      </c>
      <c r="BL123" s="7">
        <f>BN123+BP123+BR123+BT123</f>
        <v/>
      </c>
      <c r="BM123" s="7" t="inlineStr"/>
      <c r="BN123" s="7" t="inlineStr"/>
      <c r="BO123" s="7" t="n">
        <v>14</v>
      </c>
      <c r="BP123" s="7" t="n">
        <v>3074997</v>
      </c>
      <c r="BQ123" s="7" t="inlineStr"/>
      <c r="BR123" s="7" t="inlineStr"/>
      <c r="BS123" s="7" t="n">
        <v>2</v>
      </c>
      <c r="BT123" s="7" t="n">
        <v>142146</v>
      </c>
      <c r="BU123" s="7">
        <f>BW123+BY123+CA123+CC123+CE123+CG123+CI123+CK123+CM123</f>
        <v/>
      </c>
      <c r="BV123" s="7">
        <f>BX123+BZ123+CB123+CD123+CF123+CH123+CJ123+CL123+CN123</f>
        <v/>
      </c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inlineStr"/>
      <c r="CN123" s="7" t="inlineStr"/>
      <c r="CO123" s="7">
        <f>CQ123+CS123+CU123+CW123+CY123+DA123+DC123+DE123+DG123+DI123+DK123+DM123+DO123</f>
        <v/>
      </c>
      <c r="CP123" s="7">
        <f>CR123+CT123+CV123+CX123+CZ123+DB123+DD123+DF123+DH123+DJ123+DL123+DN123+DP123</f>
        <v/>
      </c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 t="inlineStr"/>
      <c r="DB123" s="7" t="inlineStr"/>
      <c r="DC123" s="7" t="inlineStr"/>
      <c r="DD123" s="7" t="inlineStr"/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inlineStr"/>
      <c r="DP123" s="7" t="inlineStr"/>
      <c r="DQ123" s="7">
        <f>E123+AU123+BK123+BU123+CO123</f>
        <v/>
      </c>
      <c r="DR123" s="7">
        <f>F123+AV123+BL123+BV123+CP123</f>
        <v/>
      </c>
    </row>
    <row r="124" hidden="1" outlineLevel="1">
      <c r="A124" s="5" t="n">
        <v>7</v>
      </c>
      <c r="B124" s="6" t="inlineStr">
        <is>
          <t>АКМАЛ Мед-22 "ЖАЛАБЕК"</t>
        </is>
      </c>
      <c r="C124" s="6" t="inlineStr">
        <is>
          <t>Андижан</t>
        </is>
      </c>
      <c r="D124" s="6" t="inlineStr">
        <is>
          <t>Андижан 1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n">
        <v>5</v>
      </c>
      <c r="H124" s="7" t="n">
        <v>1181679</v>
      </c>
      <c r="I124" s="7" t="n">
        <v>2</v>
      </c>
      <c r="J124" s="7" t="n">
        <v>773998</v>
      </c>
      <c r="K124" s="7" t="inlineStr"/>
      <c r="L124" s="7" t="inlineStr"/>
      <c r="M124" s="7" t="inlineStr"/>
      <c r="N124" s="7" t="inlineStr"/>
      <c r="O124" s="7" t="n">
        <v>3</v>
      </c>
      <c r="P124" s="7" t="n">
        <v>131334</v>
      </c>
      <c r="Q124" s="7" t="n">
        <v>31</v>
      </c>
      <c r="R124" s="7" t="n">
        <v>7607545</v>
      </c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n">
        <v>3</v>
      </c>
      <c r="AF124" s="7" t="n">
        <v>193758</v>
      </c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AW124+AY124+BA124+BC124+BE124+BG124+BI124</f>
        <v/>
      </c>
      <c r="AV124" s="7">
        <f>AX124+AZ124+BB124+BD124+BF124+BH124+BJ124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n">
        <v>4</v>
      </c>
      <c r="BH124" s="7" t="n">
        <v>1242980</v>
      </c>
      <c r="BI124" s="7" t="inlineStr"/>
      <c r="BJ124" s="7" t="inlineStr"/>
      <c r="BK124" s="7">
        <f>BM124+BO124+BQ124+BS124</f>
        <v/>
      </c>
      <c r="BL124" s="7">
        <f>BN124+BP124+BR124+BT124</f>
        <v/>
      </c>
      <c r="BM124" s="7" t="inlineStr"/>
      <c r="BN124" s="7" t="inlineStr"/>
      <c r="BO124" s="7" t="inlineStr"/>
      <c r="BP124" s="7" t="inlineStr"/>
      <c r="BQ124" s="7" t="inlineStr"/>
      <c r="BR124" s="7" t="inlineStr"/>
      <c r="BS124" s="7" t="inlineStr"/>
      <c r="BT124" s="7" t="inlineStr"/>
      <c r="BU124" s="7">
        <f>BW124+BY124+CA124+CC124+CE124+CG124+CI124+CK124+CM124</f>
        <v/>
      </c>
      <c r="BV124" s="7">
        <f>BX124+BZ124+CB124+CD124+CF124+CH124+CJ124+CL124+CN124</f>
        <v/>
      </c>
      <c r="BW124" s="7" t="inlineStr"/>
      <c r="BX124" s="7" t="inlineStr"/>
      <c r="BY124" s="7" t="inlineStr"/>
      <c r="BZ124" s="7" t="inlineStr"/>
      <c r="CA124" s="7" t="inlineStr"/>
      <c r="CB124" s="7" t="inlineStr"/>
      <c r="CC124" s="7" t="inlineStr"/>
      <c r="CD124" s="7" t="inlineStr"/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 t="inlineStr"/>
      <c r="CN124" s="7" t="inlineStr"/>
      <c r="CO124" s="7">
        <f>CQ124+CS124+CU124+CW124+CY124+DA124+DC124+DE124+DG124+DI124+DK124+DM124+DO124</f>
        <v/>
      </c>
      <c r="CP124" s="7">
        <f>CR124+CT124+CV124+CX124+CZ124+DB124+DD124+DF124+DH124+DJ124+DL124+DN124+DP124</f>
        <v/>
      </c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 t="inlineStr"/>
      <c r="DB124" s="7" t="inlineStr"/>
      <c r="DC124" s="7" t="inlineStr"/>
      <c r="DD124" s="7" t="inlineStr"/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>
        <f>E124+AU124+BK124+BU124+CO124</f>
        <v/>
      </c>
      <c r="DR124" s="7">
        <f>F124+AV124+BL124+BV124+CP124</f>
        <v/>
      </c>
    </row>
    <row r="125" hidden="1" outlineLevel="1">
      <c r="A125" s="5" t="n">
        <v>8</v>
      </c>
      <c r="B125" s="6" t="inlineStr">
        <is>
          <t>АКМАЛ Мед-24 "МАДАНИЯТ"</t>
        </is>
      </c>
      <c r="C125" s="6" t="inlineStr">
        <is>
          <t>Андижан</t>
        </is>
      </c>
      <c r="D125" s="6" t="inlineStr">
        <is>
          <t>Андижан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inlineStr"/>
      <c r="H125" s="7" t="inlineStr"/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n">
        <v>16</v>
      </c>
      <c r="R125" s="7" t="n">
        <v>5123732</v>
      </c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AW125+AY125+BA125+BC125+BE125+BG125+BI125</f>
        <v/>
      </c>
      <c r="AV125" s="7">
        <f>AX125+AZ125+BB125+BD125+BF125+BH125+BJ125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 t="inlineStr"/>
      <c r="BJ125" s="7" t="inlineStr"/>
      <c r="BK125" s="7">
        <f>BM125+BO125+BQ125+BS125</f>
        <v/>
      </c>
      <c r="BL125" s="7">
        <f>BN125+BP125+BR125+BT125</f>
        <v/>
      </c>
      <c r="BM125" s="7" t="inlineStr"/>
      <c r="BN125" s="7" t="inlineStr"/>
      <c r="BO125" s="7" t="inlineStr"/>
      <c r="BP125" s="7" t="inlineStr"/>
      <c r="BQ125" s="7" t="inlineStr"/>
      <c r="BR125" s="7" t="inlineStr"/>
      <c r="BS125" s="7" t="inlineStr"/>
      <c r="BT125" s="7" t="inlineStr"/>
      <c r="BU125" s="7">
        <f>BW125+BY125+CA125+CC125+CE125+CG125+CI125+CK125+CM125</f>
        <v/>
      </c>
      <c r="BV125" s="7">
        <f>BX125+BZ125+CB125+CD125+CF125+CH125+CJ125+CL125+CN125</f>
        <v/>
      </c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n">
        <v>1</v>
      </c>
      <c r="CF125" s="7" t="n">
        <v>454965</v>
      </c>
      <c r="CG125" s="7" t="inlineStr"/>
      <c r="CH125" s="7" t="inlineStr"/>
      <c r="CI125" s="7" t="inlineStr"/>
      <c r="CJ125" s="7" t="inlineStr"/>
      <c r="CK125" s="7" t="inlineStr"/>
      <c r="CL125" s="7" t="inlineStr"/>
      <c r="CM125" s="7" t="inlineStr"/>
      <c r="CN125" s="7" t="inlineStr"/>
      <c r="CO125" s="7">
        <f>CQ125+CS125+CU125+CW125+CY125+DA125+DC125+DE125+DG125+DI125+DK125+DM125+DO125</f>
        <v/>
      </c>
      <c r="CP125" s="7">
        <f>CR125+CT125+CV125+CX125+CZ125+DB125+DD125+DF125+DH125+DJ125+DL125+DN125+DP125</f>
        <v/>
      </c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 t="inlineStr"/>
      <c r="DB125" s="7" t="inlineStr"/>
      <c r="DC125" s="7" t="inlineStr"/>
      <c r="DD125" s="7" t="inlineStr"/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>
        <f>E125+AU125+BK125+BU125+CO125</f>
        <v/>
      </c>
      <c r="DR125" s="7">
        <f>F125+AV125+BL125+BV125+CP125</f>
        <v/>
      </c>
    </row>
    <row r="126" hidden="1" outlineLevel="1">
      <c r="A126" s="5" t="n">
        <v>9</v>
      </c>
      <c r="B126" s="6" t="inlineStr">
        <is>
          <t>АКМАЛ Мед-25 "БУСТОН 6-МАКТАБ"</t>
        </is>
      </c>
      <c r="C126" s="6" t="inlineStr">
        <is>
          <t>Андижан</t>
        </is>
      </c>
      <c r="D126" s="6" t="inlineStr">
        <is>
          <t>Андижан 1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n">
        <v>6</v>
      </c>
      <c r="H126" s="7" t="n">
        <v>2035874</v>
      </c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n">
        <v>30</v>
      </c>
      <c r="R126" s="7" t="n">
        <v>7214125</v>
      </c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n">
        <v>3</v>
      </c>
      <c r="AF126" s="7" t="n">
        <v>319590</v>
      </c>
      <c r="AG126" s="7" t="n">
        <v>5</v>
      </c>
      <c r="AH126" s="7" t="n">
        <v>726310</v>
      </c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AW126+AY126+BA126+BC126+BE126+BG126+BI126</f>
        <v/>
      </c>
      <c r="AV126" s="7">
        <f>AX126+AZ126+BB126+BD126+BF126+BH126+BJ126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n">
        <v>10</v>
      </c>
      <c r="BH126" s="7" t="n">
        <v>2922920</v>
      </c>
      <c r="BI126" s="7" t="inlineStr"/>
      <c r="BJ126" s="7" t="inlineStr"/>
      <c r="BK126" s="7">
        <f>BM126+BO126+BQ126+BS126</f>
        <v/>
      </c>
      <c r="BL126" s="7">
        <f>BN126+BP126+BR126+BT126</f>
        <v/>
      </c>
      <c r="BM126" s="7" t="inlineStr"/>
      <c r="BN126" s="7" t="inlineStr"/>
      <c r="BO126" s="7" t="inlineStr"/>
      <c r="BP126" s="7" t="inlineStr"/>
      <c r="BQ126" s="7" t="inlineStr"/>
      <c r="BR126" s="7" t="inlineStr"/>
      <c r="BS126" s="7" t="n">
        <v>2</v>
      </c>
      <c r="BT126" s="7" t="n">
        <v>74650</v>
      </c>
      <c r="BU126" s="7">
        <f>BW126+BY126+CA126+CC126+CE126+CG126+CI126+CK126+CM126</f>
        <v/>
      </c>
      <c r="BV126" s="7">
        <f>BX126+BZ126+CB126+CD126+CF126+CH126+CJ126+CL126+CN126</f>
        <v/>
      </c>
      <c r="BW126" s="7" t="inlineStr"/>
      <c r="BX126" s="7" t="inlineStr"/>
      <c r="BY126" s="7" t="inlineStr"/>
      <c r="BZ126" s="7" t="inlineStr"/>
      <c r="CA126" s="7" t="n">
        <v>1</v>
      </c>
      <c r="CB126" s="7" t="n">
        <v>498399</v>
      </c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>
        <f>CQ126+CS126+CU126+CW126+CY126+DA126+DC126+DE126+DG126+DI126+DK126+DM126+DO126</f>
        <v/>
      </c>
      <c r="CP126" s="7">
        <f>CR126+CT126+CV126+CX126+CZ126+DB126+DD126+DF126+DH126+DJ126+DL126+DN126+DP126</f>
        <v/>
      </c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 t="inlineStr"/>
      <c r="DB126" s="7" t="inlineStr"/>
      <c r="DC126" s="7" t="inlineStr"/>
      <c r="DD126" s="7" t="inlineStr"/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>
        <f>E126+AU126+BK126+BU126+CO126</f>
        <v/>
      </c>
      <c r="DR126" s="7">
        <f>F126+AV126+BL126+BV126+CP126</f>
        <v/>
      </c>
    </row>
    <row r="127" hidden="1" outlineLevel="1">
      <c r="A127" s="5" t="n">
        <v>10</v>
      </c>
      <c r="B127" s="6" t="inlineStr">
        <is>
          <t>АКМАЛ Мед-27 "ПИЁЗПОЯ"</t>
        </is>
      </c>
      <c r="C127" s="6" t="inlineStr">
        <is>
          <t>Андижан</t>
        </is>
      </c>
      <c r="D127" s="6" t="inlineStr">
        <is>
          <t>Андижан 1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n">
        <v>3</v>
      </c>
      <c r="H127" s="7" t="n">
        <v>497418</v>
      </c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n">
        <v>20</v>
      </c>
      <c r="R127" s="7" t="n">
        <v>6989945</v>
      </c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AW127+AY127+BA127+BC127+BE127+BG127+BI127</f>
        <v/>
      </c>
      <c r="AV127" s="7">
        <f>AX127+AZ127+BB127+BD127+BF127+BH127+BJ127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 t="inlineStr"/>
      <c r="BJ127" s="7" t="inlineStr"/>
      <c r="BK127" s="7">
        <f>BM127+BO127+BQ127+BS127</f>
        <v/>
      </c>
      <c r="BL127" s="7">
        <f>BN127+BP127+BR127+BT127</f>
        <v/>
      </c>
      <c r="BM127" s="7" t="inlineStr"/>
      <c r="BN127" s="7" t="inlineStr"/>
      <c r="BO127" s="7" t="inlineStr"/>
      <c r="BP127" s="7" t="inlineStr"/>
      <c r="BQ127" s="7" t="inlineStr"/>
      <c r="BR127" s="7" t="inlineStr"/>
      <c r="BS127" s="7" t="inlineStr"/>
      <c r="BT127" s="7" t="inlineStr"/>
      <c r="BU127" s="7">
        <f>BW127+BY127+CA127+CC127+CE127+CG127+CI127+CK127+CM127</f>
        <v/>
      </c>
      <c r="BV127" s="7">
        <f>BX127+BZ127+CB127+CD127+CF127+CH127+CJ127+CL127+CN127</f>
        <v/>
      </c>
      <c r="BW127" s="7" t="inlineStr"/>
      <c r="BX127" s="7" t="inlineStr"/>
      <c r="BY127" s="7" t="inlineStr"/>
      <c r="BZ127" s="7" t="inlineStr"/>
      <c r="CA127" s="7" t="n">
        <v>2</v>
      </c>
      <c r="CB127" s="7" t="n">
        <v>439938</v>
      </c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 t="n">
        <v>2</v>
      </c>
      <c r="CN127" s="7" t="n">
        <v>416214</v>
      </c>
      <c r="CO127" s="7">
        <f>CQ127+CS127+CU127+CW127+CY127+DA127+DC127+DE127+DG127+DI127+DK127+DM127+DO127</f>
        <v/>
      </c>
      <c r="CP127" s="7">
        <f>CR127+CT127+CV127+CX127+CZ127+DB127+DD127+DF127+DH127+DJ127+DL127+DN127+DP127</f>
        <v/>
      </c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 t="inlineStr"/>
      <c r="DB127" s="7" t="inlineStr"/>
      <c r="DC127" s="7" t="inlineStr"/>
      <c r="DD127" s="7" t="inlineStr"/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>
        <f>E127+AU127+BK127+BU127+CO127</f>
        <v/>
      </c>
      <c r="DR127" s="7">
        <f>F127+AV127+BL127+BV127+CP127</f>
        <v/>
      </c>
    </row>
    <row r="128" hidden="1" outlineLevel="1">
      <c r="A128" s="5" t="n">
        <v>11</v>
      </c>
      <c r="B128" s="6" t="inlineStr">
        <is>
          <t>АКМАЛ Мед-28 "СТИМОРОЛ"</t>
        </is>
      </c>
      <c r="C128" s="6" t="inlineStr">
        <is>
          <t>Андижан</t>
        </is>
      </c>
      <c r="D128" s="6" t="inlineStr">
        <is>
          <t>Андижан 1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n">
        <v>8</v>
      </c>
      <c r="H128" s="7" t="n">
        <v>617885</v>
      </c>
      <c r="I128" s="7" t="inlineStr"/>
      <c r="J128" s="7" t="inlineStr"/>
      <c r="K128" s="7" t="inlineStr"/>
      <c r="L128" s="7" t="inlineStr"/>
      <c r="M128" s="7" t="inlineStr"/>
      <c r="N128" s="7" t="inlineStr"/>
      <c r="O128" s="7" t="n">
        <v>5</v>
      </c>
      <c r="P128" s="7" t="n">
        <v>751643</v>
      </c>
      <c r="Q128" s="7" t="n">
        <v>20</v>
      </c>
      <c r="R128" s="7" t="n">
        <v>7470290</v>
      </c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n">
        <v>10</v>
      </c>
      <c r="AH128" s="7" t="n">
        <v>1734360</v>
      </c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AW128+AY128+BA128+BC128+BE128+BG128+BI128</f>
        <v/>
      </c>
      <c r="AV128" s="7">
        <f>AX128+AZ128+BB128+BD128+BF128+BH128+BJ128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 t="inlineStr"/>
      <c r="BJ128" s="7" t="inlineStr"/>
      <c r="BK128" s="7">
        <f>BM128+BO128+BQ128+BS128</f>
        <v/>
      </c>
      <c r="BL128" s="7">
        <f>BN128+BP128+BR128+BT128</f>
        <v/>
      </c>
      <c r="BM128" s="7" t="inlineStr"/>
      <c r="BN128" s="7" t="inlineStr"/>
      <c r="BO128" s="7" t="inlineStr"/>
      <c r="BP128" s="7" t="inlineStr"/>
      <c r="BQ128" s="7" t="inlineStr"/>
      <c r="BR128" s="7" t="inlineStr"/>
      <c r="BS128" s="7" t="inlineStr"/>
      <c r="BT128" s="7" t="inlineStr"/>
      <c r="BU128" s="7">
        <f>BW128+BY128+CA128+CC128+CE128+CG128+CI128+CK128+CM128</f>
        <v/>
      </c>
      <c r="BV128" s="7">
        <f>BX128+BZ128+CB128+CD128+CF128+CH128+CJ128+CL128+CN128</f>
        <v/>
      </c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inlineStr"/>
      <c r="CL128" s="7" t="inlineStr"/>
      <c r="CM128" s="7" t="inlineStr"/>
      <c r="CN128" s="7" t="inlineStr"/>
      <c r="CO128" s="7">
        <f>CQ128+CS128+CU128+CW128+CY128+DA128+DC128+DE128+DG128+DI128+DK128+DM128+DO128</f>
        <v/>
      </c>
      <c r="CP128" s="7">
        <f>CR128+CT128+CV128+CX128+CZ128+DB128+DD128+DF128+DH128+DJ128+DL128+DN128+DP128</f>
        <v/>
      </c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 t="n">
        <v>2</v>
      </c>
      <c r="DB128" s="7" t="n">
        <v>745072</v>
      </c>
      <c r="DC128" s="7" t="inlineStr"/>
      <c r="DD128" s="7" t="inlineStr"/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inlineStr"/>
      <c r="DP128" s="7" t="inlineStr"/>
      <c r="DQ128" s="7">
        <f>E128+AU128+BK128+BU128+CO128</f>
        <v/>
      </c>
      <c r="DR128" s="7">
        <f>F128+AV128+BL128+BV128+CP128</f>
        <v/>
      </c>
    </row>
    <row r="129" hidden="1" outlineLevel="1">
      <c r="A129" s="5" t="n">
        <v>12</v>
      </c>
      <c r="B129" s="6" t="inlineStr">
        <is>
          <t>АКМАЛ Мед-29 "БЕЛЫЙ КИТ"</t>
        </is>
      </c>
      <c r="C129" s="6" t="inlineStr">
        <is>
          <t>Андижан</t>
        </is>
      </c>
      <c r="D129" s="6" t="inlineStr">
        <is>
          <t>Андижан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n">
        <v>15</v>
      </c>
      <c r="R129" s="7" t="n">
        <v>4491015</v>
      </c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n">
        <v>4</v>
      </c>
      <c r="AF129" s="7" t="n">
        <v>1412362</v>
      </c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AW129+AY129+BA129+BC129+BE129+BG129+BI129</f>
        <v/>
      </c>
      <c r="AV129" s="7">
        <f>AX129+AZ129+BB129+BD129+BF129+BH129+BJ129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n">
        <v>11</v>
      </c>
      <c r="BH129" s="7" t="n">
        <v>2941478</v>
      </c>
      <c r="BI129" s="7" t="inlineStr"/>
      <c r="BJ129" s="7" t="inlineStr"/>
      <c r="BK129" s="7">
        <f>BM129+BO129+BQ129+BS129</f>
        <v/>
      </c>
      <c r="BL129" s="7">
        <f>BN129+BP129+BR129+BT129</f>
        <v/>
      </c>
      <c r="BM129" s="7" t="inlineStr"/>
      <c r="BN129" s="7" t="inlineStr"/>
      <c r="BO129" s="7" t="inlineStr"/>
      <c r="BP129" s="7" t="inlineStr"/>
      <c r="BQ129" s="7" t="inlineStr"/>
      <c r="BR129" s="7" t="inlineStr"/>
      <c r="BS129" s="7" t="inlineStr"/>
      <c r="BT129" s="7" t="inlineStr"/>
      <c r="BU129" s="7">
        <f>BW129+BY129+CA129+CC129+CE129+CG129+CI129+CK129+CM129</f>
        <v/>
      </c>
      <c r="BV129" s="7">
        <f>BX129+BZ129+CB129+CD129+CF129+CH129+CJ129+CL129+CN129</f>
        <v/>
      </c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n">
        <v>2</v>
      </c>
      <c r="CN129" s="7" t="n">
        <v>620250</v>
      </c>
      <c r="CO129" s="7">
        <f>CQ129+CS129+CU129+CW129+CY129+DA129+DC129+DE129+DG129+DI129+DK129+DM129+DO129</f>
        <v/>
      </c>
      <c r="CP129" s="7">
        <f>CR129+CT129+CV129+CX129+CZ129+DB129+DD129+DF129+DH129+DJ129+DL129+DN129+DP129</f>
        <v/>
      </c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 t="inlineStr"/>
      <c r="DB129" s="7" t="inlineStr"/>
      <c r="DC129" s="7" t="inlineStr"/>
      <c r="DD129" s="7" t="inlineStr"/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>
        <f>E129+AU129+BK129+BU129+CO129</f>
        <v/>
      </c>
      <c r="DR129" s="7">
        <f>F129+AV129+BL129+BV129+CP129</f>
        <v/>
      </c>
    </row>
    <row r="130" hidden="1" outlineLevel="1">
      <c r="A130" s="5" t="n">
        <v>13</v>
      </c>
      <c r="B130" s="6" t="inlineStr">
        <is>
          <t>АКМАЛ Мед-3 "ПОДВАЛ-майдон"</t>
        </is>
      </c>
      <c r="C130" s="6" t="inlineStr">
        <is>
          <t>Андижан</t>
        </is>
      </c>
      <c r="D130" s="6" t="inlineStr">
        <is>
          <t>Андижан 1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n">
        <v>4</v>
      </c>
      <c r="H130" s="7" t="n">
        <v>923265</v>
      </c>
      <c r="I130" s="7" t="inlineStr"/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n">
        <v>30</v>
      </c>
      <c r="R130" s="7" t="n">
        <v>8052200</v>
      </c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n">
        <v>4</v>
      </c>
      <c r="AJ130" s="7" t="n">
        <v>1050610</v>
      </c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AW130+AY130+BA130+BC130+BE130+BG130+BI130</f>
        <v/>
      </c>
      <c r="AV130" s="7">
        <f>AX130+AZ130+BB130+BD130+BF130+BH130+BJ130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 t="inlineStr"/>
      <c r="BJ130" s="7" t="inlineStr"/>
      <c r="BK130" s="7">
        <f>BM130+BO130+BQ130+BS130</f>
        <v/>
      </c>
      <c r="BL130" s="7">
        <f>BN130+BP130+BR130+BT130</f>
        <v/>
      </c>
      <c r="BM130" s="7" t="inlineStr"/>
      <c r="BN130" s="7" t="inlineStr"/>
      <c r="BO130" s="7" t="inlineStr"/>
      <c r="BP130" s="7" t="inlineStr"/>
      <c r="BQ130" s="7" t="inlineStr"/>
      <c r="BR130" s="7" t="inlineStr"/>
      <c r="BS130" s="7" t="inlineStr"/>
      <c r="BT130" s="7" t="inlineStr"/>
      <c r="BU130" s="7">
        <f>BW130+BY130+CA130+CC130+CE130+CG130+CI130+CK130+CM130</f>
        <v/>
      </c>
      <c r="BV130" s="7">
        <f>BX130+BZ130+CB130+CD130+CF130+CH130+CJ130+CL130+CN130</f>
        <v/>
      </c>
      <c r="BW130" s="7" t="inlineStr"/>
      <c r="BX130" s="7" t="inlineStr"/>
      <c r="BY130" s="7" t="inlineStr"/>
      <c r="BZ130" s="7" t="inlineStr"/>
      <c r="CA130" s="7" t="n">
        <v>2</v>
      </c>
      <c r="CB130" s="7" t="n">
        <v>481545</v>
      </c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n">
        <v>1</v>
      </c>
      <c r="CN130" s="7" t="n">
        <v>233515</v>
      </c>
      <c r="CO130" s="7">
        <f>CQ130+CS130+CU130+CW130+CY130+DA130+DC130+DE130+DG130+DI130+DK130+DM130+DO130</f>
        <v/>
      </c>
      <c r="CP130" s="7">
        <f>CR130+CT130+CV130+CX130+CZ130+DB130+DD130+DF130+DH130+DJ130+DL130+DN130+DP130</f>
        <v/>
      </c>
      <c r="CQ130" s="7" t="inlineStr"/>
      <c r="CR130" s="7" t="inlineStr"/>
      <c r="CS130" s="7" t="inlineStr"/>
      <c r="CT130" s="7" t="inlineStr"/>
      <c r="CU130" s="7" t="inlineStr"/>
      <c r="CV130" s="7" t="inlineStr"/>
      <c r="CW130" s="7" t="n">
        <v>5</v>
      </c>
      <c r="CX130" s="7" t="n">
        <v>781941</v>
      </c>
      <c r="CY130" s="7" t="inlineStr"/>
      <c r="CZ130" s="7" t="inlineStr"/>
      <c r="DA130" s="7" t="inlineStr"/>
      <c r="DB130" s="7" t="inlineStr"/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>
        <f>E130+AU130+BK130+BU130+CO130</f>
        <v/>
      </c>
      <c r="DR130" s="7">
        <f>F130+AV130+BL130+BV130+CP130</f>
        <v/>
      </c>
    </row>
    <row r="131" hidden="1" outlineLevel="1">
      <c r="A131" s="5" t="n">
        <v>14</v>
      </c>
      <c r="B131" s="6" t="inlineStr">
        <is>
          <t>АКМАЛ Мед-30 "УНИВЕРСИТЕТ"</t>
        </is>
      </c>
      <c r="C131" s="6" t="inlineStr">
        <is>
          <t>Андижан</t>
        </is>
      </c>
      <c r="D131" s="6" t="inlineStr">
        <is>
          <t>Андижан 1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n">
        <v>5</v>
      </c>
      <c r="H131" s="7" t="n">
        <v>1087133</v>
      </c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n">
        <v>34</v>
      </c>
      <c r="R131" s="7" t="n">
        <v>9204301</v>
      </c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n">
        <v>5</v>
      </c>
      <c r="AF131" s="7" t="n">
        <v>1488460</v>
      </c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AW131+AY131+BA131+BC131+BE131+BG131+BI131</f>
        <v/>
      </c>
      <c r="AV131" s="7">
        <f>AX131+AZ131+BB131+BD131+BF131+BH131+BJ131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 t="inlineStr"/>
      <c r="BJ131" s="7" t="inlineStr"/>
      <c r="BK131" s="7">
        <f>BM131+BO131+BQ131+BS131</f>
        <v/>
      </c>
      <c r="BL131" s="7">
        <f>BN131+BP131+BR131+BT131</f>
        <v/>
      </c>
      <c r="BM131" s="7" t="inlineStr"/>
      <c r="BN131" s="7" t="inlineStr"/>
      <c r="BO131" s="7" t="inlineStr"/>
      <c r="BP131" s="7" t="inlineStr"/>
      <c r="BQ131" s="7" t="inlineStr"/>
      <c r="BR131" s="7" t="inlineStr"/>
      <c r="BS131" s="7" t="inlineStr"/>
      <c r="BT131" s="7" t="inlineStr"/>
      <c r="BU131" s="7">
        <f>BW131+BY131+CA131+CC131+CE131+CG131+CI131+CK131+CM131</f>
        <v/>
      </c>
      <c r="BV131" s="7">
        <f>BX131+BZ131+CB131+CD131+CF131+CH131+CJ131+CL131+CN131</f>
        <v/>
      </c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 t="n">
        <v>3</v>
      </c>
      <c r="CN131" s="7" t="n">
        <v>1123285</v>
      </c>
      <c r="CO131" s="7">
        <f>CQ131+CS131+CU131+CW131+CY131+DA131+DC131+DE131+DG131+DI131+DK131+DM131+DO131</f>
        <v/>
      </c>
      <c r="CP131" s="7">
        <f>CR131+CT131+CV131+CX131+CZ131+DB131+DD131+DF131+DH131+DJ131+DL131+DN131+DP131</f>
        <v/>
      </c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 t="inlineStr"/>
      <c r="DB131" s="7" t="inlineStr"/>
      <c r="DC131" s="7" t="inlineStr"/>
      <c r="DD131" s="7" t="inlineStr"/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 t="inlineStr"/>
      <c r="DP131" s="7" t="inlineStr"/>
      <c r="DQ131" s="7">
        <f>E131+AU131+BK131+BU131+CO131</f>
        <v/>
      </c>
      <c r="DR131" s="7">
        <f>F131+AV131+BL131+BV131+CP131</f>
        <v/>
      </c>
    </row>
    <row r="132" hidden="1" outlineLevel="1">
      <c r="A132" s="5" t="n">
        <v>15</v>
      </c>
      <c r="B132" s="6" t="inlineStr">
        <is>
          <t>АКМАЛ Мед-35 "ОРЗУ"</t>
        </is>
      </c>
      <c r="C132" s="6" t="inlineStr">
        <is>
          <t>Андижан</t>
        </is>
      </c>
      <c r="D132" s="6" t="inlineStr">
        <is>
          <t>Андижан 1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n">
        <v>4</v>
      </c>
      <c r="H132" s="7" t="n">
        <v>429213</v>
      </c>
      <c r="I132" s="7" t="inlineStr"/>
      <c r="J132" s="7" t="inlineStr"/>
      <c r="K132" s="7" t="n">
        <v>10</v>
      </c>
      <c r="L132" s="7" t="n">
        <v>1810230</v>
      </c>
      <c r="M132" s="7" t="inlineStr"/>
      <c r="N132" s="7" t="inlineStr"/>
      <c r="O132" s="7" t="n">
        <v>2</v>
      </c>
      <c r="P132" s="7" t="n">
        <v>233768</v>
      </c>
      <c r="Q132" s="7" t="n">
        <v>46</v>
      </c>
      <c r="R132" s="7" t="n">
        <v>9892794</v>
      </c>
      <c r="S132" s="7" t="inlineStr"/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/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AW132+AY132+BA132+BC132+BE132+BG132+BI132</f>
        <v/>
      </c>
      <c r="AV132" s="7">
        <f>AX132+AZ132+BB132+BD132+BF132+BH132+BJ132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 t="inlineStr"/>
      <c r="BJ132" s="7" t="inlineStr"/>
      <c r="BK132" s="7">
        <f>BM132+BO132+BQ132+BS132</f>
        <v/>
      </c>
      <c r="BL132" s="7">
        <f>BN132+BP132+BR132+BT132</f>
        <v/>
      </c>
      <c r="BM132" s="7" t="inlineStr"/>
      <c r="BN132" s="7" t="inlineStr"/>
      <c r="BO132" s="7" t="inlineStr"/>
      <c r="BP132" s="7" t="inlineStr"/>
      <c r="BQ132" s="7" t="inlineStr"/>
      <c r="BR132" s="7" t="inlineStr"/>
      <c r="BS132" s="7" t="inlineStr"/>
      <c r="BT132" s="7" t="inlineStr"/>
      <c r="BU132" s="7">
        <f>BW132+BY132+CA132+CC132+CE132+CG132+CI132+CK132+CM132</f>
        <v/>
      </c>
      <c r="BV132" s="7">
        <f>BX132+BZ132+CB132+CD132+CF132+CH132+CJ132+CL132+CN132</f>
        <v/>
      </c>
      <c r="BW132" s="7" t="inlineStr"/>
      <c r="BX132" s="7" t="inlineStr"/>
      <c r="BY132" s="7" t="n">
        <v>10</v>
      </c>
      <c r="BZ132" s="7" t="n">
        <v>1476220</v>
      </c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inlineStr"/>
      <c r="CL132" s="7" t="inlineStr"/>
      <c r="CM132" s="7" t="n">
        <v>4</v>
      </c>
      <c r="CN132" s="7" t="n">
        <v>1190834</v>
      </c>
      <c r="CO132" s="7">
        <f>CQ132+CS132+CU132+CW132+CY132+DA132+DC132+DE132+DG132+DI132+DK132+DM132+DO132</f>
        <v/>
      </c>
      <c r="CP132" s="7">
        <f>CR132+CT132+CV132+CX132+CZ132+DB132+DD132+DF132+DH132+DJ132+DL132+DN132+DP132</f>
        <v/>
      </c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 t="inlineStr"/>
      <c r="DB132" s="7" t="inlineStr"/>
      <c r="DC132" s="7" t="inlineStr"/>
      <c r="DD132" s="7" t="inlineStr"/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 t="inlineStr"/>
      <c r="DP132" s="7" t="inlineStr"/>
      <c r="DQ132" s="7">
        <f>E132+AU132+BK132+BU132+CO132</f>
        <v/>
      </c>
      <c r="DR132" s="7">
        <f>F132+AV132+BL132+BV132+CP132</f>
        <v/>
      </c>
    </row>
    <row r="133" hidden="1" outlineLevel="1">
      <c r="A133" s="5" t="n">
        <v>16</v>
      </c>
      <c r="B133" s="6" t="inlineStr">
        <is>
          <t>АКМАЛ Мед-36 "777"</t>
        </is>
      </c>
      <c r="C133" s="6" t="inlineStr">
        <is>
          <t>Андижан</t>
        </is>
      </c>
      <c r="D133" s="6" t="inlineStr">
        <is>
          <t>Андижан 1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n">
        <v>10</v>
      </c>
      <c r="H133" s="7" t="n">
        <v>1781070</v>
      </c>
      <c r="I133" s="7" t="n">
        <v>2</v>
      </c>
      <c r="J133" s="7" t="n">
        <v>3900</v>
      </c>
      <c r="K133" s="7" t="n">
        <v>2</v>
      </c>
      <c r="L133" s="7" t="n">
        <v>374958</v>
      </c>
      <c r="M133" s="7" t="inlineStr"/>
      <c r="N133" s="7" t="inlineStr"/>
      <c r="O133" s="7" t="n">
        <v>5</v>
      </c>
      <c r="P133" s="7" t="n">
        <v>682833</v>
      </c>
      <c r="Q133" s="7" t="n">
        <v>26</v>
      </c>
      <c r="R133" s="7" t="n">
        <v>6193453</v>
      </c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n">
        <v>3</v>
      </c>
      <c r="AF133" s="7" t="n">
        <v>207651</v>
      </c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AW133+AY133+BA133+BC133+BE133+BG133+BI133</f>
        <v/>
      </c>
      <c r="AV133" s="7">
        <f>AX133+AZ133+BB133+BD133+BF133+BH133+BJ133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 t="inlineStr"/>
      <c r="BJ133" s="7" t="inlineStr"/>
      <c r="BK133" s="7">
        <f>BM133+BO133+BQ133+BS133</f>
        <v/>
      </c>
      <c r="BL133" s="7">
        <f>BN133+BP133+BR133+BT133</f>
        <v/>
      </c>
      <c r="BM133" s="7" t="inlineStr"/>
      <c r="BN133" s="7" t="inlineStr"/>
      <c r="BO133" s="7" t="inlineStr"/>
      <c r="BP133" s="7" t="inlineStr"/>
      <c r="BQ133" s="7" t="inlineStr"/>
      <c r="BR133" s="7" t="inlineStr"/>
      <c r="BS133" s="7" t="inlineStr"/>
      <c r="BT133" s="7" t="inlineStr"/>
      <c r="BU133" s="7">
        <f>BW133+BY133+CA133+CC133+CE133+CG133+CI133+CK133+CM133</f>
        <v/>
      </c>
      <c r="BV133" s="7">
        <f>BX133+BZ133+CB133+CD133+CF133+CH133+CJ133+CL133+CN133</f>
        <v/>
      </c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 t="inlineStr"/>
      <c r="CN133" s="7" t="inlineStr"/>
      <c r="CO133" s="7">
        <f>CQ133+CS133+CU133+CW133+CY133+DA133+DC133+DE133+DG133+DI133+DK133+DM133+DO133</f>
        <v/>
      </c>
      <c r="CP133" s="7">
        <f>CR133+CT133+CV133+CX133+CZ133+DB133+DD133+DF133+DH133+DJ133+DL133+DN133+DP133</f>
        <v/>
      </c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 t="inlineStr"/>
      <c r="DB133" s="7" t="inlineStr"/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>
        <f>E133+AU133+BK133+BU133+CO133</f>
        <v/>
      </c>
      <c r="DR133" s="7">
        <f>F133+AV133+BL133+BV133+CP133</f>
        <v/>
      </c>
    </row>
    <row r="134" hidden="1" outlineLevel="1">
      <c r="A134" s="5" t="n">
        <v>17</v>
      </c>
      <c r="B134" s="6" t="inlineStr">
        <is>
          <t>АКМАЛ Мед-37 "ДОРИ БОЗОР"</t>
        </is>
      </c>
      <c r="C134" s="6" t="inlineStr">
        <is>
          <t>Андижан</t>
        </is>
      </c>
      <c r="D134" s="6" t="inlineStr">
        <is>
          <t>Андижан 1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n">
        <v>10</v>
      </c>
      <c r="H134" s="7" t="n">
        <v>3276079</v>
      </c>
      <c r="I134" s="7" t="inlineStr"/>
      <c r="J134" s="7" t="inlineStr"/>
      <c r="K134" s="7" t="inlineStr"/>
      <c r="L134" s="7" t="inlineStr"/>
      <c r="M134" s="7" t="inlineStr"/>
      <c r="N134" s="7" t="inlineStr"/>
      <c r="O134" s="7" t="n">
        <v>2</v>
      </c>
      <c r="P134" s="7" t="n">
        <v>838036</v>
      </c>
      <c r="Q134" s="7" t="n">
        <v>23</v>
      </c>
      <c r="R134" s="7" t="n">
        <v>3675754</v>
      </c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/>
      <c r="AF134" s="7" t="inlineStr"/>
      <c r="AG134" s="7" t="inlineStr"/>
      <c r="AH134" s="7" t="inlineStr"/>
      <c r="AI134" s="7" t="n">
        <v>10</v>
      </c>
      <c r="AJ134" s="7" t="n">
        <v>2897726</v>
      </c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AW134+AY134+BA134+BC134+BE134+BG134+BI134</f>
        <v/>
      </c>
      <c r="AV134" s="7">
        <f>AX134+AZ134+BB134+BD134+BF134+BH134+BJ134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n">
        <v>3</v>
      </c>
      <c r="BF134" s="7" t="n">
        <v>691941</v>
      </c>
      <c r="BG134" s="7" t="inlineStr"/>
      <c r="BH134" s="7" t="inlineStr"/>
      <c r="BI134" s="7" t="inlineStr"/>
      <c r="BJ134" s="7" t="inlineStr"/>
      <c r="BK134" s="7">
        <f>BM134+BO134+BQ134+BS134</f>
        <v/>
      </c>
      <c r="BL134" s="7">
        <f>BN134+BP134+BR134+BT134</f>
        <v/>
      </c>
      <c r="BM134" s="7" t="inlineStr"/>
      <c r="BN134" s="7" t="inlineStr"/>
      <c r="BO134" s="7" t="n">
        <v>21</v>
      </c>
      <c r="BP134" s="7" t="n">
        <v>5958252</v>
      </c>
      <c r="BQ134" s="7" t="inlineStr"/>
      <c r="BR134" s="7" t="inlineStr"/>
      <c r="BS134" s="7" t="inlineStr"/>
      <c r="BT134" s="7" t="inlineStr"/>
      <c r="BU134" s="7">
        <f>BW134+BY134+CA134+CC134+CE134+CG134+CI134+CK134+CM134</f>
        <v/>
      </c>
      <c r="BV134" s="7">
        <f>BX134+BZ134+CB134+CD134+CF134+CH134+CJ134+CL134+CN134</f>
        <v/>
      </c>
      <c r="BW134" s="7" t="inlineStr"/>
      <c r="BX134" s="7" t="inlineStr"/>
      <c r="BY134" s="7" t="n">
        <v>10</v>
      </c>
      <c r="BZ134" s="7" t="n">
        <v>4969930</v>
      </c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 t="inlineStr"/>
      <c r="CN134" s="7" t="inlineStr"/>
      <c r="CO134" s="7">
        <f>CQ134+CS134+CU134+CW134+CY134+DA134+DC134+DE134+DG134+DI134+DK134+DM134+DO134</f>
        <v/>
      </c>
      <c r="CP134" s="7">
        <f>CR134+CT134+CV134+CX134+CZ134+DB134+DD134+DF134+DH134+DJ134+DL134+DN134+DP134</f>
        <v/>
      </c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 t="inlineStr"/>
      <c r="DB134" s="7" t="inlineStr"/>
      <c r="DC134" s="7" t="inlineStr"/>
      <c r="DD134" s="7" t="inlineStr"/>
      <c r="DE134" s="7" t="inlineStr"/>
      <c r="DF134" s="7" t="inlineStr"/>
      <c r="DG134" s="7" t="inlineStr"/>
      <c r="DH134" s="7" t="inlineStr"/>
      <c r="DI134" s="7" t="n">
        <v>3</v>
      </c>
      <c r="DJ134" s="7" t="n">
        <v>519720</v>
      </c>
      <c r="DK134" s="7" t="inlineStr"/>
      <c r="DL134" s="7" t="inlineStr"/>
      <c r="DM134" s="7" t="inlineStr"/>
      <c r="DN134" s="7" t="inlineStr"/>
      <c r="DO134" s="7" t="inlineStr"/>
      <c r="DP134" s="7" t="inlineStr"/>
      <c r="DQ134" s="7">
        <f>E134+AU134+BK134+BU134+CO134</f>
        <v/>
      </c>
      <c r="DR134" s="7">
        <f>F134+AV134+BL134+BV134+CP134</f>
        <v/>
      </c>
    </row>
    <row r="135" hidden="1" outlineLevel="1">
      <c r="A135" s="5" t="n">
        <v>18</v>
      </c>
      <c r="B135" s="6" t="inlineStr">
        <is>
          <t>АКМАЛ Мед-38 "ХАКАН СТОЯНКА"</t>
        </is>
      </c>
      <c r="C135" s="6" t="inlineStr">
        <is>
          <t>Андижан</t>
        </is>
      </c>
      <c r="D135" s="6" t="inlineStr">
        <is>
          <t>Андижан 1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n">
        <v>5</v>
      </c>
      <c r="H135" s="7" t="n">
        <v>170870</v>
      </c>
      <c r="I135" s="7" t="inlineStr"/>
      <c r="J135" s="7" t="inlineStr"/>
      <c r="K135" s="7" t="n">
        <v>3</v>
      </c>
      <c r="L135" s="7" t="n">
        <v>252813</v>
      </c>
      <c r="M135" s="7" t="inlineStr"/>
      <c r="N135" s="7" t="inlineStr"/>
      <c r="O135" s="7" t="n">
        <v>105</v>
      </c>
      <c r="P135" s="7" t="n">
        <v>33478740</v>
      </c>
      <c r="Q135" s="7" t="n">
        <v>160</v>
      </c>
      <c r="R135" s="7" t="n">
        <v>29877510</v>
      </c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n">
        <v>3</v>
      </c>
      <c r="AB135" s="7" t="n">
        <v>804537</v>
      </c>
      <c r="AC135" s="7" t="inlineStr"/>
      <c r="AD135" s="7" t="inlineStr"/>
      <c r="AE135" s="7" t="inlineStr"/>
      <c r="AF135" s="7" t="inlineStr"/>
      <c r="AG135" s="7" t="inlineStr"/>
      <c r="AH135" s="7" t="inlineStr"/>
      <c r="AI135" s="7" t="n">
        <v>10</v>
      </c>
      <c r="AJ135" s="7" t="n">
        <v>2647260</v>
      </c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AW135+AY135+BA135+BC135+BE135+BG135+BI135</f>
        <v/>
      </c>
      <c r="AV135" s="7">
        <f>AX135+AZ135+BB135+BD135+BF135+BH135+BJ135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n">
        <v>9</v>
      </c>
      <c r="BH135" s="7" t="n">
        <v>2903940</v>
      </c>
      <c r="BI135" s="7" t="inlineStr"/>
      <c r="BJ135" s="7" t="inlineStr"/>
      <c r="BK135" s="7">
        <f>BM135+BO135+BQ135+BS135</f>
        <v/>
      </c>
      <c r="BL135" s="7">
        <f>BN135+BP135+BR135+BT135</f>
        <v/>
      </c>
      <c r="BM135" s="7" t="inlineStr"/>
      <c r="BN135" s="7" t="inlineStr"/>
      <c r="BO135" s="7" t="inlineStr"/>
      <c r="BP135" s="7" t="inlineStr"/>
      <c r="BQ135" s="7" t="n">
        <v>10</v>
      </c>
      <c r="BR135" s="7" t="n">
        <v>3568980</v>
      </c>
      <c r="BS135" s="7" t="inlineStr"/>
      <c r="BT135" s="7" t="inlineStr"/>
      <c r="BU135" s="7">
        <f>BW135+BY135+CA135+CC135+CE135+CG135+CI135+CK135+CM135</f>
        <v/>
      </c>
      <c r="BV135" s="7">
        <f>BX135+BZ135+CB135+CD135+CF135+CH135+CJ135+CL135+CN135</f>
        <v/>
      </c>
      <c r="BW135" s="7" t="inlineStr"/>
      <c r="BX135" s="7" t="inlineStr"/>
      <c r="BY135" s="7" t="inlineStr"/>
      <c r="BZ135" s="7" t="inlineStr"/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inlineStr"/>
      <c r="CL135" s="7" t="inlineStr"/>
      <c r="CM135" s="7" t="n">
        <v>5</v>
      </c>
      <c r="CN135" s="7" t="n">
        <v>952345</v>
      </c>
      <c r="CO135" s="7">
        <f>CQ135+CS135+CU135+CW135+CY135+DA135+DC135+DE135+DG135+DI135+DK135+DM135+DO135</f>
        <v/>
      </c>
      <c r="CP135" s="7">
        <f>CR135+CT135+CV135+CX135+CZ135+DB135+DD135+DF135+DH135+DJ135+DL135+DN135+DP135</f>
        <v/>
      </c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 t="inlineStr"/>
      <c r="DB135" s="7" t="inlineStr"/>
      <c r="DC135" s="7" t="inlineStr"/>
      <c r="DD135" s="7" t="inlineStr"/>
      <c r="DE135" s="7" t="inlineStr"/>
      <c r="DF135" s="7" t="inlineStr"/>
      <c r="DG135" s="7" t="inlineStr"/>
      <c r="DH135" s="7" t="inlineStr"/>
      <c r="DI135" s="7" t="n">
        <v>3</v>
      </c>
      <c r="DJ135" s="7" t="n">
        <v>571566</v>
      </c>
      <c r="DK135" s="7" t="inlineStr"/>
      <c r="DL135" s="7" t="inlineStr"/>
      <c r="DM135" s="7" t="inlineStr"/>
      <c r="DN135" s="7" t="inlineStr"/>
      <c r="DO135" s="7" t="inlineStr"/>
      <c r="DP135" s="7" t="inlineStr"/>
      <c r="DQ135" s="7">
        <f>E135+AU135+BK135+BU135+CO135</f>
        <v/>
      </c>
      <c r="DR135" s="7">
        <f>F135+AV135+BL135+BV135+CP135</f>
        <v/>
      </c>
    </row>
    <row r="136" hidden="1" outlineLevel="1">
      <c r="A136" s="5" t="n">
        <v>19</v>
      </c>
      <c r="B136" s="6" t="inlineStr">
        <is>
          <t>АКМАЛ Мед-39 "СЕМАШКО"</t>
        </is>
      </c>
      <c r="C136" s="6" t="inlineStr">
        <is>
          <t>Андижан</t>
        </is>
      </c>
      <c r="D136" s="6" t="inlineStr">
        <is>
          <t>Андижан 1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n">
        <v>2</v>
      </c>
      <c r="H136" s="7" t="n">
        <v>508588</v>
      </c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n">
        <v>17</v>
      </c>
      <c r="R136" s="7" t="n">
        <v>4498973</v>
      </c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n">
        <v>1</v>
      </c>
      <c r="AB136" s="7" t="n">
        <v>72267</v>
      </c>
      <c r="AC136" s="7" t="inlineStr"/>
      <c r="AD136" s="7" t="inlineStr"/>
      <c r="AE136" s="7" t="inlineStr"/>
      <c r="AF136" s="7" t="inlineStr"/>
      <c r="AG136" s="7" t="n">
        <v>5</v>
      </c>
      <c r="AH136" s="7" t="n">
        <v>1243745</v>
      </c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AW136+AY136+BA136+BC136+BE136+BG136+BI136</f>
        <v/>
      </c>
      <c r="AV136" s="7">
        <f>AX136+AZ136+BB136+BD136+BF136+BH136+BJ136</f>
        <v/>
      </c>
      <c r="AW136" s="7" t="n">
        <v>1</v>
      </c>
      <c r="AX136" s="7" t="n">
        <v>56782</v>
      </c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n">
        <v>2</v>
      </c>
      <c r="BH136" s="7" t="n">
        <v>76644</v>
      </c>
      <c r="BI136" s="7" t="inlineStr"/>
      <c r="BJ136" s="7" t="inlineStr"/>
      <c r="BK136" s="7">
        <f>BM136+BO136+BQ136+BS136</f>
        <v/>
      </c>
      <c r="BL136" s="7">
        <f>BN136+BP136+BR136+BT136</f>
        <v/>
      </c>
      <c r="BM136" s="7" t="inlineStr"/>
      <c r="BN136" s="7" t="inlineStr"/>
      <c r="BO136" s="7" t="inlineStr"/>
      <c r="BP136" s="7" t="inlineStr"/>
      <c r="BQ136" s="7" t="n">
        <v>10</v>
      </c>
      <c r="BR136" s="7" t="n">
        <v>1745880</v>
      </c>
      <c r="BS136" s="7" t="inlineStr"/>
      <c r="BT136" s="7" t="inlineStr"/>
      <c r="BU136" s="7">
        <f>BW136+BY136+CA136+CC136+CE136+CG136+CI136+CK136+CM136</f>
        <v/>
      </c>
      <c r="BV136" s="7">
        <f>BX136+BZ136+CB136+CD136+CF136+CH136+CJ136+CL136+CN136</f>
        <v/>
      </c>
      <c r="BW136" s="7" t="inlineStr"/>
      <c r="BX136" s="7" t="inlineStr"/>
      <c r="BY136" s="7" t="n">
        <v>5</v>
      </c>
      <c r="BZ136" s="7" t="n">
        <v>729715</v>
      </c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 t="inlineStr"/>
      <c r="CN136" s="7" t="inlineStr"/>
      <c r="CO136" s="7">
        <f>CQ136+CS136+CU136+CW136+CY136+DA136+DC136+DE136+DG136+DI136+DK136+DM136+DO136</f>
        <v/>
      </c>
      <c r="CP136" s="7">
        <f>CR136+CT136+CV136+CX136+CZ136+DB136+DD136+DF136+DH136+DJ136+DL136+DN136+DP136</f>
        <v/>
      </c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 t="inlineStr"/>
      <c r="DB136" s="7" t="inlineStr"/>
      <c r="DC136" s="7" t="inlineStr"/>
      <c r="DD136" s="7" t="inlineStr"/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inlineStr"/>
      <c r="DP136" s="7" t="inlineStr"/>
      <c r="DQ136" s="7">
        <f>E136+AU136+BK136+BU136+CO136</f>
        <v/>
      </c>
      <c r="DR136" s="7">
        <f>F136+AV136+BL136+BV136+CP136</f>
        <v/>
      </c>
    </row>
    <row r="137" hidden="1" outlineLevel="1">
      <c r="A137" s="5" t="n">
        <v>20</v>
      </c>
      <c r="B137" s="6" t="inlineStr">
        <is>
          <t>АКМАЛ Мед-4 "ГИШТХОНА"</t>
        </is>
      </c>
      <c r="C137" s="6" t="inlineStr">
        <is>
          <t>Андижан</t>
        </is>
      </c>
      <c r="D137" s="6" t="inlineStr">
        <is>
          <t>Андижан 1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n">
        <v>7</v>
      </c>
      <c r="H137" s="7" t="n">
        <v>1590302</v>
      </c>
      <c r="I137" s="7" t="n">
        <v>2</v>
      </c>
      <c r="J137" s="7" t="n">
        <v>328214</v>
      </c>
      <c r="K137" s="7" t="inlineStr"/>
      <c r="L137" s="7" t="inlineStr"/>
      <c r="M137" s="7" t="inlineStr"/>
      <c r="N137" s="7" t="inlineStr"/>
      <c r="O137" s="7" t="n">
        <v>5</v>
      </c>
      <c r="P137" s="7" t="n">
        <v>1128150</v>
      </c>
      <c r="Q137" s="7" t="n">
        <v>45</v>
      </c>
      <c r="R137" s="7" t="n">
        <v>10545888</v>
      </c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n">
        <v>5</v>
      </c>
      <c r="AB137" s="7" t="n">
        <v>997755</v>
      </c>
      <c r="AC137" s="7" t="n">
        <v>6</v>
      </c>
      <c r="AD137" s="7" t="n">
        <v>2325978</v>
      </c>
      <c r="AE137" s="7" t="n">
        <v>7</v>
      </c>
      <c r="AF137" s="7" t="n">
        <v>2614227</v>
      </c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AW137+AY137+BA137+BC137+BE137+BG137+BI137</f>
        <v/>
      </c>
      <c r="AV137" s="7">
        <f>AX137+AZ137+BB137+BD137+BF137+BH137+BJ137</f>
        <v/>
      </c>
      <c r="AW137" s="7" t="inlineStr"/>
      <c r="AX137" s="7" t="inlineStr"/>
      <c r="AY137" s="7" t="inlineStr"/>
      <c r="AZ137" s="7" t="inlineStr"/>
      <c r="BA137" s="7" t="inlineStr"/>
      <c r="BB137" s="7" t="inlineStr"/>
      <c r="BC137" s="7" t="inlineStr"/>
      <c r="BD137" s="7" t="inlineStr"/>
      <c r="BE137" s="7" t="inlineStr"/>
      <c r="BF137" s="7" t="inlineStr"/>
      <c r="BG137" s="7" t="inlineStr"/>
      <c r="BH137" s="7" t="inlineStr"/>
      <c r="BI137" s="7" t="inlineStr"/>
      <c r="BJ137" s="7" t="inlineStr"/>
      <c r="BK137" s="7">
        <f>BM137+BO137+BQ137+BS137</f>
        <v/>
      </c>
      <c r="BL137" s="7">
        <f>BN137+BP137+BR137+BT137</f>
        <v/>
      </c>
      <c r="BM137" s="7" t="inlineStr"/>
      <c r="BN137" s="7" t="inlineStr"/>
      <c r="BO137" s="7" t="inlineStr"/>
      <c r="BP137" s="7" t="inlineStr"/>
      <c r="BQ137" s="7" t="inlineStr"/>
      <c r="BR137" s="7" t="inlineStr"/>
      <c r="BS137" s="7" t="n">
        <v>4</v>
      </c>
      <c r="BT137" s="7" t="n">
        <v>1480768</v>
      </c>
      <c r="BU137" s="7">
        <f>BW137+BY137+CA137+CC137+CE137+CG137+CI137+CK137+CM137</f>
        <v/>
      </c>
      <c r="BV137" s="7">
        <f>BX137+BZ137+CB137+CD137+CF137+CH137+CJ137+CL137+CN137</f>
        <v/>
      </c>
      <c r="BW137" s="7" t="inlineStr"/>
      <c r="BX137" s="7" t="inlineStr"/>
      <c r="BY137" s="7" t="inlineStr"/>
      <c r="BZ137" s="7" t="inlineStr"/>
      <c r="CA137" s="7" t="inlineStr"/>
      <c r="CB137" s="7" t="inlineStr"/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inlineStr"/>
      <c r="CL137" s="7" t="inlineStr"/>
      <c r="CM137" s="7" t="n">
        <v>7</v>
      </c>
      <c r="CN137" s="7" t="n">
        <v>2292345</v>
      </c>
      <c r="CO137" s="7">
        <f>CQ137+CS137+CU137+CW137+CY137+DA137+DC137+DE137+DG137+DI137+DK137+DM137+DO137</f>
        <v/>
      </c>
      <c r="CP137" s="7">
        <f>CR137+CT137+CV137+CX137+CZ137+DB137+DD137+DF137+DH137+DJ137+DL137+DN137+DP137</f>
        <v/>
      </c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 t="inlineStr"/>
      <c r="DB137" s="7" t="inlineStr"/>
      <c r="DC137" s="7" t="inlineStr"/>
      <c r="DD137" s="7" t="inlineStr"/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 t="inlineStr"/>
      <c r="DP137" s="7" t="inlineStr"/>
      <c r="DQ137" s="7">
        <f>E137+AU137+BK137+BU137+CO137</f>
        <v/>
      </c>
      <c r="DR137" s="7">
        <f>F137+AV137+BL137+BV137+CP137</f>
        <v/>
      </c>
    </row>
    <row r="138" hidden="1" outlineLevel="1">
      <c r="A138" s="5" t="n">
        <v>21</v>
      </c>
      <c r="B138" s="6" t="inlineStr">
        <is>
          <t>АКМАЛ Мед-40 "КЛИНИКА"</t>
        </is>
      </c>
      <c r="C138" s="6" t="inlineStr">
        <is>
          <t>Андижан</t>
        </is>
      </c>
      <c r="D138" s="6" t="inlineStr">
        <is>
          <t>Андижан 1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n">
        <v>4</v>
      </c>
      <c r="H138" s="7" t="n">
        <v>525456</v>
      </c>
      <c r="I138" s="7" t="inlineStr"/>
      <c r="J138" s="7" t="inlineStr"/>
      <c r="K138" s="7" t="inlineStr"/>
      <c r="L138" s="7" t="inlineStr"/>
      <c r="M138" s="7" t="inlineStr"/>
      <c r="N138" s="7" t="inlineStr"/>
      <c r="O138" s="7" t="n">
        <v>5</v>
      </c>
      <c r="P138" s="7" t="n">
        <v>446130</v>
      </c>
      <c r="Q138" s="7" t="n">
        <v>35</v>
      </c>
      <c r="R138" s="7" t="n">
        <v>13490260</v>
      </c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n">
        <v>4</v>
      </c>
      <c r="AH138" s="7" t="n">
        <v>652056</v>
      </c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AW138+AY138+BA138+BC138+BE138+BG138+BI138</f>
        <v/>
      </c>
      <c r="AV138" s="7">
        <f>AX138+AZ138+BB138+BD138+BF138+BH138+BJ138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n">
        <v>7</v>
      </c>
      <c r="BH138" s="7" t="n">
        <v>2746709</v>
      </c>
      <c r="BI138" s="7" t="inlineStr"/>
      <c r="BJ138" s="7" t="inlineStr"/>
      <c r="BK138" s="7">
        <f>BM138+BO138+BQ138+BS138</f>
        <v/>
      </c>
      <c r="BL138" s="7">
        <f>BN138+BP138+BR138+BT138</f>
        <v/>
      </c>
      <c r="BM138" s="7" t="inlineStr"/>
      <c r="BN138" s="7" t="inlineStr"/>
      <c r="BO138" s="7" t="inlineStr"/>
      <c r="BP138" s="7" t="inlineStr"/>
      <c r="BQ138" s="7" t="inlineStr"/>
      <c r="BR138" s="7" t="inlineStr"/>
      <c r="BS138" s="7" t="n">
        <v>5</v>
      </c>
      <c r="BT138" s="7" t="n">
        <v>480980</v>
      </c>
      <c r="BU138" s="7">
        <f>BW138+BY138+CA138+CC138+CE138+CG138+CI138+CK138+CM138</f>
        <v/>
      </c>
      <c r="BV138" s="7">
        <f>BX138+BZ138+CB138+CD138+CF138+CH138+CJ138+CL138+CN138</f>
        <v/>
      </c>
      <c r="BW138" s="7" t="inlineStr"/>
      <c r="BX138" s="7" t="inlineStr"/>
      <c r="BY138" s="7" t="inlineStr"/>
      <c r="BZ138" s="7" t="inlineStr"/>
      <c r="CA138" s="7" t="n">
        <v>3</v>
      </c>
      <c r="CB138" s="7" t="n">
        <v>182421</v>
      </c>
      <c r="CC138" s="7" t="inlineStr"/>
      <c r="CD138" s="7" t="inlineStr"/>
      <c r="CE138" s="7" t="n">
        <v>2</v>
      </c>
      <c r="CF138" s="7" t="n">
        <v>571586</v>
      </c>
      <c r="CG138" s="7" t="inlineStr"/>
      <c r="CH138" s="7" t="inlineStr"/>
      <c r="CI138" s="7" t="inlineStr"/>
      <c r="CJ138" s="7" t="inlineStr"/>
      <c r="CK138" s="7" t="inlineStr"/>
      <c r="CL138" s="7" t="inlineStr"/>
      <c r="CM138" s="7" t="n">
        <v>12</v>
      </c>
      <c r="CN138" s="7" t="n">
        <v>1896198</v>
      </c>
      <c r="CO138" s="7">
        <f>CQ138+CS138+CU138+CW138+CY138+DA138+DC138+DE138+DG138+DI138+DK138+DM138+DO138</f>
        <v/>
      </c>
      <c r="CP138" s="7">
        <f>CR138+CT138+CV138+CX138+CZ138+DB138+DD138+DF138+DH138+DJ138+DL138+DN138+DP138</f>
        <v/>
      </c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 t="inlineStr"/>
      <c r="DB138" s="7" t="inlineStr"/>
      <c r="DC138" s="7" t="inlineStr"/>
      <c r="DD138" s="7" t="inlineStr"/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 t="inlineStr"/>
      <c r="DP138" s="7" t="inlineStr"/>
      <c r="DQ138" s="7">
        <f>E138+AU138+BK138+BU138+CO138</f>
        <v/>
      </c>
      <c r="DR138" s="7">
        <f>F138+AV138+BL138+BV138+CP138</f>
        <v/>
      </c>
    </row>
    <row r="139" hidden="1" outlineLevel="1">
      <c r="A139" s="5" t="n">
        <v>22</v>
      </c>
      <c r="B139" s="6" t="inlineStr">
        <is>
          <t>АКМАЛ Мед-43 "ЖАХОН БОЗОР"</t>
        </is>
      </c>
      <c r="C139" s="6" t="inlineStr">
        <is>
          <t>Андижан</t>
        </is>
      </c>
      <c r="D139" s="6" t="inlineStr">
        <is>
          <t>Андижан 1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n">
        <v>1</v>
      </c>
      <c r="H139" s="7" t="n">
        <v>207149</v>
      </c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n">
        <v>7</v>
      </c>
      <c r="R139" s="7" t="n">
        <v>1934120</v>
      </c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AW139+AY139+BA139+BC139+BE139+BG139+BI139</f>
        <v/>
      </c>
      <c r="AV139" s="7">
        <f>AX139+AZ139+BB139+BD139+BF139+BH139+BJ139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inlineStr"/>
      <c r="BH139" s="7" t="inlineStr"/>
      <c r="BI139" s="7" t="inlineStr"/>
      <c r="BJ139" s="7" t="inlineStr"/>
      <c r="BK139" s="7">
        <f>BM139+BO139+BQ139+BS139</f>
        <v/>
      </c>
      <c r="BL139" s="7">
        <f>BN139+BP139+BR139+BT139</f>
        <v/>
      </c>
      <c r="BM139" s="7" t="inlineStr"/>
      <c r="BN139" s="7" t="inlineStr"/>
      <c r="BO139" s="7" t="inlineStr"/>
      <c r="BP139" s="7" t="inlineStr"/>
      <c r="BQ139" s="7" t="inlineStr"/>
      <c r="BR139" s="7" t="inlineStr"/>
      <c r="BS139" s="7" t="inlineStr"/>
      <c r="BT139" s="7" t="inlineStr"/>
      <c r="BU139" s="7">
        <f>BW139+BY139+CA139+CC139+CE139+CG139+CI139+CK139+CM139</f>
        <v/>
      </c>
      <c r="BV139" s="7">
        <f>BX139+BZ139+CB139+CD139+CF139+CH139+CJ139+CL139+CN139</f>
        <v/>
      </c>
      <c r="BW139" s="7" t="inlineStr"/>
      <c r="BX139" s="7" t="inlineStr"/>
      <c r="BY139" s="7" t="inlineStr"/>
      <c r="BZ139" s="7" t="inlineStr"/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 t="inlineStr"/>
      <c r="CN139" s="7" t="inlineStr"/>
      <c r="CO139" s="7">
        <f>CQ139+CS139+CU139+CW139+CY139+DA139+DC139+DE139+DG139+DI139+DK139+DM139+DO139</f>
        <v/>
      </c>
      <c r="CP139" s="7">
        <f>CR139+CT139+CV139+CX139+CZ139+DB139+DD139+DF139+DH139+DJ139+DL139+DN139+DP139</f>
        <v/>
      </c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 t="inlineStr"/>
      <c r="DB139" s="7" t="inlineStr"/>
      <c r="DC139" s="7" t="inlineStr"/>
      <c r="DD139" s="7" t="inlineStr"/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>
        <f>E139+AU139+BK139+BU139+CO139</f>
        <v/>
      </c>
      <c r="DR139" s="7">
        <f>F139+AV139+BL139+BV139+CP139</f>
        <v/>
      </c>
    </row>
    <row r="140" hidden="1" outlineLevel="1">
      <c r="A140" s="5" t="n">
        <v>23</v>
      </c>
      <c r="B140" s="6" t="inlineStr">
        <is>
          <t>АКМАЛ Мед-5 "ЭСКИ-ШАХАР"</t>
        </is>
      </c>
      <c r="C140" s="6" t="inlineStr">
        <is>
          <t>Андижан</t>
        </is>
      </c>
      <c r="D140" s="6" t="inlineStr">
        <is>
          <t>Андижан 1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n">
        <v>5</v>
      </c>
      <c r="H140" s="7" t="n">
        <v>2251745</v>
      </c>
      <c r="I140" s="7" t="inlineStr"/>
      <c r="J140" s="7" t="inlineStr"/>
      <c r="K140" s="7" t="inlineStr"/>
      <c r="L140" s="7" t="inlineStr"/>
      <c r="M140" s="7" t="inlineStr"/>
      <c r="N140" s="7" t="inlineStr"/>
      <c r="O140" s="7" t="n">
        <v>5</v>
      </c>
      <c r="P140" s="7" t="n">
        <v>1969827</v>
      </c>
      <c r="Q140" s="7" t="n">
        <v>35</v>
      </c>
      <c r="R140" s="7" t="n">
        <v>9933570</v>
      </c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n">
        <v>3</v>
      </c>
      <c r="AF140" s="7" t="n">
        <v>759597</v>
      </c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AW140+AY140+BA140+BC140+BE140+BG140+BI140</f>
        <v/>
      </c>
      <c r="AV140" s="7">
        <f>AX140+AZ140+BB140+BD140+BF140+BH140+BJ140</f>
        <v/>
      </c>
      <c r="AW140" s="7" t="inlineStr"/>
      <c r="AX140" s="7" t="inlineStr"/>
      <c r="AY140" s="7" t="inlineStr"/>
      <c r="AZ140" s="7" t="inlineStr"/>
      <c r="BA140" s="7" t="inlineStr"/>
      <c r="BB140" s="7" t="inlineStr"/>
      <c r="BC140" s="7" t="inlineStr"/>
      <c r="BD140" s="7" t="inlineStr"/>
      <c r="BE140" s="7" t="inlineStr"/>
      <c r="BF140" s="7" t="inlineStr"/>
      <c r="BG140" s="7" t="n">
        <v>12</v>
      </c>
      <c r="BH140" s="7" t="n">
        <v>2876142</v>
      </c>
      <c r="BI140" s="7" t="inlineStr"/>
      <c r="BJ140" s="7" t="inlineStr"/>
      <c r="BK140" s="7">
        <f>BM140+BO140+BQ140+BS140</f>
        <v/>
      </c>
      <c r="BL140" s="7">
        <f>BN140+BP140+BR140+BT140</f>
        <v/>
      </c>
      <c r="BM140" s="7" t="inlineStr"/>
      <c r="BN140" s="7" t="inlineStr"/>
      <c r="BO140" s="7" t="inlineStr"/>
      <c r="BP140" s="7" t="inlineStr"/>
      <c r="BQ140" s="7" t="inlineStr"/>
      <c r="BR140" s="7" t="inlineStr"/>
      <c r="BS140" s="7" t="n">
        <v>1</v>
      </c>
      <c r="BT140" s="7" t="n">
        <v>37705</v>
      </c>
      <c r="BU140" s="7">
        <f>BW140+BY140+CA140+CC140+CE140+CG140+CI140+CK140+CM140</f>
        <v/>
      </c>
      <c r="BV140" s="7">
        <f>BX140+BZ140+CB140+CD140+CF140+CH140+CJ140+CL140+CN140</f>
        <v/>
      </c>
      <c r="BW140" s="7" t="inlineStr"/>
      <c r="BX140" s="7" t="inlineStr"/>
      <c r="BY140" s="7" t="inlineStr"/>
      <c r="BZ140" s="7" t="inlineStr"/>
      <c r="CA140" s="7" t="n">
        <v>2</v>
      </c>
      <c r="CB140" s="7" t="n">
        <v>255444</v>
      </c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inlineStr"/>
      <c r="CL140" s="7" t="inlineStr"/>
      <c r="CM140" s="7" t="n">
        <v>5</v>
      </c>
      <c r="CN140" s="7" t="n">
        <v>1111290</v>
      </c>
      <c r="CO140" s="7">
        <f>CQ140+CS140+CU140+CW140+CY140+DA140+DC140+DE140+DG140+DI140+DK140+DM140+DO140</f>
        <v/>
      </c>
      <c r="CP140" s="7">
        <f>CR140+CT140+CV140+CX140+CZ140+DB140+DD140+DF140+DH140+DJ140+DL140+DN140+DP140</f>
        <v/>
      </c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 t="inlineStr"/>
      <c r="DB140" s="7" t="inlineStr"/>
      <c r="DC140" s="7" t="inlineStr"/>
      <c r="DD140" s="7" t="inlineStr"/>
      <c r="DE140" s="7" t="inlineStr"/>
      <c r="DF140" s="7" t="inlineStr"/>
      <c r="DG140" s="7" t="inlineStr"/>
      <c r="DH140" s="7" t="inlineStr"/>
      <c r="DI140" s="7" t="n">
        <v>2</v>
      </c>
      <c r="DJ140" s="7" t="n">
        <v>692970</v>
      </c>
      <c r="DK140" s="7" t="inlineStr"/>
      <c r="DL140" s="7" t="inlineStr"/>
      <c r="DM140" s="7" t="inlineStr"/>
      <c r="DN140" s="7" t="inlineStr"/>
      <c r="DO140" s="7" t="inlineStr"/>
      <c r="DP140" s="7" t="inlineStr"/>
      <c r="DQ140" s="7">
        <f>E140+AU140+BK140+BU140+CO140</f>
        <v/>
      </c>
      <c r="DR140" s="7">
        <f>F140+AV140+BL140+BV140+CP140</f>
        <v/>
      </c>
    </row>
    <row r="141" hidden="1" outlineLevel="1">
      <c r="A141" s="5" t="n">
        <v>24</v>
      </c>
      <c r="B141" s="6" t="inlineStr">
        <is>
          <t>АКМАЛ Мед-6 "СОЙ"</t>
        </is>
      </c>
      <c r="C141" s="6" t="inlineStr">
        <is>
          <t>Андижан</t>
        </is>
      </c>
      <c r="D141" s="6" t="inlineStr">
        <is>
          <t>Андижан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n">
        <v>5</v>
      </c>
      <c r="H141" s="7" t="n">
        <v>953030</v>
      </c>
      <c r="I141" s="7" t="inlineStr"/>
      <c r="J141" s="7" t="inlineStr"/>
      <c r="K141" s="7" t="n">
        <v>3</v>
      </c>
      <c r="L141" s="7" t="n">
        <v>1029225</v>
      </c>
      <c r="M141" s="7" t="n">
        <v>10</v>
      </c>
      <c r="N141" s="7" t="n">
        <v>3072700</v>
      </c>
      <c r="O141" s="7" t="n">
        <v>5</v>
      </c>
      <c r="P141" s="7" t="n">
        <v>604015</v>
      </c>
      <c r="Q141" s="7" t="n">
        <v>50</v>
      </c>
      <c r="R141" s="7" t="n">
        <v>12598600</v>
      </c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n">
        <v>2</v>
      </c>
      <c r="AB141" s="7" t="n">
        <v>369334</v>
      </c>
      <c r="AC141" s="7" t="n">
        <v>10</v>
      </c>
      <c r="AD141" s="7" t="n">
        <v>3825560</v>
      </c>
      <c r="AE141" s="7" t="inlineStr"/>
      <c r="AF141" s="7" t="inlineStr"/>
      <c r="AG141" s="7" t="n">
        <v>15</v>
      </c>
      <c r="AH141" s="7" t="n">
        <v>1418170</v>
      </c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AW141+AY141+BA141+BC141+BE141+BG141+BI141</f>
        <v/>
      </c>
      <c r="AV141" s="7">
        <f>AX141+AZ141+BB141+BD141+BF141+BH141+BJ141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n">
        <v>3</v>
      </c>
      <c r="BF141" s="7" t="n">
        <v>977454</v>
      </c>
      <c r="BG141" s="7" t="n">
        <v>30</v>
      </c>
      <c r="BH141" s="7" t="n">
        <v>8704220</v>
      </c>
      <c r="BI141" s="7" t="inlineStr"/>
      <c r="BJ141" s="7" t="inlineStr"/>
      <c r="BK141" s="7">
        <f>BM141+BO141+BQ141+BS141</f>
        <v/>
      </c>
      <c r="BL141" s="7">
        <f>BN141+BP141+BR141+BT141</f>
        <v/>
      </c>
      <c r="BM141" s="7" t="inlineStr"/>
      <c r="BN141" s="7" t="inlineStr"/>
      <c r="BO141" s="7" t="inlineStr"/>
      <c r="BP141" s="7" t="inlineStr"/>
      <c r="BQ141" s="7" t="n">
        <v>10</v>
      </c>
      <c r="BR141" s="7" t="n">
        <v>3932800</v>
      </c>
      <c r="BS141" s="7" t="inlineStr"/>
      <c r="BT141" s="7" t="inlineStr"/>
      <c r="BU141" s="7">
        <f>BW141+BY141+CA141+CC141+CE141+CG141+CI141+CK141+CM141</f>
        <v/>
      </c>
      <c r="BV141" s="7">
        <f>BX141+BZ141+CB141+CD141+CF141+CH141+CJ141+CL141+CN141</f>
        <v/>
      </c>
      <c r="BW141" s="7" t="inlineStr"/>
      <c r="BX141" s="7" t="inlineStr"/>
      <c r="BY141" s="7" t="n">
        <v>5</v>
      </c>
      <c r="BZ141" s="7" t="n">
        <v>1984990</v>
      </c>
      <c r="CA141" s="7" t="inlineStr"/>
      <c r="CB141" s="7" t="inlineStr"/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 t="n">
        <v>15</v>
      </c>
      <c r="CN141" s="7" t="n">
        <v>3294270</v>
      </c>
      <c r="CO141" s="7">
        <f>CQ141+CS141+CU141+CW141+CY141+DA141+DC141+DE141+DG141+DI141+DK141+DM141+DO141</f>
        <v/>
      </c>
      <c r="CP141" s="7">
        <f>CR141+CT141+CV141+CX141+CZ141+DB141+DD141+DF141+DH141+DJ141+DL141+DN141+DP141</f>
        <v/>
      </c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 t="inlineStr"/>
      <c r="DB141" s="7" t="inlineStr"/>
      <c r="DC141" s="7" t="inlineStr"/>
      <c r="DD141" s="7" t="inlineStr"/>
      <c r="DE141" s="7" t="inlineStr"/>
      <c r="DF141" s="7" t="inlineStr"/>
      <c r="DG141" s="7" t="inlineStr"/>
      <c r="DH141" s="7" t="inlineStr"/>
      <c r="DI141" s="7" t="n">
        <v>4</v>
      </c>
      <c r="DJ141" s="7" t="n">
        <v>512516</v>
      </c>
      <c r="DK141" s="7" t="inlineStr"/>
      <c r="DL141" s="7" t="inlineStr"/>
      <c r="DM141" s="7" t="inlineStr"/>
      <c r="DN141" s="7" t="inlineStr"/>
      <c r="DO141" s="7" t="inlineStr"/>
      <c r="DP141" s="7" t="inlineStr"/>
      <c r="DQ141" s="7">
        <f>E141+AU141+BK141+BU141+CO141</f>
        <v/>
      </c>
      <c r="DR141" s="7">
        <f>F141+AV141+BL141+BV141+CP141</f>
        <v/>
      </c>
    </row>
    <row r="142" hidden="1" outlineLevel="1">
      <c r="A142" s="5" t="n">
        <v>25</v>
      </c>
      <c r="B142" s="6" t="inlineStr">
        <is>
          <t>АКМАЛ Мед-7 "ХАМКОР"</t>
        </is>
      </c>
      <c r="C142" s="6" t="inlineStr">
        <is>
          <t>Андижан</t>
        </is>
      </c>
      <c r="D142" s="6" t="inlineStr">
        <is>
          <t>Андижан 1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n">
        <v>3</v>
      </c>
      <c r="H142" s="7" t="n">
        <v>880807</v>
      </c>
      <c r="I142" s="7" t="inlineStr"/>
      <c r="J142" s="7" t="inlineStr"/>
      <c r="K142" s="7" t="n">
        <v>2</v>
      </c>
      <c r="L142" s="7" t="n">
        <v>522370</v>
      </c>
      <c r="M142" s="7" t="inlineStr"/>
      <c r="N142" s="7" t="inlineStr"/>
      <c r="O142" s="7" t="n">
        <v>4</v>
      </c>
      <c r="P142" s="7" t="n">
        <v>1204408</v>
      </c>
      <c r="Q142" s="7" t="n">
        <v>37</v>
      </c>
      <c r="R142" s="7" t="n">
        <v>6859759</v>
      </c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inlineStr"/>
      <c r="AD142" s="7" t="inlineStr"/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AW142+AY142+BA142+BC142+BE142+BG142+BI142</f>
        <v/>
      </c>
      <c r="AV142" s="7">
        <f>AX142+AZ142+BB142+BD142+BF142+BH142+BJ142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 t="inlineStr"/>
      <c r="BJ142" s="7" t="inlineStr"/>
      <c r="BK142" s="7">
        <f>BM142+BO142+BQ142+BS142</f>
        <v/>
      </c>
      <c r="BL142" s="7">
        <f>BN142+BP142+BR142+BT142</f>
        <v/>
      </c>
      <c r="BM142" s="7" t="inlineStr"/>
      <c r="BN142" s="7" t="inlineStr"/>
      <c r="BO142" s="7" t="inlineStr"/>
      <c r="BP142" s="7" t="inlineStr"/>
      <c r="BQ142" s="7" t="inlineStr"/>
      <c r="BR142" s="7" t="inlineStr"/>
      <c r="BS142" s="7" t="inlineStr"/>
      <c r="BT142" s="7" t="inlineStr"/>
      <c r="BU142" s="7">
        <f>BW142+BY142+CA142+CC142+CE142+CG142+CI142+CK142+CM142</f>
        <v/>
      </c>
      <c r="BV142" s="7">
        <f>BX142+BZ142+CB142+CD142+CF142+CH142+CJ142+CL142+CN142</f>
        <v/>
      </c>
      <c r="BW142" s="7" t="inlineStr"/>
      <c r="BX142" s="7" t="inlineStr"/>
      <c r="BY142" s="7" t="inlineStr"/>
      <c r="BZ142" s="7" t="inlineStr"/>
      <c r="CA142" s="7" t="n">
        <v>1</v>
      </c>
      <c r="CB142" s="7" t="n">
        <v>276249</v>
      </c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 t="n">
        <v>5</v>
      </c>
      <c r="CN142" s="7" t="n">
        <v>1393065</v>
      </c>
      <c r="CO142" s="7">
        <f>CQ142+CS142+CU142+CW142+CY142+DA142+DC142+DE142+DG142+DI142+DK142+DM142+DO142</f>
        <v/>
      </c>
      <c r="CP142" s="7">
        <f>CR142+CT142+CV142+CX142+CZ142+DB142+DD142+DF142+DH142+DJ142+DL142+DN142+DP142</f>
        <v/>
      </c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 t="inlineStr"/>
      <c r="DB142" s="7" t="inlineStr"/>
      <c r="DC142" s="7" t="inlineStr"/>
      <c r="DD142" s="7" t="inlineStr"/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>
        <f>E142+AU142+BK142+BU142+CO142</f>
        <v/>
      </c>
      <c r="DR142" s="7">
        <f>F142+AV142+BL142+BV142+CP142</f>
        <v/>
      </c>
    </row>
    <row r="143" hidden="1" outlineLevel="1">
      <c r="A143" s="5" t="n">
        <v>26</v>
      </c>
      <c r="B143" s="6" t="inlineStr">
        <is>
          <t>Джамиль Шаяна</t>
        </is>
      </c>
      <c r="C143" s="6" t="inlineStr">
        <is>
          <t>Андижан</t>
        </is>
      </c>
      <c r="D143" s="6" t="inlineStr">
        <is>
          <t>Андижан 1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7" t="inlineStr"/>
      <c r="T143" s="7" t="inlineStr"/>
      <c r="U143" s="7" t="inlineStr"/>
      <c r="V143" s="7" t="inlineStr"/>
      <c r="W143" s="7" t="inlineStr"/>
      <c r="X143" s="7" t="inlineStr"/>
      <c r="Y143" s="7" t="inlineStr"/>
      <c r="Z143" s="7" t="inlineStr"/>
      <c r="AA143" s="7" t="inlineStr"/>
      <c r="AB143" s="7" t="inlineStr"/>
      <c r="AC143" s="7" t="inlineStr"/>
      <c r="AD143" s="7" t="inlineStr"/>
      <c r="AE143" s="7" t="inlineStr"/>
      <c r="AF143" s="7" t="inlineStr"/>
      <c r="AG143" s="7" t="inlineStr"/>
      <c r="AH143" s="7" t="inlineStr"/>
      <c r="AI143" s="7" t="inlineStr"/>
      <c r="AJ143" s="7" t="inlineStr"/>
      <c r="AK143" s="7" t="inlineStr"/>
      <c r="AL143" s="7" t="inlineStr"/>
      <c r="AM143" s="7" t="inlineStr"/>
      <c r="AN143" s="7" t="inlineStr"/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AW143+AY143+BA143+BC143+BE143+BG143+BI143</f>
        <v/>
      </c>
      <c r="AV143" s="7">
        <f>AX143+AZ143+BB143+BD143+BF143+BH143+BJ143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n">
        <v>101</v>
      </c>
      <c r="BD143" s="7" t="n">
        <v>37695422</v>
      </c>
      <c r="BE143" s="7" t="inlineStr"/>
      <c r="BF143" s="7" t="inlineStr"/>
      <c r="BG143" s="7" t="inlineStr"/>
      <c r="BH143" s="7" t="inlineStr"/>
      <c r="BI143" s="7" t="inlineStr"/>
      <c r="BJ143" s="7" t="inlineStr"/>
      <c r="BK143" s="7">
        <f>BM143+BO143+BQ143+BS143</f>
        <v/>
      </c>
      <c r="BL143" s="7">
        <f>BN143+BP143+BR143+BT143</f>
        <v/>
      </c>
      <c r="BM143" s="7" t="inlineStr"/>
      <c r="BN143" s="7" t="inlineStr"/>
      <c r="BO143" s="7" t="inlineStr"/>
      <c r="BP143" s="7" t="inlineStr"/>
      <c r="BQ143" s="7" t="inlineStr"/>
      <c r="BR143" s="7" t="inlineStr"/>
      <c r="BS143" s="7" t="inlineStr"/>
      <c r="BT143" s="7" t="inlineStr"/>
      <c r="BU143" s="7">
        <f>BW143+BY143+CA143+CC143+CE143+CG143+CI143+CK143+CM143</f>
        <v/>
      </c>
      <c r="BV143" s="7">
        <f>BX143+BZ143+CB143+CD143+CF143+CH143+CJ143+CL143+CN143</f>
        <v/>
      </c>
      <c r="BW143" s="7" t="inlineStr"/>
      <c r="BX143" s="7" t="inlineStr"/>
      <c r="BY143" s="7" t="inlineStr"/>
      <c r="BZ143" s="7" t="inlineStr"/>
      <c r="CA143" s="7" t="inlineStr"/>
      <c r="CB143" s="7" t="inlineStr"/>
      <c r="CC143" s="7" t="inlineStr"/>
      <c r="CD143" s="7" t="inlineStr"/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 t="inlineStr"/>
      <c r="CN143" s="7" t="inlineStr"/>
      <c r="CO143" s="7">
        <f>CQ143+CS143+CU143+CW143+CY143+DA143+DC143+DE143+DG143+DI143+DK143+DM143+DO143</f>
        <v/>
      </c>
      <c r="CP143" s="7">
        <f>CR143+CT143+CV143+CX143+CZ143+DB143+DD143+DF143+DH143+DJ143+DL143+DN143+DP143</f>
        <v/>
      </c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 t="inlineStr"/>
      <c r="DB143" s="7" t="inlineStr"/>
      <c r="DC143" s="7" t="inlineStr"/>
      <c r="DD143" s="7" t="inlineStr"/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 t="inlineStr"/>
      <c r="DP143" s="7" t="inlineStr"/>
      <c r="DQ143" s="7">
        <f>E143+AU143+BK143+BU143+CO143</f>
        <v/>
      </c>
      <c r="DR143" s="7">
        <f>F143+AV143+BL143+BV143+CP143</f>
        <v/>
      </c>
    </row>
    <row r="144" hidden="1" outlineLevel="1">
      <c r="A144" s="5" t="n">
        <v>27</v>
      </c>
      <c r="B144" s="6" t="inlineStr">
        <is>
          <t>Уз-Метертеч Компанй МЧЖ</t>
        </is>
      </c>
      <c r="C144" s="6" t="inlineStr">
        <is>
          <t>Андижан</t>
        </is>
      </c>
      <c r="D144" s="6" t="inlineStr">
        <is>
          <t>Андижан 1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inlineStr"/>
      <c r="J144" s="7" t="inlineStr"/>
      <c r="K144" s="7" t="inlineStr"/>
      <c r="L144" s="7" t="inlineStr"/>
      <c r="M144" s="7" t="inlineStr"/>
      <c r="N144" s="7" t="inlineStr"/>
      <c r="O144" s="7" t="inlineStr"/>
      <c r="P144" s="7" t="inlineStr"/>
      <c r="Q144" s="7" t="n">
        <v>1</v>
      </c>
      <c r="R144" s="7" t="n">
        <v>118801</v>
      </c>
      <c r="S144" s="7" t="inlineStr"/>
      <c r="T144" s="7" t="inlineStr"/>
      <c r="U144" s="7" t="inlineStr"/>
      <c r="V144" s="7" t="inlineStr"/>
      <c r="W144" s="7" t="inlineStr"/>
      <c r="X144" s="7" t="inlineStr"/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AW144+AY144+BA144+BC144+BE144+BG144+BI144</f>
        <v/>
      </c>
      <c r="AV144" s="7">
        <f>AX144+AZ144+BB144+BD144+BF144+BH144+BJ144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 t="inlineStr"/>
      <c r="BJ144" s="7" t="inlineStr"/>
      <c r="BK144" s="7">
        <f>BM144+BO144+BQ144+BS144</f>
        <v/>
      </c>
      <c r="BL144" s="7">
        <f>BN144+BP144+BR144+BT144</f>
        <v/>
      </c>
      <c r="BM144" s="7" t="inlineStr"/>
      <c r="BN144" s="7" t="inlineStr"/>
      <c r="BO144" s="7" t="inlineStr"/>
      <c r="BP144" s="7" t="inlineStr"/>
      <c r="BQ144" s="7" t="inlineStr"/>
      <c r="BR144" s="7" t="inlineStr"/>
      <c r="BS144" s="7" t="inlineStr"/>
      <c r="BT144" s="7" t="inlineStr"/>
      <c r="BU144" s="7">
        <f>BW144+BY144+CA144+CC144+CE144+CG144+CI144+CK144+CM144</f>
        <v/>
      </c>
      <c r="BV144" s="7">
        <f>BX144+BZ144+CB144+CD144+CF144+CH144+CJ144+CL144+CN144</f>
        <v/>
      </c>
      <c r="BW144" s="7" t="inlineStr"/>
      <c r="BX144" s="7" t="inlineStr"/>
      <c r="BY144" s="7" t="inlineStr"/>
      <c r="BZ144" s="7" t="inlineStr"/>
      <c r="CA144" s="7" t="inlineStr"/>
      <c r="CB144" s="7" t="inlineStr"/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 t="inlineStr"/>
      <c r="CN144" s="7" t="inlineStr"/>
      <c r="CO144" s="7">
        <f>CQ144+CS144+CU144+CW144+CY144+DA144+DC144+DE144+DG144+DI144+DK144+DM144+DO144</f>
        <v/>
      </c>
      <c r="CP144" s="7">
        <f>CR144+CT144+CV144+CX144+CZ144+DB144+DD144+DF144+DH144+DJ144+DL144+DN144+DP144</f>
        <v/>
      </c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 t="inlineStr"/>
      <c r="DB144" s="7" t="inlineStr"/>
      <c r="DC144" s="7" t="inlineStr"/>
      <c r="DD144" s="7" t="inlineStr"/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inlineStr"/>
      <c r="DP144" s="7" t="inlineStr"/>
      <c r="DQ144" s="7">
        <f>E144+AU144+BK144+BU144+CO144</f>
        <v/>
      </c>
      <c r="DR144" s="7">
        <f>F144+AV144+BL144+BV144+CP144</f>
        <v/>
      </c>
    </row>
    <row r="145" hidden="1" outlineLevel="1">
      <c r="A145" s="5" t="n">
        <v>28</v>
      </c>
      <c r="B145" s="6" t="inlineStr">
        <is>
          <t>Эверест Фарм  Фуркат Умиджон ака</t>
        </is>
      </c>
      <c r="C145" s="6" t="inlineStr">
        <is>
          <t>Андижан</t>
        </is>
      </c>
      <c r="D145" s="6" t="inlineStr">
        <is>
          <t>Андижан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inlineStr"/>
      <c r="H145" s="7" t="inlineStr"/>
      <c r="I145" s="7" t="n">
        <v>1</v>
      </c>
      <c r="J145" s="7" t="n">
        <v>28764</v>
      </c>
      <c r="K145" s="7" t="n">
        <v>1</v>
      </c>
      <c r="L145" s="7" t="n">
        <v>260437</v>
      </c>
      <c r="M145" s="7" t="inlineStr"/>
      <c r="N145" s="7" t="inlineStr"/>
      <c r="O145" s="7" t="inlineStr"/>
      <c r="P145" s="7" t="inlineStr"/>
      <c r="Q145" s="7" t="inlineStr"/>
      <c r="R145" s="7" t="inlineStr"/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inlineStr"/>
      <c r="AB145" s="7" t="inlineStr"/>
      <c r="AC145" s="7" t="inlineStr"/>
      <c r="AD145" s="7" t="inlineStr"/>
      <c r="AE145" s="7" t="n">
        <v>1</v>
      </c>
      <c r="AF145" s="7" t="n">
        <v>71796</v>
      </c>
      <c r="AG145" s="7" t="inlineStr"/>
      <c r="AH145" s="7" t="inlineStr"/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AW145+AY145+BA145+BC145+BE145+BG145+BI145</f>
        <v/>
      </c>
      <c r="AV145" s="7">
        <f>AX145+AZ145+BB145+BD145+BF145+BH145+BJ145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 t="inlineStr"/>
      <c r="BJ145" s="7" t="inlineStr"/>
      <c r="BK145" s="7">
        <f>BM145+BO145+BQ145+BS145</f>
        <v/>
      </c>
      <c r="BL145" s="7">
        <f>BN145+BP145+BR145+BT145</f>
        <v/>
      </c>
      <c r="BM145" s="7" t="inlineStr"/>
      <c r="BN145" s="7" t="inlineStr"/>
      <c r="BO145" s="7" t="inlineStr"/>
      <c r="BP145" s="7" t="inlineStr"/>
      <c r="BQ145" s="7" t="inlineStr"/>
      <c r="BR145" s="7" t="inlineStr"/>
      <c r="BS145" s="7" t="inlineStr"/>
      <c r="BT145" s="7" t="inlineStr"/>
      <c r="BU145" s="7">
        <f>BW145+BY145+CA145+CC145+CE145+CG145+CI145+CK145+CM145</f>
        <v/>
      </c>
      <c r="BV145" s="7">
        <f>BX145+BZ145+CB145+CD145+CF145+CH145+CJ145+CL145+CN145</f>
        <v/>
      </c>
      <c r="BW145" s="7" t="inlineStr"/>
      <c r="BX145" s="7" t="inlineStr"/>
      <c r="BY145" s="7" t="inlineStr"/>
      <c r="BZ145" s="7" t="inlineStr"/>
      <c r="CA145" s="7" t="inlineStr"/>
      <c r="CB145" s="7" t="inlineStr"/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 t="inlineStr"/>
      <c r="CN145" s="7" t="inlineStr"/>
      <c r="CO145" s="7">
        <f>CQ145+CS145+CU145+CW145+CY145+DA145+DC145+DE145+DG145+DI145+DK145+DM145+DO145</f>
        <v/>
      </c>
      <c r="CP145" s="7">
        <f>CR145+CT145+CV145+CX145+CZ145+DB145+DD145+DF145+DH145+DJ145+DL145+DN145+DP145</f>
        <v/>
      </c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 t="inlineStr"/>
      <c r="DB145" s="7" t="inlineStr"/>
      <c r="DC145" s="7" t="inlineStr"/>
      <c r="DD145" s="7" t="inlineStr"/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inlineStr"/>
      <c r="DP145" s="7" t="inlineStr"/>
      <c r="DQ145" s="7">
        <f>E145+AU145+BK145+BU145+CO145</f>
        <v/>
      </c>
      <c r="DR145" s="7">
        <f>F145+AV145+BL145+BV145+CP145</f>
        <v/>
      </c>
    </row>
    <row r="146" hidden="1" outlineLevel="1">
      <c r="A146" s="5" t="n">
        <v>29</v>
      </c>
      <c r="B146" s="6" t="inlineStr">
        <is>
          <t>Эндо Мед Про</t>
        </is>
      </c>
      <c r="C146" s="6" t="inlineStr">
        <is>
          <t>Андижан</t>
        </is>
      </c>
      <c r="D146" s="6" t="inlineStr">
        <is>
          <t>Андижан 1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inlineStr"/>
      <c r="AB146" s="7" t="inlineStr"/>
      <c r="AC146" s="7" t="inlineStr"/>
      <c r="AD146" s="7" t="inlineStr"/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AW146+AY146+BA146+BC146+BE146+BG146+BI146</f>
        <v/>
      </c>
      <c r="AV146" s="7">
        <f>AX146+AZ146+BB146+BD146+BF146+BH146+BJ146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n">
        <v>500</v>
      </c>
      <c r="BH146" s="7" t="n">
        <v>93169000</v>
      </c>
      <c r="BI146" s="7" t="inlineStr"/>
      <c r="BJ146" s="7" t="inlineStr"/>
      <c r="BK146" s="7">
        <f>BM146+BO146+BQ146+BS146</f>
        <v/>
      </c>
      <c r="BL146" s="7">
        <f>BN146+BP146+BR146+BT146</f>
        <v/>
      </c>
      <c r="BM146" s="7" t="inlineStr"/>
      <c r="BN146" s="7" t="inlineStr"/>
      <c r="BO146" s="7" t="inlineStr"/>
      <c r="BP146" s="7" t="inlineStr"/>
      <c r="BQ146" s="7" t="inlineStr"/>
      <c r="BR146" s="7" t="inlineStr"/>
      <c r="BS146" s="7" t="inlineStr"/>
      <c r="BT146" s="7" t="inlineStr"/>
      <c r="BU146" s="7">
        <f>BW146+BY146+CA146+CC146+CE146+CG146+CI146+CK146+CM146</f>
        <v/>
      </c>
      <c r="BV146" s="7">
        <f>BX146+BZ146+CB146+CD146+CF146+CH146+CJ146+CL146+CN146</f>
        <v/>
      </c>
      <c r="BW146" s="7" t="inlineStr"/>
      <c r="BX146" s="7" t="inlineStr"/>
      <c r="BY146" s="7" t="inlineStr"/>
      <c r="BZ146" s="7" t="inlineStr"/>
      <c r="CA146" s="7" t="inlineStr"/>
      <c r="CB146" s="7" t="inlineStr"/>
      <c r="CC146" s="7" t="inlineStr"/>
      <c r="CD146" s="7" t="inlineStr"/>
      <c r="CE146" s="7" t="inlineStr"/>
      <c r="CF146" s="7" t="inlineStr"/>
      <c r="CG146" s="7" t="inlineStr"/>
      <c r="CH146" s="7" t="inlineStr"/>
      <c r="CI146" s="7" t="inlineStr"/>
      <c r="CJ146" s="7" t="inlineStr"/>
      <c r="CK146" s="7" t="inlineStr"/>
      <c r="CL146" s="7" t="inlineStr"/>
      <c r="CM146" s="7" t="inlineStr"/>
      <c r="CN146" s="7" t="inlineStr"/>
      <c r="CO146" s="7">
        <f>CQ146+CS146+CU146+CW146+CY146+DA146+DC146+DE146+DG146+DI146+DK146+DM146+DO146</f>
        <v/>
      </c>
      <c r="CP146" s="7">
        <f>CR146+CT146+CV146+CX146+CZ146+DB146+DD146+DF146+DH146+DJ146+DL146+DN146+DP146</f>
        <v/>
      </c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 t="inlineStr"/>
      <c r="DB146" s="7" t="inlineStr"/>
      <c r="DC146" s="7" t="inlineStr"/>
      <c r="DD146" s="7" t="inlineStr"/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inlineStr"/>
      <c r="DN146" s="7" t="inlineStr"/>
      <c r="DO146" s="7" t="inlineStr"/>
      <c r="DP146" s="7" t="inlineStr"/>
      <c r="DQ146" s="7">
        <f>E146+AU146+BK146+BU146+CO146</f>
        <v/>
      </c>
      <c r="DR146" s="7">
        <f>F146+AV146+BL146+BV146+CP146</f>
        <v/>
      </c>
    </row>
    <row r="147">
      <c r="A147" s="8" t="n"/>
      <c r="B147" s="8" t="inlineStr">
        <is>
          <t>FINAL SUM</t>
        </is>
      </c>
      <c r="C147" s="8" t="n"/>
      <c r="D147" s="8" t="n"/>
      <c r="E147" s="9">
        <f>E4+E36+E117</f>
        <v/>
      </c>
      <c r="F147" s="9">
        <f>F4+F36+F117</f>
        <v/>
      </c>
      <c r="G147" s="9">
        <f>G4+G36+G117</f>
        <v/>
      </c>
      <c r="H147" s="9">
        <f>H4+H36+H117</f>
        <v/>
      </c>
      <c r="I147" s="9">
        <f>I4+I36+I117</f>
        <v/>
      </c>
      <c r="J147" s="9">
        <f>J4+J36+J117</f>
        <v/>
      </c>
      <c r="K147" s="9">
        <f>K4+K36+K117</f>
        <v/>
      </c>
      <c r="L147" s="9">
        <f>L4+L36+L117</f>
        <v/>
      </c>
      <c r="M147" s="9">
        <f>M4+M36+M117</f>
        <v/>
      </c>
      <c r="N147" s="9">
        <f>N4+N36+N117</f>
        <v/>
      </c>
      <c r="O147" s="9">
        <f>O4+O36+O117</f>
        <v/>
      </c>
      <c r="P147" s="9">
        <f>P4+P36+P117</f>
        <v/>
      </c>
      <c r="Q147" s="9">
        <f>Q4+Q36+Q117</f>
        <v/>
      </c>
      <c r="R147" s="9">
        <f>R4+R36+R117</f>
        <v/>
      </c>
      <c r="S147" s="9">
        <f>S4+S36+S117</f>
        <v/>
      </c>
      <c r="T147" s="9">
        <f>T4+T36+T117</f>
        <v/>
      </c>
      <c r="U147" s="9">
        <f>U4+U36+U117</f>
        <v/>
      </c>
      <c r="V147" s="9">
        <f>V4+V36+V117</f>
        <v/>
      </c>
      <c r="W147" s="9">
        <f>W4+W36+W117</f>
        <v/>
      </c>
      <c r="X147" s="9">
        <f>X4+X36+X117</f>
        <v/>
      </c>
      <c r="Y147" s="9">
        <f>Y4+Y36+Y117</f>
        <v/>
      </c>
      <c r="Z147" s="9">
        <f>Z4+Z36+Z117</f>
        <v/>
      </c>
      <c r="AA147" s="9">
        <f>AA4+AA36+AA117</f>
        <v/>
      </c>
      <c r="AB147" s="9">
        <f>AB4+AB36+AB117</f>
        <v/>
      </c>
      <c r="AC147" s="9">
        <f>AC4+AC36+AC117</f>
        <v/>
      </c>
      <c r="AD147" s="9">
        <f>AD4+AD36+AD117</f>
        <v/>
      </c>
      <c r="AE147" s="9">
        <f>AE4+AE36+AE117</f>
        <v/>
      </c>
      <c r="AF147" s="9">
        <f>AF4+AF36+AF117</f>
        <v/>
      </c>
      <c r="AG147" s="9">
        <f>AG4+AG36+AG117</f>
        <v/>
      </c>
      <c r="AH147" s="9">
        <f>AH4+AH36+AH117</f>
        <v/>
      </c>
      <c r="AI147" s="9">
        <f>AI4+AI36+AI117</f>
        <v/>
      </c>
      <c r="AJ147" s="9">
        <f>AJ4+AJ36+AJ117</f>
        <v/>
      </c>
      <c r="AK147" s="9">
        <f>AK4+AK36+AK117</f>
        <v/>
      </c>
      <c r="AL147" s="9">
        <f>AL4+AL36+AL117</f>
        <v/>
      </c>
      <c r="AM147" s="9">
        <f>AM4+AM36+AM117</f>
        <v/>
      </c>
      <c r="AN147" s="9">
        <f>AN4+AN36+AN117</f>
        <v/>
      </c>
      <c r="AO147" s="9">
        <f>AO4+AO36+AO117</f>
        <v/>
      </c>
      <c r="AP147" s="9">
        <f>AP4+AP36+AP117</f>
        <v/>
      </c>
      <c r="AQ147" s="9">
        <f>AQ4+AQ36+AQ117</f>
        <v/>
      </c>
      <c r="AR147" s="9">
        <f>AR4+AR36+AR117</f>
        <v/>
      </c>
      <c r="AS147" s="9">
        <f>AS4+AS36+AS117</f>
        <v/>
      </c>
      <c r="AT147" s="9">
        <f>AT4+AT36+AT117</f>
        <v/>
      </c>
      <c r="AU147" s="9">
        <f>AU4+AU36+AU117</f>
        <v/>
      </c>
      <c r="AV147" s="9">
        <f>AV4+AV36+AV117</f>
        <v/>
      </c>
      <c r="AW147" s="9">
        <f>AW4+AW36+AW117</f>
        <v/>
      </c>
      <c r="AX147" s="9">
        <f>AX4+AX36+AX117</f>
        <v/>
      </c>
      <c r="AY147" s="9">
        <f>AY4+AY36+AY117</f>
        <v/>
      </c>
      <c r="AZ147" s="9">
        <f>AZ4+AZ36+AZ117</f>
        <v/>
      </c>
      <c r="BA147" s="9">
        <f>BA4+BA36+BA117</f>
        <v/>
      </c>
      <c r="BB147" s="9">
        <f>BB4+BB36+BB117</f>
        <v/>
      </c>
      <c r="BC147" s="9">
        <f>BC4+BC36+BC117</f>
        <v/>
      </c>
      <c r="BD147" s="9">
        <f>BD4+BD36+BD117</f>
        <v/>
      </c>
      <c r="BE147" s="9">
        <f>BE4+BE36+BE117</f>
        <v/>
      </c>
      <c r="BF147" s="9">
        <f>BF4+BF36+BF117</f>
        <v/>
      </c>
      <c r="BG147" s="9">
        <f>BG4+BG36+BG117</f>
        <v/>
      </c>
      <c r="BH147" s="9">
        <f>BH4+BH36+BH117</f>
        <v/>
      </c>
      <c r="BI147" s="9">
        <f>BI4+BI36+BI117</f>
        <v/>
      </c>
      <c r="BJ147" s="9">
        <f>BJ4+BJ36+BJ117</f>
        <v/>
      </c>
      <c r="BK147" s="9">
        <f>BK4+BK36+BK117</f>
        <v/>
      </c>
      <c r="BL147" s="9">
        <f>BL4+BL36+BL117</f>
        <v/>
      </c>
      <c r="BM147" s="9">
        <f>BM4+BM36+BM117</f>
        <v/>
      </c>
      <c r="BN147" s="9">
        <f>BN4+BN36+BN117</f>
        <v/>
      </c>
      <c r="BO147" s="9">
        <f>BO4+BO36+BO117</f>
        <v/>
      </c>
      <c r="BP147" s="9">
        <f>BP4+BP36+BP117</f>
        <v/>
      </c>
      <c r="BQ147" s="9">
        <f>BQ4+BQ36+BQ117</f>
        <v/>
      </c>
      <c r="BR147" s="9">
        <f>BR4+BR36+BR117</f>
        <v/>
      </c>
      <c r="BS147" s="9">
        <f>BS4+BS36+BS117</f>
        <v/>
      </c>
      <c r="BT147" s="9">
        <f>BT4+BT36+BT117</f>
        <v/>
      </c>
      <c r="BU147" s="9">
        <f>BU4+BU36+BU117</f>
        <v/>
      </c>
      <c r="BV147" s="9">
        <f>BV4+BV36+BV117</f>
        <v/>
      </c>
      <c r="BW147" s="9">
        <f>BW4+BW36+BW117</f>
        <v/>
      </c>
      <c r="BX147" s="9">
        <f>BX4+BX36+BX117</f>
        <v/>
      </c>
      <c r="BY147" s="9">
        <f>BY4+BY36+BY117</f>
        <v/>
      </c>
      <c r="BZ147" s="9">
        <f>BZ4+BZ36+BZ117</f>
        <v/>
      </c>
      <c r="CA147" s="9">
        <f>CA4+CA36+CA117</f>
        <v/>
      </c>
      <c r="CB147" s="9">
        <f>CB4+CB36+CB117</f>
        <v/>
      </c>
      <c r="CC147" s="9">
        <f>CC4+CC36+CC117</f>
        <v/>
      </c>
      <c r="CD147" s="9">
        <f>CD4+CD36+CD117</f>
        <v/>
      </c>
      <c r="CE147" s="9">
        <f>CE4+CE36+CE117</f>
        <v/>
      </c>
      <c r="CF147" s="9">
        <f>CF4+CF36+CF117</f>
        <v/>
      </c>
      <c r="CG147" s="9">
        <f>CG4+CG36+CG117</f>
        <v/>
      </c>
      <c r="CH147" s="9">
        <f>CH4+CH36+CH117</f>
        <v/>
      </c>
      <c r="CI147" s="9">
        <f>CI4+CI36+CI117</f>
        <v/>
      </c>
      <c r="CJ147" s="9">
        <f>CJ4+CJ36+CJ117</f>
        <v/>
      </c>
      <c r="CK147" s="9">
        <f>CK4+CK36+CK117</f>
        <v/>
      </c>
      <c r="CL147" s="9">
        <f>CL4+CL36+CL117</f>
        <v/>
      </c>
      <c r="CM147" s="9">
        <f>CM4+CM36+CM117</f>
        <v/>
      </c>
      <c r="CN147" s="9">
        <f>CN4+CN36+CN117</f>
        <v/>
      </c>
      <c r="CO147" s="9">
        <f>CO4+CO36+CO117</f>
        <v/>
      </c>
      <c r="CP147" s="9">
        <f>CP4+CP36+CP117</f>
        <v/>
      </c>
      <c r="CQ147" s="9">
        <f>CQ4+CQ36+CQ117</f>
        <v/>
      </c>
      <c r="CR147" s="9">
        <f>CR4+CR36+CR117</f>
        <v/>
      </c>
      <c r="CS147" s="9">
        <f>CS4+CS36+CS117</f>
        <v/>
      </c>
      <c r="CT147" s="9">
        <f>CT4+CT36+CT117</f>
        <v/>
      </c>
      <c r="CU147" s="9">
        <f>CU4+CU36+CU117</f>
        <v/>
      </c>
      <c r="CV147" s="9">
        <f>CV4+CV36+CV117</f>
        <v/>
      </c>
      <c r="CW147" s="9">
        <f>CW4+CW36+CW117</f>
        <v/>
      </c>
      <c r="CX147" s="9">
        <f>CX4+CX36+CX117</f>
        <v/>
      </c>
      <c r="CY147" s="9">
        <f>CY4+CY36+CY117</f>
        <v/>
      </c>
      <c r="CZ147" s="9">
        <f>CZ4+CZ36+CZ117</f>
        <v/>
      </c>
      <c r="DA147" s="9">
        <f>DA4+DA36+DA117</f>
        <v/>
      </c>
      <c r="DB147" s="9">
        <f>DB4+DB36+DB117</f>
        <v/>
      </c>
      <c r="DC147" s="9">
        <f>DC4+DC36+DC117</f>
        <v/>
      </c>
      <c r="DD147" s="9">
        <f>DD4+DD36+DD117</f>
        <v/>
      </c>
      <c r="DE147" s="9">
        <f>DE4+DE36+DE117</f>
        <v/>
      </c>
      <c r="DF147" s="9">
        <f>DF4+DF36+DF117</f>
        <v/>
      </c>
      <c r="DG147" s="9">
        <f>DG4+DG36+DG117</f>
        <v/>
      </c>
      <c r="DH147" s="9">
        <f>DH4+DH36+DH117</f>
        <v/>
      </c>
      <c r="DI147" s="9">
        <f>DI4+DI36+DI117</f>
        <v/>
      </c>
      <c r="DJ147" s="9">
        <f>DJ4+DJ36+DJ117</f>
        <v/>
      </c>
      <c r="DK147" s="9">
        <f>DK4+DK36+DK117</f>
        <v/>
      </c>
      <c r="DL147" s="9">
        <f>DL4+DL36+DL117</f>
        <v/>
      </c>
      <c r="DM147" s="9">
        <f>DM4+DM36+DM117</f>
        <v/>
      </c>
      <c r="DN147" s="9">
        <f>DN4+DN36+DN117</f>
        <v/>
      </c>
      <c r="DO147" s="9">
        <f>DO4+DO36+DO117</f>
        <v/>
      </c>
      <c r="DP147" s="9">
        <f>DP4+DP36+DP117</f>
        <v/>
      </c>
      <c r="DQ147" s="9">
        <f>DQ4+DQ36+DQ117</f>
        <v/>
      </c>
      <c r="DR147" s="9">
        <f>DR4+DR36+DR117</f>
        <v/>
      </c>
    </row>
    <row r="148">
      <c r="A148" s="8" t="n"/>
      <c r="B148" s="8" t="inlineStr">
        <is>
          <t>FINAL SUM ( Minus 10 % )</t>
        </is>
      </c>
      <c r="C148" s="8" t="n"/>
      <c r="D148" s="8" t="n"/>
      <c r="E148" s="9" t="n"/>
      <c r="F148" s="9">
        <f>H148+J148+L148+N148+P148+R148+T148+V148+X148+Z148+AB148+AD148+AF148+AH148+AJ148+AL148+AN148+AP148+AR148+AT148</f>
        <v/>
      </c>
      <c r="G148" s="9" t="n"/>
      <c r="H148" s="9">
        <f>H147*90%</f>
        <v/>
      </c>
      <c r="I148" s="9" t="n"/>
      <c r="J148" s="9">
        <f>J147*90%</f>
        <v/>
      </c>
      <c r="K148" s="9" t="n"/>
      <c r="L148" s="9">
        <f>L147*90%</f>
        <v/>
      </c>
      <c r="M148" s="9" t="n"/>
      <c r="N148" s="9">
        <f>N147*90%</f>
        <v/>
      </c>
      <c r="O148" s="9" t="n"/>
      <c r="P148" s="9">
        <f>P147*90%</f>
        <v/>
      </c>
      <c r="Q148" s="9" t="n"/>
      <c r="R148" s="9">
        <f>R147*90%</f>
        <v/>
      </c>
      <c r="S148" s="9" t="n"/>
      <c r="T148" s="9">
        <f>T147*90%</f>
        <v/>
      </c>
      <c r="U148" s="9" t="n"/>
      <c r="V148" s="9">
        <f>V147*90%</f>
        <v/>
      </c>
      <c r="W148" s="9" t="n"/>
      <c r="X148" s="9">
        <f>X147*90%</f>
        <v/>
      </c>
      <c r="Y148" s="9" t="n"/>
      <c r="Z148" s="9">
        <f>Z147*90%</f>
        <v/>
      </c>
      <c r="AA148" s="9" t="n"/>
      <c r="AB148" s="9">
        <f>AB147*90%</f>
        <v/>
      </c>
      <c r="AC148" s="9" t="n"/>
      <c r="AD148" s="9">
        <f>AD147*90%</f>
        <v/>
      </c>
      <c r="AE148" s="9" t="n"/>
      <c r="AF148" s="9">
        <f>AF147*90%</f>
        <v/>
      </c>
      <c r="AG148" s="9" t="n"/>
      <c r="AH148" s="9">
        <f>AH147*90%</f>
        <v/>
      </c>
      <c r="AI148" s="9" t="n"/>
      <c r="AJ148" s="9">
        <f>AJ147*90%</f>
        <v/>
      </c>
      <c r="AK148" s="9" t="n"/>
      <c r="AL148" s="9">
        <f>AL147*90%</f>
        <v/>
      </c>
      <c r="AM148" s="9" t="n"/>
      <c r="AN148" s="9">
        <f>AN147*90%</f>
        <v/>
      </c>
      <c r="AO148" s="9" t="n"/>
      <c r="AP148" s="9">
        <f>AP147*90%</f>
        <v/>
      </c>
      <c r="AQ148" s="9" t="n"/>
      <c r="AR148" s="9">
        <f>AR147*90%</f>
        <v/>
      </c>
      <c r="AS148" s="9" t="n"/>
      <c r="AT148" s="9">
        <f>AT147*90%</f>
        <v/>
      </c>
      <c r="AU148" s="9" t="n"/>
      <c r="AV148" s="9">
        <f>AX148+AZ148+BB148+BD148+BF148+BH148+BJ148</f>
        <v/>
      </c>
      <c r="AW148" s="9" t="n"/>
      <c r="AX148" s="9">
        <f>AX147*90%</f>
        <v/>
      </c>
      <c r="AY148" s="9" t="n"/>
      <c r="AZ148" s="9">
        <f>AZ147*90%</f>
        <v/>
      </c>
      <c r="BA148" s="9" t="n"/>
      <c r="BB148" s="9">
        <f>BB147*90%</f>
        <v/>
      </c>
      <c r="BC148" s="9" t="n"/>
      <c r="BD148" s="9">
        <f>BD147*90%</f>
        <v/>
      </c>
      <c r="BE148" s="9" t="n"/>
      <c r="BF148" s="9">
        <f>BF147*90%</f>
        <v/>
      </c>
      <c r="BG148" s="9" t="n"/>
      <c r="BH148" s="9">
        <f>BH147*90%</f>
        <v/>
      </c>
      <c r="BI148" s="9" t="n"/>
      <c r="BJ148" s="9">
        <f>BJ147*90%</f>
        <v/>
      </c>
      <c r="BK148" s="9" t="n"/>
      <c r="BL148" s="9">
        <f>BN148+BP148+BR148+BT148</f>
        <v/>
      </c>
      <c r="BM148" s="9" t="n"/>
      <c r="BN148" s="9">
        <f>BN147*90%</f>
        <v/>
      </c>
      <c r="BO148" s="9" t="n"/>
      <c r="BP148" s="9">
        <f>BP147*90%</f>
        <v/>
      </c>
      <c r="BQ148" s="9" t="n"/>
      <c r="BR148" s="9">
        <f>BR147*90%</f>
        <v/>
      </c>
      <c r="BS148" s="9" t="n"/>
      <c r="BT148" s="9">
        <f>BT147*90%</f>
        <v/>
      </c>
      <c r="BU148" s="9" t="n"/>
      <c r="BV148" s="9">
        <f>BX148+BZ148+CB148+CD148+CF148+CH148+CJ148+CL148+CN148</f>
        <v/>
      </c>
      <c r="BW148" s="9" t="n"/>
      <c r="BX148" s="9">
        <f>BX147*90%</f>
        <v/>
      </c>
      <c r="BY148" s="9" t="n"/>
      <c r="BZ148" s="9">
        <f>BZ147*90%</f>
        <v/>
      </c>
      <c r="CA148" s="9" t="n"/>
      <c r="CB148" s="9">
        <f>CB147*90%</f>
        <v/>
      </c>
      <c r="CC148" s="9" t="n"/>
      <c r="CD148" s="9">
        <f>CD147*90%</f>
        <v/>
      </c>
      <c r="CE148" s="9" t="n"/>
      <c r="CF148" s="9">
        <f>CF147*90%</f>
        <v/>
      </c>
      <c r="CG148" s="9" t="n"/>
      <c r="CH148" s="9">
        <f>CH147*90%</f>
        <v/>
      </c>
      <c r="CI148" s="9" t="n"/>
      <c r="CJ148" s="9">
        <f>CJ147*90%</f>
        <v/>
      </c>
      <c r="CK148" s="9" t="n"/>
      <c r="CL148" s="9">
        <f>CL147*90%</f>
        <v/>
      </c>
      <c r="CM148" s="9" t="n"/>
      <c r="CN148" s="9">
        <f>CN147*90%</f>
        <v/>
      </c>
      <c r="CO148" s="9" t="n"/>
      <c r="CP148" s="9">
        <f>CR148+CT148+CV148+CX148+CZ148+DB148+DD148+DF148+DH148+DJ148+DL148+DN148+DP148</f>
        <v/>
      </c>
      <c r="CQ148" s="9" t="n"/>
      <c r="CR148" s="9">
        <f>CR147*90%</f>
        <v/>
      </c>
      <c r="CS148" s="9" t="n"/>
      <c r="CT148" s="9">
        <f>CT147*90%</f>
        <v/>
      </c>
      <c r="CU148" s="9" t="n"/>
      <c r="CV148" s="9">
        <f>CV147*90%</f>
        <v/>
      </c>
      <c r="CW148" s="9" t="n"/>
      <c r="CX148" s="9">
        <f>CX147*90%</f>
        <v/>
      </c>
      <c r="CY148" s="9" t="n"/>
      <c r="CZ148" s="9">
        <f>CZ147*90%</f>
        <v/>
      </c>
      <c r="DA148" s="9" t="n"/>
      <c r="DB148" s="9">
        <f>DB147*90%</f>
        <v/>
      </c>
      <c r="DC148" s="9" t="n"/>
      <c r="DD148" s="9">
        <f>DD147*90%</f>
        <v/>
      </c>
      <c r="DE148" s="9" t="n"/>
      <c r="DF148" s="9">
        <f>DF147*90%</f>
        <v/>
      </c>
      <c r="DG148" s="9" t="n"/>
      <c r="DH148" s="9">
        <f>DH147*90%</f>
        <v/>
      </c>
      <c r="DI148" s="9" t="n"/>
      <c r="DJ148" s="9">
        <f>DJ147*90%</f>
        <v/>
      </c>
      <c r="DK148" s="9" t="n"/>
      <c r="DL148" s="9">
        <f>DL147*90%</f>
        <v/>
      </c>
      <c r="DM148" s="9" t="n"/>
      <c r="DN148" s="9">
        <f>DN147*90%</f>
        <v/>
      </c>
      <c r="DO148" s="9" t="n"/>
      <c r="DP148" s="9">
        <f>DP147*90%</f>
        <v/>
      </c>
      <c r="DQ148" s="9">
        <f>E148+AU148+BK148+BU148+CO148</f>
        <v/>
      </c>
      <c r="DR148" s="9">
        <f>F148+AV148+BL148+BV148+CP148</f>
        <v/>
      </c>
    </row>
    <row r="149">
      <c r="A149" s="8" t="n"/>
      <c r="B149" s="8" t="inlineStr">
        <is>
          <t>Final summa for Reklama</t>
        </is>
      </c>
      <c r="C149" s="8" t="n"/>
      <c r="D149" s="8" t="n"/>
      <c r="E149" s="9" t="n"/>
      <c r="F149" s="9">
        <f>H149+J149+L149+N149+P149+R149+T149+V149+X149+Z149+AB149+AD149+AF149+AH149+AJ149+AL149+AN149+AP149+AR149+AT149</f>
        <v/>
      </c>
      <c r="G149" s="9" t="n"/>
      <c r="H149" s="9">
        <f>G147*5000</f>
        <v/>
      </c>
      <c r="I149" s="9" t="n"/>
      <c r="J149" s="9">
        <f>I147*5000</f>
        <v/>
      </c>
      <c r="K149" s="9" t="n"/>
      <c r="L149" s="9">
        <f>K147*5000</f>
        <v/>
      </c>
      <c r="M149" s="9" t="n"/>
      <c r="N149" s="9">
        <f>M147*5000</f>
        <v/>
      </c>
      <c r="O149" s="9" t="n"/>
      <c r="P149" s="9">
        <f>O147*5000</f>
        <v/>
      </c>
      <c r="Q149" s="9" t="n"/>
      <c r="R149" s="9">
        <f>Q147*0</f>
        <v/>
      </c>
      <c r="S149" s="9" t="n"/>
      <c r="T149" s="9">
        <f>S147*0</f>
        <v/>
      </c>
      <c r="U149" s="9" t="n"/>
      <c r="V149" s="9">
        <f>U147*0</f>
        <v/>
      </c>
      <c r="W149" s="9" t="n"/>
      <c r="X149" s="9">
        <f>W147*0</f>
        <v/>
      </c>
      <c r="Y149" s="9" t="n"/>
      <c r="Z149" s="9">
        <f>Y147*0</f>
        <v/>
      </c>
      <c r="AA149" s="9" t="n"/>
      <c r="AB149" s="9">
        <f>AA147*7000</f>
        <v/>
      </c>
      <c r="AC149" s="9" t="n"/>
      <c r="AD149" s="9">
        <f>AC147*0</f>
        <v/>
      </c>
      <c r="AE149" s="9" t="n"/>
      <c r="AF149" s="9">
        <f>AE147*0</f>
        <v/>
      </c>
      <c r="AG149" s="9" t="n"/>
      <c r="AH149" s="9">
        <f>AG147*0</f>
        <v/>
      </c>
      <c r="AI149" s="9" t="n"/>
      <c r="AJ149" s="9">
        <f>AI147*0</f>
        <v/>
      </c>
      <c r="AK149" s="9" t="n"/>
      <c r="AL149" s="9">
        <f>AK147*0</f>
        <v/>
      </c>
      <c r="AM149" s="9" t="n"/>
      <c r="AN149" s="9">
        <f>AM147*0</f>
        <v/>
      </c>
      <c r="AO149" s="9" t="n"/>
      <c r="AP149" s="9">
        <f>AO147*0</f>
        <v/>
      </c>
      <c r="AQ149" s="9" t="n"/>
      <c r="AR149" s="9">
        <f>AQ147*0</f>
        <v/>
      </c>
      <c r="AS149" s="9" t="n"/>
      <c r="AT149" s="9">
        <f>AS147*0</f>
        <v/>
      </c>
      <c r="AU149" s="9" t="n"/>
      <c r="AV149" s="9">
        <f>AX149+AZ149+BB149+BD149+BF149+BH149+BJ149</f>
        <v/>
      </c>
      <c r="AW149" s="9" t="n"/>
      <c r="AX149" s="9">
        <f>AW147*50000</f>
        <v/>
      </c>
      <c r="AY149" s="9" t="n"/>
      <c r="AZ149" s="9">
        <f>AY147*60000</f>
        <v/>
      </c>
      <c r="BA149" s="9" t="n"/>
      <c r="BB149" s="9">
        <f>BA147*7000</f>
        <v/>
      </c>
      <c r="BC149" s="9" t="n"/>
      <c r="BD149" s="9">
        <f>BC147*25000</f>
        <v/>
      </c>
      <c r="BE149" s="9" t="n"/>
      <c r="BF149" s="9">
        <f>BE147*20000</f>
        <v/>
      </c>
      <c r="BG149" s="9" t="n"/>
      <c r="BH149" s="9">
        <f>BG147*10000</f>
        <v/>
      </c>
      <c r="BI149" s="9" t="n"/>
      <c r="BJ149" s="9">
        <f>BI147*25000</f>
        <v/>
      </c>
      <c r="BK149" s="9" t="n"/>
      <c r="BL149" s="9">
        <f>BN149+BP149+BR149+BT149</f>
        <v/>
      </c>
      <c r="BM149" s="9" t="n"/>
      <c r="BN149" s="9">
        <f>BM147*15000</f>
        <v/>
      </c>
      <c r="BO149" s="9" t="n"/>
      <c r="BP149" s="9">
        <f>BO147*5000</f>
        <v/>
      </c>
      <c r="BQ149" s="9" t="n"/>
      <c r="BR149" s="9">
        <f>BQ147*15000</f>
        <v/>
      </c>
      <c r="BS149" s="9" t="n"/>
      <c r="BT149" s="9">
        <f>BS147*5000</f>
        <v/>
      </c>
      <c r="BU149" s="9" t="n"/>
      <c r="BV149" s="9">
        <f>BX149+BZ149+CB149+CD149+CF149+CH149+CJ149+CL149+CN149</f>
        <v/>
      </c>
      <c r="BW149" s="9" t="n"/>
      <c r="BX149" s="9">
        <f>BW147*4000</f>
        <v/>
      </c>
      <c r="BY149" s="9" t="n"/>
      <c r="BZ149" s="9">
        <f>BY147*2000</f>
        <v/>
      </c>
      <c r="CA149" s="9" t="n"/>
      <c r="CB149" s="9">
        <f>CA147*10000</f>
        <v/>
      </c>
      <c r="CC149" s="9" t="n"/>
      <c r="CD149" s="9">
        <f>CC147*18000</f>
        <v/>
      </c>
      <c r="CE149" s="9" t="n"/>
      <c r="CF149" s="9">
        <f>CE147*150000</f>
        <v/>
      </c>
      <c r="CG149" s="9" t="n"/>
      <c r="CH149" s="9">
        <f>CG147*9000</f>
        <v/>
      </c>
      <c r="CI149" s="9" t="n"/>
      <c r="CJ149" s="9">
        <f>CI147*0</f>
        <v/>
      </c>
      <c r="CK149" s="9" t="n"/>
      <c r="CL149" s="9">
        <f>CK147*0</f>
        <v/>
      </c>
      <c r="CM149" s="9" t="n"/>
      <c r="CN149" s="9">
        <f>CM147*5000</f>
        <v/>
      </c>
      <c r="CO149" s="9" t="n"/>
      <c r="CP149" s="9">
        <f>CR149+CT149+CV149+CX149+CZ149+DB149+DD149+DF149+DH149+DJ149+DL149+DN149+DP149</f>
        <v/>
      </c>
      <c r="CQ149" s="9" t="n"/>
      <c r="CR149" s="9">
        <f>CQ147*5000</f>
        <v/>
      </c>
      <c r="CS149" s="9" t="n"/>
      <c r="CT149" s="9">
        <f>CS147*7000</f>
        <v/>
      </c>
      <c r="CU149" s="9" t="n"/>
      <c r="CV149" s="9">
        <f>CU147*18000</f>
        <v/>
      </c>
      <c r="CW149" s="9" t="n"/>
      <c r="CX149" s="9">
        <f>CW147*5000</f>
        <v/>
      </c>
      <c r="CY149" s="9" t="n"/>
      <c r="CZ149" s="9">
        <f>CY147*12000</f>
        <v/>
      </c>
      <c r="DA149" s="9" t="n"/>
      <c r="DB149" s="9">
        <f>DA147*10000</f>
        <v/>
      </c>
      <c r="DC149" s="9" t="n"/>
      <c r="DD149" s="9">
        <f>DC147*8000</f>
        <v/>
      </c>
      <c r="DE149" s="9" t="n"/>
      <c r="DF149" s="9">
        <f>DE147*0</f>
        <v/>
      </c>
      <c r="DG149" s="9" t="n"/>
      <c r="DH149" s="9">
        <f>DG147*10000</f>
        <v/>
      </c>
      <c r="DI149" s="9" t="n"/>
      <c r="DJ149" s="9">
        <f>DI147*8000</f>
        <v/>
      </c>
      <c r="DK149" s="9" t="n"/>
      <c r="DL149" s="9">
        <f>DK147*8000</f>
        <v/>
      </c>
      <c r="DM149" s="9" t="n"/>
      <c r="DN149" s="9">
        <f>DM147*15000</f>
        <v/>
      </c>
      <c r="DO149" s="9" t="n"/>
      <c r="DP149" s="9">
        <f>DO147*7000</f>
        <v/>
      </c>
      <c r="DQ149" s="9">
        <f>E149+AU149+BK149+BU149+CO149</f>
        <v/>
      </c>
      <c r="DR149" s="9">
        <f>F149+AV149+BL149+BV149+CP149</f>
        <v/>
      </c>
    </row>
    <row r="150">
      <c r="A150" s="8" t="n"/>
      <c r="B150" s="8" t="inlineStr">
        <is>
          <t>Final summa for Leksiya</t>
        </is>
      </c>
      <c r="C150" s="8" t="n"/>
      <c r="D150" s="8" t="n"/>
      <c r="E150" s="9" t="n"/>
      <c r="F150" s="9">
        <f>H150+J150+L150+N150+P150+R150+T150+V150+X150+Z150+AB150+AD150+AF150+AH150+AJ150+AL150+AN150+AP150+AR150+AT150</f>
        <v/>
      </c>
      <c r="G150" s="9" t="n"/>
      <c r="H150" s="9">
        <f>H148*2%</f>
        <v/>
      </c>
      <c r="I150" s="9" t="n"/>
      <c r="J150" s="9">
        <f>J148*2%</f>
        <v/>
      </c>
      <c r="K150" s="9" t="n"/>
      <c r="L150" s="9">
        <f>L148*2%</f>
        <v/>
      </c>
      <c r="M150" s="9" t="n"/>
      <c r="N150" s="9">
        <f>N148*2%</f>
        <v/>
      </c>
      <c r="O150" s="9" t="n"/>
      <c r="P150" s="9">
        <f>P148*2%</f>
        <v/>
      </c>
      <c r="Q150" s="9" t="n"/>
      <c r="R150" s="9">
        <f>R148*2%</f>
        <v/>
      </c>
      <c r="S150" s="9" t="n"/>
      <c r="T150" s="9">
        <f>T148*2%</f>
        <v/>
      </c>
      <c r="U150" s="9" t="n"/>
      <c r="V150" s="9">
        <f>V148*2%</f>
        <v/>
      </c>
      <c r="W150" s="9" t="n"/>
      <c r="X150" s="9">
        <f>X148*2%</f>
        <v/>
      </c>
      <c r="Y150" s="9" t="n"/>
      <c r="Z150" s="9">
        <f>Z148*2%</f>
        <v/>
      </c>
      <c r="AA150" s="9" t="n"/>
      <c r="AB150" s="9">
        <f>AB148*2%</f>
        <v/>
      </c>
      <c r="AC150" s="9" t="n"/>
      <c r="AD150" s="9">
        <f>AD148*2%</f>
        <v/>
      </c>
      <c r="AE150" s="9" t="n"/>
      <c r="AF150" s="9">
        <f>AF148*2%</f>
        <v/>
      </c>
      <c r="AG150" s="9" t="n"/>
      <c r="AH150" s="9">
        <f>AH148*2%</f>
        <v/>
      </c>
      <c r="AI150" s="9" t="n"/>
      <c r="AJ150" s="9">
        <f>AJ148*2%</f>
        <v/>
      </c>
      <c r="AK150" s="9" t="n"/>
      <c r="AL150" s="9">
        <f>AL148*2%</f>
        <v/>
      </c>
      <c r="AM150" s="9" t="n"/>
      <c r="AN150" s="9">
        <f>AN148*2%</f>
        <v/>
      </c>
      <c r="AO150" s="9" t="n"/>
      <c r="AP150" s="9">
        <f>AP148*2%</f>
        <v/>
      </c>
      <c r="AQ150" s="9" t="n"/>
      <c r="AR150" s="9">
        <f>AR148*2%</f>
        <v/>
      </c>
      <c r="AS150" s="9" t="n"/>
      <c r="AT150" s="9">
        <f>AT148*2%</f>
        <v/>
      </c>
      <c r="AU150" s="9" t="n"/>
      <c r="AV150" s="9">
        <f>AX150+AZ150+BB150+BD150+BF150+BH150+BJ150</f>
        <v/>
      </c>
      <c r="AW150" s="9" t="n"/>
      <c r="AX150" s="9">
        <f>AX148*2%</f>
        <v/>
      </c>
      <c r="AY150" s="9" t="n"/>
      <c r="AZ150" s="9">
        <f>AZ148*2%</f>
        <v/>
      </c>
      <c r="BA150" s="9" t="n"/>
      <c r="BB150" s="9">
        <f>BB148*2%</f>
        <v/>
      </c>
      <c r="BC150" s="9" t="n"/>
      <c r="BD150" s="9">
        <f>BD148*2%</f>
        <v/>
      </c>
      <c r="BE150" s="9" t="n"/>
      <c r="BF150" s="9">
        <f>BF148*2%</f>
        <v/>
      </c>
      <c r="BG150" s="9" t="n"/>
      <c r="BH150" s="9">
        <f>BH148*2%</f>
        <v/>
      </c>
      <c r="BI150" s="9" t="n"/>
      <c r="BJ150" s="9">
        <f>BJ148*2%</f>
        <v/>
      </c>
      <c r="BK150" s="9" t="n"/>
      <c r="BL150" s="9">
        <f>BN150+BP150+BR150+BT150</f>
        <v/>
      </c>
      <c r="BM150" s="9" t="n"/>
      <c r="BN150" s="9">
        <f>BN148*2%</f>
        <v/>
      </c>
      <c r="BO150" s="9" t="n"/>
      <c r="BP150" s="9">
        <f>BP148*2%</f>
        <v/>
      </c>
      <c r="BQ150" s="9" t="n"/>
      <c r="BR150" s="9">
        <f>BR148*2%</f>
        <v/>
      </c>
      <c r="BS150" s="9" t="n"/>
      <c r="BT150" s="9">
        <f>BT148*2%</f>
        <v/>
      </c>
      <c r="BU150" s="9" t="n"/>
      <c r="BV150" s="9">
        <f>BX150+BZ150+CB150+CD150+CF150+CH150+CJ150+CL150+CN150</f>
        <v/>
      </c>
      <c r="BW150" s="9" t="n"/>
      <c r="BX150" s="9">
        <f>BX148*2%</f>
        <v/>
      </c>
      <c r="BY150" s="9" t="n"/>
      <c r="BZ150" s="9">
        <f>BZ148*2%</f>
        <v/>
      </c>
      <c r="CA150" s="9" t="n"/>
      <c r="CB150" s="9">
        <f>CB148*2%</f>
        <v/>
      </c>
      <c r="CC150" s="9" t="n"/>
      <c r="CD150" s="9">
        <f>CD148*2%</f>
        <v/>
      </c>
      <c r="CE150" s="9" t="n"/>
      <c r="CF150" s="9">
        <f>CF148*2%</f>
        <v/>
      </c>
      <c r="CG150" s="9" t="n"/>
      <c r="CH150" s="9">
        <f>CH148*2%</f>
        <v/>
      </c>
      <c r="CI150" s="9" t="n"/>
      <c r="CJ150" s="9">
        <f>CJ148*2%</f>
        <v/>
      </c>
      <c r="CK150" s="9" t="n"/>
      <c r="CL150" s="9">
        <f>CL148*2%</f>
        <v/>
      </c>
      <c r="CM150" s="9" t="n"/>
      <c r="CN150" s="9">
        <f>CN148*2%</f>
        <v/>
      </c>
      <c r="CO150" s="9" t="n"/>
      <c r="CP150" s="9">
        <f>CR150+CT150+CV150+CX150+CZ150+DB150+DD150+DF150+DH150+DJ150+DL150+DN150+DP150</f>
        <v/>
      </c>
      <c r="CQ150" s="9" t="n"/>
      <c r="CR150" s="9">
        <f>CR148*2%</f>
        <v/>
      </c>
      <c r="CS150" s="9" t="n"/>
      <c r="CT150" s="9">
        <f>CT148*2%</f>
        <v/>
      </c>
      <c r="CU150" s="9" t="n"/>
      <c r="CV150" s="9">
        <f>CV148*2%</f>
        <v/>
      </c>
      <c r="CW150" s="9" t="n"/>
      <c r="CX150" s="9">
        <f>CX148*2%</f>
        <v/>
      </c>
      <c r="CY150" s="9" t="n"/>
      <c r="CZ150" s="9">
        <f>CZ148*2%</f>
        <v/>
      </c>
      <c r="DA150" s="9" t="n"/>
      <c r="DB150" s="9">
        <f>DB148*2%</f>
        <v/>
      </c>
      <c r="DC150" s="9" t="n"/>
      <c r="DD150" s="9">
        <f>DD148*2%</f>
        <v/>
      </c>
      <c r="DE150" s="9" t="n"/>
      <c r="DF150" s="9">
        <f>DF148*2%</f>
        <v/>
      </c>
      <c r="DG150" s="9" t="n"/>
      <c r="DH150" s="9">
        <f>DH148*2%</f>
        <v/>
      </c>
      <c r="DI150" s="9" t="n"/>
      <c r="DJ150" s="9">
        <f>DJ148*2%</f>
        <v/>
      </c>
      <c r="DK150" s="9" t="n"/>
      <c r="DL150" s="9">
        <f>DL148*2%</f>
        <v/>
      </c>
      <c r="DM150" s="9" t="n"/>
      <c r="DN150" s="9">
        <f>DN148*2%</f>
        <v/>
      </c>
      <c r="DO150" s="9" t="n"/>
      <c r="DP150" s="9">
        <f>DP148*2%</f>
        <v/>
      </c>
      <c r="DQ150" s="9">
        <f>E150+AU150+BK150+BU150+CO150</f>
        <v/>
      </c>
      <c r="DR150" s="9">
        <f>F150+AV150+BL150+BV150+CP150</f>
        <v/>
      </c>
    </row>
  </sheetData>
  <mergeCells count="60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2025-07-08T16:31:38Z</dcterms:created>
  <dcterms:modified xmlns:dcterms="http://purl.org/dc/terms/" xmlns:xsi="http://www.w3.org/2001/XMLSchema-instance" xsi:type="dcterms:W3CDTF">2025-07-08T16:31:42Z</dcterms:modified>
</cp:coreProperties>
</file>