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арши" sheetId="1" state="visible" r:id="rId1"/>
    <sheet xmlns:r="http://schemas.openxmlformats.org/officeDocument/2006/relationships" name="Карши 2" sheetId="2" state="visible" r:id="rId2"/>
    <sheet xmlns:r="http://schemas.openxmlformats.org/officeDocument/2006/relationships" name="Карши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-#,##0.0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8"/>
    </font>
    <font>
      <name val="Arial"/>
      <color rgb="00000000"/>
      <sz val="7"/>
    </font>
    <font>
      <name val="Arial"/>
      <i val="1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4ECC5"/>
        <bgColor rgb="00F4ECC5"/>
      </patternFill>
    </fill>
    <fill>
      <patternFill patternType="solid">
        <fgColor rgb="00FFE4B5"/>
        <bgColor rgb="00FFE4B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CCCC00"/>
      </left>
      <right style="thin">
        <color rgb="00CCCC00"/>
      </right>
      <top style="thin">
        <color rgb="00CCCC00"/>
      </top>
      <bottom style="thin">
        <color rgb="00CCCC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6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top"/>
    </xf>
    <xf numFmtId="0" fontId="2" fillId="3" borderId="6" pivotButton="0" quotePrefix="0" xfId="0"/>
    <xf numFmtId="164" fontId="3" fillId="3" borderId="6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164" fontId="3" fillId="0" borderId="0" pivotButton="0" quotePrefix="0" xfId="0"/>
    <xf numFmtId="0" fontId="4" fillId="2" borderId="6" pivotButton="0" quotePrefix="0" xfId="0"/>
    <xf numFmtId="164" fontId="4" fillId="2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P131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width="11" customWidth="1" min="91" max="91"/>
    <col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width="11" customWidth="1" min="119" max="119"/>
    <col width="18" customWidth="1" min="120" max="120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ALPHA</t>
        </is>
      </c>
      <c r="CN1" s="1" t="n"/>
      <c r="CO1" s="1" t="inlineStr">
        <is>
          <t>VELPEN 100 mcg (ВЭЛПЕН 100 таблетки 100мкг №100) (10*10) (блистеры)</t>
        </is>
      </c>
      <c r="CP1" s="1" t="n"/>
      <c r="CQ1" s="1" t="inlineStr">
        <is>
          <t>VELPEN 200 mcg (ВЭЛПЕН 200 таблетки 200мкг №100) (10*10) (блистеры)</t>
        </is>
      </c>
      <c r="CR1" s="1" t="n"/>
      <c r="CS1" s="1" t="inlineStr">
        <is>
          <t>Аз Корни раствор для иньекций 1000 мг/5 мл  5 мл №5</t>
        </is>
      </c>
      <c r="CT1" s="1" t="n"/>
      <c r="CU1" s="1" t="inlineStr">
        <is>
          <t>Амикор 500 раствор для иньекций 500 мг/2мл по 2 мл №1 ампул</t>
        </is>
      </c>
      <c r="CV1" s="1" t="n"/>
      <c r="CW1" s="1" t="inlineStr">
        <is>
          <t>Вэлмекс Раствор в/в 100 мл 500 мг</t>
        </is>
      </c>
      <c r="CX1" s="1" t="n"/>
      <c r="CY1" s="1" t="inlineStr">
        <is>
          <t>Зесткал суспензия для приёма внутрь со вкусом и ароматом клубники по 200 мл</t>
        </is>
      </c>
      <c r="CZ1" s="1" t="n"/>
      <c r="DA1" s="1" t="inlineStr">
        <is>
          <t>Кюпен Форте инъекция  для в/м и в/в,  30 мг- 1мл №5</t>
        </is>
      </c>
      <c r="DB1" s="1" t="n"/>
      <c r="DC1" s="1" t="inlineStr">
        <is>
          <t>Кюпен Юниор сусп. 60 мл.</t>
        </is>
      </c>
      <c r="DD1" s="1" t="n"/>
      <c r="DE1" s="1" t="inlineStr">
        <is>
          <t>Кюсид Бэби сусп. для приема внутрь 30 мл</t>
        </is>
      </c>
      <c r="DF1" s="1" t="n"/>
      <c r="DG1" s="1" t="inlineStr">
        <is>
          <t>Ливсон суспензия для приема внутрь 60 мл</t>
        </is>
      </c>
      <c r="DH1" s="1" t="n"/>
      <c r="DI1" s="1" t="inlineStr">
        <is>
          <t>Мифон 10000 капсулы по 150мг №20 (2х10) (блистеры)</t>
        </is>
      </c>
      <c r="DJ1" s="1" t="n"/>
      <c r="DK1" s="1" t="inlineStr">
        <is>
          <t>Мифон 25000 капсулы по 300мг №20 (2х10) (блистеры)</t>
        </is>
      </c>
      <c r="DL1" s="1" t="n"/>
      <c r="DM1" s="1" t="inlineStr">
        <is>
          <t>Сагацефпо Сироп (Порошок для приготовления суспензии для приема внутрь 50мг/5 мл по 60 мл)</t>
        </is>
      </c>
      <c r="DN1" s="1" t="n"/>
      <c r="DO1" s="1" t="inlineStr">
        <is>
          <t>Итого</t>
        </is>
      </c>
      <c r="DP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SUM(E5:E47)</f>
        <v/>
      </c>
      <c r="F4" s="4">
        <f>SUM(F5:F47)</f>
        <v/>
      </c>
      <c r="G4" s="4">
        <f>SUM(G5:G47)</f>
        <v/>
      </c>
      <c r="H4" s="4">
        <f>SUM(H5:H47)</f>
        <v/>
      </c>
      <c r="I4" s="4">
        <f>SUM(I5:I47)</f>
        <v/>
      </c>
      <c r="J4" s="4">
        <f>SUM(J5:J47)</f>
        <v/>
      </c>
      <c r="K4" s="4">
        <f>SUM(K5:K47)</f>
        <v/>
      </c>
      <c r="L4" s="4">
        <f>SUM(L5:L47)</f>
        <v/>
      </c>
      <c r="M4" s="4">
        <f>SUM(M5:M47)</f>
        <v/>
      </c>
      <c r="N4" s="4">
        <f>SUM(N5:N47)</f>
        <v/>
      </c>
      <c r="O4" s="4">
        <f>SUM(O5:O47)</f>
        <v/>
      </c>
      <c r="P4" s="4">
        <f>SUM(P5:P47)</f>
        <v/>
      </c>
      <c r="Q4" s="4">
        <f>SUM(Q5:Q47)</f>
        <v/>
      </c>
      <c r="R4" s="4">
        <f>SUM(R5:R47)</f>
        <v/>
      </c>
      <c r="S4" s="4">
        <f>SUM(S5:S47)</f>
        <v/>
      </c>
      <c r="T4" s="4">
        <f>SUM(T5:T47)</f>
        <v/>
      </c>
      <c r="U4" s="4">
        <f>SUM(U5:U47)</f>
        <v/>
      </c>
      <c r="V4" s="4">
        <f>SUM(V5:V47)</f>
        <v/>
      </c>
      <c r="W4" s="4">
        <f>SUM(W5:W47)</f>
        <v/>
      </c>
      <c r="X4" s="4">
        <f>SUM(X5:X47)</f>
        <v/>
      </c>
      <c r="Y4" s="4">
        <f>SUM(Y5:Y47)</f>
        <v/>
      </c>
      <c r="Z4" s="4">
        <f>SUM(Z5:Z47)</f>
        <v/>
      </c>
      <c r="AA4" s="4">
        <f>SUM(AA5:AA47)</f>
        <v/>
      </c>
      <c r="AB4" s="4">
        <f>SUM(AB5:AB47)</f>
        <v/>
      </c>
      <c r="AC4" s="4">
        <f>SUM(AC5:AC47)</f>
        <v/>
      </c>
      <c r="AD4" s="4">
        <f>SUM(AD5:AD47)</f>
        <v/>
      </c>
      <c r="AE4" s="4">
        <f>SUM(AE5:AE47)</f>
        <v/>
      </c>
      <c r="AF4" s="4">
        <f>SUM(AF5:AF47)</f>
        <v/>
      </c>
      <c r="AG4" s="4">
        <f>SUM(AG5:AG47)</f>
        <v/>
      </c>
      <c r="AH4" s="4">
        <f>SUM(AH5:AH47)</f>
        <v/>
      </c>
      <c r="AI4" s="4">
        <f>SUM(AI5:AI47)</f>
        <v/>
      </c>
      <c r="AJ4" s="4">
        <f>SUM(AJ5:AJ47)</f>
        <v/>
      </c>
      <c r="AK4" s="4">
        <f>SUM(AK5:AK47)</f>
        <v/>
      </c>
      <c r="AL4" s="4">
        <f>SUM(AL5:AL47)</f>
        <v/>
      </c>
      <c r="AM4" s="4">
        <f>SUM(AM5:AM47)</f>
        <v/>
      </c>
      <c r="AN4" s="4">
        <f>SUM(AN5:AN47)</f>
        <v/>
      </c>
      <c r="AO4" s="4">
        <f>SUM(AO5:AO47)</f>
        <v/>
      </c>
      <c r="AP4" s="4">
        <f>SUM(AP5:AP47)</f>
        <v/>
      </c>
      <c r="AQ4" s="4">
        <f>SUM(AQ5:AQ47)</f>
        <v/>
      </c>
      <c r="AR4" s="4">
        <f>SUM(AR5:AR47)</f>
        <v/>
      </c>
      <c r="AS4" s="4">
        <f>SUM(AS5:AS47)</f>
        <v/>
      </c>
      <c r="AT4" s="4">
        <f>SUM(AT5:AT47)</f>
        <v/>
      </c>
      <c r="AU4" s="4">
        <f>SUM(AU5:AU47)</f>
        <v/>
      </c>
      <c r="AV4" s="4">
        <f>SUM(AV5:AV47)</f>
        <v/>
      </c>
      <c r="AW4" s="4">
        <f>SUM(AW5:AW47)</f>
        <v/>
      </c>
      <c r="AX4" s="4">
        <f>SUM(AX5:AX47)</f>
        <v/>
      </c>
      <c r="AY4" s="4">
        <f>SUM(AY5:AY47)</f>
        <v/>
      </c>
      <c r="AZ4" s="4">
        <f>SUM(AZ5:AZ47)</f>
        <v/>
      </c>
      <c r="BA4" s="4">
        <f>SUM(BA5:BA47)</f>
        <v/>
      </c>
      <c r="BB4" s="4">
        <f>SUM(BB5:BB47)</f>
        <v/>
      </c>
      <c r="BC4" s="4">
        <f>SUM(BC5:BC47)</f>
        <v/>
      </c>
      <c r="BD4" s="4">
        <f>SUM(BD5:BD47)</f>
        <v/>
      </c>
      <c r="BE4" s="4">
        <f>SUM(BE5:BE47)</f>
        <v/>
      </c>
      <c r="BF4" s="4">
        <f>SUM(BF5:BF47)</f>
        <v/>
      </c>
      <c r="BG4" s="4">
        <f>SUM(BG5:BG47)</f>
        <v/>
      </c>
      <c r="BH4" s="4">
        <f>SUM(BH5:BH47)</f>
        <v/>
      </c>
      <c r="BI4" s="4">
        <f>SUM(BI5:BI47)</f>
        <v/>
      </c>
      <c r="BJ4" s="4">
        <f>SUM(BJ5:BJ47)</f>
        <v/>
      </c>
      <c r="BK4" s="4">
        <f>SUM(BK5:BK47)</f>
        <v/>
      </c>
      <c r="BL4" s="4">
        <f>SUM(BL5:BL47)</f>
        <v/>
      </c>
      <c r="BM4" s="4">
        <f>SUM(BM5:BM47)</f>
        <v/>
      </c>
      <c r="BN4" s="4">
        <f>SUM(BN5:BN47)</f>
        <v/>
      </c>
      <c r="BO4" s="4">
        <f>SUM(BO5:BO47)</f>
        <v/>
      </c>
      <c r="BP4" s="4">
        <f>SUM(BP5:BP47)</f>
        <v/>
      </c>
      <c r="BQ4" s="4">
        <f>SUM(BQ5:BQ47)</f>
        <v/>
      </c>
      <c r="BR4" s="4">
        <f>SUM(BR5:BR47)</f>
        <v/>
      </c>
      <c r="BS4" s="4">
        <f>SUM(BS5:BS47)</f>
        <v/>
      </c>
      <c r="BT4" s="4">
        <f>SUM(BT5:BT47)</f>
        <v/>
      </c>
      <c r="BU4" s="4">
        <f>SUM(BU5:BU47)</f>
        <v/>
      </c>
      <c r="BV4" s="4">
        <f>SUM(BV5:BV47)</f>
        <v/>
      </c>
      <c r="BW4" s="4">
        <f>SUM(BW5:BW47)</f>
        <v/>
      </c>
      <c r="BX4" s="4">
        <f>SUM(BX5:BX47)</f>
        <v/>
      </c>
      <c r="BY4" s="4">
        <f>SUM(BY5:BY47)</f>
        <v/>
      </c>
      <c r="BZ4" s="4">
        <f>SUM(BZ5:BZ47)</f>
        <v/>
      </c>
      <c r="CA4" s="4">
        <f>SUM(CA5:CA47)</f>
        <v/>
      </c>
      <c r="CB4" s="4">
        <f>SUM(CB5:CB47)</f>
        <v/>
      </c>
      <c r="CC4" s="4">
        <f>SUM(CC5:CC47)</f>
        <v/>
      </c>
      <c r="CD4" s="4">
        <f>SUM(CD5:CD47)</f>
        <v/>
      </c>
      <c r="CE4" s="4">
        <f>SUM(CE5:CE47)</f>
        <v/>
      </c>
      <c r="CF4" s="4">
        <f>SUM(CF5:CF47)</f>
        <v/>
      </c>
      <c r="CG4" s="4">
        <f>SUM(CG5:CG47)</f>
        <v/>
      </c>
      <c r="CH4" s="4">
        <f>SUM(CH5:CH47)</f>
        <v/>
      </c>
      <c r="CI4" s="4">
        <f>SUM(CI5:CI47)</f>
        <v/>
      </c>
      <c r="CJ4" s="4">
        <f>SUM(CJ5:CJ47)</f>
        <v/>
      </c>
      <c r="CK4" s="4">
        <f>SUM(CK5:CK47)</f>
        <v/>
      </c>
      <c r="CL4" s="4">
        <f>SUM(CL5:CL47)</f>
        <v/>
      </c>
      <c r="CM4" s="4">
        <f>SUM(CM5:CM47)</f>
        <v/>
      </c>
      <c r="CN4" s="4">
        <f>SUM(CN5:CN47)</f>
        <v/>
      </c>
      <c r="CO4" s="4">
        <f>SUM(CO5:CO47)</f>
        <v/>
      </c>
      <c r="CP4" s="4">
        <f>SUM(CP5:CP47)</f>
        <v/>
      </c>
      <c r="CQ4" s="4">
        <f>SUM(CQ5:CQ47)</f>
        <v/>
      </c>
      <c r="CR4" s="4">
        <f>SUM(CR5:CR47)</f>
        <v/>
      </c>
      <c r="CS4" s="4">
        <f>SUM(CS5:CS47)</f>
        <v/>
      </c>
      <c r="CT4" s="4">
        <f>SUM(CT5:CT47)</f>
        <v/>
      </c>
      <c r="CU4" s="4">
        <f>SUM(CU5:CU47)</f>
        <v/>
      </c>
      <c r="CV4" s="4">
        <f>SUM(CV5:CV47)</f>
        <v/>
      </c>
      <c r="CW4" s="4">
        <f>SUM(CW5:CW47)</f>
        <v/>
      </c>
      <c r="CX4" s="4">
        <f>SUM(CX5:CX47)</f>
        <v/>
      </c>
      <c r="CY4" s="4">
        <f>SUM(CY5:CY47)</f>
        <v/>
      </c>
      <c r="CZ4" s="4">
        <f>SUM(CZ5:CZ47)</f>
        <v/>
      </c>
      <c r="DA4" s="4">
        <f>SUM(DA5:DA47)</f>
        <v/>
      </c>
      <c r="DB4" s="4">
        <f>SUM(DB5:DB47)</f>
        <v/>
      </c>
      <c r="DC4" s="4">
        <f>SUM(DC5:DC47)</f>
        <v/>
      </c>
      <c r="DD4" s="4">
        <f>SUM(DD5:DD47)</f>
        <v/>
      </c>
      <c r="DE4" s="4">
        <f>SUM(DE5:DE47)</f>
        <v/>
      </c>
      <c r="DF4" s="4">
        <f>SUM(DF5:DF47)</f>
        <v/>
      </c>
      <c r="DG4" s="4">
        <f>SUM(DG5:DG47)</f>
        <v/>
      </c>
      <c r="DH4" s="4">
        <f>SUM(DH5:DH47)</f>
        <v/>
      </c>
      <c r="DI4" s="4">
        <f>SUM(DI5:DI47)</f>
        <v/>
      </c>
      <c r="DJ4" s="4">
        <f>SUM(DJ5:DJ47)</f>
        <v/>
      </c>
      <c r="DK4" s="4">
        <f>SUM(DK5:DK47)</f>
        <v/>
      </c>
      <c r="DL4" s="4">
        <f>SUM(DL5:DL47)</f>
        <v/>
      </c>
      <c r="DM4" s="4">
        <f>SUM(DM5:DM47)</f>
        <v/>
      </c>
      <c r="DN4" s="4">
        <f>SUM(DN5:DN47)</f>
        <v/>
      </c>
      <c r="DO4" s="4">
        <f>SUM(DO5:DO47)</f>
        <v/>
      </c>
      <c r="DP4" s="4">
        <f>SUM(DP5:DP47)</f>
        <v/>
      </c>
    </row>
    <row r="5" hidden="1" outlineLevel="1">
      <c r="A5" s="5" t="n">
        <v>1</v>
      </c>
      <c r="B5" s="6" t="inlineStr">
        <is>
          <t>"AFRUZA-FARM" XK</t>
        </is>
      </c>
      <c r="C5" s="6" t="inlineStr">
        <is>
          <t>Карши</t>
        </is>
      </c>
      <c r="D5" s="6" t="inlineStr">
        <is>
          <t>Карши 2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n">
        <v>1</v>
      </c>
      <c r="L5" s="7" t="n">
        <v>36800</v>
      </c>
      <c r="M5" s="7" t="n">
        <v>10</v>
      </c>
      <c r="N5" s="7" t="n">
        <v>3283000</v>
      </c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inlineStr"/>
      <c r="BP5" s="7" t="inlineStr"/>
      <c r="BQ5" s="7" t="inlineStr"/>
      <c r="BR5" s="7" t="inlineStr"/>
      <c r="BS5" s="7">
        <f>BU5+BW5+BY5+CA5+CC5+CE5+CG5+CI5+CK5</f>
        <v/>
      </c>
      <c r="BT5" s="7">
        <f>BV5+BX5+BZ5+CB5+CD5+CF5+CH5+CJ5+CL5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>
        <f>CO5+CQ5+CS5+CU5+CW5+CY5+DA5+DC5+DE5+DG5+DI5+DK5+DM5</f>
        <v/>
      </c>
      <c r="CN5" s="7">
        <f>CP5+CR5+CT5+CV5+CX5+CZ5+DB5+DD5+DF5+DH5+DJ5+DL5+DN5</f>
        <v/>
      </c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 t="inlineStr"/>
      <c r="DD5" s="7" t="inlineStr"/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>
        <f>E5+AU5+BI5+BS5+CM5</f>
        <v/>
      </c>
      <c r="DP5" s="7">
        <f>F5+AV5+BJ5+BT5+CN5</f>
        <v/>
      </c>
    </row>
    <row r="6" hidden="1" outlineLevel="1">
      <c r="A6" s="5" t="n">
        <v>2</v>
      </c>
      <c r="B6" s="6" t="inlineStr">
        <is>
          <t>"AIN-FARM SERVIS" MChJ</t>
        </is>
      </c>
      <c r="C6" s="6" t="inlineStr">
        <is>
          <t>Карши</t>
        </is>
      </c>
      <c r="D6" s="6" t="inlineStr">
        <is>
          <t>Карши 1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n">
        <v>10</v>
      </c>
      <c r="H6" s="7" t="n">
        <v>6269000</v>
      </c>
      <c r="I6" s="7" t="inlineStr"/>
      <c r="J6" s="7" t="inlineStr"/>
      <c r="K6" s="7" t="inlineStr"/>
      <c r="L6" s="7" t="inlineStr"/>
      <c r="M6" s="7" t="n">
        <v>20</v>
      </c>
      <c r="N6" s="7" t="n">
        <v>12815600</v>
      </c>
      <c r="O6" s="7" t="n">
        <v>10</v>
      </c>
      <c r="P6" s="7" t="n">
        <v>3837300</v>
      </c>
      <c r="Q6" s="7" t="n">
        <v>100</v>
      </c>
      <c r="R6" s="7" t="n">
        <v>654700000</v>
      </c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>
        <f>BK6+BM6+BO6+BQ6</f>
        <v/>
      </c>
      <c r="BJ6" s="7">
        <f>BL6+BN6+BP6+BR6</f>
        <v/>
      </c>
      <c r="BK6" s="7" t="inlineStr"/>
      <c r="BL6" s="7" t="inlineStr"/>
      <c r="BM6" s="7" t="inlineStr"/>
      <c r="BN6" s="7" t="inlineStr"/>
      <c r="BO6" s="7" t="inlineStr"/>
      <c r="BP6" s="7" t="inlineStr"/>
      <c r="BQ6" s="7" t="inlineStr"/>
      <c r="BR6" s="7" t="inlineStr"/>
      <c r="BS6" s="7">
        <f>BU6+BW6+BY6+CA6+CC6+CE6+CG6+CI6+CK6</f>
        <v/>
      </c>
      <c r="BT6" s="7">
        <f>BV6+BX6+BZ6+CB6+CD6+CF6+CH6+CJ6+CL6</f>
        <v/>
      </c>
      <c r="BU6" s="7" t="inlineStr"/>
      <c r="BV6" s="7" t="inlineStr"/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>
        <f>CO6+CQ6+CS6+CU6+CW6+CY6+DA6+DC6+DE6+DG6+DI6+DK6+DM6</f>
        <v/>
      </c>
      <c r="CN6" s="7">
        <f>CP6+CR6+CT6+CV6+CX6+CZ6+DB6+DD6+DF6+DH6+DJ6+DL6+DN6</f>
        <v/>
      </c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inlineStr"/>
      <c r="DB6" s="7" t="inlineStr"/>
      <c r="DC6" s="7" t="inlineStr"/>
      <c r="DD6" s="7" t="inlineStr"/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>
        <f>E6+AU6+BI6+BS6+CM6</f>
        <v/>
      </c>
      <c r="DP6" s="7">
        <f>F6+AV6+BJ6+BT6+CN6</f>
        <v/>
      </c>
    </row>
    <row r="7" hidden="1" outlineLevel="1">
      <c r="A7" s="5" t="n">
        <v>3</v>
      </c>
      <c r="B7" s="6" t="inlineStr">
        <is>
          <t>"AKBAR" ХК</t>
        </is>
      </c>
      <c r="C7" s="6" t="inlineStr">
        <is>
          <t>Карши</t>
        </is>
      </c>
      <c r="D7" s="6" t="inlineStr">
        <is>
          <t>Карши 2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n">
        <v>2</v>
      </c>
      <c r="H7" s="7" t="n">
        <v>258516</v>
      </c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>
        <f>BK7+BM7+BO7+BQ7</f>
        <v/>
      </c>
      <c r="BJ7" s="7">
        <f>BL7+BN7+BP7+BR7</f>
        <v/>
      </c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</f>
        <v/>
      </c>
      <c r="BT7" s="7">
        <f>BV7+BX7+BZ7+CB7+CD7+CF7+CH7+CJ7+CL7</f>
        <v/>
      </c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>
        <f>CO7+CQ7+CS7+CU7+CW7+CY7+DA7+DC7+DE7+DG7+DI7+DK7+DM7</f>
        <v/>
      </c>
      <c r="CN7" s="7">
        <f>CP7+CR7+CT7+CV7+CX7+CZ7+DB7+DD7+DF7+DH7+DJ7+DL7+DN7</f>
        <v/>
      </c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n">
        <v>5</v>
      </c>
      <c r="DD7" s="7" t="n">
        <v>651750</v>
      </c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>
        <f>E7+AU7+BI7+BS7+CM7</f>
        <v/>
      </c>
      <c r="DP7" s="7">
        <f>F7+AV7+BJ7+BT7+CN7</f>
        <v/>
      </c>
    </row>
    <row r="8" hidden="1" outlineLevel="1">
      <c r="A8" s="5" t="n">
        <v>4</v>
      </c>
      <c r="B8" s="6" t="inlineStr">
        <is>
          <t>"AL NASAFIY KAFOLAT FARM" MChJ</t>
        </is>
      </c>
      <c r="C8" s="6" t="inlineStr">
        <is>
          <t>Карши</t>
        </is>
      </c>
      <c r="D8" s="6" t="inlineStr">
        <is>
          <t>Карши 1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n">
        <v>20</v>
      </c>
      <c r="H8" s="7" t="n">
        <v>25851600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n">
        <v>20</v>
      </c>
      <c r="AD8" s="7" t="n">
        <v>12882000</v>
      </c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n">
        <v>20</v>
      </c>
      <c r="BH8" s="7" t="n">
        <v>17914000</v>
      </c>
      <c r="BI8" s="7">
        <f>BK8+BM8+BO8+BQ8</f>
        <v/>
      </c>
      <c r="BJ8" s="7">
        <f>BL8+BN8+BP8+BR8</f>
        <v/>
      </c>
      <c r="BK8" s="7" t="inlineStr"/>
      <c r="BL8" s="7" t="inlineStr"/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</f>
        <v/>
      </c>
      <c r="BT8" s="7">
        <f>BV8+BX8+BZ8+CB8+CD8+CF8+CH8+CJ8+CL8</f>
        <v/>
      </c>
      <c r="BU8" s="7" t="inlineStr"/>
      <c r="BV8" s="7" t="inlineStr"/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>
        <f>CO8+CQ8+CS8+CU8+CW8+CY8+DA8+DC8+DE8+DG8+DI8+DK8+DM8</f>
        <v/>
      </c>
      <c r="CN8" s="7">
        <f>CP8+CR8+CT8+CV8+CX8+CZ8+DB8+DD8+DF8+DH8+DJ8+DL8+DN8</f>
        <v/>
      </c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n">
        <v>15</v>
      </c>
      <c r="DB8" s="7" t="n">
        <v>10806750</v>
      </c>
      <c r="DC8" s="7" t="inlineStr"/>
      <c r="DD8" s="7" t="inlineStr"/>
      <c r="DE8" s="7" t="inlineStr"/>
      <c r="DF8" s="7" t="inlineStr"/>
      <c r="DG8" s="7" t="n">
        <v>12</v>
      </c>
      <c r="DH8" s="7" t="n">
        <v>7331040</v>
      </c>
      <c r="DI8" s="7" t="inlineStr"/>
      <c r="DJ8" s="7" t="inlineStr"/>
      <c r="DK8" s="7" t="inlineStr"/>
      <c r="DL8" s="7" t="inlineStr"/>
      <c r="DM8" s="7" t="inlineStr"/>
      <c r="DN8" s="7" t="inlineStr"/>
      <c r="DO8" s="7">
        <f>E8+AU8+BI8+BS8+CM8</f>
        <v/>
      </c>
      <c r="DP8" s="7">
        <f>F8+AV8+BJ8+BT8+CN8</f>
        <v/>
      </c>
    </row>
    <row r="9" hidden="1" outlineLevel="1">
      <c r="A9" s="5" t="n">
        <v>5</v>
      </c>
      <c r="B9" s="6" t="inlineStr">
        <is>
          <t>"ALOYE SHIFO" ХК</t>
        </is>
      </c>
      <c r="C9" s="6" t="inlineStr">
        <is>
          <t>Карши</t>
        </is>
      </c>
      <c r="D9" s="6" t="inlineStr">
        <is>
          <t>Карши 1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n">
        <v>10</v>
      </c>
      <c r="N9" s="7" t="n">
        <v>3303000</v>
      </c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>
        <f>BK9+BM9+BO9+BQ9</f>
        <v/>
      </c>
      <c r="BJ9" s="7">
        <f>BL9+BN9+BP9+BR9</f>
        <v/>
      </c>
      <c r="BK9" s="7" t="inlineStr"/>
      <c r="BL9" s="7" t="inlineStr"/>
      <c r="BM9" s="7" t="inlineStr"/>
      <c r="BN9" s="7" t="inlineStr"/>
      <c r="BO9" s="7" t="inlineStr"/>
      <c r="BP9" s="7" t="inlineStr"/>
      <c r="BQ9" s="7" t="inlineStr"/>
      <c r="BR9" s="7" t="inlineStr"/>
      <c r="BS9" s="7">
        <f>BU9+BW9+BY9+CA9+CC9+CE9+CG9+CI9+CK9</f>
        <v/>
      </c>
      <c r="BT9" s="7">
        <f>BV9+BX9+BZ9+CB9+CD9+CF9+CH9+CJ9+CL9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>
        <f>CO9+CQ9+CS9+CU9+CW9+CY9+DA9+DC9+DE9+DG9+DI9+DK9+DM9</f>
        <v/>
      </c>
      <c r="CN9" s="7">
        <f>CP9+CR9+CT9+CV9+CX9+CZ9+DB9+DD9+DF9+DH9+DJ9+DL9+DN9</f>
        <v/>
      </c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 t="inlineStr"/>
      <c r="DD9" s="7" t="inlineStr"/>
      <c r="DE9" s="7" t="inlineStr"/>
      <c r="DF9" s="7" t="inlineStr"/>
      <c r="DG9" s="7" t="inlineStr"/>
      <c r="DH9" s="7" t="inlineStr"/>
      <c r="DI9" s="7" t="inlineStr"/>
      <c r="DJ9" s="7" t="inlineStr"/>
      <c r="DK9" s="7" t="inlineStr"/>
      <c r="DL9" s="7" t="inlineStr"/>
      <c r="DM9" s="7" t="inlineStr"/>
      <c r="DN9" s="7" t="inlineStr"/>
      <c r="DO9" s="7">
        <f>E9+AU9+BI9+BS9+CM9</f>
        <v/>
      </c>
      <c r="DP9" s="7">
        <f>F9+AV9+BJ9+BT9+CN9</f>
        <v/>
      </c>
    </row>
    <row r="10" hidden="1" outlineLevel="1">
      <c r="A10" s="5" t="n">
        <v>6</v>
      </c>
      <c r="B10" s="6" t="inlineStr">
        <is>
          <t>"APTEKA TABLETKA FARM" ХК</t>
        </is>
      </c>
      <c r="C10" s="6" t="inlineStr">
        <is>
          <t>Карши</t>
        </is>
      </c>
      <c r="D10" s="6" t="inlineStr">
        <is>
          <t>Карши 2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>
        <f>BK10+BM10+BO10+BQ10</f>
        <v/>
      </c>
      <c r="BJ10" s="7">
        <f>BL10+BN10+BP10+BR10</f>
        <v/>
      </c>
      <c r="BK10" s="7" t="inlineStr"/>
      <c r="BL10" s="7" t="inlineStr"/>
      <c r="BM10" s="7" t="inlineStr"/>
      <c r="BN10" s="7" t="inlineStr"/>
      <c r="BO10" s="7" t="inlineStr"/>
      <c r="BP10" s="7" t="inlineStr"/>
      <c r="BQ10" s="7" t="inlineStr"/>
      <c r="BR10" s="7" t="inlineStr"/>
      <c r="BS10" s="7">
        <f>BU10+BW10+BY10+CA10+CC10+CE10+CG10+CI10+CK10</f>
        <v/>
      </c>
      <c r="BT10" s="7">
        <f>BV10+BX10+BZ10+CB10+CD10+CF10+CH10+CJ10+CL10</f>
        <v/>
      </c>
      <c r="BU10" s="7" t="inlineStr"/>
      <c r="BV10" s="7" t="inlineStr"/>
      <c r="BW10" s="7" t="n">
        <v>10</v>
      </c>
      <c r="BX10" s="7" t="n">
        <v>2050400</v>
      </c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>
        <f>CO10+CQ10+CS10+CU10+CW10+CY10+DA10+DC10+DE10+DG10+DI10+DK10+DM10</f>
        <v/>
      </c>
      <c r="CN10" s="7">
        <f>CP10+CR10+CT10+CV10+CX10+CZ10+DB10+DD10+DF10+DH10+DJ10+DL10+DN10</f>
        <v/>
      </c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 t="n">
        <v>15</v>
      </c>
      <c r="DD10" s="7" t="n">
        <v>5865750</v>
      </c>
      <c r="DE10" s="7" t="inlineStr"/>
      <c r="DF10" s="7" t="inlineStr"/>
      <c r="DG10" s="7" t="n">
        <v>5</v>
      </c>
      <c r="DH10" s="7" t="n">
        <v>1240500</v>
      </c>
      <c r="DI10" s="7" t="inlineStr"/>
      <c r="DJ10" s="7" t="inlineStr"/>
      <c r="DK10" s="7" t="inlineStr"/>
      <c r="DL10" s="7" t="inlineStr"/>
      <c r="DM10" s="7" t="inlineStr"/>
      <c r="DN10" s="7" t="inlineStr"/>
      <c r="DO10" s="7">
        <f>E10+AU10+BI10+BS10+CM10</f>
        <v/>
      </c>
      <c r="DP10" s="7">
        <f>F10+AV10+BJ10+BT10+CN10</f>
        <v/>
      </c>
    </row>
    <row r="11" hidden="1" outlineLevel="1">
      <c r="A11" s="5" t="n">
        <v>7</v>
      </c>
      <c r="B11" s="6" t="inlineStr">
        <is>
          <t>"APTEKA TABLETKA FARM" ХК фил</t>
        </is>
      </c>
      <c r="C11" s="6" t="inlineStr">
        <is>
          <t>Карши</t>
        </is>
      </c>
      <c r="D11" s="6" t="inlineStr">
        <is>
          <t>Карши 2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n">
        <v>10</v>
      </c>
      <c r="R11" s="7" t="n">
        <v>6749500</v>
      </c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</f>
        <v/>
      </c>
      <c r="BT11" s="7">
        <f>BV11+BX11+BZ11+CB11+CD11+CF11+CH11+CJ11+CL11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>
        <f>CO11+CQ11+CS11+CU11+CW11+CY11+DA11+DC11+DE11+DG11+DI11+DK11+DM11</f>
        <v/>
      </c>
      <c r="CN11" s="7">
        <f>CP11+CR11+CT11+CV11+CX11+CZ11+DB11+DD11+DF11+DH11+DJ11+DL11+DN11</f>
        <v/>
      </c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 t="inlineStr"/>
      <c r="DD11" s="7" t="inlineStr"/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>
        <f>E11+AU11+BI11+BS11+CM11</f>
        <v/>
      </c>
      <c r="DP11" s="7">
        <f>F11+AV11+BJ11+BT11+CN11</f>
        <v/>
      </c>
    </row>
    <row r="12" hidden="1" outlineLevel="1">
      <c r="A12" s="5" t="n">
        <v>8</v>
      </c>
      <c r="B12" s="6" t="inlineStr">
        <is>
          <t>"ARTUR FARM SAVDO"</t>
        </is>
      </c>
      <c r="C12" s="6" t="inlineStr">
        <is>
          <t>Карши</t>
        </is>
      </c>
      <c r="D12" s="6" t="inlineStr">
        <is>
          <t>Карши 1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n">
        <v>4</v>
      </c>
      <c r="H12" s="7" t="n">
        <v>517032</v>
      </c>
      <c r="I12" s="7" t="inlineStr"/>
      <c r="J12" s="7" t="inlineStr"/>
      <c r="K12" s="7" t="inlineStr"/>
      <c r="L12" s="7" t="inlineStr"/>
      <c r="M12" s="7" t="n">
        <v>10</v>
      </c>
      <c r="N12" s="7" t="n">
        <v>3283000</v>
      </c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inlineStr"/>
      <c r="BL12" s="7" t="inlineStr"/>
      <c r="BM12" s="7" t="inlineStr"/>
      <c r="BN12" s="7" t="inlineStr"/>
      <c r="BO12" s="7" t="inlineStr"/>
      <c r="BP12" s="7" t="inlineStr"/>
      <c r="BQ12" s="7" t="inlineStr"/>
      <c r="BR12" s="7" t="inlineStr"/>
      <c r="BS12" s="7">
        <f>BU12+BW12+BY12+CA12+CC12+CE12+CG12+CI12+CK12</f>
        <v/>
      </c>
      <c r="BT12" s="7">
        <f>BV12+BX12+BZ12+CB12+CD12+CF12+CH12+CJ12+CL12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>
        <f>CO12+CQ12+CS12+CU12+CW12+CY12+DA12+DC12+DE12+DG12+DI12+DK12+DM12</f>
        <v/>
      </c>
      <c r="CN12" s="7">
        <f>CP12+CR12+CT12+CV12+CX12+CZ12+DB12+DD12+DF12+DH12+DJ12+DL12+DN12</f>
        <v/>
      </c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inlineStr"/>
      <c r="DB12" s="7" t="inlineStr"/>
      <c r="DC12" s="7" t="inlineStr"/>
      <c r="DD12" s="7" t="inlineStr"/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>
        <f>E12+AU12+BI12+BS12+CM12</f>
        <v/>
      </c>
      <c r="DP12" s="7">
        <f>F12+AV12+BJ12+BT12+CN12</f>
        <v/>
      </c>
    </row>
    <row r="13" hidden="1" outlineLevel="1">
      <c r="A13" s="5" t="n">
        <v>9</v>
      </c>
      <c r="B13" s="6" t="inlineStr">
        <is>
          <t>"AZBEXSHER KOMIL" XK</t>
        </is>
      </c>
      <c r="C13" s="6" t="inlineStr">
        <is>
          <t>Карши</t>
        </is>
      </c>
      <c r="D13" s="6" t="inlineStr">
        <is>
          <t>Карши 1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inlineStr"/>
      <c r="H13" s="7" t="inlineStr"/>
      <c r="I13" s="7" t="inlineStr"/>
      <c r="J13" s="7" t="inlineStr"/>
      <c r="K13" s="7" t="n">
        <v>4</v>
      </c>
      <c r="L13" s="7" t="n">
        <v>588800</v>
      </c>
      <c r="M13" s="7" t="inlineStr"/>
      <c r="N13" s="7" t="inlineStr"/>
      <c r="O13" s="7" t="inlineStr"/>
      <c r="P13" s="7" t="inlineStr"/>
      <c r="Q13" s="7" t="n">
        <v>10</v>
      </c>
      <c r="R13" s="7" t="n">
        <v>6749500</v>
      </c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>
        <f>BK13+BM13+BO13+BQ13</f>
        <v/>
      </c>
      <c r="BJ13" s="7">
        <f>BL13+BN13+BP13+BR13</f>
        <v/>
      </c>
      <c r="BK13" s="7" t="inlineStr"/>
      <c r="BL13" s="7" t="inlineStr"/>
      <c r="BM13" s="7" t="inlineStr"/>
      <c r="BN13" s="7" t="inlineStr"/>
      <c r="BO13" s="7" t="inlineStr"/>
      <c r="BP13" s="7" t="inlineStr"/>
      <c r="BQ13" s="7" t="inlineStr"/>
      <c r="BR13" s="7" t="inlineStr"/>
      <c r="BS13" s="7">
        <f>BU13+BW13+BY13+CA13+CC13+CE13+CG13+CI13+CK13</f>
        <v/>
      </c>
      <c r="BT13" s="7">
        <f>BV13+BX13+BZ13+CB13+CD13+CF13+CH13+CJ13+CL13</f>
        <v/>
      </c>
      <c r="BU13" s="7" t="inlineStr"/>
      <c r="BV13" s="7" t="inlineStr"/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>
        <f>CO13+CQ13+CS13+CU13+CW13+CY13+DA13+DC13+DE13+DG13+DI13+DK13+DM13</f>
        <v/>
      </c>
      <c r="CN13" s="7">
        <f>CP13+CR13+CT13+CV13+CX13+CZ13+DB13+DD13+DF13+DH13+DJ13+DL13+DN13</f>
        <v/>
      </c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inlineStr"/>
      <c r="DB13" s="7" t="inlineStr"/>
      <c r="DC13" s="7" t="inlineStr"/>
      <c r="DD13" s="7" t="inlineStr"/>
      <c r="DE13" s="7" t="inlineStr"/>
      <c r="DF13" s="7" t="inlineStr"/>
      <c r="DG13" s="7" t="n">
        <v>2</v>
      </c>
      <c r="DH13" s="7" t="n">
        <v>198480</v>
      </c>
      <c r="DI13" s="7" t="inlineStr"/>
      <c r="DJ13" s="7" t="inlineStr"/>
      <c r="DK13" s="7" t="inlineStr"/>
      <c r="DL13" s="7" t="inlineStr"/>
      <c r="DM13" s="7" t="inlineStr"/>
      <c r="DN13" s="7" t="inlineStr"/>
      <c r="DO13" s="7">
        <f>E13+AU13+BI13+BS13+CM13</f>
        <v/>
      </c>
      <c r="DP13" s="7">
        <f>F13+AV13+BJ13+BT13+CN13</f>
        <v/>
      </c>
    </row>
    <row r="14" hidden="1" outlineLevel="1">
      <c r="A14" s="5" t="n">
        <v>10</v>
      </c>
      <c r="B14" s="6" t="inlineStr">
        <is>
          <t>"BEXZOD" ХIChF</t>
        </is>
      </c>
      <c r="C14" s="6" t="inlineStr">
        <is>
          <t>Карши</t>
        </is>
      </c>
      <c r="D14" s="6" t="inlineStr">
        <is>
          <t>Карши 1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n">
        <v>2</v>
      </c>
      <c r="R14" s="7" t="n">
        <v>261880</v>
      </c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inlineStr"/>
      <c r="BL14" s="7" t="inlineStr"/>
      <c r="BM14" s="7" t="inlineStr"/>
      <c r="BN14" s="7" t="inlineStr"/>
      <c r="BO14" s="7" t="inlineStr"/>
      <c r="BP14" s="7" t="inlineStr"/>
      <c r="BQ14" s="7" t="inlineStr"/>
      <c r="BR14" s="7" t="inlineStr"/>
      <c r="BS14" s="7">
        <f>BU14+BW14+BY14+CA14+CC14+CE14+CG14+CI14+CK14</f>
        <v/>
      </c>
      <c r="BT14" s="7">
        <f>BV14+BX14+BZ14+CB14+CD14+CF14+CH14+CJ14+CL14</f>
        <v/>
      </c>
      <c r="BU14" s="7" t="inlineStr"/>
      <c r="BV14" s="7" t="inlineStr"/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>
        <f>CO14+CQ14+CS14+CU14+CW14+CY14+DA14+DC14+DE14+DG14+DI14+DK14+DM14</f>
        <v/>
      </c>
      <c r="CN14" s="7">
        <f>CP14+CR14+CT14+CV14+CX14+CZ14+DB14+DD14+DF14+DH14+DJ14+DL14+DN14</f>
        <v/>
      </c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inlineStr"/>
      <c r="DB14" s="7" t="inlineStr"/>
      <c r="DC14" s="7" t="inlineStr"/>
      <c r="DD14" s="7" t="inlineStr"/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>
        <f>E14+AU14+BI14+BS14+CM14</f>
        <v/>
      </c>
      <c r="DP14" s="7">
        <f>F14+AV14+BJ14+BT14+CN14</f>
        <v/>
      </c>
    </row>
    <row r="15" hidden="1" outlineLevel="1">
      <c r="A15" s="5" t="n">
        <v>11</v>
      </c>
      <c r="B15" s="6" t="inlineStr">
        <is>
          <t>"BRAVO COMFORT PLYUS" MCHJ</t>
        </is>
      </c>
      <c r="C15" s="6" t="inlineStr">
        <is>
          <t>Карши</t>
        </is>
      </c>
      <c r="D15" s="6" t="inlineStr">
        <is>
          <t>Карши 1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n">
        <v>3</v>
      </c>
      <c r="H15" s="7" t="n">
        <v>564093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n">
        <v>3</v>
      </c>
      <c r="X15" s="7" t="n">
        <v>0</v>
      </c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n">
        <v>6</v>
      </c>
      <c r="AH15" s="7" t="n">
        <v>1080936</v>
      </c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n">
        <v>4</v>
      </c>
      <c r="BF15" s="7" t="n">
        <v>2307984</v>
      </c>
      <c r="BG15" s="7" t="inlineStr"/>
      <c r="BH15" s="7" t="inlineStr"/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inlineStr"/>
      <c r="BP15" s="7" t="inlineStr"/>
      <c r="BQ15" s="7" t="inlineStr"/>
      <c r="BR15" s="7" t="inlineStr"/>
      <c r="BS15" s="7">
        <f>BU15+BW15+BY15+CA15+CC15+CE15+CG15+CI15+CK15</f>
        <v/>
      </c>
      <c r="BT15" s="7">
        <f>BV15+BX15+BZ15+CB15+CD15+CF15+CH15+CJ15+CL15</f>
        <v/>
      </c>
      <c r="BU15" s="7" t="inlineStr"/>
      <c r="BV15" s="7" t="inlineStr"/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>
        <f>CO15+CQ15+CS15+CU15+CW15+CY15+DA15+DC15+DE15+DG15+DI15+DK15+DM15</f>
        <v/>
      </c>
      <c r="CN15" s="7">
        <f>CP15+CR15+CT15+CV15+CX15+CZ15+DB15+DD15+DF15+DH15+DJ15+DL15+DN15</f>
        <v/>
      </c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>
        <f>E15+AU15+BI15+BS15+CM15</f>
        <v/>
      </c>
      <c r="DP15" s="7">
        <f>F15+AV15+BJ15+BT15+CN15</f>
        <v/>
      </c>
    </row>
    <row r="16" hidden="1" outlineLevel="1">
      <c r="A16" s="5" t="n">
        <v>12</v>
      </c>
      <c r="B16" s="6" t="inlineStr">
        <is>
          <t>"BREND FARM 77" MCHJ</t>
        </is>
      </c>
      <c r="C16" s="6" t="inlineStr">
        <is>
          <t>Карши</t>
        </is>
      </c>
      <c r="D16" s="6" t="inlineStr">
        <is>
          <t>Карши 2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n">
        <v>30</v>
      </c>
      <c r="R16" s="7" t="n">
        <v>33747500</v>
      </c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inlineStr"/>
      <c r="BL16" s="7" t="inlineStr"/>
      <c r="BM16" s="7" t="inlineStr"/>
      <c r="BN16" s="7" t="inlineStr"/>
      <c r="BO16" s="7" t="inlineStr"/>
      <c r="BP16" s="7" t="inlineStr"/>
      <c r="BQ16" s="7" t="inlineStr"/>
      <c r="BR16" s="7" t="inlineStr"/>
      <c r="BS16" s="7">
        <f>BU16+BW16+BY16+CA16+CC16+CE16+CG16+CI16+CK16</f>
        <v/>
      </c>
      <c r="BT16" s="7">
        <f>BV16+BX16+BZ16+CB16+CD16+CF16+CH16+CJ16+CL16</f>
        <v/>
      </c>
      <c r="BU16" s="7" t="inlineStr"/>
      <c r="BV16" s="7" t="inlineStr"/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>
        <f>CO16+CQ16+CS16+CU16+CW16+CY16+DA16+DC16+DE16+DG16+DI16+DK16+DM16</f>
        <v/>
      </c>
      <c r="CN16" s="7">
        <f>CP16+CR16+CT16+CV16+CX16+CZ16+DB16+DD16+DF16+DH16+DJ16+DL16+DN16</f>
        <v/>
      </c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 t="inlineStr"/>
      <c r="DD16" s="7" t="inlineStr"/>
      <c r="DE16" s="7" t="inlineStr"/>
      <c r="DF16" s="7" t="inlineStr"/>
      <c r="DG16" s="7" t="n">
        <v>1</v>
      </c>
      <c r="DH16" s="7" t="n">
        <v>49383</v>
      </c>
      <c r="DI16" s="7" t="inlineStr"/>
      <c r="DJ16" s="7" t="inlineStr"/>
      <c r="DK16" s="7" t="inlineStr"/>
      <c r="DL16" s="7" t="inlineStr"/>
      <c r="DM16" s="7" t="inlineStr"/>
      <c r="DN16" s="7" t="inlineStr"/>
      <c r="DO16" s="7">
        <f>E16+AU16+BI16+BS16+CM16</f>
        <v/>
      </c>
      <c r="DP16" s="7">
        <f>F16+AV16+BJ16+BT16+CN16</f>
        <v/>
      </c>
    </row>
    <row r="17" hidden="1" outlineLevel="1">
      <c r="A17" s="5" t="n">
        <v>13</v>
      </c>
      <c r="B17" s="6" t="inlineStr">
        <is>
          <t>"DORI-DARMON-FARM" ХК</t>
        </is>
      </c>
      <c r="C17" s="6" t="inlineStr">
        <is>
          <t>Карши</t>
        </is>
      </c>
      <c r="D17" s="6" t="inlineStr">
        <is>
          <t>Карши 1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n">
        <v>3</v>
      </c>
      <c r="R17" s="7" t="n">
        <v>607455</v>
      </c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</f>
        <v/>
      </c>
      <c r="BT17" s="7">
        <f>BV17+BX17+BZ17+CB17+CD17+CF17+CH17+CJ17+CL17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>
        <f>CO17+CQ17+CS17+CU17+CW17+CY17+DA17+DC17+DE17+DG17+DI17+DK17+DM17</f>
        <v/>
      </c>
      <c r="CN17" s="7">
        <f>CP17+CR17+CT17+CV17+CX17+CZ17+DB17+DD17+DF17+DH17+DJ17+DL17+DN17</f>
        <v/>
      </c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inlineStr"/>
      <c r="DB17" s="7" t="inlineStr"/>
      <c r="DC17" s="7" t="inlineStr"/>
      <c r="DD17" s="7" t="inlineStr"/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>
        <f>E17+AU17+BI17+BS17+CM17</f>
        <v/>
      </c>
      <c r="DP17" s="7">
        <f>F17+AV17+BJ17+BT17+CN17</f>
        <v/>
      </c>
    </row>
    <row r="18" hidden="1" outlineLevel="1">
      <c r="A18" s="5" t="n">
        <v>14</v>
      </c>
      <c r="B18" s="6" t="inlineStr">
        <is>
          <t>"EKOMED KARDIO"</t>
        </is>
      </c>
      <c r="C18" s="6" t="inlineStr">
        <is>
          <t>Карши</t>
        </is>
      </c>
      <c r="D18" s="6" t="inlineStr">
        <is>
          <t>Карши 1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inlineStr"/>
      <c r="H18" s="7" t="inlineStr"/>
      <c r="I18" s="7" t="inlineStr"/>
      <c r="J18" s="7" t="inlineStr"/>
      <c r="K18" s="7" t="n">
        <v>10</v>
      </c>
      <c r="L18" s="7" t="n">
        <v>3569600</v>
      </c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</f>
        <v/>
      </c>
      <c r="AV18" s="7">
        <f>AX18+AZ18+BB18+BD18+BF18+BH18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>
        <f>BK18+BM18+BO18+BQ18</f>
        <v/>
      </c>
      <c r="BJ18" s="7">
        <f>BL18+BN18+BP18+BR18</f>
        <v/>
      </c>
      <c r="BK18" s="7" t="inlineStr"/>
      <c r="BL18" s="7" t="inlineStr"/>
      <c r="BM18" s="7" t="inlineStr"/>
      <c r="BN18" s="7" t="inlineStr"/>
      <c r="BO18" s="7" t="inlineStr"/>
      <c r="BP18" s="7" t="inlineStr"/>
      <c r="BQ18" s="7" t="inlineStr"/>
      <c r="BR18" s="7" t="inlineStr"/>
      <c r="BS18" s="7">
        <f>BU18+BW18+BY18+CA18+CC18+CE18+CG18+CI18+CK18</f>
        <v/>
      </c>
      <c r="BT18" s="7">
        <f>BV18+BX18+BZ18+CB18+CD18+CF18+CH18+CJ18+CL18</f>
        <v/>
      </c>
      <c r="BU18" s="7" t="inlineStr"/>
      <c r="BV18" s="7" t="inlineStr"/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>
        <f>CO18+CQ18+CS18+CU18+CW18+CY18+DA18+DC18+DE18+DG18+DI18+DK18+DM18</f>
        <v/>
      </c>
      <c r="CN18" s="7">
        <f>CP18+CR18+CT18+CV18+CX18+CZ18+DB18+DD18+DF18+DH18+DJ18+DL18+DN18</f>
        <v/>
      </c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inlineStr"/>
      <c r="DB18" s="7" t="inlineStr"/>
      <c r="DC18" s="7" t="inlineStr"/>
      <c r="DD18" s="7" t="inlineStr"/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>
        <f>E18+AU18+BI18+BS18+CM18</f>
        <v/>
      </c>
      <c r="DP18" s="7">
        <f>F18+AV18+BJ18+BT18+CN18</f>
        <v/>
      </c>
    </row>
    <row r="19" hidden="1" outlineLevel="1">
      <c r="A19" s="5" t="n">
        <v>15</v>
      </c>
      <c r="B19" s="6" t="inlineStr">
        <is>
          <t>"FARM MAKON PLUS"</t>
        </is>
      </c>
      <c r="C19" s="6" t="inlineStr">
        <is>
          <t>Карши</t>
        </is>
      </c>
      <c r="D19" s="6" t="inlineStr">
        <is>
          <t>Карши 2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n">
        <v>10</v>
      </c>
      <c r="H19" s="7" t="n">
        <v>6462900</v>
      </c>
      <c r="I19" s="7" t="inlineStr"/>
      <c r="J19" s="7" t="inlineStr"/>
      <c r="K19" s="7" t="inlineStr"/>
      <c r="L19" s="7" t="inlineStr"/>
      <c r="M19" s="7" t="n">
        <v>30</v>
      </c>
      <c r="N19" s="7" t="n">
        <v>29727000</v>
      </c>
      <c r="O19" s="7" t="inlineStr"/>
      <c r="P19" s="7" t="inlineStr"/>
      <c r="Q19" s="7" t="n">
        <v>100</v>
      </c>
      <c r="R19" s="7" t="n">
        <v>674950000</v>
      </c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inlineStr"/>
      <c r="BL19" s="7" t="inlineStr"/>
      <c r="BM19" s="7" t="inlineStr"/>
      <c r="BN19" s="7" t="inlineStr"/>
      <c r="BO19" s="7" t="inlineStr"/>
      <c r="BP19" s="7" t="inlineStr"/>
      <c r="BQ19" s="7" t="inlineStr"/>
      <c r="BR19" s="7" t="inlineStr"/>
      <c r="BS19" s="7">
        <f>BU19+BW19+BY19+CA19+CC19+CE19+CG19+CI19+CK19</f>
        <v/>
      </c>
      <c r="BT19" s="7">
        <f>BV19+BX19+BZ19+CB19+CD19+CF19+CH19+CJ19+CL19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>
        <f>CO19+CQ19+CS19+CU19+CW19+CY19+DA19+DC19+DE19+DG19+DI19+DK19+DM19</f>
        <v/>
      </c>
      <c r="CN19" s="7">
        <f>CP19+CR19+CT19+CV19+CX19+CZ19+DB19+DD19+DF19+DH19+DJ19+DL19+DN19</f>
        <v/>
      </c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 t="inlineStr"/>
      <c r="DB19" s="7" t="inlineStr"/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>
        <f>E19+AU19+BI19+BS19+CM19</f>
        <v/>
      </c>
      <c r="DP19" s="7">
        <f>F19+AV19+BJ19+BT19+CN19</f>
        <v/>
      </c>
    </row>
    <row r="20" hidden="1" outlineLevel="1">
      <c r="A20" s="5" t="n">
        <v>16</v>
      </c>
      <c r="B20" s="6" t="inlineStr">
        <is>
          <t>"FARXOD SHIFOFARM" XK</t>
        </is>
      </c>
      <c r="C20" s="6" t="inlineStr">
        <is>
          <t>Карши</t>
        </is>
      </c>
      <c r="D20" s="6" t="inlineStr">
        <is>
          <t>Карши 1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</f>
        <v/>
      </c>
      <c r="BT20" s="7">
        <f>BV20+BX20+BZ20+CB20+CD20+CF20+CH20+CJ20+CL20</f>
        <v/>
      </c>
      <c r="BU20" s="7" t="inlineStr"/>
      <c r="BV20" s="7" t="inlineStr"/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>
        <f>CO20+CQ20+CS20+CU20+CW20+CY20+DA20+DC20+DE20+DG20+DI20+DK20+DM20</f>
        <v/>
      </c>
      <c r="CN20" s="7">
        <f>CP20+CR20+CT20+CV20+CX20+CZ20+DB20+DD20+DF20+DH20+DJ20+DL20+DN20</f>
        <v/>
      </c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 t="n">
        <v>40</v>
      </c>
      <c r="DD20" s="7" t="n">
        <v>40460800</v>
      </c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>
        <f>E20+AU20+BI20+BS20+CM20</f>
        <v/>
      </c>
      <c r="DP20" s="7">
        <f>F20+AV20+BJ20+BT20+CN20</f>
        <v/>
      </c>
    </row>
    <row r="21" hidden="1" outlineLevel="1">
      <c r="A21" s="5" t="n">
        <v>17</v>
      </c>
      <c r="B21" s="6" t="inlineStr">
        <is>
          <t>"FAYZ FARM ASADBEK" MCHJ</t>
        </is>
      </c>
      <c r="C21" s="6" t="inlineStr">
        <is>
          <t>Карши</t>
        </is>
      </c>
      <c r="D21" s="6" t="inlineStr">
        <is>
          <t>Карши 2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n">
        <v>5</v>
      </c>
      <c r="R21" s="7" t="n">
        <v>1687375</v>
      </c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>
        <f>BK21+BM21+BO21+BQ21</f>
        <v/>
      </c>
      <c r="BJ21" s="7">
        <f>BL21+BN21+BP21+BR21</f>
        <v/>
      </c>
      <c r="BK21" s="7" t="inlineStr"/>
      <c r="BL21" s="7" t="inlineStr"/>
      <c r="BM21" s="7" t="inlineStr"/>
      <c r="BN21" s="7" t="inlineStr"/>
      <c r="BO21" s="7" t="inlineStr"/>
      <c r="BP21" s="7" t="inlineStr"/>
      <c r="BQ21" s="7" t="inlineStr"/>
      <c r="BR21" s="7" t="inlineStr"/>
      <c r="BS21" s="7">
        <f>BU21+BW21+BY21+CA21+CC21+CE21+CG21+CI21+CK21</f>
        <v/>
      </c>
      <c r="BT21" s="7">
        <f>BV21+BX21+BZ21+CB21+CD21+CF21+CH21+CJ21+CL21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>
        <f>CO21+CQ21+CS21+CU21+CW21+CY21+DA21+DC21+DE21+DG21+DI21+DK21+DM21</f>
        <v/>
      </c>
      <c r="CN21" s="7">
        <f>CP21+CR21+CT21+CV21+CX21+CZ21+DB21+DD21+DF21+DH21+DJ21+DL21+DN21</f>
        <v/>
      </c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 t="inlineStr"/>
      <c r="DB21" s="7" t="inlineStr"/>
      <c r="DC21" s="7" t="inlineStr"/>
      <c r="DD21" s="7" t="inlineStr"/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>
        <f>E21+AU21+BI21+BS21+CM21</f>
        <v/>
      </c>
      <c r="DP21" s="7">
        <f>F21+AV21+BJ21+BT21+CN21</f>
        <v/>
      </c>
    </row>
    <row r="22" hidden="1" outlineLevel="1">
      <c r="A22" s="5" t="n">
        <v>18</v>
      </c>
      <c r="B22" s="6" t="inlineStr">
        <is>
          <t>"Falimint Farm" MCHJ</t>
        </is>
      </c>
      <c r="C22" s="6" t="inlineStr">
        <is>
          <t>Карши</t>
        </is>
      </c>
      <c r="D22" s="6" t="inlineStr">
        <is>
          <t>Карши 1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n">
        <v>10</v>
      </c>
      <c r="H22" s="7" t="n">
        <v>6462900</v>
      </c>
      <c r="I22" s="7" t="inlineStr"/>
      <c r="J22" s="7" t="inlineStr"/>
      <c r="K22" s="7" t="inlineStr"/>
      <c r="L22" s="7" t="inlineStr"/>
      <c r="M22" s="7" t="n">
        <v>30</v>
      </c>
      <c r="N22" s="7" t="n">
        <v>29727000</v>
      </c>
      <c r="O22" s="7" t="inlineStr"/>
      <c r="P22" s="7" t="inlineStr"/>
      <c r="Q22" s="7" t="n">
        <v>100</v>
      </c>
      <c r="R22" s="7" t="n">
        <v>674950000</v>
      </c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inlineStr"/>
      <c r="BL22" s="7" t="inlineStr"/>
      <c r="BM22" s="7" t="inlineStr"/>
      <c r="BN22" s="7" t="inlineStr"/>
      <c r="BO22" s="7" t="inlineStr"/>
      <c r="BP22" s="7" t="inlineStr"/>
      <c r="BQ22" s="7" t="inlineStr"/>
      <c r="BR22" s="7" t="inlineStr"/>
      <c r="BS22" s="7">
        <f>BU22+BW22+BY22+CA22+CC22+CE22+CG22+CI22+CK22</f>
        <v/>
      </c>
      <c r="BT22" s="7">
        <f>BV22+BX22+BZ22+CB22+CD22+CF22+CH22+CJ22+CL22</f>
        <v/>
      </c>
      <c r="BU22" s="7" t="inlineStr"/>
      <c r="BV22" s="7" t="inlineStr"/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>
        <f>CO22+CQ22+CS22+CU22+CW22+CY22+DA22+DC22+DE22+DG22+DI22+DK22+DM22</f>
        <v/>
      </c>
      <c r="CN22" s="7">
        <f>CP22+CR22+CT22+CV22+CX22+CZ22+DB22+DD22+DF22+DH22+DJ22+DL22+DN22</f>
        <v/>
      </c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 t="inlineStr"/>
      <c r="DD22" s="7" t="inlineStr"/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>
        <f>E22+AU22+BI22+BS22+CM22</f>
        <v/>
      </c>
      <c r="DP22" s="7">
        <f>F22+AV22+BJ22+BT22+CN22</f>
        <v/>
      </c>
    </row>
    <row r="23" hidden="1" outlineLevel="1">
      <c r="A23" s="5" t="n">
        <v>19</v>
      </c>
      <c r="B23" s="6" t="inlineStr">
        <is>
          <t>"GULRUXSHOH ZEBINISO" ХК</t>
        </is>
      </c>
      <c r="C23" s="6" t="inlineStr">
        <is>
          <t>Карши</t>
        </is>
      </c>
      <c r="D23" s="6" t="inlineStr">
        <is>
          <t>Карши 1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inlineStr"/>
      <c r="BL23" s="7" t="inlineStr"/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</f>
        <v/>
      </c>
      <c r="BT23" s="7">
        <f>BV23+BX23+BZ23+CB23+CD23+CF23+CH23+CJ23+CL23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>
        <f>CO23+CQ23+CS23+CU23+CW23+CY23+DA23+DC23+DE23+DG23+DI23+DK23+DM23</f>
        <v/>
      </c>
      <c r="CN23" s="7">
        <f>CP23+CR23+CT23+CV23+CX23+CZ23+DB23+DD23+DF23+DH23+DJ23+DL23+DN23</f>
        <v/>
      </c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n">
        <v>5</v>
      </c>
      <c r="DD23" s="7" t="n">
        <v>651750</v>
      </c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>
        <f>E23+AU23+BI23+BS23+CM23</f>
        <v/>
      </c>
      <c r="DP23" s="7">
        <f>F23+AV23+BJ23+BT23+CN23</f>
        <v/>
      </c>
    </row>
    <row r="24" hidden="1" outlineLevel="1">
      <c r="A24" s="5" t="n">
        <v>20</v>
      </c>
      <c r="B24" s="6" t="inlineStr">
        <is>
          <t>"HASANJON RASHIDOV" MChJ</t>
        </is>
      </c>
      <c r="C24" s="6" t="inlineStr">
        <is>
          <t>Карши</t>
        </is>
      </c>
      <c r="D24" s="6" t="inlineStr">
        <is>
          <t>Карши 1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n">
        <v>2</v>
      </c>
      <c r="H24" s="7" t="n">
        <v>258516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>
        <f>BK24+BM24+BO24+BQ24</f>
        <v/>
      </c>
      <c r="BJ24" s="7">
        <f>BL24+BN24+BP24+BR24</f>
        <v/>
      </c>
      <c r="BK24" s="7" t="inlineStr"/>
      <c r="BL24" s="7" t="inlineStr"/>
      <c r="BM24" s="7" t="inlineStr"/>
      <c r="BN24" s="7" t="inlineStr"/>
      <c r="BO24" s="7" t="inlineStr"/>
      <c r="BP24" s="7" t="inlineStr"/>
      <c r="BQ24" s="7" t="inlineStr"/>
      <c r="BR24" s="7" t="inlineStr"/>
      <c r="BS24" s="7">
        <f>BU24+BW24+BY24+CA24+CC24+CE24+CG24+CI24+CK24</f>
        <v/>
      </c>
      <c r="BT24" s="7">
        <f>BV24+BX24+BZ24+CB24+CD24+CF24+CH24+CJ24+CL24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>
        <f>CO24+CQ24+CS24+CU24+CW24+CY24+DA24+DC24+DE24+DG24+DI24+DK24+DM24</f>
        <v/>
      </c>
      <c r="CN24" s="7">
        <f>CP24+CR24+CT24+CV24+CX24+CZ24+DB24+DD24+DF24+DH24+DJ24+DL24+DN24</f>
        <v/>
      </c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inlineStr"/>
      <c r="DD24" s="7" t="inlineStr"/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>
        <f>E24+AU24+BI24+BS24+CM24</f>
        <v/>
      </c>
      <c r="DP24" s="7">
        <f>F24+AV24+BJ24+BT24+CN24</f>
        <v/>
      </c>
    </row>
    <row r="25" hidden="1" outlineLevel="1">
      <c r="A25" s="5" t="n">
        <v>21</v>
      </c>
      <c r="B25" s="6" t="inlineStr">
        <is>
          <t>"ISLOM-FARM-MEDICAL"</t>
        </is>
      </c>
      <c r="C25" s="6" t="inlineStr">
        <is>
          <t>Карши</t>
        </is>
      </c>
      <c r="D25" s="6" t="inlineStr">
        <is>
          <t>Карши 1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n">
        <v>20</v>
      </c>
      <c r="H25" s="7" t="n">
        <v>25851600</v>
      </c>
      <c r="I25" s="7" t="inlineStr"/>
      <c r="J25" s="7" t="inlineStr"/>
      <c r="K25" s="7" t="inlineStr"/>
      <c r="L25" s="7" t="inlineStr"/>
      <c r="M25" s="7" t="n">
        <v>60</v>
      </c>
      <c r="N25" s="7" t="n">
        <v>118908000</v>
      </c>
      <c r="O25" s="7" t="inlineStr"/>
      <c r="P25" s="7" t="inlineStr"/>
      <c r="Q25" s="7" t="n">
        <v>200</v>
      </c>
      <c r="R25" s="7" t="n">
        <v>2699800000</v>
      </c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>
        <f>BU25+BW25+BY25+CA25+CC25+CE25+CG25+CI25+CK25</f>
        <v/>
      </c>
      <c r="BT25" s="7">
        <f>BV25+BX25+BZ25+CB25+CD25+CF25+CH25+CJ25+CL25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>
        <f>CO25+CQ25+CS25+CU25+CW25+CY25+DA25+DC25+DE25+DG25+DI25+DK25+DM25</f>
        <v/>
      </c>
      <c r="CN25" s="7">
        <f>CP25+CR25+CT25+CV25+CX25+CZ25+DB25+DD25+DF25+DH25+DJ25+DL25+DN25</f>
        <v/>
      </c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inlineStr"/>
      <c r="DD25" s="7" t="inlineStr"/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>
        <f>E25+AU25+BI25+BS25+CM25</f>
        <v/>
      </c>
      <c r="DP25" s="7">
        <f>F25+AV25+BJ25+BT25+CN25</f>
        <v/>
      </c>
    </row>
    <row r="26" hidden="1" outlineLevel="1">
      <c r="A26" s="5" t="n">
        <v>22</v>
      </c>
      <c r="B26" s="6" t="inlineStr">
        <is>
          <t>"ISTIQLOL FAYZ FARM" XK</t>
        </is>
      </c>
      <c r="C26" s="6" t="inlineStr">
        <is>
          <t>Карши</t>
        </is>
      </c>
      <c r="D26" s="6" t="inlineStr">
        <is>
          <t>Карши 2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n">
        <v>12</v>
      </c>
      <c r="H26" s="7" t="n">
        <v>6721416</v>
      </c>
      <c r="I26" s="7" t="inlineStr"/>
      <c r="J26" s="7" t="inlineStr"/>
      <c r="K26" s="7" t="n">
        <v>2</v>
      </c>
      <c r="L26" s="7" t="n">
        <v>147200</v>
      </c>
      <c r="M26" s="7" t="n">
        <v>30</v>
      </c>
      <c r="N26" s="7" t="n">
        <v>29727000</v>
      </c>
      <c r="O26" s="7" t="inlineStr"/>
      <c r="P26" s="7" t="inlineStr"/>
      <c r="Q26" s="7" t="n">
        <v>100</v>
      </c>
      <c r="R26" s="7" t="n">
        <v>674950000</v>
      </c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>
        <f>BK26+BM26+BO26+BQ26</f>
        <v/>
      </c>
      <c r="BJ26" s="7">
        <f>BL26+BN26+BP26+BR26</f>
        <v/>
      </c>
      <c r="BK26" s="7" t="inlineStr"/>
      <c r="BL26" s="7" t="inlineStr"/>
      <c r="BM26" s="7" t="inlineStr"/>
      <c r="BN26" s="7" t="inlineStr"/>
      <c r="BO26" s="7" t="inlineStr"/>
      <c r="BP26" s="7" t="inlineStr"/>
      <c r="BQ26" s="7" t="inlineStr"/>
      <c r="BR26" s="7" t="inlineStr"/>
      <c r="BS26" s="7">
        <f>BU26+BW26+BY26+CA26+CC26+CE26+CG26+CI26+CK26</f>
        <v/>
      </c>
      <c r="BT26" s="7">
        <f>BV26+BX26+BZ26+CB26+CD26+CF26+CH26+CJ26+CL26</f>
        <v/>
      </c>
      <c r="BU26" s="7" t="inlineStr"/>
      <c r="BV26" s="7" t="inlineStr"/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>
        <f>CO26+CQ26+CS26+CU26+CW26+CY26+DA26+DC26+DE26+DG26+DI26+DK26+DM26</f>
        <v/>
      </c>
      <c r="CN26" s="7">
        <f>CP26+CR26+CT26+CV26+CX26+CZ26+DB26+DD26+DF26+DH26+DJ26+DL26+DN26</f>
        <v/>
      </c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 t="n">
        <v>2</v>
      </c>
      <c r="DB26" s="7" t="n">
        <v>190200</v>
      </c>
      <c r="DC26" s="7" t="n">
        <v>5</v>
      </c>
      <c r="DD26" s="7" t="n">
        <v>651750</v>
      </c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>
        <f>E26+AU26+BI26+BS26+CM26</f>
        <v/>
      </c>
      <c r="DP26" s="7">
        <f>F26+AV26+BJ26+BT26+CN26</f>
        <v/>
      </c>
    </row>
    <row r="27" hidden="1" outlineLevel="1">
      <c r="A27" s="5" t="n">
        <v>23</v>
      </c>
      <c r="B27" s="6" t="inlineStr">
        <is>
          <t>"JONIBEK DILNOZA FARM" MCHJ</t>
        </is>
      </c>
      <c r="C27" s="6" t="inlineStr">
        <is>
          <t>Карши</t>
        </is>
      </c>
      <c r="D27" s="6" t="inlineStr">
        <is>
          <t>Карши 1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  <c r="T27" s="7" t="inlineStr"/>
      <c r="U27" s="7" t="inlineStr"/>
      <c r="V27" s="7" t="inlineStr"/>
      <c r="W27" s="7" t="n">
        <v>2</v>
      </c>
      <c r="X27" s="7" t="n">
        <v>0</v>
      </c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n">
        <v>5</v>
      </c>
      <c r="AH27" s="7" t="n">
        <v>750725</v>
      </c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>
        <f>BK27+BM27+BO27+BQ27</f>
        <v/>
      </c>
      <c r="BJ27" s="7">
        <f>BL27+BN27+BP27+BR27</f>
        <v/>
      </c>
      <c r="BK27" s="7" t="inlineStr"/>
      <c r="BL27" s="7" t="inlineStr"/>
      <c r="BM27" s="7" t="inlineStr"/>
      <c r="BN27" s="7" t="inlineStr"/>
      <c r="BO27" s="7" t="inlineStr"/>
      <c r="BP27" s="7" t="inlineStr"/>
      <c r="BQ27" s="7" t="inlineStr"/>
      <c r="BR27" s="7" t="inlineStr"/>
      <c r="BS27" s="7">
        <f>BU27+BW27+BY27+CA27+CC27+CE27+CG27+CI27+CK27</f>
        <v/>
      </c>
      <c r="BT27" s="7">
        <f>BV27+BX27+BZ27+CB27+CD27+CF27+CH27+CJ27+CL27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>
        <f>CO27+CQ27+CS27+CU27+CW27+CY27+DA27+DC27+DE27+DG27+DI27+DK27+DM27</f>
        <v/>
      </c>
      <c r="CN27" s="7">
        <f>CP27+CR27+CT27+CV27+CX27+CZ27+DB27+DD27+DF27+DH27+DJ27+DL27+DN27</f>
        <v/>
      </c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>
        <f>E27+AU27+BI27+BS27+CM27</f>
        <v/>
      </c>
      <c r="DP27" s="7">
        <f>F27+AV27+BJ27+BT27+CN27</f>
        <v/>
      </c>
    </row>
    <row r="28" hidden="1" outlineLevel="1">
      <c r="A28" s="5" t="n">
        <v>24</v>
      </c>
      <c r="B28" s="6" t="inlineStr">
        <is>
          <t>"MEXR ULASHAMIZ" MCHJ</t>
        </is>
      </c>
      <c r="C28" s="6" t="inlineStr">
        <is>
          <t>Карши</t>
        </is>
      </c>
      <c r="D28" s="6" t="inlineStr">
        <is>
          <t>Карши 1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n">
        <v>1</v>
      </c>
      <c r="H28" s="7" t="n">
        <v>62690</v>
      </c>
      <c r="I28" s="7" t="inlineStr"/>
      <c r="J28" s="7" t="inlineStr"/>
      <c r="K28" s="7" t="inlineStr"/>
      <c r="L28" s="7" t="inlineStr"/>
      <c r="M28" s="7" t="n">
        <v>2</v>
      </c>
      <c r="N28" s="7" t="n">
        <v>127380</v>
      </c>
      <c r="O28" s="7" t="inlineStr"/>
      <c r="P28" s="7" t="inlineStr"/>
      <c r="Q28" s="7" t="n">
        <v>2</v>
      </c>
      <c r="R28" s="7" t="n">
        <v>269980</v>
      </c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>
        <f>BK28+BM28+BO28+BQ28</f>
        <v/>
      </c>
      <c r="BJ28" s="7">
        <f>BL28+BN28+BP28+BR28</f>
        <v/>
      </c>
      <c r="BK28" s="7" t="inlineStr"/>
      <c r="BL28" s="7" t="inlineStr"/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</f>
        <v/>
      </c>
      <c r="BT28" s="7">
        <f>BV28+BX28+BZ28+CB28+CD28+CF28+CH28+CJ28+CL28</f>
        <v/>
      </c>
      <c r="BU28" s="7" t="inlineStr"/>
      <c r="BV28" s="7" t="inlineStr"/>
      <c r="BW28" s="7" t="inlineStr"/>
      <c r="BX28" s="7" t="inlineStr"/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>
        <f>CO28+CQ28+CS28+CU28+CW28+CY28+DA28+DC28+DE28+DG28+DI28+DK28+DM28</f>
        <v/>
      </c>
      <c r="CN28" s="7">
        <f>CP28+CR28+CT28+CV28+CX28+CZ28+DB28+DD28+DF28+DH28+DJ28+DL28+DN28</f>
        <v/>
      </c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 t="n">
        <v>2</v>
      </c>
      <c r="DD28" s="7" t="n">
        <v>101152</v>
      </c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>
        <f>E28+AU28+BI28+BS28+CM28</f>
        <v/>
      </c>
      <c r="DP28" s="7">
        <f>F28+AV28+BJ28+BT28+CN28</f>
        <v/>
      </c>
    </row>
    <row r="29" hidden="1" outlineLevel="1">
      <c r="A29" s="5" t="n">
        <v>25</v>
      </c>
      <c r="B29" s="6" t="inlineStr">
        <is>
          <t>"NISHON MED FARM" ХК</t>
        </is>
      </c>
      <c r="C29" s="6" t="inlineStr">
        <is>
          <t>Карши</t>
        </is>
      </c>
      <c r="D29" s="6" t="inlineStr">
        <is>
          <t>Карши 1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>
        <f>BK29+BM29+BO29+BQ29</f>
        <v/>
      </c>
      <c r="BJ29" s="7">
        <f>BL29+BN29+BP29+BR29</f>
        <v/>
      </c>
      <c r="BK29" s="7" t="inlineStr"/>
      <c r="BL29" s="7" t="inlineStr"/>
      <c r="BM29" s="7" t="inlineStr"/>
      <c r="BN29" s="7" t="inlineStr"/>
      <c r="BO29" s="7" t="inlineStr"/>
      <c r="BP29" s="7" t="inlineStr"/>
      <c r="BQ29" s="7" t="inlineStr"/>
      <c r="BR29" s="7" t="inlineStr"/>
      <c r="BS29" s="7">
        <f>BU29+BW29+BY29+CA29+CC29+CE29+CG29+CI29+CK29</f>
        <v/>
      </c>
      <c r="BT29" s="7">
        <f>BV29+BX29+BZ29+CB29+CD29+CF29+CH29+CJ29+CL29</f>
        <v/>
      </c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>
        <f>CO29+CQ29+CS29+CU29+CW29+CY29+DA29+DC29+DE29+DG29+DI29+DK29+DM29</f>
        <v/>
      </c>
      <c r="CN29" s="7">
        <f>CP29+CR29+CT29+CV29+CX29+CZ29+DB29+DD29+DF29+DH29+DJ29+DL29+DN29</f>
        <v/>
      </c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n">
        <v>10</v>
      </c>
      <c r="DD29" s="7" t="n">
        <v>2607000</v>
      </c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>
        <f>E29+AU29+BI29+BS29+CM29</f>
        <v/>
      </c>
      <c r="DP29" s="7">
        <f>F29+AV29+BJ29+BT29+CN29</f>
        <v/>
      </c>
    </row>
    <row r="30" hidden="1" outlineLevel="1">
      <c r="A30" s="5" t="n">
        <v>26</v>
      </c>
      <c r="B30" s="6" t="inlineStr">
        <is>
          <t>"O'KTAM FARM-SHIFO" МЧЖ</t>
        </is>
      </c>
      <c r="C30" s="6" t="inlineStr">
        <is>
          <t>Карши</t>
        </is>
      </c>
      <c r="D30" s="6" t="inlineStr">
        <is>
          <t>Карши 2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inlineStr"/>
      <c r="H30" s="7" t="inlineStr"/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inlineStr"/>
      <c r="R30" s="7" t="inlineStr"/>
      <c r="S30" s="7" t="n">
        <v>10</v>
      </c>
      <c r="T30" s="7" t="n">
        <v>510000</v>
      </c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n">
        <v>1</v>
      </c>
      <c r="AD30" s="7" t="n">
        <v>32205</v>
      </c>
      <c r="AE30" s="7" t="n">
        <v>2</v>
      </c>
      <c r="AF30" s="7" t="n">
        <v>97620</v>
      </c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>
        <f>BK30+BM30+BO30+BQ30</f>
        <v/>
      </c>
      <c r="BJ30" s="7">
        <f>BL30+BN30+BP30+BR30</f>
        <v/>
      </c>
      <c r="BK30" s="7" t="inlineStr"/>
      <c r="BL30" s="7" t="inlineStr"/>
      <c r="BM30" s="7" t="inlineStr"/>
      <c r="BN30" s="7" t="inlineStr"/>
      <c r="BO30" s="7" t="inlineStr"/>
      <c r="BP30" s="7" t="inlineStr"/>
      <c r="BQ30" s="7" t="inlineStr"/>
      <c r="BR30" s="7" t="inlineStr"/>
      <c r="BS30" s="7">
        <f>BU30+BW30+BY30+CA30+CC30+CE30+CG30+CI30+CK30</f>
        <v/>
      </c>
      <c r="BT30" s="7">
        <f>BV30+BX30+BZ30+CB30+CD30+CF30+CH30+CJ30+CL30</f>
        <v/>
      </c>
      <c r="BU30" s="7" t="inlineStr"/>
      <c r="BV30" s="7" t="inlineStr"/>
      <c r="BW30" s="7" t="inlineStr"/>
      <c r="BX30" s="7" t="inlineStr"/>
      <c r="BY30" s="7" t="inlineStr"/>
      <c r="BZ30" s="7" t="inlineStr"/>
      <c r="CA30" s="7" t="inlineStr"/>
      <c r="CB30" s="7" t="inlineStr"/>
      <c r="CC30" s="7" t="n">
        <v>2</v>
      </c>
      <c r="CD30" s="7" t="n">
        <v>1525540</v>
      </c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>
        <f>CO30+CQ30+CS30+CU30+CW30+CY30+DA30+DC30+DE30+DG30+DI30+DK30+DM30</f>
        <v/>
      </c>
      <c r="CN30" s="7">
        <f>CP30+CR30+CT30+CV30+CX30+CZ30+DB30+DD30+DF30+DH30+DJ30+DL30+DN30</f>
        <v/>
      </c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>
        <f>E30+AU30+BI30+BS30+CM30</f>
        <v/>
      </c>
      <c r="DP30" s="7">
        <f>F30+AV30+BJ30+BT30+CN30</f>
        <v/>
      </c>
    </row>
    <row r="31" hidden="1" outlineLevel="1">
      <c r="A31" s="5" t="n">
        <v>27</v>
      </c>
      <c r="B31" s="6" t="inlineStr">
        <is>
          <t>"PLUS-OMAD FARM" MCHJ</t>
        </is>
      </c>
      <c r="C31" s="6" t="inlineStr">
        <is>
          <t>Карши</t>
        </is>
      </c>
      <c r="D31" s="6" t="inlineStr">
        <is>
          <t>Карши 1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n">
        <v>2</v>
      </c>
      <c r="H31" s="7" t="n">
        <v>250708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</f>
        <v/>
      </c>
      <c r="BT31" s="7">
        <f>BV31+BX31+BZ31+CB31+CD31+CF31+CH31+CJ31+CL31</f>
        <v/>
      </c>
      <c r="BU31" s="7" t="inlineStr"/>
      <c r="BV31" s="7" t="inlineStr"/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>
        <f>CO31+CQ31+CS31+CU31+CW31+CY31+DA31+DC31+DE31+DG31+DI31+DK31+DM31</f>
        <v/>
      </c>
      <c r="CN31" s="7">
        <f>CP31+CR31+CT31+CV31+CX31+CZ31+DB31+DD31+DF31+DH31+DJ31+DL31+DN31</f>
        <v/>
      </c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 t="inlineStr"/>
      <c r="DD31" s="7" t="inlineStr"/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>
        <f>E31+AU31+BI31+BS31+CM31</f>
        <v/>
      </c>
      <c r="DP31" s="7">
        <f>F31+AV31+BJ31+BT31+CN31</f>
        <v/>
      </c>
    </row>
    <row r="32" hidden="1" outlineLevel="1">
      <c r="A32" s="5" t="n">
        <v>28</v>
      </c>
      <c r="B32" s="6" t="inlineStr">
        <is>
          <t>"SAMANDAR MED FARM" ХК</t>
        </is>
      </c>
      <c r="C32" s="6" t="inlineStr">
        <is>
          <t>Карши</t>
        </is>
      </c>
      <c r="D32" s="6" t="inlineStr">
        <is>
          <t>Карши 1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n">
        <v>10</v>
      </c>
      <c r="T32" s="7" t="n">
        <v>510000</v>
      </c>
      <c r="U32" s="7" t="inlineStr"/>
      <c r="V32" s="7" t="inlineStr"/>
      <c r="W32" s="7" t="n">
        <v>18</v>
      </c>
      <c r="X32" s="7" t="n">
        <v>2468880</v>
      </c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inlineStr"/>
      <c r="BP32" s="7" t="inlineStr"/>
      <c r="BQ32" s="7" t="inlineStr"/>
      <c r="BR32" s="7" t="inlineStr"/>
      <c r="BS32" s="7">
        <f>BU32+BW32+BY32+CA32+CC32+CE32+CG32+CI32+CK32</f>
        <v/>
      </c>
      <c r="BT32" s="7">
        <f>BV32+BX32+BZ32+CB32+CD32+CF32+CH32+CJ32+CL32</f>
        <v/>
      </c>
      <c r="BU32" s="7" t="inlineStr"/>
      <c r="BV32" s="7" t="inlineStr"/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>
        <f>CO32+CQ32+CS32+CU32+CW32+CY32+DA32+DC32+DE32+DG32+DI32+DK32+DM32</f>
        <v/>
      </c>
      <c r="CN32" s="7">
        <f>CP32+CR32+CT32+CV32+CX32+CZ32+DB32+DD32+DF32+DH32+DJ32+DL32+DN32</f>
        <v/>
      </c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 t="inlineStr"/>
      <c r="DD32" s="7" t="inlineStr"/>
      <c r="DE32" s="7" t="inlineStr"/>
      <c r="DF32" s="7" t="inlineStr"/>
      <c r="DG32" s="7" t="inlineStr"/>
      <c r="DH32" s="7" t="inlineStr"/>
      <c r="DI32" s="7" t="inlineStr"/>
      <c r="DJ32" s="7" t="inlineStr"/>
      <c r="DK32" s="7" t="inlineStr"/>
      <c r="DL32" s="7" t="inlineStr"/>
      <c r="DM32" s="7" t="inlineStr"/>
      <c r="DN32" s="7" t="inlineStr"/>
      <c r="DO32" s="7">
        <f>E32+AU32+BI32+BS32+CM32</f>
        <v/>
      </c>
      <c r="DP32" s="7">
        <f>F32+AV32+BJ32+BT32+CN32</f>
        <v/>
      </c>
    </row>
    <row r="33" hidden="1" outlineLevel="1">
      <c r="A33" s="5" t="n">
        <v>29</v>
      </c>
      <c r="B33" s="6" t="inlineStr">
        <is>
          <t>"SEPTOLETE TOTAL FARM" XK</t>
        </is>
      </c>
      <c r="C33" s="6" t="inlineStr">
        <is>
          <t>Карши</t>
        </is>
      </c>
      <c r="D33" s="6" t="inlineStr">
        <is>
          <t>Карши 1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inlineStr"/>
      <c r="H33" s="7" t="inlineStr"/>
      <c r="I33" s="7" t="inlineStr"/>
      <c r="J33" s="7" t="inlineStr"/>
      <c r="K33" s="7" t="n">
        <v>2</v>
      </c>
      <c r="L33" s="7" t="n">
        <v>142784</v>
      </c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inlineStr"/>
      <c r="AD33" s="7" t="inlineStr"/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</f>
        <v/>
      </c>
      <c r="AV33" s="7">
        <f>AX33+AZ33+BB33+BD33+BF33+BH33</f>
        <v/>
      </c>
      <c r="AW33" s="7" t="inlineStr"/>
      <c r="AX33" s="7" t="inlineStr"/>
      <c r="AY33" s="7" t="inlineStr"/>
      <c r="AZ33" s="7" t="inlineStr"/>
      <c r="BA33" s="7" t="inlineStr"/>
      <c r="BB33" s="7" t="inlineStr"/>
      <c r="BC33" s="7" t="inlineStr"/>
      <c r="BD33" s="7" t="inlineStr"/>
      <c r="BE33" s="7" t="inlineStr"/>
      <c r="BF33" s="7" t="inlineStr"/>
      <c r="BG33" s="7" t="inlineStr"/>
      <c r="BH33" s="7" t="inlineStr"/>
      <c r="BI33" s="7">
        <f>BK33+BM33+BO33+BQ33</f>
        <v/>
      </c>
      <c r="BJ33" s="7">
        <f>BL33+BN33+BP33+BR33</f>
        <v/>
      </c>
      <c r="BK33" s="7" t="inlineStr"/>
      <c r="BL33" s="7" t="inlineStr"/>
      <c r="BM33" s="7" t="inlineStr"/>
      <c r="BN33" s="7" t="inlineStr"/>
      <c r="BO33" s="7" t="inlineStr"/>
      <c r="BP33" s="7" t="inlineStr"/>
      <c r="BQ33" s="7" t="inlineStr"/>
      <c r="BR33" s="7" t="inlineStr"/>
      <c r="BS33" s="7">
        <f>BU33+BW33+BY33+CA33+CC33+CE33+CG33+CI33+CK33</f>
        <v/>
      </c>
      <c r="BT33" s="7">
        <f>BV33+BX33+BZ33+CB33+CD33+CF33+CH33+CJ33+CL33</f>
        <v/>
      </c>
      <c r="BU33" s="7" t="inlineStr"/>
      <c r="BV33" s="7" t="inlineStr"/>
      <c r="BW33" s="7" t="inlineStr"/>
      <c r="BX33" s="7" t="inlineStr"/>
      <c r="BY33" s="7" t="inlineStr"/>
      <c r="BZ33" s="7" t="inlineStr"/>
      <c r="CA33" s="7" t="inlineStr"/>
      <c r="CB33" s="7" t="inlineStr"/>
      <c r="CC33" s="7" t="inlineStr"/>
      <c r="CD33" s="7" t="inlineStr"/>
      <c r="CE33" s="7" t="inlineStr"/>
      <c r="CF33" s="7" t="inlineStr"/>
      <c r="CG33" s="7" t="inlineStr"/>
      <c r="CH33" s="7" t="inlineStr"/>
      <c r="CI33" s="7" t="inlineStr"/>
      <c r="CJ33" s="7" t="inlineStr"/>
      <c r="CK33" s="7" t="inlineStr"/>
      <c r="CL33" s="7" t="inlineStr"/>
      <c r="CM33" s="7">
        <f>CO33+CQ33+CS33+CU33+CW33+CY33+DA33+DC33+DE33+DG33+DI33+DK33+DM33</f>
        <v/>
      </c>
      <c r="CN33" s="7">
        <f>CP33+CR33+CT33+CV33+CX33+CZ33+DB33+DD33+DF33+DH33+DJ33+DL33+DN33</f>
        <v/>
      </c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 t="n">
        <v>5</v>
      </c>
      <c r="DD33" s="7" t="n">
        <v>632200</v>
      </c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>
        <f>E33+AU33+BI33+BS33+CM33</f>
        <v/>
      </c>
      <c r="DP33" s="7">
        <f>F33+AV33+BJ33+BT33+CN33</f>
        <v/>
      </c>
    </row>
    <row r="34" hidden="1" outlineLevel="1">
      <c r="A34" s="5" t="n">
        <v>30</v>
      </c>
      <c r="B34" s="6" t="inlineStr">
        <is>
          <t>"SHAXBOZ" ХК</t>
        </is>
      </c>
      <c r="C34" s="6" t="inlineStr">
        <is>
          <t>Карши</t>
        </is>
      </c>
      <c r="D34" s="6" t="inlineStr">
        <is>
          <t>Карши 1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n">
        <v>5</v>
      </c>
      <c r="P34" s="7" t="n">
        <v>989000</v>
      </c>
      <c r="Q34" s="7" t="n">
        <v>20</v>
      </c>
      <c r="R34" s="7" t="n">
        <v>26998000</v>
      </c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</f>
        <v/>
      </c>
      <c r="AV34" s="7">
        <f>AX34+AZ34+BB34+BD34+BF34+BH34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>
        <f>BK34+BM34+BO34+BQ34</f>
        <v/>
      </c>
      <c r="BJ34" s="7">
        <f>BL34+BN34+BP34+BR34</f>
        <v/>
      </c>
      <c r="BK34" s="7" t="inlineStr"/>
      <c r="BL34" s="7" t="inlineStr"/>
      <c r="BM34" s="7" t="inlineStr"/>
      <c r="BN34" s="7" t="inlineStr"/>
      <c r="BO34" s="7" t="inlineStr"/>
      <c r="BP34" s="7" t="inlineStr"/>
      <c r="BQ34" s="7" t="inlineStr"/>
      <c r="BR34" s="7" t="inlineStr"/>
      <c r="BS34" s="7">
        <f>BU34+BW34+BY34+CA34+CC34+CE34+CG34+CI34+CK34</f>
        <v/>
      </c>
      <c r="BT34" s="7">
        <f>BV34+BX34+BZ34+CB34+CD34+CF34+CH34+CJ34+CL34</f>
        <v/>
      </c>
      <c r="BU34" s="7" t="inlineStr"/>
      <c r="BV34" s="7" t="inlineStr"/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>
        <f>CO34+CQ34+CS34+CU34+CW34+CY34+DA34+DC34+DE34+DG34+DI34+DK34+DM34</f>
        <v/>
      </c>
      <c r="CN34" s="7">
        <f>CP34+CR34+CT34+CV34+CX34+CZ34+DB34+DD34+DF34+DH34+DJ34+DL34+DN34</f>
        <v/>
      </c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 t="n">
        <v>20</v>
      </c>
      <c r="DD34" s="7" t="n">
        <v>10428000</v>
      </c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>
        <f>E34+AU34+BI34+BS34+CM34</f>
        <v/>
      </c>
      <c r="DP34" s="7">
        <f>F34+AV34+BJ34+BT34+CN34</f>
        <v/>
      </c>
    </row>
    <row r="35" hidden="1" outlineLevel="1">
      <c r="A35" s="5" t="n">
        <v>31</v>
      </c>
      <c r="B35" s="6" t="inlineStr">
        <is>
          <t>"SHAXNOZ GULI FARM" МЧЖ</t>
        </is>
      </c>
      <c r="C35" s="6" t="inlineStr">
        <is>
          <t>Карши</t>
        </is>
      </c>
      <c r="D35" s="6" t="inlineStr">
        <is>
          <t>Карши 1</t>
        </is>
      </c>
      <c r="E35" s="7">
        <f>G35+I35+K35+M35+O35+Q35+S35+U35+W35+Y35+AA35+AC35+AE35+AG35+AI35+AK35+AM35+AO35+AQ35+AS35</f>
        <v/>
      </c>
      <c r="F35" s="7">
        <f>H35+J35+L35+N35+P35+R35+T35+V35+X35+Z35+AB35+AD35+AF35+AH35+AJ35+AL35+AN35+AP35+AR35+AT35</f>
        <v/>
      </c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n">
        <v>5</v>
      </c>
      <c r="R35" s="7" t="n">
        <v>1687375</v>
      </c>
      <c r="S35" s="7" t="inlineStr"/>
      <c r="T35" s="7" t="inlineStr"/>
      <c r="U35" s="7" t="inlineStr"/>
      <c r="V35" s="7" t="inlineStr"/>
      <c r="W35" s="7" t="inlineStr"/>
      <c r="X35" s="7" t="inlineStr"/>
      <c r="Y35" s="7" t="inlineStr"/>
      <c r="Z35" s="7" t="inlineStr"/>
      <c r="AA35" s="7" t="inlineStr"/>
      <c r="AB35" s="7" t="inlineStr"/>
      <c r="AC35" s="7" t="inlineStr"/>
      <c r="AD35" s="7" t="inlineStr"/>
      <c r="AE35" s="7" t="inlineStr"/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7" t="inlineStr"/>
      <c r="AP35" s="7" t="inlineStr"/>
      <c r="AQ35" s="7" t="inlineStr"/>
      <c r="AR35" s="7" t="inlineStr"/>
      <c r="AS35" s="7" t="inlineStr"/>
      <c r="AT35" s="7" t="inlineStr"/>
      <c r="AU35" s="7">
        <f>AW35+AY35+BA35+BC35+BE35+BG35</f>
        <v/>
      </c>
      <c r="AV35" s="7">
        <f>AX35+AZ35+BB35+BD35+BF35+BH35</f>
        <v/>
      </c>
      <c r="AW35" s="7" t="inlineStr"/>
      <c r="AX35" s="7" t="inlineStr"/>
      <c r="AY35" s="7" t="inlineStr"/>
      <c r="AZ35" s="7" t="inlineStr"/>
      <c r="BA35" s="7" t="inlineStr"/>
      <c r="BB35" s="7" t="inlineStr"/>
      <c r="BC35" s="7" t="inlineStr"/>
      <c r="BD35" s="7" t="inlineStr"/>
      <c r="BE35" s="7" t="inlineStr"/>
      <c r="BF35" s="7" t="inlineStr"/>
      <c r="BG35" s="7" t="inlineStr"/>
      <c r="BH35" s="7" t="inlineStr"/>
      <c r="BI35" s="7">
        <f>BK35+BM35+BO35+BQ35</f>
        <v/>
      </c>
      <c r="BJ35" s="7">
        <f>BL35+BN35+BP35+BR35</f>
        <v/>
      </c>
      <c r="BK35" s="7" t="inlineStr"/>
      <c r="BL35" s="7" t="inlineStr"/>
      <c r="BM35" s="7" t="inlineStr"/>
      <c r="BN35" s="7" t="inlineStr"/>
      <c r="BO35" s="7" t="inlineStr"/>
      <c r="BP35" s="7" t="inlineStr"/>
      <c r="BQ35" s="7" t="inlineStr"/>
      <c r="BR35" s="7" t="inlineStr"/>
      <c r="BS35" s="7">
        <f>BU35+BW35+BY35+CA35+CC35+CE35+CG35+CI35+CK35</f>
        <v/>
      </c>
      <c r="BT35" s="7">
        <f>BV35+BX35+BZ35+CB35+CD35+CF35+CH35+CJ35+CL35</f>
        <v/>
      </c>
      <c r="BU35" s="7" t="inlineStr"/>
      <c r="BV35" s="7" t="inlineStr"/>
      <c r="BW35" s="7" t="inlineStr"/>
      <c r="BX35" s="7" t="inlineStr"/>
      <c r="BY35" s="7" t="inlineStr"/>
      <c r="BZ35" s="7" t="inlineStr"/>
      <c r="CA35" s="7" t="inlineStr"/>
      <c r="CB35" s="7" t="inlineStr"/>
      <c r="CC35" s="7" t="inlineStr"/>
      <c r="CD35" s="7" t="inlineStr"/>
      <c r="CE35" s="7" t="inlineStr"/>
      <c r="CF35" s="7" t="inlineStr"/>
      <c r="CG35" s="7" t="inlineStr"/>
      <c r="CH35" s="7" t="inlineStr"/>
      <c r="CI35" s="7" t="inlineStr"/>
      <c r="CJ35" s="7" t="inlineStr"/>
      <c r="CK35" s="7" t="inlineStr"/>
      <c r="CL35" s="7" t="inlineStr"/>
      <c r="CM35" s="7">
        <f>CO35+CQ35+CS35+CU35+CW35+CY35+DA35+DC35+DE35+DG35+DI35+DK35+DM35</f>
        <v/>
      </c>
      <c r="CN35" s="7">
        <f>CP35+CR35+CT35+CV35+CX35+CZ35+DB35+DD35+DF35+DH35+DJ35+DL35+DN35</f>
        <v/>
      </c>
      <c r="CO35" s="7" t="inlineStr"/>
      <c r="CP35" s="7" t="inlineStr"/>
      <c r="CQ35" s="7" t="inlineStr"/>
      <c r="CR35" s="7" t="inlineStr"/>
      <c r="CS35" s="7" t="inlineStr"/>
      <c r="CT35" s="7" t="inlineStr"/>
      <c r="CU35" s="7" t="inlineStr"/>
      <c r="CV35" s="7" t="inlineStr"/>
      <c r="CW35" s="7" t="inlineStr"/>
      <c r="CX35" s="7" t="inlineStr"/>
      <c r="CY35" s="7" t="inlineStr"/>
      <c r="CZ35" s="7" t="inlineStr"/>
      <c r="DA35" s="7" t="inlineStr"/>
      <c r="DB35" s="7" t="inlineStr"/>
      <c r="DC35" s="7" t="inlineStr"/>
      <c r="DD35" s="7" t="inlineStr"/>
      <c r="DE35" s="7" t="inlineStr"/>
      <c r="DF35" s="7" t="inlineStr"/>
      <c r="DG35" s="7" t="inlineStr"/>
      <c r="DH35" s="7" t="inlineStr"/>
      <c r="DI35" s="7" t="inlineStr"/>
      <c r="DJ35" s="7" t="inlineStr"/>
      <c r="DK35" s="7" t="inlineStr"/>
      <c r="DL35" s="7" t="inlineStr"/>
      <c r="DM35" s="7" t="inlineStr"/>
      <c r="DN35" s="7" t="inlineStr"/>
      <c r="DO35" s="7">
        <f>E35+AU35+BI35+BS35+CM35</f>
        <v/>
      </c>
      <c r="DP35" s="7">
        <f>F35+AV35+BJ35+BT35+CN35</f>
        <v/>
      </c>
    </row>
    <row r="36" hidden="1" outlineLevel="1">
      <c r="A36" s="5" t="n">
        <v>32</v>
      </c>
      <c r="B36" s="6" t="inlineStr">
        <is>
          <t>"SHOXRUX FAYZ SHIFO"</t>
        </is>
      </c>
      <c r="C36" s="6" t="inlineStr">
        <is>
          <t>Карши</t>
        </is>
      </c>
      <c r="D36" s="6" t="inlineStr">
        <is>
          <t>Карши 2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n">
        <v>1</v>
      </c>
      <c r="R36" s="7" t="n">
        <v>67495</v>
      </c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</f>
        <v/>
      </c>
      <c r="AV36" s="7">
        <f>AX36+AZ36+BB36+BD36+BF36+BH36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>
        <f>BK36+BM36+BO36+BQ36</f>
        <v/>
      </c>
      <c r="BJ36" s="7">
        <f>BL36+BN36+BP36+BR36</f>
        <v/>
      </c>
      <c r="BK36" s="7" t="inlineStr"/>
      <c r="BL36" s="7" t="inlineStr"/>
      <c r="BM36" s="7" t="inlineStr"/>
      <c r="BN36" s="7" t="inlineStr"/>
      <c r="BO36" s="7" t="inlineStr"/>
      <c r="BP36" s="7" t="inlineStr"/>
      <c r="BQ36" s="7" t="inlineStr"/>
      <c r="BR36" s="7" t="inlineStr"/>
      <c r="BS36" s="7">
        <f>BU36+BW36+BY36+CA36+CC36+CE36+CG36+CI36+CK36</f>
        <v/>
      </c>
      <c r="BT36" s="7">
        <f>BV36+BX36+BZ36+CB36+CD36+CF36+CH36+CJ36+CL36</f>
        <v/>
      </c>
      <c r="BU36" s="7" t="inlineStr"/>
      <c r="BV36" s="7" t="inlineStr"/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>
        <f>CO36+CQ36+CS36+CU36+CW36+CY36+DA36+DC36+DE36+DG36+DI36+DK36+DM36</f>
        <v/>
      </c>
      <c r="CN36" s="7">
        <f>CP36+CR36+CT36+CV36+CX36+CZ36+DB36+DD36+DF36+DH36+DJ36+DL36+DN36</f>
        <v/>
      </c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 t="inlineStr"/>
      <c r="DB36" s="7" t="inlineStr"/>
      <c r="DC36" s="7" t="inlineStr"/>
      <c r="DD36" s="7" t="inlineStr"/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>
        <f>E36+AU36+BI36+BS36+CM36</f>
        <v/>
      </c>
      <c r="DP36" s="7">
        <f>F36+AV36+BJ36+BT36+CN36</f>
        <v/>
      </c>
    </row>
    <row r="37" hidden="1" outlineLevel="1">
      <c r="A37" s="5" t="n">
        <v>33</v>
      </c>
      <c r="B37" s="6" t="inlineStr">
        <is>
          <t>"TABLETKA SHIFO FARM" ХК</t>
        </is>
      </c>
      <c r="C37" s="6" t="inlineStr">
        <is>
          <t>Карши</t>
        </is>
      </c>
      <c r="D37" s="6" t="inlineStr">
        <is>
          <t>Карши 1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n">
        <v>6</v>
      </c>
      <c r="R37" s="7" t="n">
        <v>1214910</v>
      </c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</f>
        <v/>
      </c>
      <c r="AV37" s="7">
        <f>AX37+AZ37+BB37+BD37+BF37+BH37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>
        <f>BK37+BM37+BO37+BQ37</f>
        <v/>
      </c>
      <c r="BJ37" s="7">
        <f>BL37+BN37+BP37+BR37</f>
        <v/>
      </c>
      <c r="BK37" s="7" t="inlineStr"/>
      <c r="BL37" s="7" t="inlineStr"/>
      <c r="BM37" s="7" t="inlineStr"/>
      <c r="BN37" s="7" t="inlineStr"/>
      <c r="BO37" s="7" t="inlineStr"/>
      <c r="BP37" s="7" t="inlineStr"/>
      <c r="BQ37" s="7" t="inlineStr"/>
      <c r="BR37" s="7" t="inlineStr"/>
      <c r="BS37" s="7">
        <f>BU37+BW37+BY37+CA37+CC37+CE37+CG37+CI37+CK37</f>
        <v/>
      </c>
      <c r="BT37" s="7">
        <f>BV37+BX37+BZ37+CB37+CD37+CF37+CH37+CJ37+CL37</f>
        <v/>
      </c>
      <c r="BU37" s="7" t="inlineStr"/>
      <c r="BV37" s="7" t="inlineStr"/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>
        <f>CO37+CQ37+CS37+CU37+CW37+CY37+DA37+DC37+DE37+DG37+DI37+DK37+DM37</f>
        <v/>
      </c>
      <c r="CN37" s="7">
        <f>CP37+CR37+CT37+CV37+CX37+CZ37+DB37+DD37+DF37+DH37+DJ37+DL37+DN37</f>
        <v/>
      </c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 t="inlineStr"/>
      <c r="DB37" s="7" t="inlineStr"/>
      <c r="DC37" s="7" t="inlineStr"/>
      <c r="DD37" s="7" t="inlineStr"/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>
        <f>E37+AU37+BI37+BS37+CM37</f>
        <v/>
      </c>
      <c r="DP37" s="7">
        <f>F37+AV37+BJ37+BT37+CN37</f>
        <v/>
      </c>
    </row>
    <row r="38" hidden="1" outlineLevel="1">
      <c r="A38" s="5" t="n">
        <v>34</v>
      </c>
      <c r="B38" s="6" t="inlineStr">
        <is>
          <t>"UMID BIO MED FARM" XK</t>
        </is>
      </c>
      <c r="C38" s="6" t="inlineStr">
        <is>
          <t>Карши</t>
        </is>
      </c>
      <c r="D38" s="6" t="inlineStr">
        <is>
          <t>Карши 1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n">
        <v>5</v>
      </c>
      <c r="R38" s="7" t="n">
        <v>1687375</v>
      </c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</f>
        <v/>
      </c>
      <c r="AV38" s="7">
        <f>AX38+AZ38+BB38+BD38+BF38+BH38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>
        <f>BK38+BM38+BO38+BQ38</f>
        <v/>
      </c>
      <c r="BJ38" s="7">
        <f>BL38+BN38+BP38+BR38</f>
        <v/>
      </c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>
        <f>BU38+BW38+BY38+CA38+CC38+CE38+CG38+CI38+CK38</f>
        <v/>
      </c>
      <c r="BT38" s="7">
        <f>BV38+BX38+BZ38+CB38+CD38+CF38+CH38+CJ38+CL38</f>
        <v/>
      </c>
      <c r="BU38" s="7" t="inlineStr"/>
      <c r="BV38" s="7" t="inlineStr"/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>
        <f>CO38+CQ38+CS38+CU38+CW38+CY38+DA38+DC38+DE38+DG38+DI38+DK38+DM38</f>
        <v/>
      </c>
      <c r="CN38" s="7">
        <f>CP38+CR38+CT38+CV38+CX38+CZ38+DB38+DD38+DF38+DH38+DJ38+DL38+DN38</f>
        <v/>
      </c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 t="inlineStr"/>
      <c r="DD38" s="7" t="inlineStr"/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>
        <f>E38+AU38+BI38+BS38+CM38</f>
        <v/>
      </c>
      <c r="DP38" s="7">
        <f>F38+AV38+BJ38+BT38+CN38</f>
        <v/>
      </c>
    </row>
    <row r="39" hidden="1" outlineLevel="1">
      <c r="A39" s="5" t="n">
        <v>35</v>
      </c>
      <c r="B39" s="6" t="inlineStr">
        <is>
          <t>"UNG MEDLINE" MCHJ</t>
        </is>
      </c>
      <c r="C39" s="6" t="inlineStr">
        <is>
          <t>Карши</t>
        </is>
      </c>
      <c r="D39" s="6" t="inlineStr">
        <is>
          <t>Карши 2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inlineStr"/>
      <c r="H39" s="7" t="inlineStr"/>
      <c r="I39" s="7" t="inlineStr"/>
      <c r="J39" s="7" t="inlineStr"/>
      <c r="K39" s="7" t="inlineStr"/>
      <c r="L39" s="7" t="inlineStr"/>
      <c r="M39" s="7" t="n">
        <v>40</v>
      </c>
      <c r="N39" s="7" t="n">
        <v>52848000</v>
      </c>
      <c r="O39" s="7" t="inlineStr"/>
      <c r="P39" s="7" t="inlineStr"/>
      <c r="Q39" s="7" t="inlineStr"/>
      <c r="R39" s="7" t="inlineStr"/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</f>
        <v/>
      </c>
      <c r="AV39" s="7">
        <f>AX39+AZ39+BB39+BD39+BF39+BH39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>
        <f>BK39+BM39+BO39+BQ39</f>
        <v/>
      </c>
      <c r="BJ39" s="7">
        <f>BL39+BN39+BP39+BR39</f>
        <v/>
      </c>
      <c r="BK39" s="7" t="inlineStr"/>
      <c r="BL39" s="7" t="inlineStr"/>
      <c r="BM39" s="7" t="inlineStr"/>
      <c r="BN39" s="7" t="inlineStr"/>
      <c r="BO39" s="7" t="inlineStr"/>
      <c r="BP39" s="7" t="inlineStr"/>
      <c r="BQ39" s="7" t="inlineStr"/>
      <c r="BR39" s="7" t="inlineStr"/>
      <c r="BS39" s="7">
        <f>BU39+BW39+BY39+CA39+CC39+CE39+CG39+CI39+CK39</f>
        <v/>
      </c>
      <c r="BT39" s="7">
        <f>BV39+BX39+BZ39+CB39+CD39+CF39+CH39+CJ39+CL39</f>
        <v/>
      </c>
      <c r="BU39" s="7" t="inlineStr"/>
      <c r="BV39" s="7" t="inlineStr"/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>
        <f>CO39+CQ39+CS39+CU39+CW39+CY39+DA39+DC39+DE39+DG39+DI39+DK39+DM39</f>
        <v/>
      </c>
      <c r="CN39" s="7">
        <f>CP39+CR39+CT39+CV39+CX39+CZ39+DB39+DD39+DF39+DH39+DJ39+DL39+DN39</f>
        <v/>
      </c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 t="inlineStr"/>
      <c r="DB39" s="7" t="inlineStr"/>
      <c r="DC39" s="7" t="inlineStr"/>
      <c r="DD39" s="7" t="inlineStr"/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>
        <f>E39+AU39+BI39+BS39+CM39</f>
        <v/>
      </c>
      <c r="DP39" s="7">
        <f>F39+AV39+BJ39+BT39+CN39</f>
        <v/>
      </c>
    </row>
    <row r="40" hidden="1" outlineLevel="1">
      <c r="A40" s="5" t="n">
        <v>36</v>
      </c>
      <c r="B40" s="6" t="inlineStr">
        <is>
          <t>"XUSHBOY NASTARIN"</t>
        </is>
      </c>
      <c r="C40" s="6" t="inlineStr">
        <is>
          <t>Карши</t>
        </is>
      </c>
      <c r="D40" s="6" t="inlineStr">
        <is>
          <t>Карши 2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n">
        <v>2</v>
      </c>
      <c r="X40" s="7" t="n">
        <v>0</v>
      </c>
      <c r="Y40" s="7" t="inlineStr"/>
      <c r="Z40" s="7" t="inlineStr"/>
      <c r="AA40" s="7" t="inlineStr"/>
      <c r="AB40" s="7" t="inlineStr"/>
      <c r="AC40" s="7" t="n">
        <v>5</v>
      </c>
      <c r="AD40" s="7" t="n">
        <v>805125</v>
      </c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</f>
        <v/>
      </c>
      <c r="AV40" s="7">
        <f>AX40+AZ40+BB40+BD40+BF40+BH40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inlineStr"/>
      <c r="BH40" s="7" t="inlineStr"/>
      <c r="BI40" s="7">
        <f>BK40+BM40+BO40+BQ40</f>
        <v/>
      </c>
      <c r="BJ40" s="7">
        <f>BL40+BN40+BP40+BR40</f>
        <v/>
      </c>
      <c r="BK40" s="7" t="inlineStr"/>
      <c r="BL40" s="7" t="inlineStr"/>
      <c r="BM40" s="7" t="inlineStr"/>
      <c r="BN40" s="7" t="inlineStr"/>
      <c r="BO40" s="7" t="inlineStr"/>
      <c r="BP40" s="7" t="inlineStr"/>
      <c r="BQ40" s="7" t="inlineStr"/>
      <c r="BR40" s="7" t="inlineStr"/>
      <c r="BS40" s="7">
        <f>BU40+BW40+BY40+CA40+CC40+CE40+CG40+CI40+CK40</f>
        <v/>
      </c>
      <c r="BT40" s="7">
        <f>BV40+BX40+BZ40+CB40+CD40+CF40+CH40+CJ40+CL40</f>
        <v/>
      </c>
      <c r="BU40" s="7" t="inlineStr"/>
      <c r="BV40" s="7" t="inlineStr"/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>
        <f>CO40+CQ40+CS40+CU40+CW40+CY40+DA40+DC40+DE40+DG40+DI40+DK40+DM40</f>
        <v/>
      </c>
      <c r="CN40" s="7">
        <f>CP40+CR40+CT40+CV40+CX40+CZ40+DB40+DD40+DF40+DH40+DJ40+DL40+DN40</f>
        <v/>
      </c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 t="inlineStr"/>
      <c r="DB40" s="7" t="inlineStr"/>
      <c r="DC40" s="7" t="inlineStr"/>
      <c r="DD40" s="7" t="inlineStr"/>
      <c r="DE40" s="7" t="inlineStr"/>
      <c r="DF40" s="7" t="inlineStr"/>
      <c r="DG40" s="7" t="inlineStr"/>
      <c r="DH40" s="7" t="inlineStr"/>
      <c r="DI40" s="7" t="inlineStr"/>
      <c r="DJ40" s="7" t="inlineStr"/>
      <c r="DK40" s="7" t="inlineStr"/>
      <c r="DL40" s="7" t="inlineStr"/>
      <c r="DM40" s="7" t="inlineStr"/>
      <c r="DN40" s="7" t="inlineStr"/>
      <c r="DO40" s="7">
        <f>E40+AU40+BI40+BS40+CM40</f>
        <v/>
      </c>
      <c r="DP40" s="7">
        <f>F40+AV40+BJ40+BT40+CN40</f>
        <v/>
      </c>
    </row>
    <row r="41" hidden="1" outlineLevel="1">
      <c r="A41" s="5" t="n">
        <v>37</v>
      </c>
      <c r="B41" s="6" t="inlineStr">
        <is>
          <t>"Амбробене" КТСК</t>
        </is>
      </c>
      <c r="C41" s="6" t="inlineStr">
        <is>
          <t>Карши</t>
        </is>
      </c>
      <c r="D41" s="6" t="inlineStr">
        <is>
          <t>Карши 1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n">
        <v>5</v>
      </c>
      <c r="AD41" s="7" t="n">
        <v>805125</v>
      </c>
      <c r="AE41" s="7" t="n">
        <v>5</v>
      </c>
      <c r="AF41" s="7" t="n">
        <v>606500</v>
      </c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</f>
        <v/>
      </c>
      <c r="AV41" s="7">
        <f>AX41+AZ41+BB41+BD41+BF41+BH41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>
        <f>BK41+BM41+BO41+BQ41</f>
        <v/>
      </c>
      <c r="BJ41" s="7">
        <f>BL41+BN41+BP41+BR41</f>
        <v/>
      </c>
      <c r="BK41" s="7" t="inlineStr"/>
      <c r="BL41" s="7" t="inlineStr"/>
      <c r="BM41" s="7" t="inlineStr"/>
      <c r="BN41" s="7" t="inlineStr"/>
      <c r="BO41" s="7" t="inlineStr"/>
      <c r="BP41" s="7" t="inlineStr"/>
      <c r="BQ41" s="7" t="inlineStr"/>
      <c r="BR41" s="7" t="inlineStr"/>
      <c r="BS41" s="7">
        <f>BU41+BW41+BY41+CA41+CC41+CE41+CG41+CI41+CK41</f>
        <v/>
      </c>
      <c r="BT41" s="7">
        <f>BV41+BX41+BZ41+CB41+CD41+CF41+CH41+CJ41+CL41</f>
        <v/>
      </c>
      <c r="BU41" s="7" t="inlineStr"/>
      <c r="BV41" s="7" t="inlineStr"/>
      <c r="BW41" s="7" t="inlineStr"/>
      <c r="BX41" s="7" t="inlineStr"/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>
        <f>CO41+CQ41+CS41+CU41+CW41+CY41+DA41+DC41+DE41+DG41+DI41+DK41+DM41</f>
        <v/>
      </c>
      <c r="CN41" s="7">
        <f>CP41+CR41+CT41+CV41+CX41+CZ41+DB41+DD41+DF41+DH41+DJ41+DL41+DN41</f>
        <v/>
      </c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 t="inlineStr"/>
      <c r="DB41" s="7" t="inlineStr"/>
      <c r="DC41" s="7" t="inlineStr"/>
      <c r="DD41" s="7" t="inlineStr"/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>
        <f>E41+AU41+BI41+BS41+CM41</f>
        <v/>
      </c>
      <c r="DP41" s="7">
        <f>F41+AV41+BJ41+BT41+CN41</f>
        <v/>
      </c>
    </row>
    <row r="42" hidden="1" outlineLevel="1">
      <c r="A42" s="5" t="n">
        <v>38</v>
      </c>
      <c r="B42" s="6" t="inlineStr">
        <is>
          <t>"НОРПУЛАТОВ ШАХРАМ БАЙРАМАЛИЕВИЧ" ХК</t>
        </is>
      </c>
      <c r="C42" s="6" t="inlineStr">
        <is>
          <t>Карши</t>
        </is>
      </c>
      <c r="D42" s="6" t="inlineStr">
        <is>
          <t>Карши 1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n">
        <v>10</v>
      </c>
      <c r="H42" s="7" t="n">
        <v>6462900</v>
      </c>
      <c r="I42" s="7" t="inlineStr"/>
      <c r="J42" s="7" t="inlineStr"/>
      <c r="K42" s="7" t="inlineStr"/>
      <c r="L42" s="7" t="inlineStr"/>
      <c r="M42" s="7" t="n">
        <v>30</v>
      </c>
      <c r="N42" s="7" t="n">
        <v>29727000</v>
      </c>
      <c r="O42" s="7" t="inlineStr"/>
      <c r="P42" s="7" t="inlineStr"/>
      <c r="Q42" s="7" t="n">
        <v>100</v>
      </c>
      <c r="R42" s="7" t="n">
        <v>674950000</v>
      </c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</f>
        <v/>
      </c>
      <c r="AV42" s="7">
        <f>AX42+AZ42+BB42+BD42+BF42+BH42</f>
        <v/>
      </c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>
        <f>BK42+BM42+BO42+BQ42</f>
        <v/>
      </c>
      <c r="BJ42" s="7">
        <f>BL42+BN42+BP42+BR42</f>
        <v/>
      </c>
      <c r="BK42" s="7" t="inlineStr"/>
      <c r="BL42" s="7" t="inlineStr"/>
      <c r="BM42" s="7" t="inlineStr"/>
      <c r="BN42" s="7" t="inlineStr"/>
      <c r="BO42" s="7" t="inlineStr"/>
      <c r="BP42" s="7" t="inlineStr"/>
      <c r="BQ42" s="7" t="inlineStr"/>
      <c r="BR42" s="7" t="inlineStr"/>
      <c r="BS42" s="7">
        <f>BU42+BW42+BY42+CA42+CC42+CE42+CG42+CI42+CK42</f>
        <v/>
      </c>
      <c r="BT42" s="7">
        <f>BV42+BX42+BZ42+CB42+CD42+CF42+CH42+CJ42+CL42</f>
        <v/>
      </c>
      <c r="BU42" s="7" t="inlineStr"/>
      <c r="BV42" s="7" t="inlineStr"/>
      <c r="BW42" s="7" t="inlineStr"/>
      <c r="BX42" s="7" t="inlineStr"/>
      <c r="BY42" s="7" t="inlineStr"/>
      <c r="BZ42" s="7" t="inlineStr"/>
      <c r="CA42" s="7" t="inlineStr"/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>
        <f>CO42+CQ42+CS42+CU42+CW42+CY42+DA42+DC42+DE42+DG42+DI42+DK42+DM42</f>
        <v/>
      </c>
      <c r="CN42" s="7">
        <f>CP42+CR42+CT42+CV42+CX42+CZ42+DB42+DD42+DF42+DH42+DJ42+DL42+DN42</f>
        <v/>
      </c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 t="inlineStr"/>
      <c r="DB42" s="7" t="inlineStr"/>
      <c r="DC42" s="7" t="inlineStr"/>
      <c r="DD42" s="7" t="inlineStr"/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>
        <f>E42+AU42+BI42+BS42+CM42</f>
        <v/>
      </c>
      <c r="DP42" s="7">
        <f>F42+AV42+BJ42+BT42+CN42</f>
        <v/>
      </c>
    </row>
    <row r="43" hidden="1" outlineLevel="1">
      <c r="A43" s="5" t="n">
        <v>39</v>
      </c>
      <c r="B43" s="6" t="inlineStr">
        <is>
          <t>"ФИЗИО МУОЛАЖА" ХК</t>
        </is>
      </c>
      <c r="C43" s="6" t="inlineStr">
        <is>
          <t>Карши</t>
        </is>
      </c>
      <c r="D43" s="6" t="inlineStr">
        <is>
          <t>Карши 1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</f>
        <v/>
      </c>
      <c r="AV43" s="7">
        <f>AX43+AZ43+BB43+BD43+BF43+BH43</f>
        <v/>
      </c>
      <c r="AW43" s="7" t="n">
        <v>3</v>
      </c>
      <c r="AX43" s="7" t="n">
        <v>2659100</v>
      </c>
      <c r="AY43" s="7" t="n">
        <v>2</v>
      </c>
      <c r="AZ43" s="7" t="n">
        <v>2643020</v>
      </c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>
        <f>BK43+BM43+BO43+BQ43</f>
        <v/>
      </c>
      <c r="BJ43" s="7">
        <f>BL43+BN43+BP43+BR43</f>
        <v/>
      </c>
      <c r="BK43" s="7" t="inlineStr"/>
      <c r="BL43" s="7" t="inlineStr"/>
      <c r="BM43" s="7" t="inlineStr"/>
      <c r="BN43" s="7" t="inlineStr"/>
      <c r="BO43" s="7" t="inlineStr"/>
      <c r="BP43" s="7" t="inlineStr"/>
      <c r="BQ43" s="7" t="inlineStr"/>
      <c r="BR43" s="7" t="inlineStr"/>
      <c r="BS43" s="7">
        <f>BU43+BW43+BY43+CA43+CC43+CE43+CG43+CI43+CK43</f>
        <v/>
      </c>
      <c r="BT43" s="7">
        <f>BV43+BX43+BZ43+CB43+CD43+CF43+CH43+CJ43+CL43</f>
        <v/>
      </c>
      <c r="BU43" s="7" t="inlineStr"/>
      <c r="BV43" s="7" t="inlineStr"/>
      <c r="BW43" s="7" t="n">
        <v>30</v>
      </c>
      <c r="BX43" s="7" t="n">
        <v>18453600</v>
      </c>
      <c r="BY43" s="7" t="inlineStr"/>
      <c r="BZ43" s="7" t="inlineStr"/>
      <c r="CA43" s="7" t="inlineStr"/>
      <c r="CB43" s="7" t="inlineStr"/>
      <c r="CC43" s="7" t="n">
        <v>10</v>
      </c>
      <c r="CD43" s="7" t="n">
        <v>38138500</v>
      </c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>
        <f>CO43+CQ43+CS43+CU43+CW43+CY43+DA43+DC43+DE43+DG43+DI43+DK43+DM43</f>
        <v/>
      </c>
      <c r="CN43" s="7">
        <f>CP43+CR43+CT43+CV43+CX43+CZ43+DB43+DD43+DF43+DH43+DJ43+DL43+DN43</f>
        <v/>
      </c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>
        <f>E43+AU43+BI43+BS43+CM43</f>
        <v/>
      </c>
      <c r="DP43" s="7">
        <f>F43+AV43+BJ43+BT43+CN43</f>
        <v/>
      </c>
    </row>
    <row r="44" hidden="1" outlineLevel="1">
      <c r="A44" s="5" t="n">
        <v>40</v>
      </c>
      <c r="B44" s="6" t="inlineStr">
        <is>
          <t>"ЭССЕЛ ФОРТЕ АРСЛОH" ХК</t>
        </is>
      </c>
      <c r="C44" s="6" t="inlineStr">
        <is>
          <t>Карши</t>
        </is>
      </c>
      <c r="D44" s="6" t="inlineStr">
        <is>
          <t>Карши 1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</f>
        <v/>
      </c>
      <c r="AV44" s="7">
        <f>AX44+AZ44+BB44+BD44+BF44+BH44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>
        <f>BK44+BM44+BO44+BQ44</f>
        <v/>
      </c>
      <c r="BJ44" s="7">
        <f>BL44+BN44+BP44+BR44</f>
        <v/>
      </c>
      <c r="BK44" s="7" t="inlineStr"/>
      <c r="BL44" s="7" t="inlineStr"/>
      <c r="BM44" s="7" t="inlineStr"/>
      <c r="BN44" s="7" t="inlineStr"/>
      <c r="BO44" s="7" t="inlineStr"/>
      <c r="BP44" s="7" t="inlineStr"/>
      <c r="BQ44" s="7" t="inlineStr"/>
      <c r="BR44" s="7" t="inlineStr"/>
      <c r="BS44" s="7">
        <f>BU44+BW44+BY44+CA44+CC44+CE44+CG44+CI44+CK44</f>
        <v/>
      </c>
      <c r="BT44" s="7">
        <f>BV44+BX44+BZ44+CB44+CD44+CF44+CH44+CJ44+CL44</f>
        <v/>
      </c>
      <c r="BU44" s="7" t="inlineStr"/>
      <c r="BV44" s="7" t="inlineStr"/>
      <c r="BW44" s="7" t="inlineStr"/>
      <c r="BX44" s="7" t="inlineStr"/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>
        <f>CO44+CQ44+CS44+CU44+CW44+CY44+DA44+DC44+DE44+DG44+DI44+DK44+DM44</f>
        <v/>
      </c>
      <c r="CN44" s="7">
        <f>CP44+CR44+CT44+CV44+CX44+CZ44+DB44+DD44+DF44+DH44+DJ44+DL44+DN44</f>
        <v/>
      </c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 t="inlineStr"/>
      <c r="DD44" s="7" t="inlineStr"/>
      <c r="DE44" s="7" t="inlineStr"/>
      <c r="DF44" s="7" t="inlineStr"/>
      <c r="DG44" s="7" t="n">
        <v>2</v>
      </c>
      <c r="DH44" s="7" t="n">
        <v>203640</v>
      </c>
      <c r="DI44" s="7" t="inlineStr"/>
      <c r="DJ44" s="7" t="inlineStr"/>
      <c r="DK44" s="7" t="inlineStr"/>
      <c r="DL44" s="7" t="inlineStr"/>
      <c r="DM44" s="7" t="inlineStr"/>
      <c r="DN44" s="7" t="inlineStr"/>
      <c r="DO44" s="7">
        <f>E44+AU44+BI44+BS44+CM44</f>
        <v/>
      </c>
      <c r="DP44" s="7">
        <f>F44+AV44+BJ44+BT44+CN44</f>
        <v/>
      </c>
    </row>
    <row r="45" hidden="1" outlineLevel="1">
      <c r="A45" s="5" t="n">
        <v>41</v>
      </c>
      <c r="B45" s="6" t="inlineStr">
        <is>
          <t>AL NASAFIY KAFOLAT FARM МЧЖ ( аптека)</t>
        </is>
      </c>
      <c r="C45" s="6" t="inlineStr">
        <is>
          <t>Карши</t>
        </is>
      </c>
      <c r="D45" s="6" t="inlineStr">
        <is>
          <t>Карши 1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n">
        <v>20</v>
      </c>
      <c r="AD45" s="7" t="n">
        <v>12882000</v>
      </c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</f>
        <v/>
      </c>
      <c r="AV45" s="7">
        <f>AX45+AZ45+BB45+BD45+BF45+BH45</f>
        <v/>
      </c>
      <c r="AW45" s="7" t="n">
        <v>2</v>
      </c>
      <c r="AX45" s="7" t="n">
        <v>2127260</v>
      </c>
      <c r="AY45" s="7" t="n">
        <v>2</v>
      </c>
      <c r="AZ45" s="7" t="n">
        <v>2643020</v>
      </c>
      <c r="BA45" s="7" t="inlineStr"/>
      <c r="BB45" s="7" t="inlineStr"/>
      <c r="BC45" s="7" t="inlineStr"/>
      <c r="BD45" s="7" t="inlineStr"/>
      <c r="BE45" s="7" t="inlineStr"/>
      <c r="BF45" s="7" t="inlineStr"/>
      <c r="BG45" s="7" t="n">
        <v>20</v>
      </c>
      <c r="BH45" s="7" t="n">
        <v>17914000</v>
      </c>
      <c r="BI45" s="7">
        <f>BK45+BM45+BO45+BQ45</f>
        <v/>
      </c>
      <c r="BJ45" s="7">
        <f>BL45+BN45+BP45+BR45</f>
        <v/>
      </c>
      <c r="BK45" s="7" t="n">
        <v>5</v>
      </c>
      <c r="BL45" s="7" t="n">
        <v>3121250</v>
      </c>
      <c r="BM45" s="7" t="inlineStr"/>
      <c r="BN45" s="7" t="inlineStr"/>
      <c r="BO45" s="7" t="n">
        <v>15</v>
      </c>
      <c r="BP45" s="7" t="n">
        <v>7676875</v>
      </c>
      <c r="BQ45" s="7" t="inlineStr"/>
      <c r="BR45" s="7" t="inlineStr"/>
      <c r="BS45" s="7">
        <f>BU45+BW45+BY45+CA45+CC45+CE45+CG45+CI45+CK45</f>
        <v/>
      </c>
      <c r="BT45" s="7">
        <f>BV45+BX45+BZ45+CB45+CD45+CF45+CH45+CJ45+CL45</f>
        <v/>
      </c>
      <c r="BU45" s="7" t="inlineStr"/>
      <c r="BV45" s="7" t="inlineStr"/>
      <c r="BW45" s="7" t="n">
        <v>20</v>
      </c>
      <c r="BX45" s="7" t="n">
        <v>8201600</v>
      </c>
      <c r="BY45" s="7" t="n">
        <v>5</v>
      </c>
      <c r="BZ45" s="7" t="n">
        <v>1644150</v>
      </c>
      <c r="CA45" s="7" t="inlineStr"/>
      <c r="CB45" s="7" t="inlineStr"/>
      <c r="CC45" s="7" t="n">
        <v>5</v>
      </c>
      <c r="CD45" s="7" t="n">
        <v>9359275</v>
      </c>
      <c r="CE45" s="7" t="inlineStr"/>
      <c r="CF45" s="7" t="inlineStr"/>
      <c r="CG45" s="7" t="inlineStr"/>
      <c r="CH45" s="7" t="inlineStr"/>
      <c r="CI45" s="7" t="inlineStr"/>
      <c r="CJ45" s="7" t="inlineStr"/>
      <c r="CK45" s="7" t="n">
        <v>10</v>
      </c>
      <c r="CL45" s="7" t="n">
        <v>5982000</v>
      </c>
      <c r="CM45" s="7">
        <f>CO45+CQ45+CS45+CU45+CW45+CY45+DA45+DC45+DE45+DG45+DI45+DK45+DM45</f>
        <v/>
      </c>
      <c r="CN45" s="7">
        <f>CP45+CR45+CT45+CV45+CX45+CZ45+DB45+DD45+DF45+DH45+DJ45+DL45+DN45</f>
        <v/>
      </c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 t="inlineStr"/>
      <c r="DD45" s="7" t="inlineStr"/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>
        <f>E45+AU45+BI45+BS45+CM45</f>
        <v/>
      </c>
      <c r="DP45" s="7">
        <f>F45+AV45+BJ45+BT45+CN45</f>
        <v/>
      </c>
    </row>
    <row r="46" hidden="1" outlineLevel="1">
      <c r="A46" s="5" t="n">
        <v>42</v>
      </c>
      <c r="B46" s="6" t="inlineStr">
        <is>
          <t>OOO "RAMASHKA GRAND FARM"</t>
        </is>
      </c>
      <c r="C46" s="6" t="inlineStr">
        <is>
          <t>Карши</t>
        </is>
      </c>
      <c r="D46" s="6" t="inlineStr">
        <is>
          <t>Карши 1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n">
        <v>5</v>
      </c>
      <c r="R46" s="7" t="n">
        <v>1687375</v>
      </c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</f>
        <v/>
      </c>
      <c r="AV46" s="7">
        <f>AX46+AZ46+BB46+BD46+BF46+BH46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>
        <f>BK46+BM46+BO46+BQ46</f>
        <v/>
      </c>
      <c r="BJ46" s="7">
        <f>BL46+BN46+BP46+BR46</f>
        <v/>
      </c>
      <c r="BK46" s="7" t="inlineStr"/>
      <c r="BL46" s="7" t="inlineStr"/>
      <c r="BM46" s="7" t="inlineStr"/>
      <c r="BN46" s="7" t="inlineStr"/>
      <c r="BO46" s="7" t="inlineStr"/>
      <c r="BP46" s="7" t="inlineStr"/>
      <c r="BQ46" s="7" t="inlineStr"/>
      <c r="BR46" s="7" t="inlineStr"/>
      <c r="BS46" s="7">
        <f>BU46+BW46+BY46+CA46+CC46+CE46+CG46+CI46+CK46</f>
        <v/>
      </c>
      <c r="BT46" s="7">
        <f>BV46+BX46+BZ46+CB46+CD46+CF46+CH46+CJ46+CL46</f>
        <v/>
      </c>
      <c r="BU46" s="7" t="inlineStr"/>
      <c r="BV46" s="7" t="inlineStr"/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>
        <f>CO46+CQ46+CS46+CU46+CW46+CY46+DA46+DC46+DE46+DG46+DI46+DK46+DM46</f>
        <v/>
      </c>
      <c r="CN46" s="7">
        <f>CP46+CR46+CT46+CV46+CX46+CZ46+DB46+DD46+DF46+DH46+DJ46+DL46+DN46</f>
        <v/>
      </c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 t="inlineStr"/>
      <c r="DB46" s="7" t="inlineStr"/>
      <c r="DC46" s="7" t="n">
        <v>2</v>
      </c>
      <c r="DD46" s="7" t="n">
        <v>104280</v>
      </c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>
        <f>E46+AU46+BI46+BS46+CM46</f>
        <v/>
      </c>
      <c r="DP46" s="7">
        <f>F46+AV46+BJ46+BT46+CN46</f>
        <v/>
      </c>
    </row>
    <row r="47" hidden="1" outlineLevel="1">
      <c r="A47" s="5" t="n">
        <v>43</v>
      </c>
      <c r="B47" s="6" t="inlineStr">
        <is>
          <t>ООО "JAVOHIR AND JAFARBEK FARM"</t>
        </is>
      </c>
      <c r="C47" s="6" t="inlineStr">
        <is>
          <t>Карши</t>
        </is>
      </c>
      <c r="D47" s="6" t="inlineStr">
        <is>
          <t>Карши 2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n">
        <v>2</v>
      </c>
      <c r="P47" s="7" t="n">
        <v>158240</v>
      </c>
      <c r="Q47" s="7" t="n">
        <v>5</v>
      </c>
      <c r="R47" s="7" t="n">
        <v>1687375</v>
      </c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</f>
        <v/>
      </c>
      <c r="AV47" s="7">
        <f>AX47+AZ47+BB47+BD47+BF47+BH47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>
        <f>BK47+BM47+BO47+BQ47</f>
        <v/>
      </c>
      <c r="BJ47" s="7">
        <f>BL47+BN47+BP47+BR47</f>
        <v/>
      </c>
      <c r="BK47" s="7" t="inlineStr"/>
      <c r="BL47" s="7" t="inlineStr"/>
      <c r="BM47" s="7" t="inlineStr"/>
      <c r="BN47" s="7" t="inlineStr"/>
      <c r="BO47" s="7" t="inlineStr"/>
      <c r="BP47" s="7" t="inlineStr"/>
      <c r="BQ47" s="7" t="inlineStr"/>
      <c r="BR47" s="7" t="inlineStr"/>
      <c r="BS47" s="7">
        <f>BU47+BW47+BY47+CA47+CC47+CE47+CG47+CI47+CK47</f>
        <v/>
      </c>
      <c r="BT47" s="7">
        <f>BV47+BX47+BZ47+CB47+CD47+CF47+CH47+CJ47+CL47</f>
        <v/>
      </c>
      <c r="BU47" s="7" t="inlineStr"/>
      <c r="BV47" s="7" t="inlineStr"/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>
        <f>CO47+CQ47+CS47+CU47+CW47+CY47+DA47+DC47+DE47+DG47+DI47+DK47+DM47</f>
        <v/>
      </c>
      <c r="CN47" s="7">
        <f>CP47+CR47+CT47+CV47+CX47+CZ47+DB47+DD47+DF47+DH47+DJ47+DL47+DN47</f>
        <v/>
      </c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 t="n">
        <v>2</v>
      </c>
      <c r="DB47" s="7" t="n">
        <v>192120</v>
      </c>
      <c r="DC47" s="7" t="inlineStr"/>
      <c r="DD47" s="7" t="inlineStr"/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>
        <f>E47+AU47+BI47+BS47+CM47</f>
        <v/>
      </c>
      <c r="DP47" s="7">
        <f>F47+AV47+BJ47+BT47+CN47</f>
        <v/>
      </c>
    </row>
    <row r="48">
      <c r="A48" s="2" t="n">
        <v>0</v>
      </c>
      <c r="B48" s="3" t="inlineStr">
        <is>
          <t>Grand</t>
        </is>
      </c>
      <c r="C48" s="3" t="inlineStr"/>
      <c r="D48" s="3" t="inlineStr"/>
      <c r="E48" s="4">
        <f>SUM(E49:E127)</f>
        <v/>
      </c>
      <c r="F48" s="4">
        <f>SUM(F49:F127)</f>
        <v/>
      </c>
      <c r="G48" s="4">
        <f>SUM(G49:G127)</f>
        <v/>
      </c>
      <c r="H48" s="4">
        <f>SUM(H49:H127)</f>
        <v/>
      </c>
      <c r="I48" s="4">
        <f>SUM(I49:I127)</f>
        <v/>
      </c>
      <c r="J48" s="4">
        <f>SUM(J49:J127)</f>
        <v/>
      </c>
      <c r="K48" s="4">
        <f>SUM(K49:K127)</f>
        <v/>
      </c>
      <c r="L48" s="4">
        <f>SUM(L49:L127)</f>
        <v/>
      </c>
      <c r="M48" s="4">
        <f>SUM(M49:M127)</f>
        <v/>
      </c>
      <c r="N48" s="4">
        <f>SUM(N49:N127)</f>
        <v/>
      </c>
      <c r="O48" s="4">
        <f>SUM(O49:O127)</f>
        <v/>
      </c>
      <c r="P48" s="4">
        <f>SUM(P49:P127)</f>
        <v/>
      </c>
      <c r="Q48" s="4">
        <f>SUM(Q49:Q127)</f>
        <v/>
      </c>
      <c r="R48" s="4">
        <f>SUM(R49:R127)</f>
        <v/>
      </c>
      <c r="S48" s="4">
        <f>SUM(S49:S127)</f>
        <v/>
      </c>
      <c r="T48" s="4">
        <f>SUM(T49:T127)</f>
        <v/>
      </c>
      <c r="U48" s="4">
        <f>SUM(U49:U127)</f>
        <v/>
      </c>
      <c r="V48" s="4">
        <f>SUM(V49:V127)</f>
        <v/>
      </c>
      <c r="W48" s="4">
        <f>SUM(W49:W127)</f>
        <v/>
      </c>
      <c r="X48" s="4">
        <f>SUM(X49:X127)</f>
        <v/>
      </c>
      <c r="Y48" s="4">
        <f>SUM(Y49:Y127)</f>
        <v/>
      </c>
      <c r="Z48" s="4">
        <f>SUM(Z49:Z127)</f>
        <v/>
      </c>
      <c r="AA48" s="4">
        <f>SUM(AA49:AA127)</f>
        <v/>
      </c>
      <c r="AB48" s="4">
        <f>SUM(AB49:AB127)</f>
        <v/>
      </c>
      <c r="AC48" s="4">
        <f>SUM(AC49:AC127)</f>
        <v/>
      </c>
      <c r="AD48" s="4">
        <f>SUM(AD49:AD127)</f>
        <v/>
      </c>
      <c r="AE48" s="4">
        <f>SUM(AE49:AE127)</f>
        <v/>
      </c>
      <c r="AF48" s="4">
        <f>SUM(AF49:AF127)</f>
        <v/>
      </c>
      <c r="AG48" s="4">
        <f>SUM(AG49:AG127)</f>
        <v/>
      </c>
      <c r="AH48" s="4">
        <f>SUM(AH49:AH127)</f>
        <v/>
      </c>
      <c r="AI48" s="4">
        <f>SUM(AI49:AI127)</f>
        <v/>
      </c>
      <c r="AJ48" s="4">
        <f>SUM(AJ49:AJ127)</f>
        <v/>
      </c>
      <c r="AK48" s="4">
        <f>SUM(AK49:AK127)</f>
        <v/>
      </c>
      <c r="AL48" s="4">
        <f>SUM(AL49:AL127)</f>
        <v/>
      </c>
      <c r="AM48" s="4">
        <f>SUM(AM49:AM127)</f>
        <v/>
      </c>
      <c r="AN48" s="4">
        <f>SUM(AN49:AN127)</f>
        <v/>
      </c>
      <c r="AO48" s="4">
        <f>SUM(AO49:AO127)</f>
        <v/>
      </c>
      <c r="AP48" s="4">
        <f>SUM(AP49:AP127)</f>
        <v/>
      </c>
      <c r="AQ48" s="4">
        <f>SUM(AQ49:AQ127)</f>
        <v/>
      </c>
      <c r="AR48" s="4">
        <f>SUM(AR49:AR127)</f>
        <v/>
      </c>
      <c r="AS48" s="4">
        <f>SUM(AS49:AS127)</f>
        <v/>
      </c>
      <c r="AT48" s="4">
        <f>SUM(AT49:AT127)</f>
        <v/>
      </c>
      <c r="AU48" s="4">
        <f>SUM(AU49:AU127)</f>
        <v/>
      </c>
      <c r="AV48" s="4">
        <f>SUM(AV49:AV127)</f>
        <v/>
      </c>
      <c r="AW48" s="4">
        <f>SUM(AW49:AW127)</f>
        <v/>
      </c>
      <c r="AX48" s="4">
        <f>SUM(AX49:AX127)</f>
        <v/>
      </c>
      <c r="AY48" s="4">
        <f>SUM(AY49:AY127)</f>
        <v/>
      </c>
      <c r="AZ48" s="4">
        <f>SUM(AZ49:AZ127)</f>
        <v/>
      </c>
      <c r="BA48" s="4">
        <f>SUM(BA49:BA127)</f>
        <v/>
      </c>
      <c r="BB48" s="4">
        <f>SUM(BB49:BB127)</f>
        <v/>
      </c>
      <c r="BC48" s="4">
        <f>SUM(BC49:BC127)</f>
        <v/>
      </c>
      <c r="BD48" s="4">
        <f>SUM(BD49:BD127)</f>
        <v/>
      </c>
      <c r="BE48" s="4">
        <f>SUM(BE49:BE127)</f>
        <v/>
      </c>
      <c r="BF48" s="4">
        <f>SUM(BF49:BF127)</f>
        <v/>
      </c>
      <c r="BG48" s="4">
        <f>SUM(BG49:BG127)</f>
        <v/>
      </c>
      <c r="BH48" s="4">
        <f>SUM(BH49:BH127)</f>
        <v/>
      </c>
      <c r="BI48" s="4">
        <f>SUM(BI49:BI127)</f>
        <v/>
      </c>
      <c r="BJ48" s="4">
        <f>SUM(BJ49:BJ127)</f>
        <v/>
      </c>
      <c r="BK48" s="4">
        <f>SUM(BK49:BK127)</f>
        <v/>
      </c>
      <c r="BL48" s="4">
        <f>SUM(BL49:BL127)</f>
        <v/>
      </c>
      <c r="BM48" s="4">
        <f>SUM(BM49:BM127)</f>
        <v/>
      </c>
      <c r="BN48" s="4">
        <f>SUM(BN49:BN127)</f>
        <v/>
      </c>
      <c r="BO48" s="4">
        <f>SUM(BO49:BO127)</f>
        <v/>
      </c>
      <c r="BP48" s="4">
        <f>SUM(BP49:BP127)</f>
        <v/>
      </c>
      <c r="BQ48" s="4">
        <f>SUM(BQ49:BQ127)</f>
        <v/>
      </c>
      <c r="BR48" s="4">
        <f>SUM(BR49:BR127)</f>
        <v/>
      </c>
      <c r="BS48" s="4">
        <f>SUM(BS49:BS127)</f>
        <v/>
      </c>
      <c r="BT48" s="4">
        <f>SUM(BT49:BT127)</f>
        <v/>
      </c>
      <c r="BU48" s="4">
        <f>SUM(BU49:BU127)</f>
        <v/>
      </c>
      <c r="BV48" s="4">
        <f>SUM(BV49:BV127)</f>
        <v/>
      </c>
      <c r="BW48" s="4">
        <f>SUM(BW49:BW127)</f>
        <v/>
      </c>
      <c r="BX48" s="4">
        <f>SUM(BX49:BX127)</f>
        <v/>
      </c>
      <c r="BY48" s="4">
        <f>SUM(BY49:BY127)</f>
        <v/>
      </c>
      <c r="BZ48" s="4">
        <f>SUM(BZ49:BZ127)</f>
        <v/>
      </c>
      <c r="CA48" s="4">
        <f>SUM(CA49:CA127)</f>
        <v/>
      </c>
      <c r="CB48" s="4">
        <f>SUM(CB49:CB127)</f>
        <v/>
      </c>
      <c r="CC48" s="4">
        <f>SUM(CC49:CC127)</f>
        <v/>
      </c>
      <c r="CD48" s="4">
        <f>SUM(CD49:CD127)</f>
        <v/>
      </c>
      <c r="CE48" s="4">
        <f>SUM(CE49:CE127)</f>
        <v/>
      </c>
      <c r="CF48" s="4">
        <f>SUM(CF49:CF127)</f>
        <v/>
      </c>
      <c r="CG48" s="4">
        <f>SUM(CG49:CG127)</f>
        <v/>
      </c>
      <c r="CH48" s="4">
        <f>SUM(CH49:CH127)</f>
        <v/>
      </c>
      <c r="CI48" s="4">
        <f>SUM(CI49:CI127)</f>
        <v/>
      </c>
      <c r="CJ48" s="4">
        <f>SUM(CJ49:CJ127)</f>
        <v/>
      </c>
      <c r="CK48" s="4">
        <f>SUM(CK49:CK127)</f>
        <v/>
      </c>
      <c r="CL48" s="4">
        <f>SUM(CL49:CL127)</f>
        <v/>
      </c>
      <c r="CM48" s="4">
        <f>SUM(CM49:CM127)</f>
        <v/>
      </c>
      <c r="CN48" s="4">
        <f>SUM(CN49:CN127)</f>
        <v/>
      </c>
      <c r="CO48" s="4">
        <f>SUM(CO49:CO127)</f>
        <v/>
      </c>
      <c r="CP48" s="4">
        <f>SUM(CP49:CP127)</f>
        <v/>
      </c>
      <c r="CQ48" s="4">
        <f>SUM(CQ49:CQ127)</f>
        <v/>
      </c>
      <c r="CR48" s="4">
        <f>SUM(CR49:CR127)</f>
        <v/>
      </c>
      <c r="CS48" s="4">
        <f>SUM(CS49:CS127)</f>
        <v/>
      </c>
      <c r="CT48" s="4">
        <f>SUM(CT49:CT127)</f>
        <v/>
      </c>
      <c r="CU48" s="4">
        <f>SUM(CU49:CU127)</f>
        <v/>
      </c>
      <c r="CV48" s="4">
        <f>SUM(CV49:CV127)</f>
        <v/>
      </c>
      <c r="CW48" s="4">
        <f>SUM(CW49:CW127)</f>
        <v/>
      </c>
      <c r="CX48" s="4">
        <f>SUM(CX49:CX127)</f>
        <v/>
      </c>
      <c r="CY48" s="4">
        <f>SUM(CY49:CY127)</f>
        <v/>
      </c>
      <c r="CZ48" s="4">
        <f>SUM(CZ49:CZ127)</f>
        <v/>
      </c>
      <c r="DA48" s="4">
        <f>SUM(DA49:DA127)</f>
        <v/>
      </c>
      <c r="DB48" s="4">
        <f>SUM(DB49:DB127)</f>
        <v/>
      </c>
      <c r="DC48" s="4">
        <f>SUM(DC49:DC127)</f>
        <v/>
      </c>
      <c r="DD48" s="4">
        <f>SUM(DD49:DD127)</f>
        <v/>
      </c>
      <c r="DE48" s="4">
        <f>SUM(DE49:DE127)</f>
        <v/>
      </c>
      <c r="DF48" s="4">
        <f>SUM(DF49:DF127)</f>
        <v/>
      </c>
      <c r="DG48" s="4">
        <f>SUM(DG49:DG127)</f>
        <v/>
      </c>
      <c r="DH48" s="4">
        <f>SUM(DH49:DH127)</f>
        <v/>
      </c>
      <c r="DI48" s="4">
        <f>SUM(DI49:DI127)</f>
        <v/>
      </c>
      <c r="DJ48" s="4">
        <f>SUM(DJ49:DJ127)</f>
        <v/>
      </c>
      <c r="DK48" s="4">
        <f>SUM(DK49:DK127)</f>
        <v/>
      </c>
      <c r="DL48" s="4">
        <f>SUM(DL49:DL127)</f>
        <v/>
      </c>
      <c r="DM48" s="4">
        <f>SUM(DM49:DM127)</f>
        <v/>
      </c>
      <c r="DN48" s="4">
        <f>SUM(DN49:DN127)</f>
        <v/>
      </c>
      <c r="DO48" s="4">
        <f>SUM(DO49:DO127)</f>
        <v/>
      </c>
      <c r="DP48" s="4">
        <f>SUM(DP49:DP127)</f>
        <v/>
      </c>
    </row>
    <row r="49" hidden="1" outlineLevel="1">
      <c r="A49" s="5" t="n">
        <v>1</v>
      </c>
      <c r="B49" s="6" t="inlineStr">
        <is>
          <t>AMIR NURFARM XK</t>
        </is>
      </c>
      <c r="C49" s="6" t="inlineStr">
        <is>
          <t>Карши</t>
        </is>
      </c>
      <c r="D49" s="6" t="inlineStr">
        <is>
          <t>Карши 1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inlineStr"/>
      <c r="H49" s="7" t="inlineStr"/>
      <c r="I49" s="7" t="inlineStr"/>
      <c r="J49" s="7" t="inlineStr"/>
      <c r="K49" s="7" t="inlineStr"/>
      <c r="L49" s="7" t="inlineStr"/>
      <c r="M49" s="7" t="n">
        <v>3</v>
      </c>
      <c r="N49" s="7" t="n">
        <v>83277</v>
      </c>
      <c r="O49" s="7" t="inlineStr"/>
      <c r="P49" s="7" t="inlineStr"/>
      <c r="Q49" s="7" t="n">
        <v>2</v>
      </c>
      <c r="R49" s="7" t="n">
        <v>387068</v>
      </c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</f>
        <v/>
      </c>
      <c r="AV49" s="7">
        <f>AX49+AZ49+BB49+BD49+BF49+BH49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inlineStr"/>
      <c r="BH49" s="7" t="inlineStr"/>
      <c r="BI49" s="7">
        <f>BK49+BM49+BO49+BQ49</f>
        <v/>
      </c>
      <c r="BJ49" s="7">
        <f>BL49+BN49+BP49+BR49</f>
        <v/>
      </c>
      <c r="BK49" s="7" t="inlineStr"/>
      <c r="BL49" s="7" t="inlineStr"/>
      <c r="BM49" s="7" t="inlineStr"/>
      <c r="BN49" s="7" t="inlineStr"/>
      <c r="BO49" s="7" t="inlineStr"/>
      <c r="BP49" s="7" t="inlineStr"/>
      <c r="BQ49" s="7" t="inlineStr"/>
      <c r="BR49" s="7" t="inlineStr"/>
      <c r="BS49" s="7">
        <f>BU49+BW49+BY49+CA49+CC49+CE49+CG49+CI49+CK49</f>
        <v/>
      </c>
      <c r="BT49" s="7">
        <f>BV49+BX49+BZ49+CB49+CD49+CF49+CH49+CJ49+CL49</f>
        <v/>
      </c>
      <c r="BU49" s="7" t="inlineStr"/>
      <c r="BV49" s="7" t="inlineStr"/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>
        <f>CO49+CQ49+CS49+CU49+CW49+CY49+DA49+DC49+DE49+DG49+DI49+DK49+DM49</f>
        <v/>
      </c>
      <c r="CN49" s="7">
        <f>CP49+CR49+CT49+CV49+CX49+CZ49+DB49+DD49+DF49+DH49+DJ49+DL49+DN49</f>
        <v/>
      </c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 t="inlineStr"/>
      <c r="DB49" s="7" t="inlineStr"/>
      <c r="DC49" s="7" t="inlineStr"/>
      <c r="DD49" s="7" t="inlineStr"/>
      <c r="DE49" s="7" t="inlineStr"/>
      <c r="DF49" s="7" t="inlineStr"/>
      <c r="DG49" s="7" t="inlineStr"/>
      <c r="DH49" s="7" t="inlineStr"/>
      <c r="DI49" s="7" t="inlineStr"/>
      <c r="DJ49" s="7" t="inlineStr"/>
      <c r="DK49" s="7" t="inlineStr"/>
      <c r="DL49" s="7" t="inlineStr"/>
      <c r="DM49" s="7" t="inlineStr"/>
      <c r="DN49" s="7" t="inlineStr"/>
      <c r="DO49" s="7">
        <f>E49+AU49+BI49+BS49+CM49</f>
        <v/>
      </c>
      <c r="DP49" s="7">
        <f>F49+AV49+BJ49+BT49+CN49</f>
        <v/>
      </c>
    </row>
    <row r="50" hidden="1" outlineLevel="1">
      <c r="A50" s="5" t="n">
        <v>2</v>
      </c>
      <c r="B50" s="6" t="inlineStr">
        <is>
          <t>AVITSENNA DORI DARMON  MCHJ</t>
        </is>
      </c>
      <c r="C50" s="6" t="inlineStr">
        <is>
          <t>Карши</t>
        </is>
      </c>
      <c r="D50" s="6" t="inlineStr">
        <is>
          <t>Карши 1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inlineStr"/>
      <c r="H50" s="7" t="inlineStr"/>
      <c r="I50" s="7" t="inlineStr"/>
      <c r="J50" s="7" t="inlineStr"/>
      <c r="K50" s="7" t="inlineStr"/>
      <c r="L50" s="7" t="inlineStr"/>
      <c r="M50" s="7" t="n">
        <v>5</v>
      </c>
      <c r="N50" s="7" t="n">
        <v>23370</v>
      </c>
      <c r="O50" s="7" t="inlineStr"/>
      <c r="P50" s="7" t="inlineStr"/>
      <c r="Q50" s="7" t="n">
        <v>5</v>
      </c>
      <c r="R50" s="7" t="n">
        <v>95360</v>
      </c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</f>
        <v/>
      </c>
      <c r="AV50" s="7">
        <f>AX50+AZ50+BB50+BD50+BF50+BH50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>
        <f>BK50+BM50+BO50+BQ50</f>
        <v/>
      </c>
      <c r="BJ50" s="7">
        <f>BL50+BN50+BP50+BR50</f>
        <v/>
      </c>
      <c r="BK50" s="7" t="inlineStr"/>
      <c r="BL50" s="7" t="inlineStr"/>
      <c r="BM50" s="7" t="inlineStr"/>
      <c r="BN50" s="7" t="inlineStr"/>
      <c r="BO50" s="7" t="inlineStr"/>
      <c r="BP50" s="7" t="inlineStr"/>
      <c r="BQ50" s="7" t="inlineStr"/>
      <c r="BR50" s="7" t="inlineStr"/>
      <c r="BS50" s="7">
        <f>BU50+BW50+BY50+CA50+CC50+CE50+CG50+CI50+CK50</f>
        <v/>
      </c>
      <c r="BT50" s="7">
        <f>BV50+BX50+BZ50+CB50+CD50+CF50+CH50+CJ50+CL50</f>
        <v/>
      </c>
      <c r="BU50" s="7" t="inlineStr"/>
      <c r="BV50" s="7" t="inlineStr"/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>
        <f>CO50+CQ50+CS50+CU50+CW50+CY50+DA50+DC50+DE50+DG50+DI50+DK50+DM50</f>
        <v/>
      </c>
      <c r="CN50" s="7">
        <f>CP50+CR50+CT50+CV50+CX50+CZ50+DB50+DD50+DF50+DH50+DJ50+DL50+DN50</f>
        <v/>
      </c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 t="inlineStr"/>
      <c r="DB50" s="7" t="inlineStr"/>
      <c r="DC50" s="7" t="inlineStr"/>
      <c r="DD50" s="7" t="inlineStr"/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>
        <f>E50+AU50+BI50+BS50+CM50</f>
        <v/>
      </c>
      <c r="DP50" s="7">
        <f>F50+AV50+BJ50+BT50+CN50</f>
        <v/>
      </c>
    </row>
    <row r="51" hidden="1" outlineLevel="1">
      <c r="A51" s="5" t="n">
        <v>3</v>
      </c>
      <c r="B51" s="6" t="inlineStr">
        <is>
          <t>AXMAD OMAD MEDFARM XK</t>
        </is>
      </c>
      <c r="C51" s="6" t="inlineStr">
        <is>
          <t>Карши</t>
        </is>
      </c>
      <c r="D51" s="6" t="inlineStr">
        <is>
          <t>Карши 1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n">
        <v>10</v>
      </c>
      <c r="R51" s="7" t="n">
        <v>1055680</v>
      </c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</f>
        <v/>
      </c>
      <c r="AV51" s="7">
        <f>AX51+AZ51+BB51+BD51+BF51+BH51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>
        <f>BK51+BM51+BO51+BQ51</f>
        <v/>
      </c>
      <c r="BJ51" s="7">
        <f>BL51+BN51+BP51+BR51</f>
        <v/>
      </c>
      <c r="BK51" s="7" t="inlineStr"/>
      <c r="BL51" s="7" t="inlineStr"/>
      <c r="BM51" s="7" t="inlineStr"/>
      <c r="BN51" s="7" t="inlineStr"/>
      <c r="BO51" s="7" t="inlineStr"/>
      <c r="BP51" s="7" t="inlineStr"/>
      <c r="BQ51" s="7" t="inlineStr"/>
      <c r="BR51" s="7" t="inlineStr"/>
      <c r="BS51" s="7">
        <f>BU51+BW51+BY51+CA51+CC51+CE51+CG51+CI51+CK51</f>
        <v/>
      </c>
      <c r="BT51" s="7">
        <f>BV51+BX51+BZ51+CB51+CD51+CF51+CH51+CJ51+CL51</f>
        <v/>
      </c>
      <c r="BU51" s="7" t="inlineStr"/>
      <c r="BV51" s="7" t="inlineStr"/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>
        <f>CO51+CQ51+CS51+CU51+CW51+CY51+DA51+DC51+DE51+DG51+DI51+DK51+DM51</f>
        <v/>
      </c>
      <c r="CN51" s="7">
        <f>CP51+CR51+CT51+CV51+CX51+CZ51+DB51+DD51+DF51+DH51+DJ51+DL51+DN51</f>
        <v/>
      </c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 t="inlineStr"/>
      <c r="DD51" s="7" t="inlineStr"/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>
        <f>E51+AU51+BI51+BS51+CM51</f>
        <v/>
      </c>
      <c r="DP51" s="7">
        <f>F51+AV51+BJ51+BT51+CN51</f>
        <v/>
      </c>
    </row>
    <row r="52" hidden="1" outlineLevel="1">
      <c r="A52" s="5" t="n">
        <v>4</v>
      </c>
      <c r="B52" s="6" t="inlineStr">
        <is>
          <t>AZIYA-UNIVERSAL-BIZNES MCHJ</t>
        </is>
      </c>
      <c r="C52" s="6" t="inlineStr">
        <is>
          <t>Карши</t>
        </is>
      </c>
      <c r="D52" s="6" t="inlineStr">
        <is>
          <t>Карши 1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n">
        <v>10</v>
      </c>
      <c r="H52" s="7" t="n">
        <v>891270</v>
      </c>
      <c r="I52" s="7" t="inlineStr"/>
      <c r="J52" s="7" t="inlineStr"/>
      <c r="K52" s="7" t="inlineStr"/>
      <c r="L52" s="7" t="inlineStr"/>
      <c r="M52" s="7" t="n">
        <v>30</v>
      </c>
      <c r="N52" s="7" t="n">
        <v>1602660</v>
      </c>
      <c r="O52" s="7" t="inlineStr"/>
      <c r="P52" s="7" t="inlineStr"/>
      <c r="Q52" s="7" t="n">
        <v>100</v>
      </c>
      <c r="R52" s="7" t="n">
        <v>26758300</v>
      </c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</f>
        <v/>
      </c>
      <c r="AV52" s="7">
        <f>AX52+AZ52+BB52+BD52+BF52+BH52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>
        <f>BK52+BM52+BO52+BQ52</f>
        <v/>
      </c>
      <c r="BJ52" s="7">
        <f>BL52+BN52+BP52+BR52</f>
        <v/>
      </c>
      <c r="BK52" s="7" t="inlineStr"/>
      <c r="BL52" s="7" t="inlineStr"/>
      <c r="BM52" s="7" t="inlineStr"/>
      <c r="BN52" s="7" t="inlineStr"/>
      <c r="BO52" s="7" t="inlineStr"/>
      <c r="BP52" s="7" t="inlineStr"/>
      <c r="BQ52" s="7" t="inlineStr"/>
      <c r="BR52" s="7" t="inlineStr"/>
      <c r="BS52" s="7">
        <f>BU52+BW52+BY52+CA52+CC52+CE52+CG52+CI52+CK52</f>
        <v/>
      </c>
      <c r="BT52" s="7">
        <f>BV52+BX52+BZ52+CB52+CD52+CF52+CH52+CJ52+CL52</f>
        <v/>
      </c>
      <c r="BU52" s="7" t="inlineStr"/>
      <c r="BV52" s="7" t="inlineStr"/>
      <c r="BW52" s="7" t="inlineStr"/>
      <c r="BX52" s="7" t="inlineStr"/>
      <c r="BY52" s="7" t="inlineStr"/>
      <c r="BZ52" s="7" t="inlineStr"/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>
        <f>CO52+CQ52+CS52+CU52+CW52+CY52+DA52+DC52+DE52+DG52+DI52+DK52+DM52</f>
        <v/>
      </c>
      <c r="CN52" s="7">
        <f>CP52+CR52+CT52+CV52+CX52+CZ52+DB52+DD52+DF52+DH52+DJ52+DL52+DN52</f>
        <v/>
      </c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inlineStr"/>
      <c r="DB52" s="7" t="inlineStr"/>
      <c r="DC52" s="7" t="inlineStr"/>
      <c r="DD52" s="7" t="inlineStr"/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>
        <f>E52+AU52+BI52+BS52+CM52</f>
        <v/>
      </c>
      <c r="DP52" s="7">
        <f>F52+AV52+BJ52+BT52+CN52</f>
        <v/>
      </c>
    </row>
    <row r="53" hidden="1" outlineLevel="1">
      <c r="A53" s="5" t="n">
        <v>5</v>
      </c>
      <c r="B53" s="6" t="inlineStr">
        <is>
          <t>Abdumalik XK</t>
        </is>
      </c>
      <c r="C53" s="6" t="inlineStr">
        <is>
          <t>Карши</t>
        </is>
      </c>
      <c r="D53" s="6" t="inlineStr">
        <is>
          <t>Карши 1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inlineStr"/>
      <c r="L53" s="7" t="inlineStr"/>
      <c r="M53" s="7" t="n">
        <v>5</v>
      </c>
      <c r="N53" s="7" t="n">
        <v>1531465</v>
      </c>
      <c r="O53" s="7" t="inlineStr"/>
      <c r="P53" s="7" t="inlineStr"/>
      <c r="Q53" s="7" t="n">
        <v>2</v>
      </c>
      <c r="R53" s="7" t="n">
        <v>223646</v>
      </c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</f>
        <v/>
      </c>
      <c r="AV53" s="7">
        <f>AX53+AZ53+BB53+BD53+BF53+BH53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>
        <f>BK53+BM53+BO53+BQ53</f>
        <v/>
      </c>
      <c r="BJ53" s="7">
        <f>BL53+BN53+BP53+BR53</f>
        <v/>
      </c>
      <c r="BK53" s="7" t="inlineStr"/>
      <c r="BL53" s="7" t="inlineStr"/>
      <c r="BM53" s="7" t="inlineStr"/>
      <c r="BN53" s="7" t="inlineStr"/>
      <c r="BO53" s="7" t="inlineStr"/>
      <c r="BP53" s="7" t="inlineStr"/>
      <c r="BQ53" s="7" t="inlineStr"/>
      <c r="BR53" s="7" t="inlineStr"/>
      <c r="BS53" s="7">
        <f>BU53+BW53+BY53+CA53+CC53+CE53+CG53+CI53+CK53</f>
        <v/>
      </c>
      <c r="BT53" s="7">
        <f>BV53+BX53+BZ53+CB53+CD53+CF53+CH53+CJ53+CL53</f>
        <v/>
      </c>
      <c r="BU53" s="7" t="inlineStr"/>
      <c r="BV53" s="7" t="inlineStr"/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>
        <f>CO53+CQ53+CS53+CU53+CW53+CY53+DA53+DC53+DE53+DG53+DI53+DK53+DM53</f>
        <v/>
      </c>
      <c r="CN53" s="7">
        <f>CP53+CR53+CT53+CV53+CX53+CZ53+DB53+DD53+DF53+DH53+DJ53+DL53+DN53</f>
        <v/>
      </c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 t="inlineStr"/>
      <c r="DB53" s="7" t="inlineStr"/>
      <c r="DC53" s="7" t="inlineStr"/>
      <c r="DD53" s="7" t="inlineStr"/>
      <c r="DE53" s="7" t="inlineStr"/>
      <c r="DF53" s="7" t="inlineStr"/>
      <c r="DG53" s="7" t="inlineStr"/>
      <c r="DH53" s="7" t="inlineStr"/>
      <c r="DI53" s="7" t="inlineStr"/>
      <c r="DJ53" s="7" t="inlineStr"/>
      <c r="DK53" s="7" t="inlineStr"/>
      <c r="DL53" s="7" t="inlineStr"/>
      <c r="DM53" s="7" t="inlineStr"/>
      <c r="DN53" s="7" t="inlineStr"/>
      <c r="DO53" s="7">
        <f>E53+AU53+BI53+BS53+CM53</f>
        <v/>
      </c>
      <c r="DP53" s="7">
        <f>F53+AV53+BJ53+BT53+CN53</f>
        <v/>
      </c>
    </row>
    <row r="54" hidden="1" outlineLevel="1">
      <c r="A54" s="5" t="n">
        <v>6</v>
      </c>
      <c r="B54" s="6" t="inlineStr">
        <is>
          <t>Afruza Farm XK</t>
        </is>
      </c>
      <c r="C54" s="6" t="inlineStr">
        <is>
          <t>Карши</t>
        </is>
      </c>
      <c r="D54" s="6" t="inlineStr">
        <is>
          <t>Карши 2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n">
        <v>15</v>
      </c>
      <c r="H54" s="7" t="n">
        <v>1456585</v>
      </c>
      <c r="I54" s="7" t="inlineStr"/>
      <c r="J54" s="7" t="inlineStr"/>
      <c r="K54" s="7" t="inlineStr"/>
      <c r="L54" s="7" t="inlineStr"/>
      <c r="M54" s="7" t="n">
        <v>27</v>
      </c>
      <c r="N54" s="7" t="n">
        <v>3973023</v>
      </c>
      <c r="O54" s="7" t="n">
        <v>3</v>
      </c>
      <c r="P54" s="7" t="n">
        <v>1479852</v>
      </c>
      <c r="Q54" s="7" t="n">
        <v>100</v>
      </c>
      <c r="R54" s="7" t="n">
        <v>3108700</v>
      </c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inlineStr"/>
      <c r="AL54" s="7" t="inlineStr"/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</f>
        <v/>
      </c>
      <c r="AV54" s="7">
        <f>AX54+AZ54+BB54+BD54+BF54+BH54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>
        <f>BK54+BM54+BO54+BQ54</f>
        <v/>
      </c>
      <c r="BJ54" s="7">
        <f>BL54+BN54+BP54+BR54</f>
        <v/>
      </c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>
        <f>BU54+BW54+BY54+CA54+CC54+CE54+CG54+CI54+CK54</f>
        <v/>
      </c>
      <c r="BT54" s="7">
        <f>BV54+BX54+BZ54+CB54+CD54+CF54+CH54+CJ54+CL54</f>
        <v/>
      </c>
      <c r="BU54" s="7" t="inlineStr"/>
      <c r="BV54" s="7" t="inlineStr"/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n">
        <v>50</v>
      </c>
      <c r="CJ54" s="7" t="n">
        <v>6317600</v>
      </c>
      <c r="CK54" s="7" t="inlineStr"/>
      <c r="CL54" s="7" t="inlineStr"/>
      <c r="CM54" s="7">
        <f>CO54+CQ54+CS54+CU54+CW54+CY54+DA54+DC54+DE54+DG54+DI54+DK54+DM54</f>
        <v/>
      </c>
      <c r="CN54" s="7">
        <f>CP54+CR54+CT54+CV54+CX54+CZ54+DB54+DD54+DF54+DH54+DJ54+DL54+DN54</f>
        <v/>
      </c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n">
        <v>3</v>
      </c>
      <c r="CZ54" s="7" t="n">
        <v>710790</v>
      </c>
      <c r="DA54" s="7" t="n">
        <v>2</v>
      </c>
      <c r="DB54" s="7" t="n">
        <v>171126</v>
      </c>
      <c r="DC54" s="7" t="n">
        <v>10</v>
      </c>
      <c r="DD54" s="7" t="n">
        <v>2523330</v>
      </c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>
        <f>E54+AU54+BI54+BS54+CM54</f>
        <v/>
      </c>
      <c r="DP54" s="7">
        <f>F54+AV54+BJ54+BT54+CN54</f>
        <v/>
      </c>
    </row>
    <row r="55" hidden="1" outlineLevel="1">
      <c r="A55" s="5" t="n">
        <v>7</v>
      </c>
      <c r="B55" s="6" t="inlineStr">
        <is>
          <t>Afruzbek Savdo Invest MCHJ</t>
        </is>
      </c>
      <c r="C55" s="6" t="inlineStr">
        <is>
          <t>Карши</t>
        </is>
      </c>
      <c r="D55" s="6" t="inlineStr">
        <is>
          <t>Карши 2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n">
        <v>10</v>
      </c>
      <c r="H55" s="7" t="n">
        <v>526480</v>
      </c>
      <c r="I55" s="7" t="inlineStr"/>
      <c r="J55" s="7" t="inlineStr"/>
      <c r="K55" s="7" t="inlineStr"/>
      <c r="L55" s="7" t="inlineStr"/>
      <c r="M55" s="7" t="n">
        <v>30</v>
      </c>
      <c r="N55" s="7" t="n">
        <v>8639800</v>
      </c>
      <c r="O55" s="7" t="inlineStr"/>
      <c r="P55" s="7" t="inlineStr"/>
      <c r="Q55" s="7" t="n">
        <v>100</v>
      </c>
      <c r="R55" s="7" t="n">
        <v>26722600</v>
      </c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</f>
        <v/>
      </c>
      <c r="AV55" s="7">
        <f>AX55+AZ55+BB55+BD55+BF55+BH55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>
        <f>BK55+BM55+BO55+BQ55</f>
        <v/>
      </c>
      <c r="BJ55" s="7">
        <f>BL55+BN55+BP55+BR55</f>
        <v/>
      </c>
      <c r="BK55" s="7" t="inlineStr"/>
      <c r="BL55" s="7" t="inlineStr"/>
      <c r="BM55" s="7" t="inlineStr"/>
      <c r="BN55" s="7" t="inlineStr"/>
      <c r="BO55" s="7" t="inlineStr"/>
      <c r="BP55" s="7" t="inlineStr"/>
      <c r="BQ55" s="7" t="inlineStr"/>
      <c r="BR55" s="7" t="inlineStr"/>
      <c r="BS55" s="7">
        <f>BU55+BW55+BY55+CA55+CC55+CE55+CG55+CI55+CK55</f>
        <v/>
      </c>
      <c r="BT55" s="7">
        <f>BV55+BX55+BZ55+CB55+CD55+CF55+CH55+CJ55+CL55</f>
        <v/>
      </c>
      <c r="BU55" s="7" t="inlineStr"/>
      <c r="BV55" s="7" t="inlineStr"/>
      <c r="BW55" s="7" t="inlineStr"/>
      <c r="BX55" s="7" t="inlineStr"/>
      <c r="BY55" s="7" t="inlineStr"/>
      <c r="BZ55" s="7" t="inlineStr"/>
      <c r="CA55" s="7" t="inlineStr"/>
      <c r="CB55" s="7" t="inlineStr"/>
      <c r="CC55" s="7" t="inlineStr"/>
      <c r="CD55" s="7" t="inlineStr"/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>
        <f>CO55+CQ55+CS55+CU55+CW55+CY55+DA55+DC55+DE55+DG55+DI55+DK55+DM55</f>
        <v/>
      </c>
      <c r="CN55" s="7">
        <f>CP55+CR55+CT55+CV55+CX55+CZ55+DB55+DD55+DF55+DH55+DJ55+DL55+DN55</f>
        <v/>
      </c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inlineStr"/>
      <c r="DB55" s="7" t="inlineStr"/>
      <c r="DC55" s="7" t="inlineStr"/>
      <c r="DD55" s="7" t="inlineStr"/>
      <c r="DE55" s="7" t="inlineStr"/>
      <c r="DF55" s="7" t="inlineStr"/>
      <c r="DG55" s="7" t="inlineStr"/>
      <c r="DH55" s="7" t="inlineStr"/>
      <c r="DI55" s="7" t="inlineStr"/>
      <c r="DJ55" s="7" t="inlineStr"/>
      <c r="DK55" s="7" t="inlineStr"/>
      <c r="DL55" s="7" t="inlineStr"/>
      <c r="DM55" s="7" t="inlineStr"/>
      <c r="DN55" s="7" t="inlineStr"/>
      <c r="DO55" s="7">
        <f>E55+AU55+BI55+BS55+CM55</f>
        <v/>
      </c>
      <c r="DP55" s="7">
        <f>F55+AV55+BJ55+BT55+CN55</f>
        <v/>
      </c>
    </row>
    <row r="56" hidden="1" outlineLevel="1">
      <c r="A56" s="5" t="n">
        <v>8</v>
      </c>
      <c r="B56" s="6" t="inlineStr">
        <is>
          <t>Akbar XK</t>
        </is>
      </c>
      <c r="C56" s="6" t="inlineStr">
        <is>
          <t>Карши</t>
        </is>
      </c>
      <c r="D56" s="6" t="inlineStr">
        <is>
          <t>Карши 2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n">
        <v>1</v>
      </c>
      <c r="H56" s="7" t="n">
        <v>188895</v>
      </c>
      <c r="I56" s="7" t="inlineStr"/>
      <c r="J56" s="7" t="inlineStr"/>
      <c r="K56" s="7" t="inlineStr"/>
      <c r="L56" s="7" t="inlineStr"/>
      <c r="M56" s="7" t="n">
        <v>15</v>
      </c>
      <c r="N56" s="7" t="n">
        <v>2353290</v>
      </c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</f>
        <v/>
      </c>
      <c r="AV56" s="7">
        <f>AX56+AZ56+BB56+BD56+BF56+BH56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>
        <f>BK56+BM56+BO56+BQ56</f>
        <v/>
      </c>
      <c r="BJ56" s="7">
        <f>BL56+BN56+BP56+BR56</f>
        <v/>
      </c>
      <c r="BK56" s="7" t="inlineStr"/>
      <c r="BL56" s="7" t="inlineStr"/>
      <c r="BM56" s="7" t="inlineStr"/>
      <c r="BN56" s="7" t="inlineStr"/>
      <c r="BO56" s="7" t="inlineStr"/>
      <c r="BP56" s="7" t="inlineStr"/>
      <c r="BQ56" s="7" t="inlineStr"/>
      <c r="BR56" s="7" t="inlineStr"/>
      <c r="BS56" s="7">
        <f>BU56+BW56+BY56+CA56+CC56+CE56+CG56+CI56+CK56</f>
        <v/>
      </c>
      <c r="BT56" s="7">
        <f>BV56+BX56+BZ56+CB56+CD56+CF56+CH56+CJ56+CL56</f>
        <v/>
      </c>
      <c r="BU56" s="7" t="inlineStr"/>
      <c r="BV56" s="7" t="inlineStr"/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>
        <f>CO56+CQ56+CS56+CU56+CW56+CY56+DA56+DC56+DE56+DG56+DI56+DK56+DM56</f>
        <v/>
      </c>
      <c r="CN56" s="7">
        <f>CP56+CR56+CT56+CV56+CX56+CZ56+DB56+DD56+DF56+DH56+DJ56+DL56+DN56</f>
        <v/>
      </c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n">
        <v>2</v>
      </c>
      <c r="CZ56" s="7" t="n">
        <v>191864</v>
      </c>
      <c r="DA56" s="7" t="inlineStr"/>
      <c r="DB56" s="7" t="inlineStr"/>
      <c r="DC56" s="7" t="n">
        <v>15</v>
      </c>
      <c r="DD56" s="7" t="n">
        <v>4092465</v>
      </c>
      <c r="DE56" s="7" t="inlineStr"/>
      <c r="DF56" s="7" t="inlineStr"/>
      <c r="DG56" s="7" t="inlineStr"/>
      <c r="DH56" s="7" t="inlineStr"/>
      <c r="DI56" s="7" t="inlineStr"/>
      <c r="DJ56" s="7" t="inlineStr"/>
      <c r="DK56" s="7" t="inlineStr"/>
      <c r="DL56" s="7" t="inlineStr"/>
      <c r="DM56" s="7" t="inlineStr"/>
      <c r="DN56" s="7" t="inlineStr"/>
      <c r="DO56" s="7">
        <f>E56+AU56+BI56+BS56+CM56</f>
        <v/>
      </c>
      <c r="DP56" s="7">
        <f>F56+AV56+BJ56+BT56+CN56</f>
        <v/>
      </c>
    </row>
    <row r="57" hidden="1" outlineLevel="1">
      <c r="A57" s="5" t="n">
        <v>9</v>
      </c>
      <c r="B57" s="6" t="inlineStr">
        <is>
          <t>Aloe Shifo XK</t>
        </is>
      </c>
      <c r="C57" s="6" t="inlineStr">
        <is>
          <t>Карши</t>
        </is>
      </c>
      <c r="D57" s="6" t="inlineStr">
        <is>
          <t>Карши 1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n">
        <v>5</v>
      </c>
      <c r="R57" s="7" t="n">
        <v>2220985</v>
      </c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</f>
        <v/>
      </c>
      <c r="AV57" s="7">
        <f>AX57+AZ57+BB57+BD57+BF57+BH57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>
        <f>BK57+BM57+BO57+BQ57</f>
        <v/>
      </c>
      <c r="BJ57" s="7">
        <f>BL57+BN57+BP57+BR57</f>
        <v/>
      </c>
      <c r="BK57" s="7" t="inlineStr"/>
      <c r="BL57" s="7" t="inlineStr"/>
      <c r="BM57" s="7" t="inlineStr"/>
      <c r="BN57" s="7" t="inlineStr"/>
      <c r="BO57" s="7" t="inlineStr"/>
      <c r="BP57" s="7" t="inlineStr"/>
      <c r="BQ57" s="7" t="inlineStr"/>
      <c r="BR57" s="7" t="inlineStr"/>
      <c r="BS57" s="7">
        <f>BU57+BW57+BY57+CA57+CC57+CE57+CG57+CI57+CK57</f>
        <v/>
      </c>
      <c r="BT57" s="7">
        <f>BV57+BX57+BZ57+CB57+CD57+CF57+CH57+CJ57+CL57</f>
        <v/>
      </c>
      <c r="BU57" s="7" t="inlineStr"/>
      <c r="BV57" s="7" t="inlineStr"/>
      <c r="BW57" s="7" t="n">
        <v>50</v>
      </c>
      <c r="BX57" s="7" t="n">
        <v>15949750</v>
      </c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>
        <f>CO57+CQ57+CS57+CU57+CW57+CY57+DA57+DC57+DE57+DG57+DI57+DK57+DM57</f>
        <v/>
      </c>
      <c r="CN57" s="7">
        <f>CP57+CR57+CT57+CV57+CX57+CZ57+DB57+DD57+DF57+DH57+DJ57+DL57+DN57</f>
        <v/>
      </c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 t="inlineStr"/>
      <c r="DD57" s="7" t="inlineStr"/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>
        <f>E57+AU57+BI57+BS57+CM57</f>
        <v/>
      </c>
      <c r="DP57" s="7">
        <f>F57+AV57+BJ57+BT57+CN57</f>
        <v/>
      </c>
    </row>
    <row r="58" hidden="1" outlineLevel="1">
      <c r="A58" s="5" t="n">
        <v>10</v>
      </c>
      <c r="B58" s="6" t="inlineStr">
        <is>
          <t>Artur Farm Savdo MCHJ</t>
        </is>
      </c>
      <c r="C58" s="6" t="inlineStr">
        <is>
          <t>Карши</t>
        </is>
      </c>
      <c r="D58" s="6" t="inlineStr">
        <is>
          <t>Карши 1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inlineStr"/>
      <c r="L58" s="7" t="inlineStr"/>
      <c r="M58" s="7" t="n">
        <v>10</v>
      </c>
      <c r="N58" s="7" t="n">
        <v>4867380</v>
      </c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  <c r="AI58" s="7" t="inlineStr"/>
      <c r="AJ58" s="7" t="inlineStr"/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</f>
        <v/>
      </c>
      <c r="AV58" s="7">
        <f>AX58+AZ58+BB58+BD58+BF58+BH58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>
        <f>BK58+BM58+BO58+BQ58</f>
        <v/>
      </c>
      <c r="BJ58" s="7">
        <f>BL58+BN58+BP58+BR58</f>
        <v/>
      </c>
      <c r="BK58" s="7" t="inlineStr"/>
      <c r="BL58" s="7" t="inlineStr"/>
      <c r="BM58" s="7" t="inlineStr"/>
      <c r="BN58" s="7" t="inlineStr"/>
      <c r="BO58" s="7" t="inlineStr"/>
      <c r="BP58" s="7" t="inlineStr"/>
      <c r="BQ58" s="7" t="inlineStr"/>
      <c r="BR58" s="7" t="inlineStr"/>
      <c r="BS58" s="7">
        <f>BU58+BW58+BY58+CA58+CC58+CE58+CG58+CI58+CK58</f>
        <v/>
      </c>
      <c r="BT58" s="7">
        <f>BV58+BX58+BZ58+CB58+CD58+CF58+CH58+CJ58+CL58</f>
        <v/>
      </c>
      <c r="BU58" s="7" t="inlineStr"/>
      <c r="BV58" s="7" t="inlineStr"/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>
        <f>CO58+CQ58+CS58+CU58+CW58+CY58+DA58+DC58+DE58+DG58+DI58+DK58+DM58</f>
        <v/>
      </c>
      <c r="CN58" s="7">
        <f>CP58+CR58+CT58+CV58+CX58+CZ58+DB58+DD58+DF58+DH58+DJ58+DL58+DN58</f>
        <v/>
      </c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 t="inlineStr"/>
      <c r="DB58" s="7" t="inlineStr"/>
      <c r="DC58" s="7" t="inlineStr"/>
      <c r="DD58" s="7" t="inlineStr"/>
      <c r="DE58" s="7" t="inlineStr"/>
      <c r="DF58" s="7" t="inlineStr"/>
      <c r="DG58" s="7" t="inlineStr"/>
      <c r="DH58" s="7" t="inlineStr"/>
      <c r="DI58" s="7" t="inlineStr"/>
      <c r="DJ58" s="7" t="inlineStr"/>
      <c r="DK58" s="7" t="inlineStr"/>
      <c r="DL58" s="7" t="inlineStr"/>
      <c r="DM58" s="7" t="inlineStr"/>
      <c r="DN58" s="7" t="inlineStr"/>
      <c r="DO58" s="7">
        <f>E58+AU58+BI58+BS58+CM58</f>
        <v/>
      </c>
      <c r="DP58" s="7">
        <f>F58+AV58+BJ58+BT58+CN58</f>
        <v/>
      </c>
    </row>
    <row r="59" hidden="1" outlineLevel="1">
      <c r="A59" s="5" t="n">
        <v>11</v>
      </c>
      <c r="B59" s="6" t="inlineStr">
        <is>
          <t>Aziz-M XK</t>
        </is>
      </c>
      <c r="C59" s="6" t="inlineStr">
        <is>
          <t>Карши</t>
        </is>
      </c>
      <c r="D59" s="6" t="inlineStr">
        <is>
          <t>Карши 1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inlineStr"/>
      <c r="AD59" s="7" t="inlineStr"/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</f>
        <v/>
      </c>
      <c r="AV59" s="7">
        <f>AX59+AZ59+BB59+BD59+BF59+BH59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inlineStr"/>
      <c r="BH59" s="7" t="inlineStr"/>
      <c r="BI59" s="7">
        <f>BK59+BM59+BO59+BQ59</f>
        <v/>
      </c>
      <c r="BJ59" s="7">
        <f>BL59+BN59+BP59+BR59</f>
        <v/>
      </c>
      <c r="BK59" s="7" t="inlineStr"/>
      <c r="BL59" s="7" t="inlineStr"/>
      <c r="BM59" s="7" t="inlineStr"/>
      <c r="BN59" s="7" t="inlineStr"/>
      <c r="BO59" s="7" t="inlineStr"/>
      <c r="BP59" s="7" t="inlineStr"/>
      <c r="BQ59" s="7" t="inlineStr"/>
      <c r="BR59" s="7" t="inlineStr"/>
      <c r="BS59" s="7">
        <f>BU59+BW59+BY59+CA59+CC59+CE59+CG59+CI59+CK59</f>
        <v/>
      </c>
      <c r="BT59" s="7">
        <f>BV59+BX59+BZ59+CB59+CD59+CF59+CH59+CJ59+CL59</f>
        <v/>
      </c>
      <c r="BU59" s="7" t="inlineStr"/>
      <c r="BV59" s="7" t="inlineStr"/>
      <c r="BW59" s="7" t="n">
        <v>100</v>
      </c>
      <c r="BX59" s="7" t="n">
        <v>47473100</v>
      </c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>
        <f>CO59+CQ59+CS59+CU59+CW59+CY59+DA59+DC59+DE59+DG59+DI59+DK59+DM59</f>
        <v/>
      </c>
      <c r="CN59" s="7">
        <f>CP59+CR59+CT59+CV59+CX59+CZ59+DB59+DD59+DF59+DH59+DJ59+DL59+DN59</f>
        <v/>
      </c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 t="inlineStr"/>
      <c r="DB59" s="7" t="inlineStr"/>
      <c r="DC59" s="7" t="inlineStr"/>
      <c r="DD59" s="7" t="inlineStr"/>
      <c r="DE59" s="7" t="inlineStr"/>
      <c r="DF59" s="7" t="inlineStr"/>
      <c r="DG59" s="7" t="inlineStr"/>
      <c r="DH59" s="7" t="inlineStr"/>
      <c r="DI59" s="7" t="inlineStr"/>
      <c r="DJ59" s="7" t="inlineStr"/>
      <c r="DK59" s="7" t="inlineStr"/>
      <c r="DL59" s="7" t="inlineStr"/>
      <c r="DM59" s="7" t="inlineStr"/>
      <c r="DN59" s="7" t="inlineStr"/>
      <c r="DO59" s="7">
        <f>E59+AU59+BI59+BS59+CM59</f>
        <v/>
      </c>
      <c r="DP59" s="7">
        <f>F59+AV59+BJ59+BT59+CN59</f>
        <v/>
      </c>
    </row>
    <row r="60" hidden="1" outlineLevel="1">
      <c r="A60" s="5" t="n">
        <v>12</v>
      </c>
      <c r="B60" s="6" t="inlineStr">
        <is>
          <t>BONU FARM MEDLINE  MCHJ</t>
        </is>
      </c>
      <c r="C60" s="6" t="inlineStr">
        <is>
          <t>Карши</t>
        </is>
      </c>
      <c r="D60" s="6" t="inlineStr">
        <is>
          <t>Карши 2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n">
        <v>5</v>
      </c>
      <c r="R60" s="7" t="n">
        <v>995560</v>
      </c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</f>
        <v/>
      </c>
      <c r="AV60" s="7">
        <f>AX60+AZ60+BB60+BD60+BF60+BH60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>
        <f>BK60+BM60+BO60+BQ60</f>
        <v/>
      </c>
      <c r="BJ60" s="7">
        <f>BL60+BN60+BP60+BR60</f>
        <v/>
      </c>
      <c r="BK60" s="7" t="inlineStr"/>
      <c r="BL60" s="7" t="inlineStr"/>
      <c r="BM60" s="7" t="inlineStr"/>
      <c r="BN60" s="7" t="inlineStr"/>
      <c r="BO60" s="7" t="inlineStr"/>
      <c r="BP60" s="7" t="inlineStr"/>
      <c r="BQ60" s="7" t="inlineStr"/>
      <c r="BR60" s="7" t="inlineStr"/>
      <c r="BS60" s="7">
        <f>BU60+BW60+BY60+CA60+CC60+CE60+CG60+CI60+CK60</f>
        <v/>
      </c>
      <c r="BT60" s="7">
        <f>BV60+BX60+BZ60+CB60+CD60+CF60+CH60+CJ60+CL60</f>
        <v/>
      </c>
      <c r="BU60" s="7" t="inlineStr"/>
      <c r="BV60" s="7" t="inlineStr"/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>
        <f>CO60+CQ60+CS60+CU60+CW60+CY60+DA60+DC60+DE60+DG60+DI60+DK60+DM60</f>
        <v/>
      </c>
      <c r="CN60" s="7">
        <f>CP60+CR60+CT60+CV60+CX60+CZ60+DB60+DD60+DF60+DH60+DJ60+DL60+DN60</f>
        <v/>
      </c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 t="inlineStr"/>
      <c r="DD60" s="7" t="inlineStr"/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>
        <f>E60+AU60+BI60+BS60+CM60</f>
        <v/>
      </c>
      <c r="DP60" s="7">
        <f>F60+AV60+BJ60+BT60+CN60</f>
        <v/>
      </c>
    </row>
    <row r="61" hidden="1" outlineLevel="1">
      <c r="A61" s="5" t="n">
        <v>13</v>
      </c>
      <c r="B61" s="6" t="inlineStr">
        <is>
          <t>Barchinoy Med Farm Korxonasi</t>
        </is>
      </c>
      <c r="C61" s="6" t="inlineStr">
        <is>
          <t>Карши</t>
        </is>
      </c>
      <c r="D61" s="6" t="inlineStr">
        <is>
          <t>Карши 2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n">
        <v>10</v>
      </c>
      <c r="H61" s="7" t="n">
        <v>209380</v>
      </c>
      <c r="I61" s="7" t="inlineStr"/>
      <c r="J61" s="7" t="inlineStr"/>
      <c r="K61" s="7" t="inlineStr"/>
      <c r="L61" s="7" t="inlineStr"/>
      <c r="M61" s="7" t="n">
        <v>30</v>
      </c>
      <c r="N61" s="7" t="n">
        <v>6581370</v>
      </c>
      <c r="O61" s="7" t="inlineStr"/>
      <c r="P61" s="7" t="inlineStr"/>
      <c r="Q61" s="7" t="n">
        <v>100</v>
      </c>
      <c r="R61" s="7" t="n">
        <v>38284100</v>
      </c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</f>
        <v/>
      </c>
      <c r="AV61" s="7">
        <f>AX61+AZ61+BB61+BD61+BF61+BH61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>
        <f>BK61+BM61+BO61+BQ61</f>
        <v/>
      </c>
      <c r="BJ61" s="7">
        <f>BL61+BN61+BP61+BR61</f>
        <v/>
      </c>
      <c r="BK61" s="7" t="inlineStr"/>
      <c r="BL61" s="7" t="inlineStr"/>
      <c r="BM61" s="7" t="inlineStr"/>
      <c r="BN61" s="7" t="inlineStr"/>
      <c r="BO61" s="7" t="inlineStr"/>
      <c r="BP61" s="7" t="inlineStr"/>
      <c r="BQ61" s="7" t="inlineStr"/>
      <c r="BR61" s="7" t="inlineStr"/>
      <c r="BS61" s="7">
        <f>BU61+BW61+BY61+CA61+CC61+CE61+CG61+CI61+CK61</f>
        <v/>
      </c>
      <c r="BT61" s="7">
        <f>BV61+BX61+BZ61+CB61+CD61+CF61+CH61+CJ61+CL61</f>
        <v/>
      </c>
      <c r="BU61" s="7" t="inlineStr"/>
      <c r="BV61" s="7" t="inlineStr"/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>
        <f>CO61+CQ61+CS61+CU61+CW61+CY61+DA61+DC61+DE61+DG61+DI61+DK61+DM61</f>
        <v/>
      </c>
      <c r="CN61" s="7">
        <f>CP61+CR61+CT61+CV61+CX61+CZ61+DB61+DD61+DF61+DH61+DJ61+DL61+DN61</f>
        <v/>
      </c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inlineStr"/>
      <c r="DB61" s="7" t="inlineStr"/>
      <c r="DC61" s="7" t="inlineStr"/>
      <c r="DD61" s="7" t="inlineStr"/>
      <c r="DE61" s="7" t="inlineStr"/>
      <c r="DF61" s="7" t="inlineStr"/>
      <c r="DG61" s="7" t="n">
        <v>4</v>
      </c>
      <c r="DH61" s="7" t="n">
        <v>1270488</v>
      </c>
      <c r="DI61" s="7" t="inlineStr"/>
      <c r="DJ61" s="7" t="inlineStr"/>
      <c r="DK61" s="7" t="inlineStr"/>
      <c r="DL61" s="7" t="inlineStr"/>
      <c r="DM61" s="7" t="inlineStr"/>
      <c r="DN61" s="7" t="inlineStr"/>
      <c r="DO61" s="7">
        <f>E61+AU61+BI61+BS61+CM61</f>
        <v/>
      </c>
      <c r="DP61" s="7">
        <f>F61+AV61+BJ61+BT61+CN61</f>
        <v/>
      </c>
    </row>
    <row r="62" hidden="1" outlineLevel="1">
      <c r="A62" s="5" t="n">
        <v>14</v>
      </c>
      <c r="B62" s="6" t="inlineStr">
        <is>
          <t>Bekzod XSICHKD Nishon</t>
        </is>
      </c>
      <c r="C62" s="6" t="inlineStr">
        <is>
          <t>Карши</t>
        </is>
      </c>
      <c r="D62" s="6" t="inlineStr">
        <is>
          <t>Карши 1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n">
        <v>1</v>
      </c>
      <c r="H62" s="7" t="n">
        <v>289455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n">
        <v>9</v>
      </c>
      <c r="R62" s="7" t="n">
        <v>1998984</v>
      </c>
      <c r="S62" s="7" t="inlineStr"/>
      <c r="T62" s="7" t="inlineStr"/>
      <c r="U62" s="7" t="inlineStr"/>
      <c r="V62" s="7" t="inlineStr"/>
      <c r="W62" s="7" t="inlineStr"/>
      <c r="X62" s="7" t="inlineStr"/>
      <c r="Y62" s="7" t="inlineStr"/>
      <c r="Z62" s="7" t="inlineStr"/>
      <c r="AA62" s="7" t="inlineStr"/>
      <c r="AB62" s="7" t="inlineStr"/>
      <c r="AC62" s="7" t="inlineStr"/>
      <c r="AD62" s="7" t="inlineStr"/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inlineStr"/>
      <c r="AN62" s="7" t="inlineStr"/>
      <c r="AO62" s="7" t="inlineStr"/>
      <c r="AP62" s="7" t="inlineStr"/>
      <c r="AQ62" s="7" t="inlineStr"/>
      <c r="AR62" s="7" t="inlineStr"/>
      <c r="AS62" s="7" t="inlineStr"/>
      <c r="AT62" s="7" t="inlineStr"/>
      <c r="AU62" s="7">
        <f>AW62+AY62+BA62+BC62+BE62+BG62</f>
        <v/>
      </c>
      <c r="AV62" s="7">
        <f>AX62+AZ62+BB62+BD62+BF62+BH62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>
        <f>BK62+BM62+BO62+BQ62</f>
        <v/>
      </c>
      <c r="BJ62" s="7">
        <f>BL62+BN62+BP62+BR62</f>
        <v/>
      </c>
      <c r="BK62" s="7" t="inlineStr"/>
      <c r="BL62" s="7" t="inlineStr"/>
      <c r="BM62" s="7" t="inlineStr"/>
      <c r="BN62" s="7" t="inlineStr"/>
      <c r="BO62" s="7" t="inlineStr"/>
      <c r="BP62" s="7" t="inlineStr"/>
      <c r="BQ62" s="7" t="inlineStr"/>
      <c r="BR62" s="7" t="inlineStr"/>
      <c r="BS62" s="7">
        <f>BU62+BW62+BY62+CA62+CC62+CE62+CG62+CI62+CK62</f>
        <v/>
      </c>
      <c r="BT62" s="7">
        <f>BV62+BX62+BZ62+CB62+CD62+CF62+CH62+CJ62+CL62</f>
        <v/>
      </c>
      <c r="BU62" s="7" t="inlineStr"/>
      <c r="BV62" s="7" t="inlineStr"/>
      <c r="BW62" s="7" t="inlineStr"/>
      <c r="BX62" s="7" t="inlineStr"/>
      <c r="BY62" s="7" t="inlineStr"/>
      <c r="BZ62" s="7" t="inlineStr"/>
      <c r="CA62" s="7" t="inlineStr"/>
      <c r="CB62" s="7" t="inlineStr"/>
      <c r="CC62" s="7" t="inlineStr"/>
      <c r="CD62" s="7" t="inlineStr"/>
      <c r="CE62" s="7" t="inlineStr"/>
      <c r="CF62" s="7" t="inlineStr"/>
      <c r="CG62" s="7" t="inlineStr"/>
      <c r="CH62" s="7" t="inlineStr"/>
      <c r="CI62" s="7" t="inlineStr"/>
      <c r="CJ62" s="7" t="inlineStr"/>
      <c r="CK62" s="7" t="inlineStr"/>
      <c r="CL62" s="7" t="inlineStr"/>
      <c r="CM62" s="7">
        <f>CO62+CQ62+CS62+CU62+CW62+CY62+DA62+DC62+DE62+DG62+DI62+DK62+DM62</f>
        <v/>
      </c>
      <c r="CN62" s="7">
        <f>CP62+CR62+CT62+CV62+CX62+CZ62+DB62+DD62+DF62+DH62+DJ62+DL62+DN62</f>
        <v/>
      </c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inlineStr"/>
      <c r="DB62" s="7" t="inlineStr"/>
      <c r="DC62" s="7" t="inlineStr"/>
      <c r="DD62" s="7" t="inlineStr"/>
      <c r="DE62" s="7" t="inlineStr"/>
      <c r="DF62" s="7" t="inlineStr"/>
      <c r="DG62" s="7" t="inlineStr"/>
      <c r="DH62" s="7" t="inlineStr"/>
      <c r="DI62" s="7" t="inlineStr"/>
      <c r="DJ62" s="7" t="inlineStr"/>
      <c r="DK62" s="7" t="inlineStr"/>
      <c r="DL62" s="7" t="inlineStr"/>
      <c r="DM62" s="7" t="inlineStr"/>
      <c r="DN62" s="7" t="inlineStr"/>
      <c r="DO62" s="7">
        <f>E62+AU62+BI62+BS62+CM62</f>
        <v/>
      </c>
      <c r="DP62" s="7">
        <f>F62+AV62+BJ62+BT62+CN62</f>
        <v/>
      </c>
    </row>
    <row r="63" hidden="1" outlineLevel="1">
      <c r="A63" s="5" t="n">
        <v>15</v>
      </c>
      <c r="B63" s="6" t="inlineStr">
        <is>
          <t>DOKTOR ODIL  MEDFARM X/K</t>
        </is>
      </c>
      <c r="C63" s="6" t="inlineStr">
        <is>
          <t>Карши</t>
        </is>
      </c>
      <c r="D63" s="6" t="inlineStr">
        <is>
          <t>Карши 1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inlineStr"/>
      <c r="H63" s="7" t="inlineStr"/>
      <c r="I63" s="7" t="inlineStr"/>
      <c r="J63" s="7" t="inlineStr"/>
      <c r="K63" s="7" t="inlineStr"/>
      <c r="L63" s="7" t="inlineStr"/>
      <c r="M63" s="7" t="n">
        <v>2</v>
      </c>
      <c r="N63" s="7" t="n">
        <v>181874</v>
      </c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</f>
        <v/>
      </c>
      <c r="AV63" s="7">
        <f>AX63+AZ63+BB63+BD63+BF63+BH63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>
        <f>BK63+BM63+BO63+BQ63</f>
        <v/>
      </c>
      <c r="BJ63" s="7">
        <f>BL63+BN63+BP63+BR63</f>
        <v/>
      </c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>
        <f>BU63+BW63+BY63+CA63+CC63+CE63+CG63+CI63+CK63</f>
        <v/>
      </c>
      <c r="BT63" s="7">
        <f>BV63+BX63+BZ63+CB63+CD63+CF63+CH63+CJ63+CL63</f>
        <v/>
      </c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>
        <f>CO63+CQ63+CS63+CU63+CW63+CY63+DA63+DC63+DE63+DG63+DI63+DK63+DM63</f>
        <v/>
      </c>
      <c r="CN63" s="7">
        <f>CP63+CR63+CT63+CV63+CX63+CZ63+DB63+DD63+DF63+DH63+DJ63+DL63+DN63</f>
        <v/>
      </c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 t="inlineStr"/>
      <c r="DD63" s="7" t="inlineStr"/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>
        <f>E63+AU63+BI63+BS63+CM63</f>
        <v/>
      </c>
      <c r="DP63" s="7">
        <f>F63+AV63+BJ63+BT63+CN63</f>
        <v/>
      </c>
    </row>
    <row r="64" hidden="1" outlineLevel="1">
      <c r="A64" s="5" t="n">
        <v>16</v>
      </c>
      <c r="B64" s="6" t="inlineStr">
        <is>
          <t>Doktor Jura Servis XK</t>
        </is>
      </c>
      <c r="C64" s="6" t="inlineStr">
        <is>
          <t>Карши</t>
        </is>
      </c>
      <c r="D64" s="6" t="inlineStr">
        <is>
          <t>Карши 1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  <c r="T64" s="7" t="inlineStr"/>
      <c r="U64" s="7" t="inlineStr"/>
      <c r="V64" s="7" t="inlineStr"/>
      <c r="W64" s="7" t="n">
        <v>10</v>
      </c>
      <c r="X64" s="7" t="n">
        <v>451140</v>
      </c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n">
        <v>15</v>
      </c>
      <c r="AH64" s="7" t="n">
        <v>1984065</v>
      </c>
      <c r="AI64" s="7" t="n">
        <v>10</v>
      </c>
      <c r="AJ64" s="7" t="n">
        <v>2634360</v>
      </c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</f>
        <v/>
      </c>
      <c r="AV64" s="7">
        <f>AX64+AZ64+BB64+BD64+BF64+BH64</f>
        <v/>
      </c>
      <c r="AW64" s="7" t="inlineStr"/>
      <c r="AX64" s="7" t="inlineStr"/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>
        <f>BK64+BM64+BO64+BQ64</f>
        <v/>
      </c>
      <c r="BJ64" s="7">
        <f>BL64+BN64+BP64+BR64</f>
        <v/>
      </c>
      <c r="BK64" s="7" t="inlineStr"/>
      <c r="BL64" s="7" t="inlineStr"/>
      <c r="BM64" s="7" t="inlineStr"/>
      <c r="BN64" s="7" t="inlineStr"/>
      <c r="BO64" s="7" t="inlineStr"/>
      <c r="BP64" s="7" t="inlineStr"/>
      <c r="BQ64" s="7" t="inlineStr"/>
      <c r="BR64" s="7" t="inlineStr"/>
      <c r="BS64" s="7">
        <f>BU64+BW64+BY64+CA64+CC64+CE64+CG64+CI64+CK64</f>
        <v/>
      </c>
      <c r="BT64" s="7">
        <f>BV64+BX64+BZ64+CB64+CD64+CF64+CH64+CJ64+CL64</f>
        <v/>
      </c>
      <c r="BU64" s="7" t="inlineStr"/>
      <c r="BV64" s="7" t="inlineStr"/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>
        <f>CO64+CQ64+CS64+CU64+CW64+CY64+DA64+DC64+DE64+DG64+DI64+DK64+DM64</f>
        <v/>
      </c>
      <c r="CN64" s="7">
        <f>CP64+CR64+CT64+CV64+CX64+CZ64+DB64+DD64+DF64+DH64+DJ64+DL64+DN64</f>
        <v/>
      </c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 t="inlineStr"/>
      <c r="DD64" s="7" t="inlineStr"/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>
        <f>E64+AU64+BI64+BS64+CM64</f>
        <v/>
      </c>
      <c r="DP64" s="7">
        <f>F64+AV64+BJ64+BT64+CN64</f>
        <v/>
      </c>
    </row>
    <row r="65" hidden="1" outlineLevel="1">
      <c r="A65" s="5" t="n">
        <v>17</v>
      </c>
      <c r="B65" s="6" t="inlineStr">
        <is>
          <t>Dori Darmon Farm XK</t>
        </is>
      </c>
      <c r="C65" s="6" t="inlineStr">
        <is>
          <t>Карши</t>
        </is>
      </c>
      <c r="D65" s="6" t="inlineStr">
        <is>
          <t>Карши 1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n">
        <v>5</v>
      </c>
      <c r="R65" s="7" t="n">
        <v>2305170</v>
      </c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</f>
        <v/>
      </c>
      <c r="AV65" s="7">
        <f>AX65+AZ65+BB65+BD65+BF65+BH65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>
        <f>BK65+BM65+BO65+BQ65</f>
        <v/>
      </c>
      <c r="BJ65" s="7">
        <f>BL65+BN65+BP65+BR65</f>
        <v/>
      </c>
      <c r="BK65" s="7" t="inlineStr"/>
      <c r="BL65" s="7" t="inlineStr"/>
      <c r="BM65" s="7" t="inlineStr"/>
      <c r="BN65" s="7" t="inlineStr"/>
      <c r="BO65" s="7" t="inlineStr"/>
      <c r="BP65" s="7" t="inlineStr"/>
      <c r="BQ65" s="7" t="inlineStr"/>
      <c r="BR65" s="7" t="inlineStr"/>
      <c r="BS65" s="7">
        <f>BU65+BW65+BY65+CA65+CC65+CE65+CG65+CI65+CK65</f>
        <v/>
      </c>
      <c r="BT65" s="7">
        <f>BV65+BX65+BZ65+CB65+CD65+CF65+CH65+CJ65+CL65</f>
        <v/>
      </c>
      <c r="BU65" s="7" t="inlineStr"/>
      <c r="BV65" s="7" t="inlineStr"/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>
        <f>CO65+CQ65+CS65+CU65+CW65+CY65+DA65+DC65+DE65+DG65+DI65+DK65+DM65</f>
        <v/>
      </c>
      <c r="CN65" s="7">
        <f>CP65+CR65+CT65+CV65+CX65+CZ65+DB65+DD65+DF65+DH65+DJ65+DL65+DN65</f>
        <v/>
      </c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 t="inlineStr"/>
      <c r="DD65" s="7" t="inlineStr"/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>
        <f>E65+AU65+BI65+BS65+CM65</f>
        <v/>
      </c>
      <c r="DP65" s="7">
        <f>F65+AV65+BJ65+BT65+CN65</f>
        <v/>
      </c>
    </row>
    <row r="66" hidden="1" outlineLevel="1">
      <c r="A66" s="5" t="n">
        <v>18</v>
      </c>
      <c r="B66" s="6" t="inlineStr">
        <is>
          <t>Durdona Asl Fayz XIXK</t>
        </is>
      </c>
      <c r="C66" s="6" t="inlineStr">
        <is>
          <t>Карши</t>
        </is>
      </c>
      <c r="D66" s="6" t="inlineStr">
        <is>
          <t>Карши 1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n">
        <v>6</v>
      </c>
      <c r="H66" s="7" t="n">
        <v>2260716</v>
      </c>
      <c r="I66" s="7" t="inlineStr"/>
      <c r="J66" s="7" t="inlineStr"/>
      <c r="K66" s="7" t="inlineStr"/>
      <c r="L66" s="7" t="inlineStr"/>
      <c r="M66" s="7" t="n">
        <v>10</v>
      </c>
      <c r="N66" s="7" t="n">
        <v>2283085</v>
      </c>
      <c r="O66" s="7" t="inlineStr"/>
      <c r="P66" s="7" t="inlineStr"/>
      <c r="Q66" s="7" t="n">
        <v>20</v>
      </c>
      <c r="R66" s="7" t="n">
        <v>4696440</v>
      </c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</f>
        <v/>
      </c>
      <c r="AV66" s="7">
        <f>AX66+AZ66+BB66+BD66+BF66+BH66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>
        <f>BK66+BM66+BO66+BQ66</f>
        <v/>
      </c>
      <c r="BJ66" s="7">
        <f>BL66+BN66+BP66+BR66</f>
        <v/>
      </c>
      <c r="BK66" s="7" t="inlineStr"/>
      <c r="BL66" s="7" t="inlineStr"/>
      <c r="BM66" s="7" t="inlineStr"/>
      <c r="BN66" s="7" t="inlineStr"/>
      <c r="BO66" s="7" t="inlineStr"/>
      <c r="BP66" s="7" t="inlineStr"/>
      <c r="BQ66" s="7" t="inlineStr"/>
      <c r="BR66" s="7" t="inlineStr"/>
      <c r="BS66" s="7">
        <f>BU66+BW66+BY66+CA66+CC66+CE66+CG66+CI66+CK66</f>
        <v/>
      </c>
      <c r="BT66" s="7">
        <f>BV66+BX66+BZ66+CB66+CD66+CF66+CH66+CJ66+CL66</f>
        <v/>
      </c>
      <c r="BU66" s="7" t="inlineStr"/>
      <c r="BV66" s="7" t="inlineStr"/>
      <c r="BW66" s="7" t="inlineStr"/>
      <c r="BX66" s="7" t="inlineStr"/>
      <c r="BY66" s="7" t="inlineStr"/>
      <c r="BZ66" s="7" t="inlineStr"/>
      <c r="CA66" s="7" t="inlineStr"/>
      <c r="CB66" s="7" t="inlineStr"/>
      <c r="CC66" s="7" t="n">
        <v>2</v>
      </c>
      <c r="CD66" s="7" t="n">
        <v>623808</v>
      </c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>
        <f>CO66+CQ66+CS66+CU66+CW66+CY66+DA66+DC66+DE66+DG66+DI66+DK66+DM66</f>
        <v/>
      </c>
      <c r="CN66" s="7">
        <f>CP66+CR66+CT66+CV66+CX66+CZ66+DB66+DD66+DF66+DH66+DJ66+DL66+DN66</f>
        <v/>
      </c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 t="n">
        <v>10</v>
      </c>
      <c r="DD66" s="7" t="n">
        <v>3127790</v>
      </c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>
        <f>E66+AU66+BI66+BS66+CM66</f>
        <v/>
      </c>
      <c r="DP66" s="7">
        <f>F66+AV66+BJ66+BT66+CN66</f>
        <v/>
      </c>
    </row>
    <row r="67" hidden="1" outlineLevel="1">
      <c r="A67" s="5" t="n">
        <v>19</v>
      </c>
      <c r="B67" s="6" t="inlineStr">
        <is>
          <t>Essel Forte Arslon XK</t>
        </is>
      </c>
      <c r="C67" s="6" t="inlineStr">
        <is>
          <t>Карши</t>
        </is>
      </c>
      <c r="D67" s="6" t="inlineStr">
        <is>
          <t>Карши 1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</f>
        <v/>
      </c>
      <c r="AV67" s="7">
        <f>AX67+AZ67+BB67+BD67+BF67+BH67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>
        <f>BK67+BM67+BO67+BQ67</f>
        <v/>
      </c>
      <c r="BJ67" s="7">
        <f>BL67+BN67+BP67+BR67</f>
        <v/>
      </c>
      <c r="BK67" s="7" t="inlineStr"/>
      <c r="BL67" s="7" t="inlineStr"/>
      <c r="BM67" s="7" t="inlineStr"/>
      <c r="BN67" s="7" t="inlineStr"/>
      <c r="BO67" s="7" t="inlineStr"/>
      <c r="BP67" s="7" t="inlineStr"/>
      <c r="BQ67" s="7" t="inlineStr"/>
      <c r="BR67" s="7" t="inlineStr"/>
      <c r="BS67" s="7">
        <f>BU67+BW67+BY67+CA67+CC67+CE67+CG67+CI67+CK67</f>
        <v/>
      </c>
      <c r="BT67" s="7">
        <f>BV67+BX67+BZ67+CB67+CD67+CF67+CH67+CJ67+CL67</f>
        <v/>
      </c>
      <c r="BU67" s="7" t="inlineStr"/>
      <c r="BV67" s="7" t="inlineStr"/>
      <c r="BW67" s="7" t="inlineStr"/>
      <c r="BX67" s="7" t="inlineStr"/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>
        <f>CO67+CQ67+CS67+CU67+CW67+CY67+DA67+DC67+DE67+DG67+DI67+DK67+DM67</f>
        <v/>
      </c>
      <c r="CN67" s="7">
        <f>CP67+CR67+CT67+CV67+CX67+CZ67+DB67+DD67+DF67+DH67+DJ67+DL67+DN67</f>
        <v/>
      </c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 t="inlineStr"/>
      <c r="DD67" s="7" t="inlineStr"/>
      <c r="DE67" s="7" t="inlineStr"/>
      <c r="DF67" s="7" t="inlineStr"/>
      <c r="DG67" s="7" t="n">
        <v>2</v>
      </c>
      <c r="DH67" s="7" t="n">
        <v>990456</v>
      </c>
      <c r="DI67" s="7" t="inlineStr"/>
      <c r="DJ67" s="7" t="inlineStr"/>
      <c r="DK67" s="7" t="inlineStr"/>
      <c r="DL67" s="7" t="inlineStr"/>
      <c r="DM67" s="7" t="inlineStr"/>
      <c r="DN67" s="7" t="inlineStr"/>
      <c r="DO67" s="7">
        <f>E67+AU67+BI67+BS67+CM67</f>
        <v/>
      </c>
      <c r="DP67" s="7">
        <f>F67+AV67+BJ67+BT67+CN67</f>
        <v/>
      </c>
    </row>
    <row r="68" hidden="1" outlineLevel="1">
      <c r="A68" s="5" t="n">
        <v>20</v>
      </c>
      <c r="B68" s="6" t="inlineStr">
        <is>
          <t>FAYZ BARKAFARM XK</t>
        </is>
      </c>
      <c r="C68" s="6" t="inlineStr">
        <is>
          <t>Карши</t>
        </is>
      </c>
      <c r="D68" s="6" t="inlineStr">
        <is>
          <t>Карши 1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7" t="inlineStr"/>
      <c r="Q68" s="7" t="n">
        <v>2</v>
      </c>
      <c r="R68" s="7" t="n">
        <v>27234</v>
      </c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</f>
        <v/>
      </c>
      <c r="AV68" s="7">
        <f>AX68+AZ68+BB68+BD68+BF68+BH68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>
        <f>BK68+BM68+BO68+BQ68</f>
        <v/>
      </c>
      <c r="BJ68" s="7">
        <f>BL68+BN68+BP68+BR68</f>
        <v/>
      </c>
      <c r="BK68" s="7" t="inlineStr"/>
      <c r="BL68" s="7" t="inlineStr"/>
      <c r="BM68" s="7" t="inlineStr"/>
      <c r="BN68" s="7" t="inlineStr"/>
      <c r="BO68" s="7" t="inlineStr"/>
      <c r="BP68" s="7" t="inlineStr"/>
      <c r="BQ68" s="7" t="inlineStr"/>
      <c r="BR68" s="7" t="inlineStr"/>
      <c r="BS68" s="7">
        <f>BU68+BW68+BY68+CA68+CC68+CE68+CG68+CI68+CK68</f>
        <v/>
      </c>
      <c r="BT68" s="7">
        <f>BV68+BX68+BZ68+CB68+CD68+CF68+CH68+CJ68+CL68</f>
        <v/>
      </c>
      <c r="BU68" s="7" t="inlineStr"/>
      <c r="BV68" s="7" t="inlineStr"/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>
        <f>CO68+CQ68+CS68+CU68+CW68+CY68+DA68+DC68+DE68+DG68+DI68+DK68+DM68</f>
        <v/>
      </c>
      <c r="CN68" s="7">
        <f>CP68+CR68+CT68+CV68+CX68+CZ68+DB68+DD68+DF68+DH68+DJ68+DL68+DN68</f>
        <v/>
      </c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inlineStr"/>
      <c r="DB68" s="7" t="inlineStr"/>
      <c r="DC68" s="7" t="inlineStr"/>
      <c r="DD68" s="7" t="inlineStr"/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>
        <f>E68+AU68+BI68+BS68+CM68</f>
        <v/>
      </c>
      <c r="DP68" s="7">
        <f>F68+AV68+BJ68+BT68+CN68</f>
        <v/>
      </c>
    </row>
    <row r="69" hidden="1" outlineLevel="1">
      <c r="A69" s="5" t="n">
        <v>21</v>
      </c>
      <c r="B69" s="6" t="inlineStr">
        <is>
          <t>FIZIO PHARM XUSUSIY  KORXONA</t>
        </is>
      </c>
      <c r="C69" s="6" t="inlineStr">
        <is>
          <t>Карши</t>
        </is>
      </c>
      <c r="D69" s="6" t="inlineStr">
        <is>
          <t>Карши 1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n">
        <v>10</v>
      </c>
      <c r="H69" s="7" t="n">
        <v>2886070</v>
      </c>
      <c r="I69" s="7" t="inlineStr"/>
      <c r="J69" s="7" t="inlineStr"/>
      <c r="K69" s="7" t="inlineStr"/>
      <c r="L69" s="7" t="inlineStr"/>
      <c r="M69" s="7" t="inlineStr"/>
      <c r="N69" s="7" t="inlineStr"/>
      <c r="O69" s="7" t="n">
        <v>20</v>
      </c>
      <c r="P69" s="7" t="n">
        <v>8752120</v>
      </c>
      <c r="Q69" s="7" t="inlineStr"/>
      <c r="R69" s="7" t="inlineStr"/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</f>
        <v/>
      </c>
      <c r="AV69" s="7">
        <f>AX69+AZ69+BB69+BD69+BF69+BH69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>
        <f>BK69+BM69+BO69+BQ69</f>
        <v/>
      </c>
      <c r="BJ69" s="7">
        <f>BL69+BN69+BP69+BR69</f>
        <v/>
      </c>
      <c r="BK69" s="7" t="inlineStr"/>
      <c r="BL69" s="7" t="inlineStr"/>
      <c r="BM69" s="7" t="inlineStr"/>
      <c r="BN69" s="7" t="inlineStr"/>
      <c r="BO69" s="7" t="inlineStr"/>
      <c r="BP69" s="7" t="inlineStr"/>
      <c r="BQ69" s="7" t="inlineStr"/>
      <c r="BR69" s="7" t="inlineStr"/>
      <c r="BS69" s="7">
        <f>BU69+BW69+BY69+CA69+CC69+CE69+CG69+CI69+CK69</f>
        <v/>
      </c>
      <c r="BT69" s="7">
        <f>BV69+BX69+BZ69+CB69+CD69+CF69+CH69+CJ69+CL69</f>
        <v/>
      </c>
      <c r="BU69" s="7" t="inlineStr"/>
      <c r="BV69" s="7" t="inlineStr"/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>
        <f>CO69+CQ69+CS69+CU69+CW69+CY69+DA69+DC69+DE69+DG69+DI69+DK69+DM69</f>
        <v/>
      </c>
      <c r="CN69" s="7">
        <f>CP69+CR69+CT69+CV69+CX69+CZ69+DB69+DD69+DF69+DH69+DJ69+DL69+DN69</f>
        <v/>
      </c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 t="inlineStr"/>
      <c r="DB69" s="7" t="inlineStr"/>
      <c r="DC69" s="7" t="n">
        <v>10</v>
      </c>
      <c r="DD69" s="7" t="n">
        <v>972740</v>
      </c>
      <c r="DE69" s="7" t="inlineStr"/>
      <c r="DF69" s="7" t="inlineStr"/>
      <c r="DG69" s="7" t="inlineStr"/>
      <c r="DH69" s="7" t="inlineStr"/>
      <c r="DI69" s="7" t="inlineStr"/>
      <c r="DJ69" s="7" t="inlineStr"/>
      <c r="DK69" s="7" t="inlineStr"/>
      <c r="DL69" s="7" t="inlineStr"/>
      <c r="DM69" s="7" t="inlineStr"/>
      <c r="DN69" s="7" t="inlineStr"/>
      <c r="DO69" s="7">
        <f>E69+AU69+BI69+BS69+CM69</f>
        <v/>
      </c>
      <c r="DP69" s="7">
        <f>F69+AV69+BJ69+BT69+CN69</f>
        <v/>
      </c>
    </row>
    <row r="70" hidden="1" outlineLevel="1">
      <c r="A70" s="5" t="n">
        <v>22</v>
      </c>
      <c r="B70" s="6" t="inlineStr">
        <is>
          <t>Fazo Farm Muborak MCHJ</t>
        </is>
      </c>
      <c r="C70" s="6" t="inlineStr">
        <is>
          <t>Карши</t>
        </is>
      </c>
      <c r="D70" s="6" t="inlineStr">
        <is>
          <t>Карши 2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n">
        <v>5</v>
      </c>
      <c r="P70" s="7" t="n">
        <v>163550</v>
      </c>
      <c r="Q70" s="7" t="n">
        <v>30</v>
      </c>
      <c r="R70" s="7" t="n">
        <v>10315800</v>
      </c>
      <c r="S70" s="7" t="inlineStr"/>
      <c r="T70" s="7" t="inlineStr"/>
      <c r="U70" s="7" t="inlineStr"/>
      <c r="V70" s="7" t="inlineStr"/>
      <c r="W70" s="7" t="n">
        <v>3</v>
      </c>
      <c r="X70" s="7" t="n">
        <v>1308507</v>
      </c>
      <c r="Y70" s="7" t="inlineStr"/>
      <c r="Z70" s="7" t="inlineStr"/>
      <c r="AA70" s="7" t="inlineStr"/>
      <c r="AB70" s="7" t="inlineStr"/>
      <c r="AC70" s="7" t="n">
        <v>6</v>
      </c>
      <c r="AD70" s="7" t="n">
        <v>803532</v>
      </c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</f>
        <v/>
      </c>
      <c r="AV70" s="7">
        <f>AX70+AZ70+BB70+BD70+BF70+BH70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>
        <f>BK70+BM70+BO70+BQ70</f>
        <v/>
      </c>
      <c r="BJ70" s="7">
        <f>BL70+BN70+BP70+BR70</f>
        <v/>
      </c>
      <c r="BK70" s="7" t="inlineStr"/>
      <c r="BL70" s="7" t="inlineStr"/>
      <c r="BM70" s="7" t="inlineStr"/>
      <c r="BN70" s="7" t="inlineStr"/>
      <c r="BO70" s="7" t="inlineStr"/>
      <c r="BP70" s="7" t="inlineStr"/>
      <c r="BQ70" s="7" t="inlineStr"/>
      <c r="BR70" s="7" t="inlineStr"/>
      <c r="BS70" s="7">
        <f>BU70+BW70+BY70+CA70+CC70+CE70+CG70+CI70+CK70</f>
        <v/>
      </c>
      <c r="BT70" s="7">
        <f>BV70+BX70+BZ70+CB70+CD70+CF70+CH70+CJ70+CL70</f>
        <v/>
      </c>
      <c r="BU70" s="7" t="inlineStr"/>
      <c r="BV70" s="7" t="inlineStr"/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>
        <f>CO70+CQ70+CS70+CU70+CW70+CY70+DA70+DC70+DE70+DG70+DI70+DK70+DM70</f>
        <v/>
      </c>
      <c r="CN70" s="7">
        <f>CP70+CR70+CT70+CV70+CX70+CZ70+DB70+DD70+DF70+DH70+DJ70+DL70+DN70</f>
        <v/>
      </c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inlineStr"/>
      <c r="DB70" s="7" t="inlineStr"/>
      <c r="DC70" s="7" t="n">
        <v>20</v>
      </c>
      <c r="DD70" s="7" t="n">
        <v>3910190</v>
      </c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>
        <f>E70+AU70+BI70+BS70+CM70</f>
        <v/>
      </c>
      <c r="DP70" s="7">
        <f>F70+AV70+BJ70+BT70+CN70</f>
        <v/>
      </c>
    </row>
    <row r="71" hidden="1" outlineLevel="1">
      <c r="A71" s="5" t="n">
        <v>23</v>
      </c>
      <c r="B71" s="6" t="inlineStr">
        <is>
          <t>Fizio Muolaja XK</t>
        </is>
      </c>
      <c r="C71" s="6" t="inlineStr">
        <is>
          <t>Карши</t>
        </is>
      </c>
      <c r="D71" s="6" t="inlineStr">
        <is>
          <t>Карши 1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</f>
        <v/>
      </c>
      <c r="AV71" s="7">
        <f>AX71+AZ71+BB71+BD71+BF71+BH71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>
        <f>BK71+BM71+BO71+BQ71</f>
        <v/>
      </c>
      <c r="BJ71" s="7">
        <f>BL71+BN71+BP71+BR71</f>
        <v/>
      </c>
      <c r="BK71" s="7" t="inlineStr"/>
      <c r="BL71" s="7" t="inlineStr"/>
      <c r="BM71" s="7" t="inlineStr"/>
      <c r="BN71" s="7" t="inlineStr"/>
      <c r="BO71" s="7" t="inlineStr"/>
      <c r="BP71" s="7" t="inlineStr"/>
      <c r="BQ71" s="7" t="inlineStr"/>
      <c r="BR71" s="7" t="inlineStr"/>
      <c r="BS71" s="7">
        <f>BU71+BW71+BY71+CA71+CC71+CE71+CG71+CI71+CK71</f>
        <v/>
      </c>
      <c r="BT71" s="7">
        <f>BV71+BX71+BZ71+CB71+CD71+CF71+CH71+CJ71+CL71</f>
        <v/>
      </c>
      <c r="BU71" s="7" t="inlineStr"/>
      <c r="BV71" s="7" t="inlineStr"/>
      <c r="BW71" s="7" t="inlineStr"/>
      <c r="BX71" s="7" t="inlineStr"/>
      <c r="BY71" s="7" t="n">
        <v>5</v>
      </c>
      <c r="BZ71" s="7" t="n">
        <v>1912600</v>
      </c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>
        <f>CO71+CQ71+CS71+CU71+CW71+CY71+DA71+DC71+DE71+DG71+DI71+DK71+DM71</f>
        <v/>
      </c>
      <c r="CN71" s="7">
        <f>CP71+CR71+CT71+CV71+CX71+CZ71+DB71+DD71+DF71+DH71+DJ71+DL71+DN71</f>
        <v/>
      </c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 t="inlineStr"/>
      <c r="DB71" s="7" t="inlineStr"/>
      <c r="DC71" s="7" t="inlineStr"/>
      <c r="DD71" s="7" t="inlineStr"/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>
        <f>E71+AU71+BI71+BS71+CM71</f>
        <v/>
      </c>
      <c r="DP71" s="7">
        <f>F71+AV71+BJ71+BT71+CN71</f>
        <v/>
      </c>
    </row>
    <row r="72" hidden="1" outlineLevel="1">
      <c r="A72" s="5" t="n">
        <v>24</v>
      </c>
      <c r="B72" s="6" t="inlineStr">
        <is>
          <t>Giyoh XK</t>
        </is>
      </c>
      <c r="C72" s="6" t="inlineStr">
        <is>
          <t>Карши</t>
        </is>
      </c>
      <c r="D72" s="6" t="inlineStr">
        <is>
          <t>Карши 1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inlineStr"/>
      <c r="H72" s="7" t="inlineStr"/>
      <c r="I72" s="7" t="inlineStr"/>
      <c r="J72" s="7" t="inlineStr"/>
      <c r="K72" s="7" t="n">
        <v>1</v>
      </c>
      <c r="L72" s="7" t="n">
        <v>165051</v>
      </c>
      <c r="M72" s="7" t="inlineStr"/>
      <c r="N72" s="7" t="inlineStr"/>
      <c r="O72" s="7" t="n">
        <v>3</v>
      </c>
      <c r="P72" s="7" t="n">
        <v>600681</v>
      </c>
      <c r="Q72" s="7" t="inlineStr"/>
      <c r="R72" s="7" t="inlineStr"/>
      <c r="S72" s="7" t="inlineStr"/>
      <c r="T72" s="7" t="inlineStr"/>
      <c r="U72" s="7" t="inlineStr"/>
      <c r="V72" s="7" t="inlineStr"/>
      <c r="W72" s="7" t="n">
        <v>1</v>
      </c>
      <c r="X72" s="7" t="n">
        <v>456055</v>
      </c>
      <c r="Y72" s="7" t="inlineStr"/>
      <c r="Z72" s="7" t="inlineStr"/>
      <c r="AA72" s="7" t="inlineStr"/>
      <c r="AB72" s="7" t="inlineStr"/>
      <c r="AC72" s="7" t="n">
        <v>1</v>
      </c>
      <c r="AD72" s="7" t="n">
        <v>399929</v>
      </c>
      <c r="AE72" s="7" t="n">
        <v>1</v>
      </c>
      <c r="AF72" s="7" t="n">
        <v>387601</v>
      </c>
      <c r="AG72" s="7" t="n">
        <v>2</v>
      </c>
      <c r="AH72" s="7" t="n">
        <v>876816</v>
      </c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</f>
        <v/>
      </c>
      <c r="AV72" s="7">
        <f>AX72+AZ72+BB72+BD72+BF72+BH72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>
        <f>BK72+BM72+BO72+BQ72</f>
        <v/>
      </c>
      <c r="BJ72" s="7">
        <f>BL72+BN72+BP72+BR72</f>
        <v/>
      </c>
      <c r="BK72" s="7" t="inlineStr"/>
      <c r="BL72" s="7" t="inlineStr"/>
      <c r="BM72" s="7" t="inlineStr"/>
      <c r="BN72" s="7" t="inlineStr"/>
      <c r="BO72" s="7" t="inlineStr"/>
      <c r="BP72" s="7" t="inlineStr"/>
      <c r="BQ72" s="7" t="inlineStr"/>
      <c r="BR72" s="7" t="inlineStr"/>
      <c r="BS72" s="7">
        <f>BU72+BW72+BY72+CA72+CC72+CE72+CG72+CI72+CK72</f>
        <v/>
      </c>
      <c r="BT72" s="7">
        <f>BV72+BX72+BZ72+CB72+CD72+CF72+CH72+CJ72+CL72</f>
        <v/>
      </c>
      <c r="BU72" s="7" t="inlineStr"/>
      <c r="BV72" s="7" t="inlineStr"/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>
        <f>CO72+CQ72+CS72+CU72+CW72+CY72+DA72+DC72+DE72+DG72+DI72+DK72+DM72</f>
        <v/>
      </c>
      <c r="CN72" s="7">
        <f>CP72+CR72+CT72+CV72+CX72+CZ72+DB72+DD72+DF72+DH72+DJ72+DL72+DN72</f>
        <v/>
      </c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inlineStr"/>
      <c r="DB72" s="7" t="inlineStr"/>
      <c r="DC72" s="7" t="inlineStr"/>
      <c r="DD72" s="7" t="inlineStr"/>
      <c r="DE72" s="7" t="inlineStr"/>
      <c r="DF72" s="7" t="inlineStr"/>
      <c r="DG72" s="7" t="n">
        <v>4</v>
      </c>
      <c r="DH72" s="7" t="n">
        <v>160864</v>
      </c>
      <c r="DI72" s="7" t="n">
        <v>1</v>
      </c>
      <c r="DJ72" s="7" t="n">
        <v>41616</v>
      </c>
      <c r="DK72" s="7" t="inlineStr"/>
      <c r="DL72" s="7" t="inlineStr"/>
      <c r="DM72" s="7" t="inlineStr"/>
      <c r="DN72" s="7" t="inlineStr"/>
      <c r="DO72" s="7">
        <f>E72+AU72+BI72+BS72+CM72</f>
        <v/>
      </c>
      <c r="DP72" s="7">
        <f>F72+AV72+BJ72+BT72+CN72</f>
        <v/>
      </c>
    </row>
    <row r="73" hidden="1" outlineLevel="1">
      <c r="A73" s="5" t="n">
        <v>25</v>
      </c>
      <c r="B73" s="6" t="inlineStr">
        <is>
          <t>Gulchang Kelajak Farm MCHJ</t>
        </is>
      </c>
      <c r="C73" s="6" t="inlineStr">
        <is>
          <t>Карши</t>
        </is>
      </c>
      <c r="D73" s="6" t="inlineStr">
        <is>
          <t>Карши 1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n">
        <v>16</v>
      </c>
      <c r="R73" s="7" t="n">
        <v>4820972</v>
      </c>
      <c r="S73" s="7" t="inlineStr"/>
      <c r="T73" s="7" t="inlineStr"/>
      <c r="U73" s="7" t="inlineStr"/>
      <c r="V73" s="7" t="inlineStr"/>
      <c r="W73" s="7" t="inlineStr"/>
      <c r="X73" s="7" t="inlineStr"/>
      <c r="Y73" s="7" t="inlineStr"/>
      <c r="Z73" s="7" t="inlineStr"/>
      <c r="AA73" s="7" t="inlineStr"/>
      <c r="AB73" s="7" t="inlineStr"/>
      <c r="AC73" s="7" t="inlineStr"/>
      <c r="AD73" s="7" t="inlineStr"/>
      <c r="AE73" s="7" t="inlineStr"/>
      <c r="AF73" s="7" t="inlineStr"/>
      <c r="AG73" s="7" t="inlineStr"/>
      <c r="AH73" s="7" t="inlineStr"/>
      <c r="AI73" s="7" t="inlineStr"/>
      <c r="AJ73" s="7" t="inlineStr"/>
      <c r="AK73" s="7" t="n">
        <v>20</v>
      </c>
      <c r="AL73" s="7" t="n">
        <v>6650820</v>
      </c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</f>
        <v/>
      </c>
      <c r="AV73" s="7">
        <f>AX73+AZ73+BB73+BD73+BF73+BH73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inlineStr"/>
      <c r="BH73" s="7" t="inlineStr"/>
      <c r="BI73" s="7">
        <f>BK73+BM73+BO73+BQ73</f>
        <v/>
      </c>
      <c r="BJ73" s="7">
        <f>BL73+BN73+BP73+BR73</f>
        <v/>
      </c>
      <c r="BK73" s="7" t="inlineStr"/>
      <c r="BL73" s="7" t="inlineStr"/>
      <c r="BM73" s="7" t="inlineStr"/>
      <c r="BN73" s="7" t="inlineStr"/>
      <c r="BO73" s="7" t="inlineStr"/>
      <c r="BP73" s="7" t="inlineStr"/>
      <c r="BQ73" s="7" t="inlineStr"/>
      <c r="BR73" s="7" t="inlineStr"/>
      <c r="BS73" s="7">
        <f>BU73+BW73+BY73+CA73+CC73+CE73+CG73+CI73+CK73</f>
        <v/>
      </c>
      <c r="BT73" s="7">
        <f>BV73+BX73+BZ73+CB73+CD73+CF73+CH73+CJ73+CL73</f>
        <v/>
      </c>
      <c r="BU73" s="7" t="inlineStr"/>
      <c r="BV73" s="7" t="inlineStr"/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>
        <f>CO73+CQ73+CS73+CU73+CW73+CY73+DA73+DC73+DE73+DG73+DI73+DK73+DM73</f>
        <v/>
      </c>
      <c r="CN73" s="7">
        <f>CP73+CR73+CT73+CV73+CX73+CZ73+DB73+DD73+DF73+DH73+DJ73+DL73+DN73</f>
        <v/>
      </c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 t="inlineStr"/>
      <c r="DD73" s="7" t="inlineStr"/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>
        <f>E73+AU73+BI73+BS73+CM73</f>
        <v/>
      </c>
      <c r="DP73" s="7">
        <f>F73+AV73+BJ73+BT73+CN73</f>
        <v/>
      </c>
    </row>
    <row r="74" hidden="1" outlineLevel="1">
      <c r="A74" s="5" t="n">
        <v>26</v>
      </c>
      <c r="B74" s="6" t="inlineStr">
        <is>
          <t>Islom Farm Medikal MCHJ</t>
        </is>
      </c>
      <c r="C74" s="6" t="inlineStr">
        <is>
          <t>Карши</t>
        </is>
      </c>
      <c r="D74" s="6" t="inlineStr">
        <is>
          <t>Карши 1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inlineStr"/>
      <c r="AT74" s="7" t="inlineStr"/>
      <c r="AU74" s="7">
        <f>AW74+AY74+BA74+BC74+BE74+BG74</f>
        <v/>
      </c>
      <c r="AV74" s="7">
        <f>AX74+AZ74+BB74+BD74+BF74+BH74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>
        <f>BK74+BM74+BO74+BQ74</f>
        <v/>
      </c>
      <c r="BJ74" s="7">
        <f>BL74+BN74+BP74+BR74</f>
        <v/>
      </c>
      <c r="BK74" s="7" t="inlineStr"/>
      <c r="BL74" s="7" t="inlineStr"/>
      <c r="BM74" s="7" t="inlineStr"/>
      <c r="BN74" s="7" t="inlineStr"/>
      <c r="BO74" s="7" t="inlineStr"/>
      <c r="BP74" s="7" t="inlineStr"/>
      <c r="BQ74" s="7" t="inlineStr"/>
      <c r="BR74" s="7" t="inlineStr"/>
      <c r="BS74" s="7">
        <f>BU74+BW74+BY74+CA74+CC74+CE74+CG74+CI74+CK74</f>
        <v/>
      </c>
      <c r="BT74" s="7">
        <f>BV74+BX74+BZ74+CB74+CD74+CF74+CH74+CJ74+CL74</f>
        <v/>
      </c>
      <c r="BU74" s="7" t="inlineStr"/>
      <c r="BV74" s="7" t="inlineStr"/>
      <c r="BW74" s="7" t="n">
        <v>10</v>
      </c>
      <c r="BX74" s="7" t="n">
        <v>2272930</v>
      </c>
      <c r="BY74" s="7" t="inlineStr"/>
      <c r="BZ74" s="7" t="inlineStr"/>
      <c r="CA74" s="7" t="inlineStr"/>
      <c r="CB74" s="7" t="inlineStr"/>
      <c r="CC74" s="7" t="n">
        <v>3</v>
      </c>
      <c r="CD74" s="7" t="n">
        <v>1377927</v>
      </c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>
        <f>CO74+CQ74+CS74+CU74+CW74+CY74+DA74+DC74+DE74+DG74+DI74+DK74+DM74</f>
        <v/>
      </c>
      <c r="CN74" s="7">
        <f>CP74+CR74+CT74+CV74+CX74+CZ74+DB74+DD74+DF74+DH74+DJ74+DL74+DN74</f>
        <v/>
      </c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 t="inlineStr"/>
      <c r="DD74" s="7" t="inlineStr"/>
      <c r="DE74" s="7" t="inlineStr"/>
      <c r="DF74" s="7" t="inlineStr"/>
      <c r="DG74" s="7" t="n">
        <v>70</v>
      </c>
      <c r="DH74" s="7" t="n">
        <v>33131100</v>
      </c>
      <c r="DI74" s="7" t="inlineStr"/>
      <c r="DJ74" s="7" t="inlineStr"/>
      <c r="DK74" s="7" t="inlineStr"/>
      <c r="DL74" s="7" t="inlineStr"/>
      <c r="DM74" s="7" t="inlineStr"/>
      <c r="DN74" s="7" t="inlineStr"/>
      <c r="DO74" s="7">
        <f>E74+AU74+BI74+BS74+CM74</f>
        <v/>
      </c>
      <c r="DP74" s="7">
        <f>F74+AV74+BJ74+BT74+CN74</f>
        <v/>
      </c>
    </row>
    <row r="75" hidden="1" outlineLevel="1">
      <c r="A75" s="5" t="n">
        <v>27</v>
      </c>
      <c r="B75" s="6" t="inlineStr">
        <is>
          <t>Islombek Yasmina Farm MCHJ</t>
        </is>
      </c>
      <c r="C75" s="6" t="inlineStr">
        <is>
          <t>Карши</t>
        </is>
      </c>
      <c r="D75" s="6" t="inlineStr">
        <is>
          <t>Карши 1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n">
        <v>3</v>
      </c>
      <c r="R75" s="7" t="n">
        <v>909237</v>
      </c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</f>
        <v/>
      </c>
      <c r="AV75" s="7">
        <f>AX75+AZ75+BB75+BD75+BF75+BH75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>
        <f>BK75+BM75+BO75+BQ75</f>
        <v/>
      </c>
      <c r="BJ75" s="7">
        <f>BL75+BN75+BP75+BR75</f>
        <v/>
      </c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>
        <f>BU75+BW75+BY75+CA75+CC75+CE75+CG75+CI75+CK75</f>
        <v/>
      </c>
      <c r="BT75" s="7">
        <f>BV75+BX75+BZ75+CB75+CD75+CF75+CH75+CJ75+CL75</f>
        <v/>
      </c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>
        <f>CO75+CQ75+CS75+CU75+CW75+CY75+DA75+DC75+DE75+DG75+DI75+DK75+DM75</f>
        <v/>
      </c>
      <c r="CN75" s="7">
        <f>CP75+CR75+CT75+CV75+CX75+CZ75+DB75+DD75+DF75+DH75+DJ75+DL75+DN75</f>
        <v/>
      </c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 t="n">
        <v>3</v>
      </c>
      <c r="DD75" s="7" t="n">
        <v>1205190</v>
      </c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>
        <f>E75+AU75+BI75+BS75+CM75</f>
        <v/>
      </c>
      <c r="DP75" s="7">
        <f>F75+AV75+BJ75+BT75+CN75</f>
        <v/>
      </c>
    </row>
    <row r="76" hidden="1" outlineLevel="1">
      <c r="A76" s="5" t="n">
        <v>28</v>
      </c>
      <c r="B76" s="6" t="inlineStr">
        <is>
          <t>JEYNOV DORI FARM XUSUSIY KORXONA</t>
        </is>
      </c>
      <c r="C76" s="6" t="inlineStr">
        <is>
          <t>Карши</t>
        </is>
      </c>
      <c r="D76" s="6" t="inlineStr">
        <is>
          <t>Карши 1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inlineStr"/>
      <c r="H76" s="7" t="inlineStr"/>
      <c r="I76" s="7" t="inlineStr"/>
      <c r="J76" s="7" t="inlineStr"/>
      <c r="K76" s="7" t="inlineStr"/>
      <c r="L76" s="7" t="inlineStr"/>
      <c r="M76" s="7" t="n">
        <v>5</v>
      </c>
      <c r="N76" s="7" t="n">
        <v>1854030</v>
      </c>
      <c r="O76" s="7" t="inlineStr"/>
      <c r="P76" s="7" t="inlineStr"/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</f>
        <v/>
      </c>
      <c r="AV76" s="7">
        <f>AX76+AZ76+BB76+BD76+BF76+BH76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>
        <f>BK76+BM76+BO76+BQ76</f>
        <v/>
      </c>
      <c r="BJ76" s="7">
        <f>BL76+BN76+BP76+BR76</f>
        <v/>
      </c>
      <c r="BK76" s="7" t="inlineStr"/>
      <c r="BL76" s="7" t="inlineStr"/>
      <c r="BM76" s="7" t="inlineStr"/>
      <c r="BN76" s="7" t="inlineStr"/>
      <c r="BO76" s="7" t="inlineStr"/>
      <c r="BP76" s="7" t="inlineStr"/>
      <c r="BQ76" s="7" t="inlineStr"/>
      <c r="BR76" s="7" t="inlineStr"/>
      <c r="BS76" s="7">
        <f>BU76+BW76+BY76+CA76+CC76+CE76+CG76+CI76+CK76</f>
        <v/>
      </c>
      <c r="BT76" s="7">
        <f>BV76+BX76+BZ76+CB76+CD76+CF76+CH76+CJ76+CL76</f>
        <v/>
      </c>
      <c r="BU76" s="7" t="inlineStr"/>
      <c r="BV76" s="7" t="inlineStr"/>
      <c r="BW76" s="7" t="inlineStr"/>
      <c r="BX76" s="7" t="inlineStr"/>
      <c r="BY76" s="7" t="inlineStr"/>
      <c r="BZ76" s="7" t="inlineStr"/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>
        <f>CO76+CQ76+CS76+CU76+CW76+CY76+DA76+DC76+DE76+DG76+DI76+DK76+DM76</f>
        <v/>
      </c>
      <c r="CN76" s="7">
        <f>CP76+CR76+CT76+CV76+CX76+CZ76+DB76+DD76+DF76+DH76+DJ76+DL76+DN76</f>
        <v/>
      </c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 t="n">
        <v>5</v>
      </c>
      <c r="DD76" s="7" t="n">
        <v>1243660</v>
      </c>
      <c r="DE76" s="7" t="inlineStr"/>
      <c r="DF76" s="7" t="inlineStr"/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>
        <f>E76+AU76+BI76+BS76+CM76</f>
        <v/>
      </c>
      <c r="DP76" s="7">
        <f>F76+AV76+BJ76+BT76+CN76</f>
        <v/>
      </c>
    </row>
    <row r="77" hidden="1" outlineLevel="1">
      <c r="A77" s="5" t="n">
        <v>29</v>
      </c>
      <c r="B77" s="6" t="inlineStr">
        <is>
          <t>Jasur Javoxir Farm XK</t>
        </is>
      </c>
      <c r="C77" s="6" t="inlineStr">
        <is>
          <t>Карши</t>
        </is>
      </c>
      <c r="D77" s="6" t="inlineStr">
        <is>
          <t>Карши 2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n">
        <v>1</v>
      </c>
      <c r="H77" s="7" t="n">
        <v>33224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</f>
        <v/>
      </c>
      <c r="AV77" s="7">
        <f>AX77+AZ77+BB77+BD77+BF77+BH77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>
        <f>BK77+BM77+BO77+BQ77</f>
        <v/>
      </c>
      <c r="BJ77" s="7">
        <f>BL77+BN77+BP77+BR77</f>
        <v/>
      </c>
      <c r="BK77" s="7" t="inlineStr"/>
      <c r="BL77" s="7" t="inlineStr"/>
      <c r="BM77" s="7" t="inlineStr"/>
      <c r="BN77" s="7" t="inlineStr"/>
      <c r="BO77" s="7" t="inlineStr"/>
      <c r="BP77" s="7" t="inlineStr"/>
      <c r="BQ77" s="7" t="inlineStr"/>
      <c r="BR77" s="7" t="inlineStr"/>
      <c r="BS77" s="7">
        <f>BU77+BW77+BY77+CA77+CC77+CE77+CG77+CI77+CK77</f>
        <v/>
      </c>
      <c r="BT77" s="7">
        <f>BV77+BX77+BZ77+CB77+CD77+CF77+CH77+CJ77+CL77</f>
        <v/>
      </c>
      <c r="BU77" s="7" t="inlineStr"/>
      <c r="BV77" s="7" t="inlineStr"/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>
        <f>CO77+CQ77+CS77+CU77+CW77+CY77+DA77+DC77+DE77+DG77+DI77+DK77+DM77</f>
        <v/>
      </c>
      <c r="CN77" s="7">
        <f>CP77+CR77+CT77+CV77+CX77+CZ77+DB77+DD77+DF77+DH77+DJ77+DL77+DN77</f>
        <v/>
      </c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inlineStr"/>
      <c r="DB77" s="7" t="inlineStr"/>
      <c r="DC77" s="7" t="n">
        <v>5</v>
      </c>
      <c r="DD77" s="7" t="n">
        <v>992500</v>
      </c>
      <c r="DE77" s="7" t="inlineStr"/>
      <c r="DF77" s="7" t="inlineStr"/>
      <c r="DG77" s="7" t="n">
        <v>2</v>
      </c>
      <c r="DH77" s="7" t="n">
        <v>435348</v>
      </c>
      <c r="DI77" s="7" t="inlineStr"/>
      <c r="DJ77" s="7" t="inlineStr"/>
      <c r="DK77" s="7" t="inlineStr"/>
      <c r="DL77" s="7" t="inlineStr"/>
      <c r="DM77" s="7" t="inlineStr"/>
      <c r="DN77" s="7" t="inlineStr"/>
      <c r="DO77" s="7">
        <f>E77+AU77+BI77+BS77+CM77</f>
        <v/>
      </c>
      <c r="DP77" s="7">
        <f>F77+AV77+BJ77+BT77+CN77</f>
        <v/>
      </c>
    </row>
    <row r="78" hidden="1" outlineLevel="1">
      <c r="A78" s="5" t="n">
        <v>30</v>
      </c>
      <c r="B78" s="6" t="inlineStr">
        <is>
          <t>Jonibek Dilnoza Farm MCHJ</t>
        </is>
      </c>
      <c r="C78" s="6" t="inlineStr">
        <is>
          <t>Карши</t>
        </is>
      </c>
      <c r="D78" s="6" t="inlineStr">
        <is>
          <t>Карши 1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n">
        <v>5</v>
      </c>
      <c r="R78" s="7" t="n">
        <v>2175295</v>
      </c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n">
        <v>5</v>
      </c>
      <c r="AH78" s="7" t="n">
        <v>1106890</v>
      </c>
      <c r="AI78" s="7" t="n">
        <v>5</v>
      </c>
      <c r="AJ78" s="7" t="n">
        <v>535885</v>
      </c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</f>
        <v/>
      </c>
      <c r="AV78" s="7">
        <f>AX78+AZ78+BB78+BD78+BF78+BH78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>
        <f>BK78+BM78+BO78+BQ78</f>
        <v/>
      </c>
      <c r="BJ78" s="7">
        <f>BL78+BN78+BP78+BR78</f>
        <v/>
      </c>
      <c r="BK78" s="7" t="inlineStr"/>
      <c r="BL78" s="7" t="inlineStr"/>
      <c r="BM78" s="7" t="inlineStr"/>
      <c r="BN78" s="7" t="inlineStr"/>
      <c r="BO78" s="7" t="inlineStr"/>
      <c r="BP78" s="7" t="inlineStr"/>
      <c r="BQ78" s="7" t="inlineStr"/>
      <c r="BR78" s="7" t="inlineStr"/>
      <c r="BS78" s="7">
        <f>BU78+BW78+BY78+CA78+CC78+CE78+CG78+CI78+CK78</f>
        <v/>
      </c>
      <c r="BT78" s="7">
        <f>BV78+BX78+BZ78+CB78+CD78+CF78+CH78+CJ78+CL78</f>
        <v/>
      </c>
      <c r="BU78" s="7" t="inlineStr"/>
      <c r="BV78" s="7" t="inlineStr"/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>
        <f>CO78+CQ78+CS78+CU78+CW78+CY78+DA78+DC78+DE78+DG78+DI78+DK78+DM78</f>
        <v/>
      </c>
      <c r="CN78" s="7">
        <f>CP78+CR78+CT78+CV78+CX78+CZ78+DB78+DD78+DF78+DH78+DJ78+DL78+DN78</f>
        <v/>
      </c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 t="inlineStr"/>
      <c r="DB78" s="7" t="inlineStr"/>
      <c r="DC78" s="7" t="inlineStr"/>
      <c r="DD78" s="7" t="inlineStr"/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>
        <f>E78+AU78+BI78+BS78+CM78</f>
        <v/>
      </c>
      <c r="DP78" s="7">
        <f>F78+AV78+BJ78+BT78+CN78</f>
        <v/>
      </c>
    </row>
    <row r="79" hidden="1" outlineLevel="1">
      <c r="A79" s="5" t="n">
        <v>31</v>
      </c>
      <c r="B79" s="6" t="inlineStr">
        <is>
          <t>Koldreks Farm XK</t>
        </is>
      </c>
      <c r="C79" s="6" t="inlineStr">
        <is>
          <t>Карши</t>
        </is>
      </c>
      <c r="D79" s="6" t="inlineStr">
        <is>
          <t>Карши 1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n">
        <v>10</v>
      </c>
      <c r="H79" s="7" t="n">
        <v>3532190</v>
      </c>
      <c r="I79" s="7" t="inlineStr"/>
      <c r="J79" s="7" t="inlineStr"/>
      <c r="K79" s="7" t="inlineStr"/>
      <c r="L79" s="7" t="inlineStr"/>
      <c r="M79" s="7" t="n">
        <v>30</v>
      </c>
      <c r="N79" s="7" t="n">
        <v>12210690</v>
      </c>
      <c r="O79" s="7" t="inlineStr"/>
      <c r="P79" s="7" t="inlineStr"/>
      <c r="Q79" s="7" t="n">
        <v>100</v>
      </c>
      <c r="R79" s="7" t="n">
        <v>4958800</v>
      </c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n">
        <v>20</v>
      </c>
      <c r="AD79" s="7" t="n">
        <v>3237060</v>
      </c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</f>
        <v/>
      </c>
      <c r="AV79" s="7">
        <f>AX79+AZ79+BB79+BD79+BF79+BH79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inlineStr"/>
      <c r="BH79" s="7" t="inlineStr"/>
      <c r="BI79" s="7">
        <f>BK79+BM79+BO79+BQ79</f>
        <v/>
      </c>
      <c r="BJ79" s="7">
        <f>BL79+BN79+BP79+BR79</f>
        <v/>
      </c>
      <c r="BK79" s="7" t="inlineStr"/>
      <c r="BL79" s="7" t="inlineStr"/>
      <c r="BM79" s="7" t="inlineStr"/>
      <c r="BN79" s="7" t="inlineStr"/>
      <c r="BO79" s="7" t="inlineStr"/>
      <c r="BP79" s="7" t="inlineStr"/>
      <c r="BQ79" s="7" t="inlineStr"/>
      <c r="BR79" s="7" t="inlineStr"/>
      <c r="BS79" s="7">
        <f>BU79+BW79+BY79+CA79+CC79+CE79+CG79+CI79+CK79</f>
        <v/>
      </c>
      <c r="BT79" s="7">
        <f>BV79+BX79+BZ79+CB79+CD79+CF79+CH79+CJ79+CL79</f>
        <v/>
      </c>
      <c r="BU79" s="7" t="inlineStr"/>
      <c r="BV79" s="7" t="inlineStr"/>
      <c r="BW79" s="7" t="inlineStr"/>
      <c r="BX79" s="7" t="inlineStr"/>
      <c r="BY79" s="7" t="inlineStr"/>
      <c r="BZ79" s="7" t="inlineStr"/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>
        <f>CO79+CQ79+CS79+CU79+CW79+CY79+DA79+DC79+DE79+DG79+DI79+DK79+DM79</f>
        <v/>
      </c>
      <c r="CN79" s="7">
        <f>CP79+CR79+CT79+CV79+CX79+CZ79+DB79+DD79+DF79+DH79+DJ79+DL79+DN79</f>
        <v/>
      </c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 t="inlineStr"/>
      <c r="DB79" s="7" t="inlineStr"/>
      <c r="DC79" s="7" t="inlineStr"/>
      <c r="DD79" s="7" t="inlineStr"/>
      <c r="DE79" s="7" t="inlineStr"/>
      <c r="DF79" s="7" t="inlineStr"/>
      <c r="DG79" s="7" t="n">
        <v>2</v>
      </c>
      <c r="DH79" s="7" t="n">
        <v>550054</v>
      </c>
      <c r="DI79" s="7" t="inlineStr"/>
      <c r="DJ79" s="7" t="inlineStr"/>
      <c r="DK79" s="7" t="inlineStr"/>
      <c r="DL79" s="7" t="inlineStr"/>
      <c r="DM79" s="7" t="inlineStr"/>
      <c r="DN79" s="7" t="inlineStr"/>
      <c r="DO79" s="7">
        <f>E79+AU79+BI79+BS79+CM79</f>
        <v/>
      </c>
      <c r="DP79" s="7">
        <f>F79+AV79+BJ79+BT79+CN79</f>
        <v/>
      </c>
    </row>
    <row r="80" hidden="1" outlineLevel="1">
      <c r="A80" s="5" t="n">
        <v>32</v>
      </c>
      <c r="B80" s="6" t="inlineStr">
        <is>
          <t>Latofat Bonu MCHJ</t>
        </is>
      </c>
      <c r="C80" s="6" t="inlineStr">
        <is>
          <t>Карши</t>
        </is>
      </c>
      <c r="D80" s="6" t="inlineStr">
        <is>
          <t>Карши 1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</f>
        <v/>
      </c>
      <c r="AV80" s="7">
        <f>AX80+AZ80+BB80+BD80+BF80+BH80</f>
        <v/>
      </c>
      <c r="AW80" s="7" t="inlineStr"/>
      <c r="AX80" s="7" t="inlineStr"/>
      <c r="AY80" s="7" t="inlineStr"/>
      <c r="AZ80" s="7" t="inlineStr"/>
      <c r="BA80" s="7" t="inlineStr"/>
      <c r="BB80" s="7" t="inlineStr"/>
      <c r="BC80" s="7" t="inlineStr"/>
      <c r="BD80" s="7" t="inlineStr"/>
      <c r="BE80" s="7" t="inlineStr"/>
      <c r="BF80" s="7" t="inlineStr"/>
      <c r="BG80" s="7" t="inlineStr"/>
      <c r="BH80" s="7" t="inlineStr"/>
      <c r="BI80" s="7">
        <f>BK80+BM80+BO80+BQ80</f>
        <v/>
      </c>
      <c r="BJ80" s="7">
        <f>BL80+BN80+BP80+BR80</f>
        <v/>
      </c>
      <c r="BK80" s="7" t="inlineStr"/>
      <c r="BL80" s="7" t="inlineStr"/>
      <c r="BM80" s="7" t="inlineStr"/>
      <c r="BN80" s="7" t="inlineStr"/>
      <c r="BO80" s="7" t="inlineStr"/>
      <c r="BP80" s="7" t="inlineStr"/>
      <c r="BQ80" s="7" t="inlineStr"/>
      <c r="BR80" s="7" t="inlineStr"/>
      <c r="BS80" s="7">
        <f>BU80+BW80+BY80+CA80+CC80+CE80+CG80+CI80+CK80</f>
        <v/>
      </c>
      <c r="BT80" s="7">
        <f>BV80+BX80+BZ80+CB80+CD80+CF80+CH80+CJ80+CL80</f>
        <v/>
      </c>
      <c r="BU80" s="7" t="inlineStr"/>
      <c r="BV80" s="7" t="inlineStr"/>
      <c r="BW80" s="7" t="inlineStr"/>
      <c r="BX80" s="7" t="inlineStr"/>
      <c r="BY80" s="7" t="inlineStr"/>
      <c r="BZ80" s="7" t="inlineStr"/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>
        <f>CO80+CQ80+CS80+CU80+CW80+CY80+DA80+DC80+DE80+DG80+DI80+DK80+DM80</f>
        <v/>
      </c>
      <c r="CN80" s="7">
        <f>CP80+CR80+CT80+CV80+CX80+CZ80+DB80+DD80+DF80+DH80+DJ80+DL80+DN80</f>
        <v/>
      </c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 t="inlineStr"/>
      <c r="DB80" s="7" t="inlineStr"/>
      <c r="DC80" s="7" t="n">
        <v>3</v>
      </c>
      <c r="DD80" s="7" t="n">
        <v>1478484</v>
      </c>
      <c r="DE80" s="7" t="inlineStr"/>
      <c r="DF80" s="7" t="inlineStr"/>
      <c r="DG80" s="7" t="inlineStr"/>
      <c r="DH80" s="7" t="inlineStr"/>
      <c r="DI80" s="7" t="inlineStr"/>
      <c r="DJ80" s="7" t="inlineStr"/>
      <c r="DK80" s="7" t="inlineStr"/>
      <c r="DL80" s="7" t="inlineStr"/>
      <c r="DM80" s="7" t="inlineStr"/>
      <c r="DN80" s="7" t="inlineStr"/>
      <c r="DO80" s="7">
        <f>E80+AU80+BI80+BS80+CM80</f>
        <v/>
      </c>
      <c r="DP80" s="7">
        <f>F80+AV80+BJ80+BT80+CN80</f>
        <v/>
      </c>
    </row>
    <row r="81" hidden="1" outlineLevel="1">
      <c r="A81" s="5" t="n">
        <v>33</v>
      </c>
      <c r="B81" s="6" t="inlineStr">
        <is>
          <t>Lyuks Eksklyuziv Medio XK</t>
        </is>
      </c>
      <c r="C81" s="6" t="inlineStr">
        <is>
          <t>Карши</t>
        </is>
      </c>
      <c r="D81" s="6" t="inlineStr">
        <is>
          <t>Карши 2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n">
        <v>20</v>
      </c>
      <c r="R81" s="7" t="n">
        <v>9415970</v>
      </c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inlineStr"/>
      <c r="AD81" s="7" t="inlineStr"/>
      <c r="AE81" s="7" t="inlineStr"/>
      <c r="AF81" s="7" t="inlineStr"/>
      <c r="AG81" s="7" t="inlineStr"/>
      <c r="AH81" s="7" t="inlineStr"/>
      <c r="AI81" s="7" t="inlineStr"/>
      <c r="AJ81" s="7" t="inlineStr"/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</f>
        <v/>
      </c>
      <c r="AV81" s="7">
        <f>AX81+AZ81+BB81+BD81+BF81+BH81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>
        <f>BK81+BM81+BO81+BQ81</f>
        <v/>
      </c>
      <c r="BJ81" s="7">
        <f>BL81+BN81+BP81+BR81</f>
        <v/>
      </c>
      <c r="BK81" s="7" t="inlineStr"/>
      <c r="BL81" s="7" t="inlineStr"/>
      <c r="BM81" s="7" t="inlineStr"/>
      <c r="BN81" s="7" t="inlineStr"/>
      <c r="BO81" s="7" t="inlineStr"/>
      <c r="BP81" s="7" t="inlineStr"/>
      <c r="BQ81" s="7" t="inlineStr"/>
      <c r="BR81" s="7" t="inlineStr"/>
      <c r="BS81" s="7">
        <f>BU81+BW81+BY81+CA81+CC81+CE81+CG81+CI81+CK81</f>
        <v/>
      </c>
      <c r="BT81" s="7">
        <f>BV81+BX81+BZ81+CB81+CD81+CF81+CH81+CJ81+CL81</f>
        <v/>
      </c>
      <c r="BU81" s="7" t="inlineStr"/>
      <c r="BV81" s="7" t="inlineStr"/>
      <c r="BW81" s="7" t="inlineStr"/>
      <c r="BX81" s="7" t="inlineStr"/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>
        <f>CO81+CQ81+CS81+CU81+CW81+CY81+DA81+DC81+DE81+DG81+DI81+DK81+DM81</f>
        <v/>
      </c>
      <c r="CN81" s="7">
        <f>CP81+CR81+CT81+CV81+CX81+CZ81+DB81+DD81+DF81+DH81+DJ81+DL81+DN81</f>
        <v/>
      </c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 t="n">
        <v>1</v>
      </c>
      <c r="DB81" s="7" t="n">
        <v>186598</v>
      </c>
      <c r="DC81" s="7" t="inlineStr"/>
      <c r="DD81" s="7" t="inlineStr"/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>
        <f>E81+AU81+BI81+BS81+CM81</f>
        <v/>
      </c>
      <c r="DP81" s="7">
        <f>F81+AV81+BJ81+BT81+CN81</f>
        <v/>
      </c>
    </row>
    <row r="82" hidden="1" outlineLevel="1">
      <c r="A82" s="5" t="n">
        <v>34</v>
      </c>
      <c r="B82" s="6" t="inlineStr">
        <is>
          <t>MAXMUD MUSTOFAYEV MCHJ</t>
        </is>
      </c>
      <c r="C82" s="6" t="inlineStr">
        <is>
          <t>Карши</t>
        </is>
      </c>
      <c r="D82" s="6" t="inlineStr">
        <is>
          <t>Карши 1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n">
        <v>10</v>
      </c>
      <c r="H82" s="7" t="n">
        <v>3396950</v>
      </c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7" t="inlineStr"/>
      <c r="Q82" s="7" t="inlineStr"/>
      <c r="R82" s="7" t="inlineStr"/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inlineStr"/>
      <c r="AN82" s="7" t="inlineStr"/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</f>
        <v/>
      </c>
      <c r="AV82" s="7">
        <f>AX82+AZ82+BB82+BD82+BF82+BH82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inlineStr"/>
      <c r="BH82" s="7" t="inlineStr"/>
      <c r="BI82" s="7">
        <f>BK82+BM82+BO82+BQ82</f>
        <v/>
      </c>
      <c r="BJ82" s="7">
        <f>BL82+BN82+BP82+BR82</f>
        <v/>
      </c>
      <c r="BK82" s="7" t="inlineStr"/>
      <c r="BL82" s="7" t="inlineStr"/>
      <c r="BM82" s="7" t="inlineStr"/>
      <c r="BN82" s="7" t="inlineStr"/>
      <c r="BO82" s="7" t="inlineStr"/>
      <c r="BP82" s="7" t="inlineStr"/>
      <c r="BQ82" s="7" t="inlineStr"/>
      <c r="BR82" s="7" t="inlineStr"/>
      <c r="BS82" s="7">
        <f>BU82+BW82+BY82+CA82+CC82+CE82+CG82+CI82+CK82</f>
        <v/>
      </c>
      <c r="BT82" s="7">
        <f>BV82+BX82+BZ82+CB82+CD82+CF82+CH82+CJ82+CL82</f>
        <v/>
      </c>
      <c r="BU82" s="7" t="inlineStr"/>
      <c r="BV82" s="7" t="inlineStr"/>
      <c r="BW82" s="7" t="inlineStr"/>
      <c r="BX82" s="7" t="inlineStr"/>
      <c r="BY82" s="7" t="inlineStr"/>
      <c r="BZ82" s="7" t="inlineStr"/>
      <c r="CA82" s="7" t="inlineStr"/>
      <c r="CB82" s="7" t="inlineStr"/>
      <c r="CC82" s="7" t="inlineStr"/>
      <c r="CD82" s="7" t="inlineStr"/>
      <c r="CE82" s="7" t="inlineStr"/>
      <c r="CF82" s="7" t="inlineStr"/>
      <c r="CG82" s="7" t="inlineStr"/>
      <c r="CH82" s="7" t="inlineStr"/>
      <c r="CI82" s="7" t="inlineStr"/>
      <c r="CJ82" s="7" t="inlineStr"/>
      <c r="CK82" s="7" t="inlineStr"/>
      <c r="CL82" s="7" t="inlineStr"/>
      <c r="CM82" s="7">
        <f>CO82+CQ82+CS82+CU82+CW82+CY82+DA82+DC82+DE82+DG82+DI82+DK82+DM82</f>
        <v/>
      </c>
      <c r="CN82" s="7">
        <f>CP82+CR82+CT82+CV82+CX82+CZ82+DB82+DD82+DF82+DH82+DJ82+DL82+DN82</f>
        <v/>
      </c>
      <c r="CO82" s="7" t="inlineStr"/>
      <c r="CP82" s="7" t="inlineStr"/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 t="inlineStr"/>
      <c r="DB82" s="7" t="inlineStr"/>
      <c r="DC82" s="7" t="inlineStr"/>
      <c r="DD82" s="7" t="inlineStr"/>
      <c r="DE82" s="7" t="inlineStr"/>
      <c r="DF82" s="7" t="inlineStr"/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>
        <f>E82+AU82+BI82+BS82+CM82</f>
        <v/>
      </c>
      <c r="DP82" s="7">
        <f>F82+AV82+BJ82+BT82+CN82</f>
        <v/>
      </c>
    </row>
    <row r="83" hidden="1" outlineLevel="1">
      <c r="A83" s="5" t="n">
        <v>35</v>
      </c>
      <c r="B83" s="6" t="inlineStr">
        <is>
          <t>MITTI FARM MED SERVIS MChJ</t>
        </is>
      </c>
      <c r="C83" s="6" t="inlineStr">
        <is>
          <t>Карши</t>
        </is>
      </c>
      <c r="D83" s="6" t="inlineStr">
        <is>
          <t>Карши 1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n">
        <v>20</v>
      </c>
      <c r="H83" s="7" t="n">
        <v>9600220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7" t="inlineStr"/>
      <c r="T83" s="7" t="inlineStr"/>
      <c r="U83" s="7" t="inlineStr"/>
      <c r="V83" s="7" t="inlineStr"/>
      <c r="W83" s="7" t="n">
        <v>2</v>
      </c>
      <c r="X83" s="7" t="n">
        <v>301972</v>
      </c>
      <c r="Y83" s="7" t="n">
        <v>15</v>
      </c>
      <c r="Z83" s="7" t="n">
        <v>3763425</v>
      </c>
      <c r="AA83" s="7" t="inlineStr"/>
      <c r="AB83" s="7" t="inlineStr"/>
      <c r="AC83" s="7" t="n">
        <v>5</v>
      </c>
      <c r="AD83" s="7" t="n">
        <v>2406920</v>
      </c>
      <c r="AE83" s="7" t="inlineStr"/>
      <c r="AF83" s="7" t="inlineStr"/>
      <c r="AG83" s="7" t="inlineStr"/>
      <c r="AH83" s="7" t="inlineStr"/>
      <c r="AI83" s="7" t="inlineStr"/>
      <c r="AJ83" s="7" t="inlineStr"/>
      <c r="AK83" s="7" t="inlineStr"/>
      <c r="AL83" s="7" t="inlineStr"/>
      <c r="AM83" s="7" t="n">
        <v>20</v>
      </c>
      <c r="AN83" s="7" t="n">
        <v>3578920</v>
      </c>
      <c r="AO83" s="7" t="inlineStr"/>
      <c r="AP83" s="7" t="inlineStr"/>
      <c r="AQ83" s="7" t="n">
        <v>20</v>
      </c>
      <c r="AR83" s="7" t="n">
        <v>7660560</v>
      </c>
      <c r="AS83" s="7" t="n">
        <v>60</v>
      </c>
      <c r="AT83" s="7" t="n">
        <v>27730970</v>
      </c>
      <c r="AU83" s="7">
        <f>AW83+AY83+BA83+BC83+BE83+BG83</f>
        <v/>
      </c>
      <c r="AV83" s="7">
        <f>AX83+AZ83+BB83+BD83+BF83+BH83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>
        <f>BK83+BM83+BO83+BQ83</f>
        <v/>
      </c>
      <c r="BJ83" s="7">
        <f>BL83+BN83+BP83+BR83</f>
        <v/>
      </c>
      <c r="BK83" s="7" t="inlineStr"/>
      <c r="BL83" s="7" t="inlineStr"/>
      <c r="BM83" s="7" t="inlineStr"/>
      <c r="BN83" s="7" t="inlineStr"/>
      <c r="BO83" s="7" t="inlineStr"/>
      <c r="BP83" s="7" t="inlineStr"/>
      <c r="BQ83" s="7" t="inlineStr"/>
      <c r="BR83" s="7" t="inlineStr"/>
      <c r="BS83" s="7">
        <f>BU83+BW83+BY83+CA83+CC83+CE83+CG83+CI83+CK83</f>
        <v/>
      </c>
      <c r="BT83" s="7">
        <f>BV83+BX83+BZ83+CB83+CD83+CF83+CH83+CJ83+CL83</f>
        <v/>
      </c>
      <c r="BU83" s="7" t="inlineStr"/>
      <c r="BV83" s="7" t="inlineStr"/>
      <c r="BW83" s="7" t="n">
        <v>25</v>
      </c>
      <c r="BX83" s="7" t="n">
        <v>5203585</v>
      </c>
      <c r="BY83" s="7" t="inlineStr"/>
      <c r="BZ83" s="7" t="inlineStr"/>
      <c r="CA83" s="7" t="inlineStr"/>
      <c r="CB83" s="7" t="inlineStr"/>
      <c r="CC83" s="7" t="n">
        <v>5</v>
      </c>
      <c r="CD83" s="7" t="n">
        <v>2118370</v>
      </c>
      <c r="CE83" s="7" t="inlineStr"/>
      <c r="CF83" s="7" t="inlineStr"/>
      <c r="CG83" s="7" t="inlineStr"/>
      <c r="CH83" s="7" t="inlineStr"/>
      <c r="CI83" s="7" t="inlineStr"/>
      <c r="CJ83" s="7" t="inlineStr"/>
      <c r="CK83" s="7" t="n">
        <v>5</v>
      </c>
      <c r="CL83" s="7" t="n">
        <v>608925</v>
      </c>
      <c r="CM83" s="7">
        <f>CO83+CQ83+CS83+CU83+CW83+CY83+DA83+DC83+DE83+DG83+DI83+DK83+DM83</f>
        <v/>
      </c>
      <c r="CN83" s="7">
        <f>CP83+CR83+CT83+CV83+CX83+CZ83+DB83+DD83+DF83+DH83+DJ83+DL83+DN83</f>
        <v/>
      </c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 t="n">
        <v>2</v>
      </c>
      <c r="DB83" s="7" t="n">
        <v>6996</v>
      </c>
      <c r="DC83" s="7" t="inlineStr"/>
      <c r="DD83" s="7" t="inlineStr"/>
      <c r="DE83" s="7" t="inlineStr"/>
      <c r="DF83" s="7" t="inlineStr"/>
      <c r="DG83" s="7" t="n">
        <v>20</v>
      </c>
      <c r="DH83" s="7" t="n">
        <v>2047240</v>
      </c>
      <c r="DI83" s="7" t="inlineStr"/>
      <c r="DJ83" s="7" t="inlineStr"/>
      <c r="DK83" s="7" t="inlineStr"/>
      <c r="DL83" s="7" t="inlineStr"/>
      <c r="DM83" s="7" t="inlineStr"/>
      <c r="DN83" s="7" t="inlineStr"/>
      <c r="DO83" s="7">
        <f>E83+AU83+BI83+BS83+CM83</f>
        <v/>
      </c>
      <c r="DP83" s="7">
        <f>F83+AV83+BJ83+BT83+CN83</f>
        <v/>
      </c>
    </row>
    <row r="84" hidden="1" outlineLevel="1">
      <c r="A84" s="5" t="n">
        <v>36</v>
      </c>
      <c r="B84" s="6" t="inlineStr">
        <is>
          <t>Madad XD Koson</t>
        </is>
      </c>
      <c r="C84" s="6" t="inlineStr">
        <is>
          <t>Карши</t>
        </is>
      </c>
      <c r="D84" s="6" t="inlineStr">
        <is>
          <t>Карши 2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n">
        <v>2</v>
      </c>
      <c r="R84" s="7" t="n">
        <v>950312</v>
      </c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inlineStr"/>
      <c r="AD84" s="7" t="inlineStr"/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inlineStr"/>
      <c r="AT84" s="7" t="inlineStr"/>
      <c r="AU84" s="7">
        <f>AW84+AY84+BA84+BC84+BE84+BG84</f>
        <v/>
      </c>
      <c r="AV84" s="7">
        <f>AX84+AZ84+BB84+BD84+BF84+BH84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>
        <f>BK84+BM84+BO84+BQ84</f>
        <v/>
      </c>
      <c r="BJ84" s="7">
        <f>BL84+BN84+BP84+BR84</f>
        <v/>
      </c>
      <c r="BK84" s="7" t="inlineStr"/>
      <c r="BL84" s="7" t="inlineStr"/>
      <c r="BM84" s="7" t="inlineStr"/>
      <c r="BN84" s="7" t="inlineStr"/>
      <c r="BO84" s="7" t="inlineStr"/>
      <c r="BP84" s="7" t="inlineStr"/>
      <c r="BQ84" s="7" t="inlineStr"/>
      <c r="BR84" s="7" t="inlineStr"/>
      <c r="BS84" s="7">
        <f>BU84+BW84+BY84+CA84+CC84+CE84+CG84+CI84+CK84</f>
        <v/>
      </c>
      <c r="BT84" s="7">
        <f>BV84+BX84+BZ84+CB84+CD84+CF84+CH84+CJ84+CL84</f>
        <v/>
      </c>
      <c r="BU84" s="7" t="inlineStr"/>
      <c r="BV84" s="7" t="inlineStr"/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>
        <f>CO84+CQ84+CS84+CU84+CW84+CY84+DA84+DC84+DE84+DG84+DI84+DK84+DM84</f>
        <v/>
      </c>
      <c r="CN84" s="7">
        <f>CP84+CR84+CT84+CV84+CX84+CZ84+DB84+DD84+DF84+DH84+DJ84+DL84+DN84</f>
        <v/>
      </c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 t="inlineStr"/>
      <c r="DB84" s="7" t="inlineStr"/>
      <c r="DC84" s="7" t="inlineStr"/>
      <c r="DD84" s="7" t="inlineStr"/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>
        <f>E84+AU84+BI84+BS84+CM84</f>
        <v/>
      </c>
      <c r="DP84" s="7">
        <f>F84+AV84+BJ84+BT84+CN84</f>
        <v/>
      </c>
    </row>
    <row r="85" hidden="1" outlineLevel="1">
      <c r="A85" s="5" t="n">
        <v>37</v>
      </c>
      <c r="B85" s="6" t="inlineStr">
        <is>
          <t>Mehr Ulashamiz MCHJ</t>
        </is>
      </c>
      <c r="C85" s="6" t="inlineStr">
        <is>
          <t>Карши</t>
        </is>
      </c>
      <c r="D85" s="6" t="inlineStr">
        <is>
          <t>Карши 1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</f>
        <v/>
      </c>
      <c r="AV85" s="7">
        <f>AX85+AZ85+BB85+BD85+BF85+BH85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>
        <f>BK85+BM85+BO85+BQ85</f>
        <v/>
      </c>
      <c r="BJ85" s="7">
        <f>BL85+BN85+BP85+BR85</f>
        <v/>
      </c>
      <c r="BK85" s="7" t="inlineStr"/>
      <c r="BL85" s="7" t="inlineStr"/>
      <c r="BM85" s="7" t="inlineStr"/>
      <c r="BN85" s="7" t="inlineStr"/>
      <c r="BO85" s="7" t="inlineStr"/>
      <c r="BP85" s="7" t="inlineStr"/>
      <c r="BQ85" s="7" t="inlineStr"/>
      <c r="BR85" s="7" t="inlineStr"/>
      <c r="BS85" s="7">
        <f>BU85+BW85+BY85+CA85+CC85+CE85+CG85+CI85+CK85</f>
        <v/>
      </c>
      <c r="BT85" s="7">
        <f>BV85+BX85+BZ85+CB85+CD85+CF85+CH85+CJ85+CL85</f>
        <v/>
      </c>
      <c r="BU85" s="7" t="inlineStr"/>
      <c r="BV85" s="7" t="inlineStr"/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>
        <f>CO85+CQ85+CS85+CU85+CW85+CY85+DA85+DC85+DE85+DG85+DI85+DK85+DM85</f>
        <v/>
      </c>
      <c r="CN85" s="7">
        <f>CP85+CR85+CT85+CV85+CX85+CZ85+DB85+DD85+DF85+DH85+DJ85+DL85+DN85</f>
        <v/>
      </c>
      <c r="CO85" s="7" t="inlineStr"/>
      <c r="CP85" s="7" t="inlineStr"/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 t="inlineStr"/>
      <c r="DB85" s="7" t="inlineStr"/>
      <c r="DC85" s="7" t="n">
        <v>1</v>
      </c>
      <c r="DD85" s="7" t="n">
        <v>307967</v>
      </c>
      <c r="DE85" s="7" t="inlineStr"/>
      <c r="DF85" s="7" t="inlineStr"/>
      <c r="DG85" s="7" t="inlineStr"/>
      <c r="DH85" s="7" t="inlineStr"/>
      <c r="DI85" s="7" t="inlineStr"/>
      <c r="DJ85" s="7" t="inlineStr"/>
      <c r="DK85" s="7" t="inlineStr"/>
      <c r="DL85" s="7" t="inlineStr"/>
      <c r="DM85" s="7" t="inlineStr"/>
      <c r="DN85" s="7" t="inlineStr"/>
      <c r="DO85" s="7">
        <f>E85+AU85+BI85+BS85+CM85</f>
        <v/>
      </c>
      <c r="DP85" s="7">
        <f>F85+AV85+BJ85+BT85+CN85</f>
        <v/>
      </c>
    </row>
    <row r="86" hidden="1" outlineLevel="1">
      <c r="A86" s="5" t="n">
        <v>38</v>
      </c>
      <c r="B86" s="6" t="inlineStr">
        <is>
          <t>Muxriddin Amirov XK</t>
        </is>
      </c>
      <c r="C86" s="6" t="inlineStr">
        <is>
          <t>Карши</t>
        </is>
      </c>
      <c r="D86" s="6" t="inlineStr">
        <is>
          <t>Карши 1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n">
        <v>2</v>
      </c>
      <c r="R86" s="7" t="n">
        <v>277364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</f>
        <v/>
      </c>
      <c r="AV86" s="7">
        <f>AX86+AZ86+BB86+BD86+BF86+BH86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>
        <f>BK86+BM86+BO86+BQ86</f>
        <v/>
      </c>
      <c r="BJ86" s="7">
        <f>BL86+BN86+BP86+BR86</f>
        <v/>
      </c>
      <c r="BK86" s="7" t="inlineStr"/>
      <c r="BL86" s="7" t="inlineStr"/>
      <c r="BM86" s="7" t="inlineStr"/>
      <c r="BN86" s="7" t="inlineStr"/>
      <c r="BO86" s="7" t="inlineStr"/>
      <c r="BP86" s="7" t="inlineStr"/>
      <c r="BQ86" s="7" t="inlineStr"/>
      <c r="BR86" s="7" t="inlineStr"/>
      <c r="BS86" s="7">
        <f>BU86+BW86+BY86+CA86+CC86+CE86+CG86+CI86+CK86</f>
        <v/>
      </c>
      <c r="BT86" s="7">
        <f>BV86+BX86+BZ86+CB86+CD86+CF86+CH86+CJ86+CL86</f>
        <v/>
      </c>
      <c r="BU86" s="7" t="inlineStr"/>
      <c r="BV86" s="7" t="inlineStr"/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>
        <f>CO86+CQ86+CS86+CU86+CW86+CY86+DA86+DC86+DE86+DG86+DI86+DK86+DM86</f>
        <v/>
      </c>
      <c r="CN86" s="7">
        <f>CP86+CR86+CT86+CV86+CX86+CZ86+DB86+DD86+DF86+DH86+DJ86+DL86+DN86</f>
        <v/>
      </c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 t="inlineStr"/>
      <c r="DB86" s="7" t="inlineStr"/>
      <c r="DC86" s="7" t="inlineStr"/>
      <c r="DD86" s="7" t="inlineStr"/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>
        <f>E86+AU86+BI86+BS86+CM86</f>
        <v/>
      </c>
      <c r="DP86" s="7">
        <f>F86+AV86+BJ86+BT86+CN86</f>
        <v/>
      </c>
    </row>
    <row r="87" hidden="1" outlineLevel="1">
      <c r="A87" s="5" t="n">
        <v>39</v>
      </c>
      <c r="B87" s="6" t="inlineStr">
        <is>
          <t>NE MATILLO XK</t>
        </is>
      </c>
      <c r="C87" s="6" t="inlineStr">
        <is>
          <t>Карши</t>
        </is>
      </c>
      <c r="D87" s="6" t="inlineStr">
        <is>
          <t>Карши 1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n">
        <v>1</v>
      </c>
      <c r="AH87" s="7" t="n">
        <v>447292</v>
      </c>
      <c r="AI87" s="7" t="n">
        <v>1</v>
      </c>
      <c r="AJ87" s="7" t="n">
        <v>250289</v>
      </c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</f>
        <v/>
      </c>
      <c r="AV87" s="7">
        <f>AX87+AZ87+BB87+BD87+BF87+BH87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inlineStr"/>
      <c r="BH87" s="7" t="inlineStr"/>
      <c r="BI87" s="7">
        <f>BK87+BM87+BO87+BQ87</f>
        <v/>
      </c>
      <c r="BJ87" s="7">
        <f>BL87+BN87+BP87+BR87</f>
        <v/>
      </c>
      <c r="BK87" s="7" t="inlineStr"/>
      <c r="BL87" s="7" t="inlineStr"/>
      <c r="BM87" s="7" t="inlineStr"/>
      <c r="BN87" s="7" t="inlineStr"/>
      <c r="BO87" s="7" t="inlineStr"/>
      <c r="BP87" s="7" t="inlineStr"/>
      <c r="BQ87" s="7" t="inlineStr"/>
      <c r="BR87" s="7" t="inlineStr"/>
      <c r="BS87" s="7">
        <f>BU87+BW87+BY87+CA87+CC87+CE87+CG87+CI87+CK87</f>
        <v/>
      </c>
      <c r="BT87" s="7">
        <f>BV87+BX87+BZ87+CB87+CD87+CF87+CH87+CJ87+CL87</f>
        <v/>
      </c>
      <c r="BU87" s="7" t="inlineStr"/>
      <c r="BV87" s="7" t="inlineStr"/>
      <c r="BW87" s="7" t="inlineStr"/>
      <c r="BX87" s="7" t="inlineStr"/>
      <c r="BY87" s="7" t="inlineStr"/>
      <c r="BZ87" s="7" t="inlineStr"/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>
        <f>CO87+CQ87+CS87+CU87+CW87+CY87+DA87+DC87+DE87+DG87+DI87+DK87+DM87</f>
        <v/>
      </c>
      <c r="CN87" s="7">
        <f>CP87+CR87+CT87+CV87+CX87+CZ87+DB87+DD87+DF87+DH87+DJ87+DL87+DN87</f>
        <v/>
      </c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 t="inlineStr"/>
      <c r="DB87" s="7" t="inlineStr"/>
      <c r="DC87" s="7" t="inlineStr"/>
      <c r="DD87" s="7" t="inlineStr"/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inlineStr"/>
      <c r="DN87" s="7" t="inlineStr"/>
      <c r="DO87" s="7">
        <f>E87+AU87+BI87+BS87+CM87</f>
        <v/>
      </c>
      <c r="DP87" s="7">
        <f>F87+AV87+BJ87+BT87+CN87</f>
        <v/>
      </c>
    </row>
    <row r="88" hidden="1" outlineLevel="1">
      <c r="A88" s="5" t="n">
        <v>40</v>
      </c>
      <c r="B88" s="6" t="inlineStr">
        <is>
          <t>NEW  ANORSHERIN  MCHJ</t>
        </is>
      </c>
      <c r="C88" s="6" t="inlineStr">
        <is>
          <t>Карши</t>
        </is>
      </c>
      <c r="D88" s="6" t="inlineStr">
        <is>
          <t>Карши 1</t>
        </is>
      </c>
      <c r="E88" s="7">
        <f>G88+I88+K88+M88+O88+Q88+S88+U88+W88+Y88+AA88+AC88+AE88+AG88+AI88+AK88+AM88+AO88+AQ88+AS88</f>
        <v/>
      </c>
      <c r="F88" s="7">
        <f>H88+J88+L88+N88+P88+R88+T88+V88+X88+Z88+AB88+AD88+AF88+AH88+AJ88+AL88+AN88+AP88+AR88+AT88</f>
        <v/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n">
        <v>5</v>
      </c>
      <c r="R88" s="7" t="n">
        <v>796675</v>
      </c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  <c r="AM88" s="7" t="inlineStr"/>
      <c r="AN88" s="7" t="inlineStr"/>
      <c r="AO88" s="7" t="inlineStr"/>
      <c r="AP88" s="7" t="inlineStr"/>
      <c r="AQ88" s="7" t="inlineStr"/>
      <c r="AR88" s="7" t="inlineStr"/>
      <c r="AS88" s="7" t="inlineStr"/>
      <c r="AT88" s="7" t="inlineStr"/>
      <c r="AU88" s="7">
        <f>AW88+AY88+BA88+BC88+BE88+BG88</f>
        <v/>
      </c>
      <c r="AV88" s="7">
        <f>AX88+AZ88+BB88+BD88+BF88+BH88</f>
        <v/>
      </c>
      <c r="AW88" s="7" t="inlineStr"/>
      <c r="AX88" s="7" t="inlineStr"/>
      <c r="AY88" s="7" t="inlineStr"/>
      <c r="AZ88" s="7" t="inlineStr"/>
      <c r="BA88" s="7" t="inlineStr"/>
      <c r="BB88" s="7" t="inlineStr"/>
      <c r="BC88" s="7" t="inlineStr"/>
      <c r="BD88" s="7" t="inlineStr"/>
      <c r="BE88" s="7" t="inlineStr"/>
      <c r="BF88" s="7" t="inlineStr"/>
      <c r="BG88" s="7" t="inlineStr"/>
      <c r="BH88" s="7" t="inlineStr"/>
      <c r="BI88" s="7">
        <f>BK88+BM88+BO88+BQ88</f>
        <v/>
      </c>
      <c r="BJ88" s="7">
        <f>BL88+BN88+BP88+BR88</f>
        <v/>
      </c>
      <c r="BK88" s="7" t="inlineStr"/>
      <c r="BL88" s="7" t="inlineStr"/>
      <c r="BM88" s="7" t="inlineStr"/>
      <c r="BN88" s="7" t="inlineStr"/>
      <c r="BO88" s="7" t="inlineStr"/>
      <c r="BP88" s="7" t="inlineStr"/>
      <c r="BQ88" s="7" t="inlineStr"/>
      <c r="BR88" s="7" t="inlineStr"/>
      <c r="BS88" s="7">
        <f>BU88+BW88+BY88+CA88+CC88+CE88+CG88+CI88+CK88</f>
        <v/>
      </c>
      <c r="BT88" s="7">
        <f>BV88+BX88+BZ88+CB88+CD88+CF88+CH88+CJ88+CL88</f>
        <v/>
      </c>
      <c r="BU88" s="7" t="inlineStr"/>
      <c r="BV88" s="7" t="inlineStr"/>
      <c r="BW88" s="7" t="inlineStr"/>
      <c r="BX88" s="7" t="inlineStr"/>
      <c r="BY88" s="7" t="inlineStr"/>
      <c r="BZ88" s="7" t="inlineStr"/>
      <c r="CA88" s="7" t="inlineStr"/>
      <c r="CB88" s="7" t="inlineStr"/>
      <c r="CC88" s="7" t="inlineStr"/>
      <c r="CD88" s="7" t="inlineStr"/>
      <c r="CE88" s="7" t="inlineStr"/>
      <c r="CF88" s="7" t="inlineStr"/>
      <c r="CG88" s="7" t="inlineStr"/>
      <c r="CH88" s="7" t="inlineStr"/>
      <c r="CI88" s="7" t="inlineStr"/>
      <c r="CJ88" s="7" t="inlineStr"/>
      <c r="CK88" s="7" t="inlineStr"/>
      <c r="CL88" s="7" t="inlineStr"/>
      <c r="CM88" s="7">
        <f>CO88+CQ88+CS88+CU88+CW88+CY88+DA88+DC88+DE88+DG88+DI88+DK88+DM88</f>
        <v/>
      </c>
      <c r="CN88" s="7">
        <f>CP88+CR88+CT88+CV88+CX88+CZ88+DB88+DD88+DF88+DH88+DJ88+DL88+DN88</f>
        <v/>
      </c>
      <c r="CO88" s="7" t="inlineStr"/>
      <c r="CP88" s="7" t="inlineStr"/>
      <c r="CQ88" s="7" t="inlineStr"/>
      <c r="CR88" s="7" t="inlineStr"/>
      <c r="CS88" s="7" t="inlineStr"/>
      <c r="CT88" s="7" t="inlineStr"/>
      <c r="CU88" s="7" t="inlineStr"/>
      <c r="CV88" s="7" t="inlineStr"/>
      <c r="CW88" s="7" t="inlineStr"/>
      <c r="CX88" s="7" t="inlineStr"/>
      <c r="CY88" s="7" t="inlineStr"/>
      <c r="CZ88" s="7" t="inlineStr"/>
      <c r="DA88" s="7" t="inlineStr"/>
      <c r="DB88" s="7" t="inlineStr"/>
      <c r="DC88" s="7" t="inlineStr"/>
      <c r="DD88" s="7" t="inlineStr"/>
      <c r="DE88" s="7" t="inlineStr"/>
      <c r="DF88" s="7" t="inlineStr"/>
      <c r="DG88" s="7" t="inlineStr"/>
      <c r="DH88" s="7" t="inlineStr"/>
      <c r="DI88" s="7" t="inlineStr"/>
      <c r="DJ88" s="7" t="inlineStr"/>
      <c r="DK88" s="7" t="inlineStr"/>
      <c r="DL88" s="7" t="inlineStr"/>
      <c r="DM88" s="7" t="inlineStr"/>
      <c r="DN88" s="7" t="inlineStr"/>
      <c r="DO88" s="7">
        <f>E88+AU88+BI88+BS88+CM88</f>
        <v/>
      </c>
      <c r="DP88" s="7">
        <f>F88+AV88+BJ88+BT88+CN88</f>
        <v/>
      </c>
    </row>
    <row r="89" hidden="1" outlineLevel="1">
      <c r="A89" s="5" t="n">
        <v>41</v>
      </c>
      <c r="B89" s="6" t="inlineStr">
        <is>
          <t>NEW GOLD MED MCHJ</t>
        </is>
      </c>
      <c r="C89" s="6" t="inlineStr">
        <is>
          <t>Карши</t>
        </is>
      </c>
      <c r="D89" s="6" t="inlineStr">
        <is>
          <t>Карши 1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inlineStr"/>
      <c r="L89" s="7" t="inlineStr"/>
      <c r="M89" s="7" t="n">
        <v>10</v>
      </c>
      <c r="N89" s="7" t="n">
        <v>2721180</v>
      </c>
      <c r="O89" s="7" t="inlineStr"/>
      <c r="P89" s="7" t="inlineStr"/>
      <c r="Q89" s="7" t="n">
        <v>5</v>
      </c>
      <c r="R89" s="7" t="n">
        <v>1033940</v>
      </c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</f>
        <v/>
      </c>
      <c r="AV89" s="7">
        <f>AX89+AZ89+BB89+BD89+BF89+BH89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>
        <f>BK89+BM89+BO89+BQ89</f>
        <v/>
      </c>
      <c r="BJ89" s="7">
        <f>BL89+BN89+BP89+BR89</f>
        <v/>
      </c>
      <c r="BK89" s="7" t="inlineStr"/>
      <c r="BL89" s="7" t="inlineStr"/>
      <c r="BM89" s="7" t="inlineStr"/>
      <c r="BN89" s="7" t="inlineStr"/>
      <c r="BO89" s="7" t="inlineStr"/>
      <c r="BP89" s="7" t="inlineStr"/>
      <c r="BQ89" s="7" t="inlineStr"/>
      <c r="BR89" s="7" t="inlineStr"/>
      <c r="BS89" s="7">
        <f>BU89+BW89+BY89+CA89+CC89+CE89+CG89+CI89+CK89</f>
        <v/>
      </c>
      <c r="BT89" s="7">
        <f>BV89+BX89+BZ89+CB89+CD89+CF89+CH89+CJ89+CL89</f>
        <v/>
      </c>
      <c r="BU89" s="7" t="inlineStr"/>
      <c r="BV89" s="7" t="inlineStr"/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>
        <f>CO89+CQ89+CS89+CU89+CW89+CY89+DA89+DC89+DE89+DG89+DI89+DK89+DM89</f>
        <v/>
      </c>
      <c r="CN89" s="7">
        <f>CP89+CR89+CT89+CV89+CX89+CZ89+DB89+DD89+DF89+DH89+DJ89+DL89+DN89</f>
        <v/>
      </c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 t="inlineStr"/>
      <c r="DB89" s="7" t="inlineStr"/>
      <c r="DC89" s="7" t="inlineStr"/>
      <c r="DD89" s="7" t="inlineStr"/>
      <c r="DE89" s="7" t="inlineStr"/>
      <c r="DF89" s="7" t="inlineStr"/>
      <c r="DG89" s="7" t="inlineStr"/>
      <c r="DH89" s="7" t="inlineStr"/>
      <c r="DI89" s="7" t="inlineStr"/>
      <c r="DJ89" s="7" t="inlineStr"/>
      <c r="DK89" s="7" t="inlineStr"/>
      <c r="DL89" s="7" t="inlineStr"/>
      <c r="DM89" s="7" t="inlineStr"/>
      <c r="DN89" s="7" t="inlineStr"/>
      <c r="DO89" s="7">
        <f>E89+AU89+BI89+BS89+CM89</f>
        <v/>
      </c>
      <c r="DP89" s="7">
        <f>F89+AV89+BJ89+BT89+CN89</f>
        <v/>
      </c>
    </row>
    <row r="90" hidden="1" outlineLevel="1">
      <c r="A90" s="5" t="n">
        <v>42</v>
      </c>
      <c r="B90" s="6" t="inlineStr">
        <is>
          <t>NIGORA SUNNAT FARM MCHJ</t>
        </is>
      </c>
      <c r="C90" s="6" t="inlineStr">
        <is>
          <t>Карши</t>
        </is>
      </c>
      <c r="D90" s="6" t="inlineStr">
        <is>
          <t>Карши 1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inlineStr"/>
      <c r="H90" s="7" t="inlineStr"/>
      <c r="I90" s="7" t="inlineStr"/>
      <c r="J90" s="7" t="inlineStr"/>
      <c r="K90" s="7" t="inlineStr"/>
      <c r="L90" s="7" t="inlineStr"/>
      <c r="M90" s="7" t="n">
        <v>5</v>
      </c>
      <c r="N90" s="7" t="n">
        <v>48955</v>
      </c>
      <c r="O90" s="7" t="inlineStr"/>
      <c r="P90" s="7" t="inlineStr"/>
      <c r="Q90" s="7" t="n">
        <v>5</v>
      </c>
      <c r="R90" s="7" t="n">
        <v>2025290</v>
      </c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</f>
        <v/>
      </c>
      <c r="AV90" s="7">
        <f>AX90+AZ90+BB90+BD90+BF90+BH90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>
        <f>BK90+BM90+BO90+BQ90</f>
        <v/>
      </c>
      <c r="BJ90" s="7">
        <f>BL90+BN90+BP90+BR90</f>
        <v/>
      </c>
      <c r="BK90" s="7" t="inlineStr"/>
      <c r="BL90" s="7" t="inlineStr"/>
      <c r="BM90" s="7" t="inlineStr"/>
      <c r="BN90" s="7" t="inlineStr"/>
      <c r="BO90" s="7" t="inlineStr"/>
      <c r="BP90" s="7" t="inlineStr"/>
      <c r="BQ90" s="7" t="inlineStr"/>
      <c r="BR90" s="7" t="inlineStr"/>
      <c r="BS90" s="7">
        <f>BU90+BW90+BY90+CA90+CC90+CE90+CG90+CI90+CK90</f>
        <v/>
      </c>
      <c r="BT90" s="7">
        <f>BV90+BX90+BZ90+CB90+CD90+CF90+CH90+CJ90+CL90</f>
        <v/>
      </c>
      <c r="BU90" s="7" t="inlineStr"/>
      <c r="BV90" s="7" t="inlineStr"/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inlineStr"/>
      <c r="CL90" s="7" t="inlineStr"/>
      <c r="CM90" s="7">
        <f>CO90+CQ90+CS90+CU90+CW90+CY90+DA90+DC90+DE90+DG90+DI90+DK90+DM90</f>
        <v/>
      </c>
      <c r="CN90" s="7">
        <f>CP90+CR90+CT90+CV90+CX90+CZ90+DB90+DD90+DF90+DH90+DJ90+DL90+DN90</f>
        <v/>
      </c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 t="inlineStr"/>
      <c r="DB90" s="7" t="inlineStr"/>
      <c r="DC90" s="7" t="inlineStr"/>
      <c r="DD90" s="7" t="inlineStr"/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>
        <f>E90+AU90+BI90+BS90+CM90</f>
        <v/>
      </c>
      <c r="DP90" s="7">
        <f>F90+AV90+BJ90+BT90+CN90</f>
        <v/>
      </c>
    </row>
    <row r="91" hidden="1" outlineLevel="1">
      <c r="A91" s="5" t="n">
        <v>43</v>
      </c>
      <c r="B91" s="6" t="inlineStr">
        <is>
          <t>Nafosat XD-D I/Ch SK</t>
        </is>
      </c>
      <c r="C91" s="6" t="inlineStr">
        <is>
          <t>Карши</t>
        </is>
      </c>
      <c r="D91" s="6" t="inlineStr">
        <is>
          <t>Карши 1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n">
        <v>3</v>
      </c>
      <c r="R91" s="7" t="n">
        <v>190020</v>
      </c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</f>
        <v/>
      </c>
      <c r="AV91" s="7">
        <f>AX91+AZ91+BB91+BD91+BF91+BH91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>
        <f>BK91+BM91+BO91+BQ91</f>
        <v/>
      </c>
      <c r="BJ91" s="7">
        <f>BL91+BN91+BP91+BR91</f>
        <v/>
      </c>
      <c r="BK91" s="7" t="inlineStr"/>
      <c r="BL91" s="7" t="inlineStr"/>
      <c r="BM91" s="7" t="inlineStr"/>
      <c r="BN91" s="7" t="inlineStr"/>
      <c r="BO91" s="7" t="inlineStr"/>
      <c r="BP91" s="7" t="inlineStr"/>
      <c r="BQ91" s="7" t="inlineStr"/>
      <c r="BR91" s="7" t="inlineStr"/>
      <c r="BS91" s="7">
        <f>BU91+BW91+BY91+CA91+CC91+CE91+CG91+CI91+CK91</f>
        <v/>
      </c>
      <c r="BT91" s="7">
        <f>BV91+BX91+BZ91+CB91+CD91+CF91+CH91+CJ91+CL91</f>
        <v/>
      </c>
      <c r="BU91" s="7" t="inlineStr"/>
      <c r="BV91" s="7" t="inlineStr"/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>
        <f>CO91+CQ91+CS91+CU91+CW91+CY91+DA91+DC91+DE91+DG91+DI91+DK91+DM91</f>
        <v/>
      </c>
      <c r="CN91" s="7">
        <f>CP91+CR91+CT91+CV91+CX91+CZ91+DB91+DD91+DF91+DH91+DJ91+DL91+DN91</f>
        <v/>
      </c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 t="inlineStr"/>
      <c r="DB91" s="7" t="inlineStr"/>
      <c r="DC91" s="7" t="inlineStr"/>
      <c r="DD91" s="7" t="inlineStr"/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>
        <f>E91+AU91+BI91+BS91+CM91</f>
        <v/>
      </c>
      <c r="DP91" s="7">
        <f>F91+AV91+BJ91+BT91+CN91</f>
        <v/>
      </c>
    </row>
    <row r="92" hidden="1" outlineLevel="1">
      <c r="A92" s="5" t="n">
        <v>44</v>
      </c>
      <c r="B92" s="6" t="inlineStr">
        <is>
          <t>Nasaf Majmuasi MCHJ</t>
        </is>
      </c>
      <c r="C92" s="6" t="inlineStr">
        <is>
          <t>Карши</t>
        </is>
      </c>
      <c r="D92" s="6" t="inlineStr">
        <is>
          <t>Карши 2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n">
        <v>2</v>
      </c>
      <c r="R92" s="7" t="n">
        <v>894334</v>
      </c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</f>
        <v/>
      </c>
      <c r="AV92" s="7">
        <f>AX92+AZ92+BB92+BD92+BF92+BH92</f>
        <v/>
      </c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>
        <f>BK92+BM92+BO92+BQ92</f>
        <v/>
      </c>
      <c r="BJ92" s="7">
        <f>BL92+BN92+BP92+BR92</f>
        <v/>
      </c>
      <c r="BK92" s="7" t="inlineStr"/>
      <c r="BL92" s="7" t="inlineStr"/>
      <c r="BM92" s="7" t="inlineStr"/>
      <c r="BN92" s="7" t="inlineStr"/>
      <c r="BO92" s="7" t="inlineStr"/>
      <c r="BP92" s="7" t="inlineStr"/>
      <c r="BQ92" s="7" t="inlineStr"/>
      <c r="BR92" s="7" t="inlineStr"/>
      <c r="BS92" s="7">
        <f>BU92+BW92+BY92+CA92+CC92+CE92+CG92+CI92+CK92</f>
        <v/>
      </c>
      <c r="BT92" s="7">
        <f>BV92+BX92+BZ92+CB92+CD92+CF92+CH92+CJ92+CL92</f>
        <v/>
      </c>
      <c r="BU92" s="7" t="inlineStr"/>
      <c r="BV92" s="7" t="inlineStr"/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>
        <f>CO92+CQ92+CS92+CU92+CW92+CY92+DA92+DC92+DE92+DG92+DI92+DK92+DM92</f>
        <v/>
      </c>
      <c r="CN92" s="7">
        <f>CP92+CR92+CT92+CV92+CX92+CZ92+DB92+DD92+DF92+DH92+DJ92+DL92+DN92</f>
        <v/>
      </c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 t="inlineStr"/>
      <c r="DB92" s="7" t="inlineStr"/>
      <c r="DC92" s="7" t="inlineStr"/>
      <c r="DD92" s="7" t="inlineStr"/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>
        <f>E92+AU92+BI92+BS92+CM92</f>
        <v/>
      </c>
      <c r="DP92" s="7">
        <f>F92+AV92+BJ92+BT92+CN92</f>
        <v/>
      </c>
    </row>
    <row r="93" hidden="1" outlineLevel="1">
      <c r="A93" s="5" t="n">
        <v>45</v>
      </c>
      <c r="B93" s="6" t="inlineStr">
        <is>
          <t>Nishon Farm Sanoat MCHJ</t>
        </is>
      </c>
      <c r="C93" s="6" t="inlineStr">
        <is>
          <t>Карши</t>
        </is>
      </c>
      <c r="D93" s="6" t="inlineStr">
        <is>
          <t>Карши 1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n">
        <v>3</v>
      </c>
      <c r="H93" s="7" t="n">
        <v>298569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</f>
        <v/>
      </c>
      <c r="AV93" s="7">
        <f>AX93+AZ93+BB93+BD93+BF93+BH93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>
        <f>BK93+BM93+BO93+BQ93</f>
        <v/>
      </c>
      <c r="BJ93" s="7">
        <f>BL93+BN93+BP93+BR93</f>
        <v/>
      </c>
      <c r="BK93" s="7" t="inlineStr"/>
      <c r="BL93" s="7" t="inlineStr"/>
      <c r="BM93" s="7" t="inlineStr"/>
      <c r="BN93" s="7" t="inlineStr"/>
      <c r="BO93" s="7" t="inlineStr"/>
      <c r="BP93" s="7" t="inlineStr"/>
      <c r="BQ93" s="7" t="inlineStr"/>
      <c r="BR93" s="7" t="inlineStr"/>
      <c r="BS93" s="7">
        <f>BU93+BW93+BY93+CA93+CC93+CE93+CG93+CI93+CK93</f>
        <v/>
      </c>
      <c r="BT93" s="7">
        <f>BV93+BX93+BZ93+CB93+CD93+CF93+CH93+CJ93+CL93</f>
        <v/>
      </c>
      <c r="BU93" s="7" t="inlineStr"/>
      <c r="BV93" s="7" t="inlineStr"/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>
        <f>CO93+CQ93+CS93+CU93+CW93+CY93+DA93+DC93+DE93+DG93+DI93+DK93+DM93</f>
        <v/>
      </c>
      <c r="CN93" s="7">
        <f>CP93+CR93+CT93+CV93+CX93+CZ93+DB93+DD93+DF93+DH93+DJ93+DL93+DN93</f>
        <v/>
      </c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 t="inlineStr"/>
      <c r="DB93" s="7" t="inlineStr"/>
      <c r="DC93" s="7" t="inlineStr"/>
      <c r="DD93" s="7" t="inlineStr"/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inlineStr"/>
      <c r="DN93" s="7" t="inlineStr"/>
      <c r="DO93" s="7">
        <f>E93+AU93+BI93+BS93+CM93</f>
        <v/>
      </c>
      <c r="DP93" s="7">
        <f>F93+AV93+BJ93+BT93+CN93</f>
        <v/>
      </c>
    </row>
    <row r="94" hidden="1" outlineLevel="1">
      <c r="A94" s="5" t="n">
        <v>46</v>
      </c>
      <c r="B94" s="6" t="inlineStr">
        <is>
          <t>Nishon Med Farm XK</t>
        </is>
      </c>
      <c r="C94" s="6" t="inlineStr">
        <is>
          <t>Карши</t>
        </is>
      </c>
      <c r="D94" s="6" t="inlineStr">
        <is>
          <t>Карши 1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</f>
        <v/>
      </c>
      <c r="AV94" s="7">
        <f>AX94+AZ94+BB94+BD94+BF94+BH94</f>
        <v/>
      </c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>
        <f>BK94+BM94+BO94+BQ94</f>
        <v/>
      </c>
      <c r="BJ94" s="7">
        <f>BL94+BN94+BP94+BR94</f>
        <v/>
      </c>
      <c r="BK94" s="7" t="inlineStr"/>
      <c r="BL94" s="7" t="inlineStr"/>
      <c r="BM94" s="7" t="inlineStr"/>
      <c r="BN94" s="7" t="inlineStr"/>
      <c r="BO94" s="7" t="inlineStr"/>
      <c r="BP94" s="7" t="inlineStr"/>
      <c r="BQ94" s="7" t="inlineStr"/>
      <c r="BR94" s="7" t="inlineStr"/>
      <c r="BS94" s="7">
        <f>BU94+BW94+BY94+CA94+CC94+CE94+CG94+CI94+CK94</f>
        <v/>
      </c>
      <c r="BT94" s="7">
        <f>BV94+BX94+BZ94+CB94+CD94+CF94+CH94+CJ94+CL94</f>
        <v/>
      </c>
      <c r="BU94" s="7" t="inlineStr"/>
      <c r="BV94" s="7" t="inlineStr"/>
      <c r="BW94" s="7" t="inlineStr"/>
      <c r="BX94" s="7" t="inlineStr"/>
      <c r="BY94" s="7" t="inlineStr"/>
      <c r="BZ94" s="7" t="inlineStr"/>
      <c r="CA94" s="7" t="inlineStr"/>
      <c r="CB94" s="7" t="inlineStr"/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>
        <f>CO94+CQ94+CS94+CU94+CW94+CY94+DA94+DC94+DE94+DG94+DI94+DK94+DM94</f>
        <v/>
      </c>
      <c r="CN94" s="7">
        <f>CP94+CR94+CT94+CV94+CX94+CZ94+DB94+DD94+DF94+DH94+DJ94+DL94+DN94</f>
        <v/>
      </c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 t="inlineStr"/>
      <c r="DB94" s="7" t="inlineStr"/>
      <c r="DC94" s="7" t="n">
        <v>10</v>
      </c>
      <c r="DD94" s="7" t="n">
        <v>3284880</v>
      </c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>
        <f>E94+AU94+BI94+BS94+CM94</f>
        <v/>
      </c>
      <c r="DP94" s="7">
        <f>F94+AV94+BJ94+BT94+CN94</f>
        <v/>
      </c>
    </row>
    <row r="95" hidden="1" outlineLevel="1">
      <c r="A95" s="5" t="n">
        <v>47</v>
      </c>
      <c r="B95" s="6" t="inlineStr">
        <is>
          <t>Norpo'latov Sharam Ba Vich XK</t>
        </is>
      </c>
      <c r="C95" s="6" t="inlineStr">
        <is>
          <t>Карши</t>
        </is>
      </c>
      <c r="D95" s="6" t="inlineStr">
        <is>
          <t>Карши 1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  <c r="T95" s="7" t="inlineStr"/>
      <c r="U95" s="7" t="inlineStr"/>
      <c r="V95" s="7" t="inlineStr"/>
      <c r="W95" s="7" t="inlineStr"/>
      <c r="X95" s="7" t="inlineStr"/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inlineStr"/>
      <c r="AH95" s="7" t="inlineStr"/>
      <c r="AI95" s="7" t="inlineStr"/>
      <c r="AJ95" s="7" t="inlineStr"/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</f>
        <v/>
      </c>
      <c r="AV95" s="7">
        <f>AX95+AZ95+BB95+BD95+BF95+BH95</f>
        <v/>
      </c>
      <c r="AW95" s="7" t="inlineStr"/>
      <c r="AX95" s="7" t="inlineStr"/>
      <c r="AY95" s="7" t="inlineStr"/>
      <c r="AZ95" s="7" t="inlineStr"/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>
        <f>BK95+BM95+BO95+BQ95</f>
        <v/>
      </c>
      <c r="BJ95" s="7">
        <f>BL95+BN95+BP95+BR95</f>
        <v/>
      </c>
      <c r="BK95" s="7" t="inlineStr"/>
      <c r="BL95" s="7" t="inlineStr"/>
      <c r="BM95" s="7" t="inlineStr"/>
      <c r="BN95" s="7" t="inlineStr"/>
      <c r="BO95" s="7" t="inlineStr"/>
      <c r="BP95" s="7" t="inlineStr"/>
      <c r="BQ95" s="7" t="inlineStr"/>
      <c r="BR95" s="7" t="inlineStr"/>
      <c r="BS95" s="7">
        <f>BU95+BW95+BY95+CA95+CC95+CE95+CG95+CI95+CK95</f>
        <v/>
      </c>
      <c r="BT95" s="7">
        <f>BV95+BX95+BZ95+CB95+CD95+CF95+CH95+CJ95+CL95</f>
        <v/>
      </c>
      <c r="BU95" s="7" t="inlineStr"/>
      <c r="BV95" s="7" t="inlineStr"/>
      <c r="BW95" s="7" t="inlineStr"/>
      <c r="BX95" s="7" t="inlineStr"/>
      <c r="BY95" s="7" t="inlineStr"/>
      <c r="BZ95" s="7" t="inlineStr"/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inlineStr"/>
      <c r="CL95" s="7" t="inlineStr"/>
      <c r="CM95" s="7">
        <f>CO95+CQ95+CS95+CU95+CW95+CY95+DA95+DC95+DE95+DG95+DI95+DK95+DM95</f>
        <v/>
      </c>
      <c r="CN95" s="7">
        <f>CP95+CR95+CT95+CV95+CX95+CZ95+DB95+DD95+DF95+DH95+DJ95+DL95+DN95</f>
        <v/>
      </c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 t="inlineStr"/>
      <c r="DB95" s="7" t="inlineStr"/>
      <c r="DC95" s="7" t="n">
        <v>5</v>
      </c>
      <c r="DD95" s="7" t="n">
        <v>975100</v>
      </c>
      <c r="DE95" s="7" t="inlineStr"/>
      <c r="DF95" s="7" t="inlineStr"/>
      <c r="DG95" s="7" t="inlineStr"/>
      <c r="DH95" s="7" t="inlineStr"/>
      <c r="DI95" s="7" t="inlineStr"/>
      <c r="DJ95" s="7" t="inlineStr"/>
      <c r="DK95" s="7" t="inlineStr"/>
      <c r="DL95" s="7" t="inlineStr"/>
      <c r="DM95" s="7" t="inlineStr"/>
      <c r="DN95" s="7" t="inlineStr"/>
      <c r="DO95" s="7">
        <f>E95+AU95+BI95+BS95+CM95</f>
        <v/>
      </c>
      <c r="DP95" s="7">
        <f>F95+AV95+BJ95+BT95+CN95</f>
        <v/>
      </c>
    </row>
    <row r="96" hidden="1" outlineLevel="1">
      <c r="A96" s="5" t="n">
        <v>48</v>
      </c>
      <c r="B96" s="6" t="inlineStr">
        <is>
          <t>OYBEK- SANOBAR MED FARM XK</t>
        </is>
      </c>
      <c r="C96" s="6" t="inlineStr">
        <is>
          <t>Карши</t>
        </is>
      </c>
      <c r="D96" s="6" t="inlineStr">
        <is>
          <t>Карши 1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n">
        <v>10</v>
      </c>
      <c r="H96" s="7" t="n">
        <v>747280</v>
      </c>
      <c r="I96" s="7" t="inlineStr"/>
      <c r="J96" s="7" t="inlineStr"/>
      <c r="K96" s="7" t="inlineStr"/>
      <c r="L96" s="7" t="inlineStr"/>
      <c r="M96" s="7" t="n">
        <v>30</v>
      </c>
      <c r="N96" s="7" t="n">
        <v>13299450</v>
      </c>
      <c r="O96" s="7" t="inlineStr"/>
      <c r="P96" s="7" t="inlineStr"/>
      <c r="Q96" s="7" t="n">
        <v>105</v>
      </c>
      <c r="R96" s="7" t="n">
        <v>26563025</v>
      </c>
      <c r="S96" s="7" t="inlineStr"/>
      <c r="T96" s="7" t="inlineStr"/>
      <c r="U96" s="7" t="inlineStr"/>
      <c r="V96" s="7" t="inlineStr"/>
      <c r="W96" s="7" t="n">
        <v>1</v>
      </c>
      <c r="X96" s="7" t="n">
        <v>367337</v>
      </c>
      <c r="Y96" s="7" t="inlineStr"/>
      <c r="Z96" s="7" t="inlineStr"/>
      <c r="AA96" s="7" t="inlineStr"/>
      <c r="AB96" s="7" t="inlineStr"/>
      <c r="AC96" s="7" t="n">
        <v>3</v>
      </c>
      <c r="AD96" s="7" t="n">
        <v>353079</v>
      </c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</f>
        <v/>
      </c>
      <c r="AV96" s="7">
        <f>AX96+AZ96+BB96+BD96+BF96+BH96</f>
        <v/>
      </c>
      <c r="AW96" s="7" t="inlineStr"/>
      <c r="AX96" s="7" t="inlineStr"/>
      <c r="AY96" s="7" t="inlineStr"/>
      <c r="AZ96" s="7" t="inlineStr"/>
      <c r="BA96" s="7" t="inlineStr"/>
      <c r="BB96" s="7" t="inlineStr"/>
      <c r="BC96" s="7" t="inlineStr"/>
      <c r="BD96" s="7" t="inlineStr"/>
      <c r="BE96" s="7" t="inlineStr"/>
      <c r="BF96" s="7" t="inlineStr"/>
      <c r="BG96" s="7" t="n">
        <v>3</v>
      </c>
      <c r="BH96" s="7" t="n">
        <v>783645</v>
      </c>
      <c r="BI96" s="7">
        <f>BK96+BM96+BO96+BQ96</f>
        <v/>
      </c>
      <c r="BJ96" s="7">
        <f>BL96+BN96+BP96+BR96</f>
        <v/>
      </c>
      <c r="BK96" s="7" t="inlineStr"/>
      <c r="BL96" s="7" t="inlineStr"/>
      <c r="BM96" s="7" t="inlineStr"/>
      <c r="BN96" s="7" t="inlineStr"/>
      <c r="BO96" s="7" t="inlineStr"/>
      <c r="BP96" s="7" t="inlineStr"/>
      <c r="BQ96" s="7" t="inlineStr"/>
      <c r="BR96" s="7" t="inlineStr"/>
      <c r="BS96" s="7">
        <f>BU96+BW96+BY96+CA96+CC96+CE96+CG96+CI96+CK96</f>
        <v/>
      </c>
      <c r="BT96" s="7">
        <f>BV96+BX96+BZ96+CB96+CD96+CF96+CH96+CJ96+CL96</f>
        <v/>
      </c>
      <c r="BU96" s="7" t="inlineStr"/>
      <c r="BV96" s="7" t="inlineStr"/>
      <c r="BW96" s="7" t="inlineStr"/>
      <c r="BX96" s="7" t="inlineStr"/>
      <c r="BY96" s="7" t="inlineStr"/>
      <c r="BZ96" s="7" t="inlineStr"/>
      <c r="CA96" s="7" t="inlineStr"/>
      <c r="CB96" s="7" t="inlineStr"/>
      <c r="CC96" s="7" t="inlineStr"/>
      <c r="CD96" s="7" t="inlineStr"/>
      <c r="CE96" s="7" t="inlineStr"/>
      <c r="CF96" s="7" t="inlineStr"/>
      <c r="CG96" s="7" t="inlineStr"/>
      <c r="CH96" s="7" t="inlineStr"/>
      <c r="CI96" s="7" t="inlineStr"/>
      <c r="CJ96" s="7" t="inlineStr"/>
      <c r="CK96" s="7" t="inlineStr"/>
      <c r="CL96" s="7" t="inlineStr"/>
      <c r="CM96" s="7">
        <f>CO96+CQ96+CS96+CU96+CW96+CY96+DA96+DC96+DE96+DG96+DI96+DK96+DM96</f>
        <v/>
      </c>
      <c r="CN96" s="7">
        <f>CP96+CR96+CT96+CV96+CX96+CZ96+DB96+DD96+DF96+DH96+DJ96+DL96+DN96</f>
        <v/>
      </c>
      <c r="CO96" s="7" t="inlineStr"/>
      <c r="CP96" s="7" t="inlineStr"/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inlineStr"/>
      <c r="CZ96" s="7" t="inlineStr"/>
      <c r="DA96" s="7" t="inlineStr"/>
      <c r="DB96" s="7" t="inlineStr"/>
      <c r="DC96" s="7" t="n">
        <v>2</v>
      </c>
      <c r="DD96" s="7" t="n">
        <v>285254</v>
      </c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inlineStr"/>
      <c r="DN96" s="7" t="inlineStr"/>
      <c r="DO96" s="7">
        <f>E96+AU96+BI96+BS96+CM96</f>
        <v/>
      </c>
      <c r="DP96" s="7">
        <f>F96+AV96+BJ96+BT96+CN96</f>
        <v/>
      </c>
    </row>
    <row r="97" hidden="1" outlineLevel="1">
      <c r="A97" s="5" t="n">
        <v>49</v>
      </c>
      <c r="B97" s="6" t="inlineStr">
        <is>
          <t>Omad Asl Farm MCHJ</t>
        </is>
      </c>
      <c r="C97" s="6" t="inlineStr">
        <is>
          <t>Карши</t>
        </is>
      </c>
      <c r="D97" s="6" t="inlineStr">
        <is>
          <t>Карши 1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n">
        <v>2</v>
      </c>
      <c r="H97" s="7" t="n">
        <v>550394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n">
        <v>10</v>
      </c>
      <c r="R97" s="7" t="n">
        <v>3371700</v>
      </c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n">
        <v>10</v>
      </c>
      <c r="AD97" s="7" t="n">
        <v>3609510</v>
      </c>
      <c r="AE97" s="7" t="n">
        <v>10</v>
      </c>
      <c r="AF97" s="7" t="n">
        <v>731980</v>
      </c>
      <c r="AG97" s="7" t="inlineStr"/>
      <c r="AH97" s="7" t="inlineStr"/>
      <c r="AI97" s="7" t="inlineStr"/>
      <c r="AJ97" s="7" t="inlineStr"/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n">
        <v>10</v>
      </c>
      <c r="AT97" s="7" t="n">
        <v>2578580</v>
      </c>
      <c r="AU97" s="7">
        <f>AW97+AY97+BA97+BC97+BE97+BG97</f>
        <v/>
      </c>
      <c r="AV97" s="7">
        <f>AX97+AZ97+BB97+BD97+BF97+BH97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>
        <f>BK97+BM97+BO97+BQ97</f>
        <v/>
      </c>
      <c r="BJ97" s="7">
        <f>BL97+BN97+BP97+BR97</f>
        <v/>
      </c>
      <c r="BK97" s="7" t="inlineStr"/>
      <c r="BL97" s="7" t="inlineStr"/>
      <c r="BM97" s="7" t="inlineStr"/>
      <c r="BN97" s="7" t="inlineStr"/>
      <c r="BO97" s="7" t="inlineStr"/>
      <c r="BP97" s="7" t="inlineStr"/>
      <c r="BQ97" s="7" t="inlineStr"/>
      <c r="BR97" s="7" t="inlineStr"/>
      <c r="BS97" s="7">
        <f>BU97+BW97+BY97+CA97+CC97+CE97+CG97+CI97+CK97</f>
        <v/>
      </c>
      <c r="BT97" s="7">
        <f>BV97+BX97+BZ97+CB97+CD97+CF97+CH97+CJ97+CL97</f>
        <v/>
      </c>
      <c r="BU97" s="7" t="inlineStr"/>
      <c r="BV97" s="7" t="inlineStr"/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>
        <f>CO97+CQ97+CS97+CU97+CW97+CY97+DA97+DC97+DE97+DG97+DI97+DK97+DM97</f>
        <v/>
      </c>
      <c r="CN97" s="7">
        <f>CP97+CR97+CT97+CV97+CX97+CZ97+DB97+DD97+DF97+DH97+DJ97+DL97+DN97</f>
        <v/>
      </c>
      <c r="CO97" s="7" t="inlineStr"/>
      <c r="CP97" s="7" t="inlineStr"/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 t="inlineStr"/>
      <c r="DB97" s="7" t="inlineStr"/>
      <c r="DC97" s="7" t="inlineStr"/>
      <c r="DD97" s="7" t="inlineStr"/>
      <c r="DE97" s="7" t="inlineStr"/>
      <c r="DF97" s="7" t="inlineStr"/>
      <c r="DG97" s="7" t="inlineStr"/>
      <c r="DH97" s="7" t="inlineStr"/>
      <c r="DI97" s="7" t="inlineStr"/>
      <c r="DJ97" s="7" t="inlineStr"/>
      <c r="DK97" s="7" t="inlineStr"/>
      <c r="DL97" s="7" t="inlineStr"/>
      <c r="DM97" s="7" t="inlineStr"/>
      <c r="DN97" s="7" t="inlineStr"/>
      <c r="DO97" s="7">
        <f>E97+AU97+BI97+BS97+CM97</f>
        <v/>
      </c>
      <c r="DP97" s="7">
        <f>F97+AV97+BJ97+BT97+CN97</f>
        <v/>
      </c>
    </row>
    <row r="98" hidden="1" outlineLevel="1">
      <c r="A98" s="5" t="n">
        <v>50</v>
      </c>
      <c r="B98" s="6" t="inlineStr">
        <is>
          <t>Oq Qunduz XK</t>
        </is>
      </c>
      <c r="C98" s="6" t="inlineStr">
        <is>
          <t>Карши</t>
        </is>
      </c>
      <c r="D98" s="6" t="inlineStr">
        <is>
          <t>Карши 1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n">
        <v>2</v>
      </c>
      <c r="H98" s="7" t="n">
        <v>832412</v>
      </c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inlineStr"/>
      <c r="AJ98" s="7" t="inlineStr"/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</f>
        <v/>
      </c>
      <c r="AV98" s="7">
        <f>AX98+AZ98+BB98+BD98+BF98+BH98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inlineStr"/>
      <c r="BF98" s="7" t="inlineStr"/>
      <c r="BG98" s="7" t="inlineStr"/>
      <c r="BH98" s="7" t="inlineStr"/>
      <c r="BI98" s="7">
        <f>BK98+BM98+BO98+BQ98</f>
        <v/>
      </c>
      <c r="BJ98" s="7">
        <f>BL98+BN98+BP98+BR98</f>
        <v/>
      </c>
      <c r="BK98" s="7" t="inlineStr"/>
      <c r="BL98" s="7" t="inlineStr"/>
      <c r="BM98" s="7" t="inlineStr"/>
      <c r="BN98" s="7" t="inlineStr"/>
      <c r="BO98" s="7" t="inlineStr"/>
      <c r="BP98" s="7" t="inlineStr"/>
      <c r="BQ98" s="7" t="inlineStr"/>
      <c r="BR98" s="7" t="inlineStr"/>
      <c r="BS98" s="7">
        <f>BU98+BW98+BY98+CA98+CC98+CE98+CG98+CI98+CK98</f>
        <v/>
      </c>
      <c r="BT98" s="7">
        <f>BV98+BX98+BZ98+CB98+CD98+CF98+CH98+CJ98+CL98</f>
        <v/>
      </c>
      <c r="BU98" s="7" t="inlineStr"/>
      <c r="BV98" s="7" t="inlineStr"/>
      <c r="BW98" s="7" t="inlineStr"/>
      <c r="BX98" s="7" t="inlineStr"/>
      <c r="BY98" s="7" t="inlineStr"/>
      <c r="BZ98" s="7" t="inlineStr"/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>
        <f>CO98+CQ98+CS98+CU98+CW98+CY98+DA98+DC98+DE98+DG98+DI98+DK98+DM98</f>
        <v/>
      </c>
      <c r="CN98" s="7">
        <f>CP98+CR98+CT98+CV98+CX98+CZ98+DB98+DD98+DF98+DH98+DJ98+DL98+DN98</f>
        <v/>
      </c>
      <c r="CO98" s="7" t="inlineStr"/>
      <c r="CP98" s="7" t="inlineStr"/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 t="inlineStr"/>
      <c r="DB98" s="7" t="inlineStr"/>
      <c r="DC98" s="7" t="n">
        <v>5</v>
      </c>
      <c r="DD98" s="7" t="n">
        <v>494770</v>
      </c>
      <c r="DE98" s="7" t="inlineStr"/>
      <c r="DF98" s="7" t="inlineStr"/>
      <c r="DG98" s="7" t="inlineStr"/>
      <c r="DH98" s="7" t="inlineStr"/>
      <c r="DI98" s="7" t="inlineStr"/>
      <c r="DJ98" s="7" t="inlineStr"/>
      <c r="DK98" s="7" t="inlineStr"/>
      <c r="DL98" s="7" t="inlineStr"/>
      <c r="DM98" s="7" t="inlineStr"/>
      <c r="DN98" s="7" t="inlineStr"/>
      <c r="DO98" s="7">
        <f>E98+AU98+BI98+BS98+CM98</f>
        <v/>
      </c>
      <c r="DP98" s="7">
        <f>F98+AV98+BJ98+BT98+CN98</f>
        <v/>
      </c>
    </row>
    <row r="99" hidden="1" outlineLevel="1">
      <c r="A99" s="5" t="n">
        <v>51</v>
      </c>
      <c r="B99" s="6" t="inlineStr">
        <is>
          <t>Oybaxor XK</t>
        </is>
      </c>
      <c r="C99" s="6" t="inlineStr">
        <is>
          <t>Карши</t>
        </is>
      </c>
      <c r="D99" s="6" t="inlineStr">
        <is>
          <t>Карши 1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n">
        <v>10</v>
      </c>
      <c r="H99" s="7" t="n">
        <v>1671820</v>
      </c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  <c r="T99" s="7" t="inlineStr"/>
      <c r="U99" s="7" t="inlineStr"/>
      <c r="V99" s="7" t="inlineStr"/>
      <c r="W99" s="7" t="inlineStr"/>
      <c r="X99" s="7" t="inlineStr"/>
      <c r="Y99" s="7" t="inlineStr"/>
      <c r="Z99" s="7" t="inlineStr"/>
      <c r="AA99" s="7" t="inlineStr"/>
      <c r="AB99" s="7" t="inlineStr"/>
      <c r="AC99" s="7" t="inlineStr"/>
      <c r="AD99" s="7" t="inlineStr"/>
      <c r="AE99" s="7" t="inlineStr"/>
      <c r="AF99" s="7" t="inlineStr"/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inlineStr"/>
      <c r="AT99" s="7" t="inlineStr"/>
      <c r="AU99" s="7">
        <f>AW99+AY99+BA99+BC99+BE99+BG99</f>
        <v/>
      </c>
      <c r="AV99" s="7">
        <f>AX99+AZ99+BB99+BD99+BF99+BH99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>
        <f>BK99+BM99+BO99+BQ99</f>
        <v/>
      </c>
      <c r="BJ99" s="7">
        <f>BL99+BN99+BP99+BR99</f>
        <v/>
      </c>
      <c r="BK99" s="7" t="inlineStr"/>
      <c r="BL99" s="7" t="inlineStr"/>
      <c r="BM99" s="7" t="inlineStr"/>
      <c r="BN99" s="7" t="inlineStr"/>
      <c r="BO99" s="7" t="inlineStr"/>
      <c r="BP99" s="7" t="inlineStr"/>
      <c r="BQ99" s="7" t="inlineStr"/>
      <c r="BR99" s="7" t="inlineStr"/>
      <c r="BS99" s="7">
        <f>BU99+BW99+BY99+CA99+CC99+CE99+CG99+CI99+CK99</f>
        <v/>
      </c>
      <c r="BT99" s="7">
        <f>BV99+BX99+BZ99+CB99+CD99+CF99+CH99+CJ99+CL99</f>
        <v/>
      </c>
      <c r="BU99" s="7" t="inlineStr"/>
      <c r="BV99" s="7" t="inlineStr"/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>
        <f>CO99+CQ99+CS99+CU99+CW99+CY99+DA99+DC99+DE99+DG99+DI99+DK99+DM99</f>
        <v/>
      </c>
      <c r="CN99" s="7">
        <f>CP99+CR99+CT99+CV99+CX99+CZ99+DB99+DD99+DF99+DH99+DJ99+DL99+DN99</f>
        <v/>
      </c>
      <c r="CO99" s="7" t="inlineStr"/>
      <c r="CP99" s="7" t="inlineStr"/>
      <c r="CQ99" s="7" t="inlineStr"/>
      <c r="CR99" s="7" t="inlineStr"/>
      <c r="CS99" s="7" t="inlineStr"/>
      <c r="CT99" s="7" t="inlineStr"/>
      <c r="CU99" s="7" t="inlineStr"/>
      <c r="CV99" s="7" t="inlineStr"/>
      <c r="CW99" s="7" t="inlineStr"/>
      <c r="CX99" s="7" t="inlineStr"/>
      <c r="CY99" s="7" t="inlineStr"/>
      <c r="CZ99" s="7" t="inlineStr"/>
      <c r="DA99" s="7" t="inlineStr"/>
      <c r="DB99" s="7" t="inlineStr"/>
      <c r="DC99" s="7" t="n">
        <v>116</v>
      </c>
      <c r="DD99" s="7" t="n">
        <v>23789280</v>
      </c>
      <c r="DE99" s="7" t="inlineStr"/>
      <c r="DF99" s="7" t="inlineStr"/>
      <c r="DG99" s="7" t="inlineStr"/>
      <c r="DH99" s="7" t="inlineStr"/>
      <c r="DI99" s="7" t="inlineStr"/>
      <c r="DJ99" s="7" t="inlineStr"/>
      <c r="DK99" s="7" t="inlineStr"/>
      <c r="DL99" s="7" t="inlineStr"/>
      <c r="DM99" s="7" t="inlineStr"/>
      <c r="DN99" s="7" t="inlineStr"/>
      <c r="DO99" s="7">
        <f>E99+AU99+BI99+BS99+CM99</f>
        <v/>
      </c>
      <c r="DP99" s="7">
        <f>F99+AV99+BJ99+BT99+CN99</f>
        <v/>
      </c>
    </row>
    <row r="100" hidden="1" outlineLevel="1">
      <c r="A100" s="5" t="n">
        <v>52</v>
      </c>
      <c r="B100" s="6" t="inlineStr">
        <is>
          <t>PHARMACY MEDICAL CROUP SERVIS MCHJ</t>
        </is>
      </c>
      <c r="C100" s="6" t="inlineStr">
        <is>
          <t>Карши</t>
        </is>
      </c>
      <c r="D100" s="6" t="inlineStr">
        <is>
          <t>Карши 2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</f>
        <v/>
      </c>
      <c r="AV100" s="7">
        <f>AX100+AZ100+BB100+BD100+BF100+BH100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inlineStr"/>
      <c r="BH100" s="7" t="inlineStr"/>
      <c r="BI100" s="7">
        <f>BK100+BM100+BO100+BQ100</f>
        <v/>
      </c>
      <c r="BJ100" s="7">
        <f>BL100+BN100+BP100+BR100</f>
        <v/>
      </c>
      <c r="BK100" s="7" t="inlineStr"/>
      <c r="BL100" s="7" t="inlineStr"/>
      <c r="BM100" s="7" t="inlineStr"/>
      <c r="BN100" s="7" t="inlineStr"/>
      <c r="BO100" s="7" t="inlineStr"/>
      <c r="BP100" s="7" t="inlineStr"/>
      <c r="BQ100" s="7" t="inlineStr"/>
      <c r="BR100" s="7" t="inlineStr"/>
      <c r="BS100" s="7">
        <f>BU100+BW100+BY100+CA100+CC100+CE100+CG100+CI100+CK100</f>
        <v/>
      </c>
      <c r="BT100" s="7">
        <f>BV100+BX100+BZ100+CB100+CD100+CF100+CH100+CJ100+CL100</f>
        <v/>
      </c>
      <c r="BU100" s="7" t="inlineStr"/>
      <c r="BV100" s="7" t="inlineStr"/>
      <c r="BW100" s="7" t="inlineStr"/>
      <c r="BX100" s="7" t="inlineStr"/>
      <c r="BY100" s="7" t="inlineStr"/>
      <c r="BZ100" s="7" t="inlineStr"/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>
        <f>CO100+CQ100+CS100+CU100+CW100+CY100+DA100+DC100+DE100+DG100+DI100+DK100+DM100</f>
        <v/>
      </c>
      <c r="CN100" s="7">
        <f>CP100+CR100+CT100+CV100+CX100+CZ100+DB100+DD100+DF100+DH100+DJ100+DL100+DN100</f>
        <v/>
      </c>
      <c r="CO100" s="7" t="inlineStr"/>
      <c r="CP100" s="7" t="inlineStr"/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 t="inlineStr"/>
      <c r="DB100" s="7" t="inlineStr"/>
      <c r="DC100" s="7" t="n">
        <v>5</v>
      </c>
      <c r="DD100" s="7" t="n">
        <v>128090</v>
      </c>
      <c r="DE100" s="7" t="inlineStr"/>
      <c r="DF100" s="7" t="inlineStr"/>
      <c r="DG100" s="7" t="inlineStr"/>
      <c r="DH100" s="7" t="inlineStr"/>
      <c r="DI100" s="7" t="inlineStr"/>
      <c r="DJ100" s="7" t="inlineStr"/>
      <c r="DK100" s="7" t="inlineStr"/>
      <c r="DL100" s="7" t="inlineStr"/>
      <c r="DM100" s="7" t="inlineStr"/>
      <c r="DN100" s="7" t="inlineStr"/>
      <c r="DO100" s="7">
        <f>E100+AU100+BI100+BS100+CM100</f>
        <v/>
      </c>
      <c r="DP100" s="7">
        <f>F100+AV100+BJ100+BT100+CN100</f>
        <v/>
      </c>
    </row>
    <row r="101" hidden="1" outlineLevel="1">
      <c r="A101" s="5" t="n">
        <v>53</v>
      </c>
      <c r="B101" s="6" t="inlineStr">
        <is>
          <t>PLUS OMAD FARM MCHJ</t>
        </is>
      </c>
      <c r="C101" s="6" t="inlineStr">
        <is>
          <t>Карши</t>
        </is>
      </c>
      <c r="D101" s="6" t="inlineStr">
        <is>
          <t>Карши 1</t>
        </is>
      </c>
      <c r="E101" s="7">
        <f>G101+I101+K101+M101+O101+Q101+S101+U101+W101+Y101+AA101+AC101+AE101+AG101+AI101+AK101+AM101+AO101+AQ101+AS101</f>
        <v/>
      </c>
      <c r="F101" s="7">
        <f>H101+J101+L101+N101+P101+R101+T101+V101+X101+Z101+AB101+AD101+AF101+AH101+AJ101+AL101+AN101+AP101+AR101+AT101</f>
        <v/>
      </c>
      <c r="G101" s="7" t="inlineStr"/>
      <c r="H101" s="7" t="inlineStr"/>
      <c r="I101" s="7" t="inlineStr"/>
      <c r="J101" s="7" t="inlineStr"/>
      <c r="K101" s="7" t="inlineStr"/>
      <c r="L101" s="7" t="inlineStr"/>
      <c r="M101" s="7" t="n">
        <v>8</v>
      </c>
      <c r="N101" s="7" t="n">
        <v>1365631</v>
      </c>
      <c r="O101" s="7" t="inlineStr"/>
      <c r="P101" s="7" t="inlineStr"/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  <c r="AI101" s="7" t="inlineStr"/>
      <c r="AJ101" s="7" t="inlineStr"/>
      <c r="AK101" s="7" t="inlineStr"/>
      <c r="AL101" s="7" t="inlineStr"/>
      <c r="AM101" s="7" t="inlineStr"/>
      <c r="AN101" s="7" t="inlineStr"/>
      <c r="AO101" s="7" t="inlineStr"/>
      <c r="AP101" s="7" t="inlineStr"/>
      <c r="AQ101" s="7" t="inlineStr"/>
      <c r="AR101" s="7" t="inlineStr"/>
      <c r="AS101" s="7" t="inlineStr"/>
      <c r="AT101" s="7" t="inlineStr"/>
      <c r="AU101" s="7">
        <f>AW101+AY101+BA101+BC101+BE101+BG101</f>
        <v/>
      </c>
      <c r="AV101" s="7">
        <f>AX101+AZ101+BB101+BD101+BF101+BH101</f>
        <v/>
      </c>
      <c r="AW101" s="7" t="inlineStr"/>
      <c r="AX101" s="7" t="inlineStr"/>
      <c r="AY101" s="7" t="inlineStr"/>
      <c r="AZ101" s="7" t="inlineStr"/>
      <c r="BA101" s="7" t="inlineStr"/>
      <c r="BB101" s="7" t="inlineStr"/>
      <c r="BC101" s="7" t="inlineStr"/>
      <c r="BD101" s="7" t="inlineStr"/>
      <c r="BE101" s="7" t="inlineStr"/>
      <c r="BF101" s="7" t="inlineStr"/>
      <c r="BG101" s="7" t="inlineStr"/>
      <c r="BH101" s="7" t="inlineStr"/>
      <c r="BI101" s="7">
        <f>BK101+BM101+BO101+BQ101</f>
        <v/>
      </c>
      <c r="BJ101" s="7">
        <f>BL101+BN101+BP101+BR101</f>
        <v/>
      </c>
      <c r="BK101" s="7" t="inlineStr"/>
      <c r="BL101" s="7" t="inlineStr"/>
      <c r="BM101" s="7" t="inlineStr"/>
      <c r="BN101" s="7" t="inlineStr"/>
      <c r="BO101" s="7" t="inlineStr"/>
      <c r="BP101" s="7" t="inlineStr"/>
      <c r="BQ101" s="7" t="inlineStr"/>
      <c r="BR101" s="7" t="inlineStr"/>
      <c r="BS101" s="7">
        <f>BU101+BW101+BY101+CA101+CC101+CE101+CG101+CI101+CK101</f>
        <v/>
      </c>
      <c r="BT101" s="7">
        <f>BV101+BX101+BZ101+CB101+CD101+CF101+CH101+CJ101+CL101</f>
        <v/>
      </c>
      <c r="BU101" s="7" t="inlineStr"/>
      <c r="BV101" s="7" t="inlineStr"/>
      <c r="BW101" s="7" t="inlineStr"/>
      <c r="BX101" s="7" t="inlineStr"/>
      <c r="BY101" s="7" t="inlineStr"/>
      <c r="BZ101" s="7" t="inlineStr"/>
      <c r="CA101" s="7" t="inlineStr"/>
      <c r="CB101" s="7" t="inlineStr"/>
      <c r="CC101" s="7" t="inlineStr"/>
      <c r="CD101" s="7" t="inlineStr"/>
      <c r="CE101" s="7" t="inlineStr"/>
      <c r="CF101" s="7" t="inlineStr"/>
      <c r="CG101" s="7" t="inlineStr"/>
      <c r="CH101" s="7" t="inlineStr"/>
      <c r="CI101" s="7" t="inlineStr"/>
      <c r="CJ101" s="7" t="inlineStr"/>
      <c r="CK101" s="7" t="inlineStr"/>
      <c r="CL101" s="7" t="inlineStr"/>
      <c r="CM101" s="7">
        <f>CO101+CQ101+CS101+CU101+CW101+CY101+DA101+DC101+DE101+DG101+DI101+DK101+DM101</f>
        <v/>
      </c>
      <c r="CN101" s="7">
        <f>CP101+CR101+CT101+CV101+CX101+CZ101+DB101+DD101+DF101+DH101+DJ101+DL101+DN101</f>
        <v/>
      </c>
      <c r="CO101" s="7" t="inlineStr"/>
      <c r="CP101" s="7" t="inlineStr"/>
      <c r="CQ101" s="7" t="inlineStr"/>
      <c r="CR101" s="7" t="inlineStr"/>
      <c r="CS101" s="7" t="inlineStr"/>
      <c r="CT101" s="7" t="inlineStr"/>
      <c r="CU101" s="7" t="inlineStr"/>
      <c r="CV101" s="7" t="inlineStr"/>
      <c r="CW101" s="7" t="inlineStr"/>
      <c r="CX101" s="7" t="inlineStr"/>
      <c r="CY101" s="7" t="inlineStr"/>
      <c r="CZ101" s="7" t="inlineStr"/>
      <c r="DA101" s="7" t="inlineStr"/>
      <c r="DB101" s="7" t="inlineStr"/>
      <c r="DC101" s="7" t="n">
        <v>15</v>
      </c>
      <c r="DD101" s="7" t="n">
        <v>5670260</v>
      </c>
      <c r="DE101" s="7" t="inlineStr"/>
      <c r="DF101" s="7" t="inlineStr"/>
      <c r="DG101" s="7" t="inlineStr"/>
      <c r="DH101" s="7" t="inlineStr"/>
      <c r="DI101" s="7" t="inlineStr"/>
      <c r="DJ101" s="7" t="inlineStr"/>
      <c r="DK101" s="7" t="inlineStr"/>
      <c r="DL101" s="7" t="inlineStr"/>
      <c r="DM101" s="7" t="inlineStr"/>
      <c r="DN101" s="7" t="inlineStr"/>
      <c r="DO101" s="7">
        <f>E101+AU101+BI101+BS101+CM101</f>
        <v/>
      </c>
      <c r="DP101" s="7">
        <f>F101+AV101+BJ101+BT101+CN101</f>
        <v/>
      </c>
    </row>
    <row r="102" hidden="1" outlineLevel="1">
      <c r="A102" s="5" t="n">
        <v>54</v>
      </c>
      <c r="B102" s="6" t="inlineStr">
        <is>
          <t>PROKSEMA XK</t>
        </is>
      </c>
      <c r="C102" s="6" t="inlineStr">
        <is>
          <t>Карши</t>
        </is>
      </c>
      <c r="D102" s="6" t="inlineStr">
        <is>
          <t>Карши 1</t>
        </is>
      </c>
      <c r="E102" s="7">
        <f>G102+I102+K102+M102+O102+Q102+S102+U102+W102+Y102+AA102+AC102+AE102+AG102+AI102+AK102+AM102+AO102+AQ102+AS102</f>
        <v/>
      </c>
      <c r="F102" s="7">
        <f>H102+J102+L102+N102+P102+R102+T102+V102+X102+Z102+AB102+AD102+AF102+AH102+AJ102+AL102+AN102+AP102+AR102+AT102</f>
        <v/>
      </c>
      <c r="G102" s="7" t="inlineStr"/>
      <c r="H102" s="7" t="inlineStr"/>
      <c r="I102" s="7" t="inlineStr"/>
      <c r="J102" s="7" t="inlineStr"/>
      <c r="K102" s="7" t="inlineStr"/>
      <c r="L102" s="7" t="inlineStr"/>
      <c r="M102" s="7" t="n">
        <v>4</v>
      </c>
      <c r="N102" s="7" t="n">
        <v>839516</v>
      </c>
      <c r="O102" s="7" t="inlineStr"/>
      <c r="P102" s="7" t="inlineStr"/>
      <c r="Q102" s="7" t="n">
        <v>5</v>
      </c>
      <c r="R102" s="7" t="n">
        <v>136185</v>
      </c>
      <c r="S102" s="7" t="inlineStr"/>
      <c r="T102" s="7" t="inlineStr"/>
      <c r="U102" s="7" t="inlineStr"/>
      <c r="V102" s="7" t="inlineStr"/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  <c r="AI102" s="7" t="inlineStr"/>
      <c r="AJ102" s="7" t="inlineStr"/>
      <c r="AK102" s="7" t="inlineStr"/>
      <c r="AL102" s="7" t="inlineStr"/>
      <c r="AM102" s="7" t="inlineStr"/>
      <c r="AN102" s="7" t="inlineStr"/>
      <c r="AO102" s="7" t="inlineStr"/>
      <c r="AP102" s="7" t="inlineStr"/>
      <c r="AQ102" s="7" t="inlineStr"/>
      <c r="AR102" s="7" t="inlineStr"/>
      <c r="AS102" s="7" t="inlineStr"/>
      <c r="AT102" s="7" t="inlineStr"/>
      <c r="AU102" s="7">
        <f>AW102+AY102+BA102+BC102+BE102+BG102</f>
        <v/>
      </c>
      <c r="AV102" s="7">
        <f>AX102+AZ102+BB102+BD102+BF102+BH102</f>
        <v/>
      </c>
      <c r="AW102" s="7" t="inlineStr"/>
      <c r="AX102" s="7" t="inlineStr"/>
      <c r="AY102" s="7" t="inlineStr"/>
      <c r="AZ102" s="7" t="inlineStr"/>
      <c r="BA102" s="7" t="inlineStr"/>
      <c r="BB102" s="7" t="inlineStr"/>
      <c r="BC102" s="7" t="inlineStr"/>
      <c r="BD102" s="7" t="inlineStr"/>
      <c r="BE102" s="7" t="inlineStr"/>
      <c r="BF102" s="7" t="inlineStr"/>
      <c r="BG102" s="7" t="inlineStr"/>
      <c r="BH102" s="7" t="inlineStr"/>
      <c r="BI102" s="7">
        <f>BK102+BM102+BO102+BQ102</f>
        <v/>
      </c>
      <c r="BJ102" s="7">
        <f>BL102+BN102+BP102+BR102</f>
        <v/>
      </c>
      <c r="BK102" s="7" t="inlineStr"/>
      <c r="BL102" s="7" t="inlineStr"/>
      <c r="BM102" s="7" t="inlineStr"/>
      <c r="BN102" s="7" t="inlineStr"/>
      <c r="BO102" s="7" t="inlineStr"/>
      <c r="BP102" s="7" t="inlineStr"/>
      <c r="BQ102" s="7" t="inlineStr"/>
      <c r="BR102" s="7" t="inlineStr"/>
      <c r="BS102" s="7">
        <f>BU102+BW102+BY102+CA102+CC102+CE102+CG102+CI102+CK102</f>
        <v/>
      </c>
      <c r="BT102" s="7">
        <f>BV102+BX102+BZ102+CB102+CD102+CF102+CH102+CJ102+CL102</f>
        <v/>
      </c>
      <c r="BU102" s="7" t="inlineStr"/>
      <c r="BV102" s="7" t="inlineStr"/>
      <c r="BW102" s="7" t="inlineStr"/>
      <c r="BX102" s="7" t="inlineStr"/>
      <c r="BY102" s="7" t="inlineStr"/>
      <c r="BZ102" s="7" t="inlineStr"/>
      <c r="CA102" s="7" t="inlineStr"/>
      <c r="CB102" s="7" t="inlineStr"/>
      <c r="CC102" s="7" t="inlineStr"/>
      <c r="CD102" s="7" t="inlineStr"/>
      <c r="CE102" s="7" t="inlineStr"/>
      <c r="CF102" s="7" t="inlineStr"/>
      <c r="CG102" s="7" t="inlineStr"/>
      <c r="CH102" s="7" t="inlineStr"/>
      <c r="CI102" s="7" t="inlineStr"/>
      <c r="CJ102" s="7" t="inlineStr"/>
      <c r="CK102" s="7" t="inlineStr"/>
      <c r="CL102" s="7" t="inlineStr"/>
      <c r="CM102" s="7">
        <f>CO102+CQ102+CS102+CU102+CW102+CY102+DA102+DC102+DE102+DG102+DI102+DK102+DM102</f>
        <v/>
      </c>
      <c r="CN102" s="7">
        <f>CP102+CR102+CT102+CV102+CX102+CZ102+DB102+DD102+DF102+DH102+DJ102+DL102+DN102</f>
        <v/>
      </c>
      <c r="CO102" s="7" t="inlineStr"/>
      <c r="CP102" s="7" t="inlineStr"/>
      <c r="CQ102" s="7" t="inlineStr"/>
      <c r="CR102" s="7" t="inlineStr"/>
      <c r="CS102" s="7" t="inlineStr"/>
      <c r="CT102" s="7" t="inlineStr"/>
      <c r="CU102" s="7" t="inlineStr"/>
      <c r="CV102" s="7" t="inlineStr"/>
      <c r="CW102" s="7" t="inlineStr"/>
      <c r="CX102" s="7" t="inlineStr"/>
      <c r="CY102" s="7" t="inlineStr"/>
      <c r="CZ102" s="7" t="inlineStr"/>
      <c r="DA102" s="7" t="inlineStr"/>
      <c r="DB102" s="7" t="inlineStr"/>
      <c r="DC102" s="7" t="inlineStr"/>
      <c r="DD102" s="7" t="inlineStr"/>
      <c r="DE102" s="7" t="inlineStr"/>
      <c r="DF102" s="7" t="inlineStr"/>
      <c r="DG102" s="7" t="inlineStr"/>
      <c r="DH102" s="7" t="inlineStr"/>
      <c r="DI102" s="7" t="inlineStr"/>
      <c r="DJ102" s="7" t="inlineStr"/>
      <c r="DK102" s="7" t="inlineStr"/>
      <c r="DL102" s="7" t="inlineStr"/>
      <c r="DM102" s="7" t="inlineStr"/>
      <c r="DN102" s="7" t="inlineStr"/>
      <c r="DO102" s="7">
        <f>E102+AU102+BI102+BS102+CM102</f>
        <v/>
      </c>
      <c r="DP102" s="7">
        <f>F102+AV102+BJ102+BT102+CN102</f>
        <v/>
      </c>
    </row>
    <row r="103" hidden="1" outlineLevel="1">
      <c r="A103" s="5" t="n">
        <v>55</v>
      </c>
      <c r="B103" s="6" t="inlineStr">
        <is>
          <t>Paxtazor Farm Shifo XK</t>
        </is>
      </c>
      <c r="C103" s="6" t="inlineStr">
        <is>
          <t>Карши</t>
        </is>
      </c>
      <c r="D103" s="6" t="inlineStr">
        <is>
          <t>Карши 1</t>
        </is>
      </c>
      <c r="E103" s="7">
        <f>G103+I103+K103+M103+O103+Q103+S103+U103+W103+Y103+AA103+AC103+AE103+AG103+AI103+AK103+AM103+AO103+AQ103+AS103</f>
        <v/>
      </c>
      <c r="F103" s="7">
        <f>H103+J103+L103+N103+P103+R103+T103+V103+X103+Z103+AB103+AD103+AF103+AH103+AJ103+AL103+AN103+AP103+AR103+AT103</f>
        <v/>
      </c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7" t="inlineStr"/>
      <c r="Q103" s="7" t="n">
        <v>15</v>
      </c>
      <c r="R103" s="7" t="n">
        <v>584815</v>
      </c>
      <c r="S103" s="7" t="inlineStr"/>
      <c r="T103" s="7" t="inlineStr"/>
      <c r="U103" s="7" t="inlineStr"/>
      <c r="V103" s="7" t="inlineStr"/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  <c r="AI103" s="7" t="inlineStr"/>
      <c r="AJ103" s="7" t="inlineStr"/>
      <c r="AK103" s="7" t="inlineStr"/>
      <c r="AL103" s="7" t="inlineStr"/>
      <c r="AM103" s="7" t="inlineStr"/>
      <c r="AN103" s="7" t="inlineStr"/>
      <c r="AO103" s="7" t="inlineStr"/>
      <c r="AP103" s="7" t="inlineStr"/>
      <c r="AQ103" s="7" t="inlineStr"/>
      <c r="AR103" s="7" t="inlineStr"/>
      <c r="AS103" s="7" t="inlineStr"/>
      <c r="AT103" s="7" t="inlineStr"/>
      <c r="AU103" s="7">
        <f>AW103+AY103+BA103+BC103+BE103+BG103</f>
        <v/>
      </c>
      <c r="AV103" s="7">
        <f>AX103+AZ103+BB103+BD103+BF103+BH103</f>
        <v/>
      </c>
      <c r="AW103" s="7" t="inlineStr"/>
      <c r="AX103" s="7" t="inlineStr"/>
      <c r="AY103" s="7" t="inlineStr"/>
      <c r="AZ103" s="7" t="inlineStr"/>
      <c r="BA103" s="7" t="inlineStr"/>
      <c r="BB103" s="7" t="inlineStr"/>
      <c r="BC103" s="7" t="inlineStr"/>
      <c r="BD103" s="7" t="inlineStr"/>
      <c r="BE103" s="7" t="inlineStr"/>
      <c r="BF103" s="7" t="inlineStr"/>
      <c r="BG103" s="7" t="inlineStr"/>
      <c r="BH103" s="7" t="inlineStr"/>
      <c r="BI103" s="7">
        <f>BK103+BM103+BO103+BQ103</f>
        <v/>
      </c>
      <c r="BJ103" s="7">
        <f>BL103+BN103+BP103+BR103</f>
        <v/>
      </c>
      <c r="BK103" s="7" t="inlineStr"/>
      <c r="BL103" s="7" t="inlineStr"/>
      <c r="BM103" s="7" t="inlineStr"/>
      <c r="BN103" s="7" t="inlineStr"/>
      <c r="BO103" s="7" t="inlineStr"/>
      <c r="BP103" s="7" t="inlineStr"/>
      <c r="BQ103" s="7" t="inlineStr"/>
      <c r="BR103" s="7" t="inlineStr"/>
      <c r="BS103" s="7">
        <f>BU103+BW103+BY103+CA103+CC103+CE103+CG103+CI103+CK103</f>
        <v/>
      </c>
      <c r="BT103" s="7">
        <f>BV103+BX103+BZ103+CB103+CD103+CF103+CH103+CJ103+CL103</f>
        <v/>
      </c>
      <c r="BU103" s="7" t="inlineStr"/>
      <c r="BV103" s="7" t="inlineStr"/>
      <c r="BW103" s="7" t="inlineStr"/>
      <c r="BX103" s="7" t="inlineStr"/>
      <c r="BY103" s="7" t="inlineStr"/>
      <c r="BZ103" s="7" t="inlineStr"/>
      <c r="CA103" s="7" t="inlineStr"/>
      <c r="CB103" s="7" t="inlineStr"/>
      <c r="CC103" s="7" t="inlineStr"/>
      <c r="CD103" s="7" t="inlineStr"/>
      <c r="CE103" s="7" t="inlineStr"/>
      <c r="CF103" s="7" t="inlineStr"/>
      <c r="CG103" s="7" t="inlineStr"/>
      <c r="CH103" s="7" t="inlineStr"/>
      <c r="CI103" s="7" t="inlineStr"/>
      <c r="CJ103" s="7" t="inlineStr"/>
      <c r="CK103" s="7" t="inlineStr"/>
      <c r="CL103" s="7" t="inlineStr"/>
      <c r="CM103" s="7">
        <f>CO103+CQ103+CS103+CU103+CW103+CY103+DA103+DC103+DE103+DG103+DI103+DK103+DM103</f>
        <v/>
      </c>
      <c r="CN103" s="7">
        <f>CP103+CR103+CT103+CV103+CX103+CZ103+DB103+DD103+DF103+DH103+DJ103+DL103+DN103</f>
        <v/>
      </c>
      <c r="CO103" s="7" t="inlineStr"/>
      <c r="CP103" s="7" t="inlineStr"/>
      <c r="CQ103" s="7" t="inlineStr"/>
      <c r="CR103" s="7" t="inlineStr"/>
      <c r="CS103" s="7" t="inlineStr"/>
      <c r="CT103" s="7" t="inlineStr"/>
      <c r="CU103" s="7" t="inlineStr"/>
      <c r="CV103" s="7" t="inlineStr"/>
      <c r="CW103" s="7" t="inlineStr"/>
      <c r="CX103" s="7" t="inlineStr"/>
      <c r="CY103" s="7" t="inlineStr"/>
      <c r="CZ103" s="7" t="inlineStr"/>
      <c r="DA103" s="7" t="inlineStr"/>
      <c r="DB103" s="7" t="inlineStr"/>
      <c r="DC103" s="7" t="n">
        <v>10</v>
      </c>
      <c r="DD103" s="7" t="n">
        <v>1433220</v>
      </c>
      <c r="DE103" s="7" t="inlineStr"/>
      <c r="DF103" s="7" t="inlineStr"/>
      <c r="DG103" s="7" t="inlineStr"/>
      <c r="DH103" s="7" t="inlineStr"/>
      <c r="DI103" s="7" t="inlineStr"/>
      <c r="DJ103" s="7" t="inlineStr"/>
      <c r="DK103" s="7" t="inlineStr"/>
      <c r="DL103" s="7" t="inlineStr"/>
      <c r="DM103" s="7" t="inlineStr"/>
      <c r="DN103" s="7" t="inlineStr"/>
      <c r="DO103" s="7">
        <f>E103+AU103+BI103+BS103+CM103</f>
        <v/>
      </c>
      <c r="DP103" s="7">
        <f>F103+AV103+BJ103+BT103+CN103</f>
        <v/>
      </c>
    </row>
    <row r="104" hidden="1" outlineLevel="1">
      <c r="A104" s="5" t="n">
        <v>56</v>
      </c>
      <c r="B104" s="6" t="inlineStr">
        <is>
          <t>Pikovit MCHJ</t>
        </is>
      </c>
      <c r="C104" s="6" t="inlineStr">
        <is>
          <t>Карши</t>
        </is>
      </c>
      <c r="D104" s="6" t="inlineStr">
        <is>
          <t>Карши 1</t>
        </is>
      </c>
      <c r="E104" s="7">
        <f>G104+I104+K104+M104+O104+Q104+S104+U104+W104+Y104+AA104+AC104+AE104+AG104+AI104+AK104+AM104+AO104+AQ104+AS104</f>
        <v/>
      </c>
      <c r="F104" s="7">
        <f>H104+J104+L104+N104+P104+R104+T104+V104+X104+Z104+AB104+AD104+AF104+AH104+AJ104+AL104+AN104+AP104+AR104+AT104</f>
        <v/>
      </c>
      <c r="G104" s="7" t="n">
        <v>2</v>
      </c>
      <c r="H104" s="7" t="n">
        <v>104746</v>
      </c>
      <c r="I104" s="7" t="inlineStr"/>
      <c r="J104" s="7" t="inlineStr"/>
      <c r="K104" s="7" t="inlineStr"/>
      <c r="L104" s="7" t="inlineStr"/>
      <c r="M104" s="7" t="n">
        <v>5</v>
      </c>
      <c r="N104" s="7" t="n">
        <v>1535015</v>
      </c>
      <c r="O104" s="7" t="inlineStr"/>
      <c r="P104" s="7" t="inlineStr"/>
      <c r="Q104" s="7" t="inlineStr"/>
      <c r="R104" s="7" t="inlineStr"/>
      <c r="S104" s="7" t="inlineStr"/>
      <c r="T104" s="7" t="inlineStr"/>
      <c r="U104" s="7" t="inlineStr"/>
      <c r="V104" s="7" t="inlineStr"/>
      <c r="W104" s="7" t="inlineStr"/>
      <c r="X104" s="7" t="inlineStr"/>
      <c r="Y104" s="7" t="inlineStr"/>
      <c r="Z104" s="7" t="inlineStr"/>
      <c r="AA104" s="7" t="inlineStr"/>
      <c r="AB104" s="7" t="inlineStr"/>
      <c r="AC104" s="7" t="inlineStr"/>
      <c r="AD104" s="7" t="inlineStr"/>
      <c r="AE104" s="7" t="inlineStr"/>
      <c r="AF104" s="7" t="inlineStr"/>
      <c r="AG104" s="7" t="inlineStr"/>
      <c r="AH104" s="7" t="inlineStr"/>
      <c r="AI104" s="7" t="inlineStr"/>
      <c r="AJ104" s="7" t="inlineStr"/>
      <c r="AK104" s="7" t="inlineStr"/>
      <c r="AL104" s="7" t="inlineStr"/>
      <c r="AM104" s="7" t="inlineStr"/>
      <c r="AN104" s="7" t="inlineStr"/>
      <c r="AO104" s="7" t="inlineStr"/>
      <c r="AP104" s="7" t="inlineStr"/>
      <c r="AQ104" s="7" t="inlineStr"/>
      <c r="AR104" s="7" t="inlineStr"/>
      <c r="AS104" s="7" t="inlineStr"/>
      <c r="AT104" s="7" t="inlineStr"/>
      <c r="AU104" s="7">
        <f>AW104+AY104+BA104+BC104+BE104+BG104</f>
        <v/>
      </c>
      <c r="AV104" s="7">
        <f>AX104+AZ104+BB104+BD104+BF104+BH104</f>
        <v/>
      </c>
      <c r="AW104" s="7" t="inlineStr"/>
      <c r="AX104" s="7" t="inlineStr"/>
      <c r="AY104" s="7" t="inlineStr"/>
      <c r="AZ104" s="7" t="inlineStr"/>
      <c r="BA104" s="7" t="inlineStr"/>
      <c r="BB104" s="7" t="inlineStr"/>
      <c r="BC104" s="7" t="inlineStr"/>
      <c r="BD104" s="7" t="inlineStr"/>
      <c r="BE104" s="7" t="inlineStr"/>
      <c r="BF104" s="7" t="inlineStr"/>
      <c r="BG104" s="7" t="inlineStr"/>
      <c r="BH104" s="7" t="inlineStr"/>
      <c r="BI104" s="7">
        <f>BK104+BM104+BO104+BQ104</f>
        <v/>
      </c>
      <c r="BJ104" s="7">
        <f>BL104+BN104+BP104+BR104</f>
        <v/>
      </c>
      <c r="BK104" s="7" t="inlineStr"/>
      <c r="BL104" s="7" t="inlineStr"/>
      <c r="BM104" s="7" t="inlineStr"/>
      <c r="BN104" s="7" t="inlineStr"/>
      <c r="BO104" s="7" t="inlineStr"/>
      <c r="BP104" s="7" t="inlineStr"/>
      <c r="BQ104" s="7" t="inlineStr"/>
      <c r="BR104" s="7" t="inlineStr"/>
      <c r="BS104" s="7">
        <f>BU104+BW104+BY104+CA104+CC104+CE104+CG104+CI104+CK104</f>
        <v/>
      </c>
      <c r="BT104" s="7">
        <f>BV104+BX104+BZ104+CB104+CD104+CF104+CH104+CJ104+CL104</f>
        <v/>
      </c>
      <c r="BU104" s="7" t="inlineStr"/>
      <c r="BV104" s="7" t="inlineStr"/>
      <c r="BW104" s="7" t="inlineStr"/>
      <c r="BX104" s="7" t="inlineStr"/>
      <c r="BY104" s="7" t="inlineStr"/>
      <c r="BZ104" s="7" t="inlineStr"/>
      <c r="CA104" s="7" t="inlineStr"/>
      <c r="CB104" s="7" t="inlineStr"/>
      <c r="CC104" s="7" t="inlineStr"/>
      <c r="CD104" s="7" t="inlineStr"/>
      <c r="CE104" s="7" t="inlineStr"/>
      <c r="CF104" s="7" t="inlineStr"/>
      <c r="CG104" s="7" t="inlineStr"/>
      <c r="CH104" s="7" t="inlineStr"/>
      <c r="CI104" s="7" t="inlineStr"/>
      <c r="CJ104" s="7" t="inlineStr"/>
      <c r="CK104" s="7" t="inlineStr"/>
      <c r="CL104" s="7" t="inlineStr"/>
      <c r="CM104" s="7">
        <f>CO104+CQ104+CS104+CU104+CW104+CY104+DA104+DC104+DE104+DG104+DI104+DK104+DM104</f>
        <v/>
      </c>
      <c r="CN104" s="7">
        <f>CP104+CR104+CT104+CV104+CX104+CZ104+DB104+DD104+DF104+DH104+DJ104+DL104+DN104</f>
        <v/>
      </c>
      <c r="CO104" s="7" t="inlineStr"/>
      <c r="CP104" s="7" t="inlineStr"/>
      <c r="CQ104" s="7" t="inlineStr"/>
      <c r="CR104" s="7" t="inlineStr"/>
      <c r="CS104" s="7" t="inlineStr"/>
      <c r="CT104" s="7" t="inlineStr"/>
      <c r="CU104" s="7" t="inlineStr"/>
      <c r="CV104" s="7" t="inlineStr"/>
      <c r="CW104" s="7" t="inlineStr"/>
      <c r="CX104" s="7" t="inlineStr"/>
      <c r="CY104" s="7" t="inlineStr"/>
      <c r="CZ104" s="7" t="inlineStr"/>
      <c r="DA104" s="7" t="inlineStr"/>
      <c r="DB104" s="7" t="inlineStr"/>
      <c r="DC104" s="7" t="n">
        <v>1</v>
      </c>
      <c r="DD104" s="7" t="n">
        <v>377487</v>
      </c>
      <c r="DE104" s="7" t="inlineStr"/>
      <c r="DF104" s="7" t="inlineStr"/>
      <c r="DG104" s="7" t="inlineStr"/>
      <c r="DH104" s="7" t="inlineStr"/>
      <c r="DI104" s="7" t="inlineStr"/>
      <c r="DJ104" s="7" t="inlineStr"/>
      <c r="DK104" s="7" t="inlineStr"/>
      <c r="DL104" s="7" t="inlineStr"/>
      <c r="DM104" s="7" t="inlineStr"/>
      <c r="DN104" s="7" t="inlineStr"/>
      <c r="DO104" s="7">
        <f>E104+AU104+BI104+BS104+CM104</f>
        <v/>
      </c>
      <c r="DP104" s="7">
        <f>F104+AV104+BJ104+BT104+CN104</f>
        <v/>
      </c>
    </row>
    <row r="105" hidden="1" outlineLevel="1">
      <c r="A105" s="5" t="n">
        <v>57</v>
      </c>
      <c r="B105" s="6" t="inlineStr">
        <is>
          <t>QARSHI BIO MED FARM MCHJ</t>
        </is>
      </c>
      <c r="C105" s="6" t="inlineStr">
        <is>
          <t>Карши</t>
        </is>
      </c>
      <c r="D105" s="6" t="inlineStr">
        <is>
          <t>Карши 1</t>
        </is>
      </c>
      <c r="E105" s="7">
        <f>G105+I105+K105+M105+O105+Q105+S105+U105+W105+Y105+AA105+AC105+AE105+AG105+AI105+AK105+AM105+AO105+AQ105+AS105</f>
        <v/>
      </c>
      <c r="F105" s="7">
        <f>H105+J105+L105+N105+P105+R105+T105+V105+X105+Z105+AB105+AD105+AF105+AH105+AJ105+AL105+AN105+AP105+AR105+AT105</f>
        <v/>
      </c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7" t="inlineStr"/>
      <c r="Q105" s="7" t="n">
        <v>1</v>
      </c>
      <c r="R105" s="7" t="n">
        <v>54536</v>
      </c>
      <c r="S105" s="7" t="inlineStr"/>
      <c r="T105" s="7" t="inlineStr"/>
      <c r="U105" s="7" t="inlineStr"/>
      <c r="V105" s="7" t="inlineStr"/>
      <c r="W105" s="7" t="inlineStr"/>
      <c r="X105" s="7" t="inlineStr"/>
      <c r="Y105" s="7" t="inlineStr"/>
      <c r="Z105" s="7" t="inlineStr"/>
      <c r="AA105" s="7" t="inlineStr"/>
      <c r="AB105" s="7" t="inlineStr"/>
      <c r="AC105" s="7" t="n">
        <v>2</v>
      </c>
      <c r="AD105" s="7" t="n">
        <v>205708</v>
      </c>
      <c r="AE105" s="7" t="inlineStr"/>
      <c r="AF105" s="7" t="inlineStr"/>
      <c r="AG105" s="7" t="inlineStr"/>
      <c r="AH105" s="7" t="inlineStr"/>
      <c r="AI105" s="7" t="n">
        <v>2</v>
      </c>
      <c r="AJ105" s="7" t="n">
        <v>418782</v>
      </c>
      <c r="AK105" s="7" t="inlineStr"/>
      <c r="AL105" s="7" t="inlineStr"/>
      <c r="AM105" s="7" t="inlineStr"/>
      <c r="AN105" s="7" t="inlineStr"/>
      <c r="AO105" s="7" t="inlineStr"/>
      <c r="AP105" s="7" t="inlineStr"/>
      <c r="AQ105" s="7" t="inlineStr"/>
      <c r="AR105" s="7" t="inlineStr"/>
      <c r="AS105" s="7" t="inlineStr"/>
      <c r="AT105" s="7" t="inlineStr"/>
      <c r="AU105" s="7">
        <f>AW105+AY105+BA105+BC105+BE105+BG105</f>
        <v/>
      </c>
      <c r="AV105" s="7">
        <f>AX105+AZ105+BB105+BD105+BF105+BH105</f>
        <v/>
      </c>
      <c r="AW105" s="7" t="inlineStr"/>
      <c r="AX105" s="7" t="inlineStr"/>
      <c r="AY105" s="7" t="inlineStr"/>
      <c r="AZ105" s="7" t="inlineStr"/>
      <c r="BA105" s="7" t="inlineStr"/>
      <c r="BB105" s="7" t="inlineStr"/>
      <c r="BC105" s="7" t="inlineStr"/>
      <c r="BD105" s="7" t="inlineStr"/>
      <c r="BE105" s="7" t="inlineStr"/>
      <c r="BF105" s="7" t="inlineStr"/>
      <c r="BG105" s="7" t="inlineStr"/>
      <c r="BH105" s="7" t="inlineStr"/>
      <c r="BI105" s="7">
        <f>BK105+BM105+BO105+BQ105</f>
        <v/>
      </c>
      <c r="BJ105" s="7">
        <f>BL105+BN105+BP105+BR105</f>
        <v/>
      </c>
      <c r="BK105" s="7" t="inlineStr"/>
      <c r="BL105" s="7" t="inlineStr"/>
      <c r="BM105" s="7" t="inlineStr"/>
      <c r="BN105" s="7" t="inlineStr"/>
      <c r="BO105" s="7" t="inlineStr"/>
      <c r="BP105" s="7" t="inlineStr"/>
      <c r="BQ105" s="7" t="inlineStr"/>
      <c r="BR105" s="7" t="inlineStr"/>
      <c r="BS105" s="7">
        <f>BU105+BW105+BY105+CA105+CC105+CE105+CG105+CI105+CK105</f>
        <v/>
      </c>
      <c r="BT105" s="7">
        <f>BV105+BX105+BZ105+CB105+CD105+CF105+CH105+CJ105+CL105</f>
        <v/>
      </c>
      <c r="BU105" s="7" t="inlineStr"/>
      <c r="BV105" s="7" t="inlineStr"/>
      <c r="BW105" s="7" t="inlineStr"/>
      <c r="BX105" s="7" t="inlineStr"/>
      <c r="BY105" s="7" t="inlineStr"/>
      <c r="BZ105" s="7" t="inlineStr"/>
      <c r="CA105" s="7" t="inlineStr"/>
      <c r="CB105" s="7" t="inlineStr"/>
      <c r="CC105" s="7" t="inlineStr"/>
      <c r="CD105" s="7" t="inlineStr"/>
      <c r="CE105" s="7" t="inlineStr"/>
      <c r="CF105" s="7" t="inlineStr"/>
      <c r="CG105" s="7" t="inlineStr"/>
      <c r="CH105" s="7" t="inlineStr"/>
      <c r="CI105" s="7" t="inlineStr"/>
      <c r="CJ105" s="7" t="inlineStr"/>
      <c r="CK105" s="7" t="inlineStr"/>
      <c r="CL105" s="7" t="inlineStr"/>
      <c r="CM105" s="7">
        <f>CO105+CQ105+CS105+CU105+CW105+CY105+DA105+DC105+DE105+DG105+DI105+DK105+DM105</f>
        <v/>
      </c>
      <c r="CN105" s="7">
        <f>CP105+CR105+CT105+CV105+CX105+CZ105+DB105+DD105+DF105+DH105+DJ105+DL105+DN105</f>
        <v/>
      </c>
      <c r="CO105" s="7" t="inlineStr"/>
      <c r="CP105" s="7" t="inlineStr"/>
      <c r="CQ105" s="7" t="inlineStr"/>
      <c r="CR105" s="7" t="inlineStr"/>
      <c r="CS105" s="7" t="inlineStr"/>
      <c r="CT105" s="7" t="inlineStr"/>
      <c r="CU105" s="7" t="inlineStr"/>
      <c r="CV105" s="7" t="inlineStr"/>
      <c r="CW105" s="7" t="inlineStr"/>
      <c r="CX105" s="7" t="inlineStr"/>
      <c r="CY105" s="7" t="inlineStr"/>
      <c r="CZ105" s="7" t="inlineStr"/>
      <c r="DA105" s="7" t="inlineStr"/>
      <c r="DB105" s="7" t="inlineStr"/>
      <c r="DC105" s="7" t="inlineStr"/>
      <c r="DD105" s="7" t="inlineStr"/>
      <c r="DE105" s="7" t="inlineStr"/>
      <c r="DF105" s="7" t="inlineStr"/>
      <c r="DG105" s="7" t="inlineStr"/>
      <c r="DH105" s="7" t="inlineStr"/>
      <c r="DI105" s="7" t="inlineStr"/>
      <c r="DJ105" s="7" t="inlineStr"/>
      <c r="DK105" s="7" t="inlineStr"/>
      <c r="DL105" s="7" t="inlineStr"/>
      <c r="DM105" s="7" t="inlineStr"/>
      <c r="DN105" s="7" t="inlineStr"/>
      <c r="DO105" s="7">
        <f>E105+AU105+BI105+BS105+CM105</f>
        <v/>
      </c>
      <c r="DP105" s="7">
        <f>F105+AV105+BJ105+BT105+CN105</f>
        <v/>
      </c>
    </row>
    <row r="106" hidden="1" outlineLevel="1">
      <c r="A106" s="5" t="n">
        <v>58</v>
      </c>
      <c r="B106" s="6" t="inlineStr">
        <is>
          <t>RAUP OTA FAIR TRADE MCHJ</t>
        </is>
      </c>
      <c r="C106" s="6" t="inlineStr">
        <is>
          <t>Карши</t>
        </is>
      </c>
      <c r="D106" s="6" t="inlineStr">
        <is>
          <t>Карши 1</t>
        </is>
      </c>
      <c r="E106" s="7">
        <f>G106+I106+K106+M106+O106+Q106+S106+U106+W106+Y106+AA106+AC106+AE106+AG106+AI106+AK106+AM106+AO106+AQ106+AS106</f>
        <v/>
      </c>
      <c r="F106" s="7">
        <f>H106+J106+L106+N106+P106+R106+T106+V106+X106+Z106+AB106+AD106+AF106+AH106+AJ106+AL106+AN106+AP106+AR106+AT106</f>
        <v/>
      </c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n">
        <v>72</v>
      </c>
      <c r="AN106" s="7" t="n">
        <v>13666248</v>
      </c>
      <c r="AO106" s="7" t="inlineStr"/>
      <c r="AP106" s="7" t="inlineStr"/>
      <c r="AQ106" s="7" t="inlineStr"/>
      <c r="AR106" s="7" t="inlineStr"/>
      <c r="AS106" s="7" t="inlineStr"/>
      <c r="AT106" s="7" t="inlineStr"/>
      <c r="AU106" s="7">
        <f>AW106+AY106+BA106+BC106+BE106+BG106</f>
        <v/>
      </c>
      <c r="AV106" s="7">
        <f>AX106+AZ106+BB106+BD106+BF106+BH106</f>
        <v/>
      </c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>
        <f>BK106+BM106+BO106+BQ106</f>
        <v/>
      </c>
      <c r="BJ106" s="7">
        <f>BL106+BN106+BP106+BR106</f>
        <v/>
      </c>
      <c r="BK106" s="7" t="inlineStr"/>
      <c r="BL106" s="7" t="inlineStr"/>
      <c r="BM106" s="7" t="inlineStr"/>
      <c r="BN106" s="7" t="inlineStr"/>
      <c r="BO106" s="7" t="inlineStr"/>
      <c r="BP106" s="7" t="inlineStr"/>
      <c r="BQ106" s="7" t="inlineStr"/>
      <c r="BR106" s="7" t="inlineStr"/>
      <c r="BS106" s="7">
        <f>BU106+BW106+BY106+CA106+CC106+CE106+CG106+CI106+CK106</f>
        <v/>
      </c>
      <c r="BT106" s="7">
        <f>BV106+BX106+BZ106+CB106+CD106+CF106+CH106+CJ106+CL106</f>
        <v/>
      </c>
      <c r="BU106" s="7" t="inlineStr"/>
      <c r="BV106" s="7" t="inlineStr"/>
      <c r="BW106" s="7" t="inlineStr"/>
      <c r="BX106" s="7" t="inlineStr"/>
      <c r="BY106" s="7" t="inlineStr"/>
      <c r="BZ106" s="7" t="inlineStr"/>
      <c r="CA106" s="7" t="inlineStr"/>
      <c r="CB106" s="7" t="inlineStr"/>
      <c r="CC106" s="7" t="inlineStr"/>
      <c r="CD106" s="7" t="inlineStr"/>
      <c r="CE106" s="7" t="inlineStr"/>
      <c r="CF106" s="7" t="inlineStr"/>
      <c r="CG106" s="7" t="inlineStr"/>
      <c r="CH106" s="7" t="inlineStr"/>
      <c r="CI106" s="7" t="inlineStr"/>
      <c r="CJ106" s="7" t="inlineStr"/>
      <c r="CK106" s="7" t="inlineStr"/>
      <c r="CL106" s="7" t="inlineStr"/>
      <c r="CM106" s="7">
        <f>CO106+CQ106+CS106+CU106+CW106+CY106+DA106+DC106+DE106+DG106+DI106+DK106+DM106</f>
        <v/>
      </c>
      <c r="CN106" s="7">
        <f>CP106+CR106+CT106+CV106+CX106+CZ106+DB106+DD106+DF106+DH106+DJ106+DL106+DN106</f>
        <v/>
      </c>
      <c r="CO106" s="7" t="inlineStr"/>
      <c r="CP106" s="7" t="inlineStr"/>
      <c r="CQ106" s="7" t="inlineStr"/>
      <c r="CR106" s="7" t="inlineStr"/>
      <c r="CS106" s="7" t="inlineStr"/>
      <c r="CT106" s="7" t="inlineStr"/>
      <c r="CU106" s="7" t="inlineStr"/>
      <c r="CV106" s="7" t="inlineStr"/>
      <c r="CW106" s="7" t="inlineStr"/>
      <c r="CX106" s="7" t="inlineStr"/>
      <c r="CY106" s="7" t="inlineStr"/>
      <c r="CZ106" s="7" t="inlineStr"/>
      <c r="DA106" s="7" t="inlineStr"/>
      <c r="DB106" s="7" t="inlineStr"/>
      <c r="DC106" s="7" t="inlineStr"/>
      <c r="DD106" s="7" t="inlineStr"/>
      <c r="DE106" s="7" t="inlineStr"/>
      <c r="DF106" s="7" t="inlineStr"/>
      <c r="DG106" s="7" t="inlineStr"/>
      <c r="DH106" s="7" t="inlineStr"/>
      <c r="DI106" s="7" t="inlineStr"/>
      <c r="DJ106" s="7" t="inlineStr"/>
      <c r="DK106" s="7" t="inlineStr"/>
      <c r="DL106" s="7" t="inlineStr"/>
      <c r="DM106" s="7" t="inlineStr"/>
      <c r="DN106" s="7" t="inlineStr"/>
      <c r="DO106" s="7">
        <f>E106+AU106+BI106+BS106+CM106</f>
        <v/>
      </c>
      <c r="DP106" s="7">
        <f>F106+AV106+BJ106+BT106+CN106</f>
        <v/>
      </c>
    </row>
    <row r="107" hidden="1" outlineLevel="1">
      <c r="A107" s="5" t="n">
        <v>59</v>
      </c>
      <c r="B107" s="6" t="inlineStr">
        <is>
          <t>Raximov Farm Sifat</t>
        </is>
      </c>
      <c r="C107" s="6" t="inlineStr">
        <is>
          <t>Карши</t>
        </is>
      </c>
      <c r="D107" s="6" t="inlineStr">
        <is>
          <t>Карши 1</t>
        </is>
      </c>
      <c r="E107" s="7">
        <f>G107+I107+K107+M107+O107+Q107+S107+U107+W107+Y107+AA107+AC107+AE107+AG107+AI107+AK107+AM107+AO107+AQ107+AS107</f>
        <v/>
      </c>
      <c r="F107" s="7">
        <f>H107+J107+L107+N107+P107+R107+T107+V107+X107+Z107+AB107+AD107+AF107+AH107+AJ107+AL107+AN107+AP107+AR107+AT107</f>
        <v/>
      </c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n">
        <v>10</v>
      </c>
      <c r="R107" s="7" t="n">
        <v>509590</v>
      </c>
      <c r="S107" s="7" t="inlineStr"/>
      <c r="T107" s="7" t="inlineStr"/>
      <c r="U107" s="7" t="inlineStr"/>
      <c r="V107" s="7" t="inlineStr"/>
      <c r="W107" s="7" t="inlineStr"/>
      <c r="X107" s="7" t="inlineStr"/>
      <c r="Y107" s="7" t="inlineStr"/>
      <c r="Z107" s="7" t="inlineStr"/>
      <c r="AA107" s="7" t="inlineStr"/>
      <c r="AB107" s="7" t="inlineStr"/>
      <c r="AC107" s="7" t="inlineStr"/>
      <c r="AD107" s="7" t="inlineStr"/>
      <c r="AE107" s="7" t="inlineStr"/>
      <c r="AF107" s="7" t="inlineStr"/>
      <c r="AG107" s="7" t="inlineStr"/>
      <c r="AH107" s="7" t="inlineStr"/>
      <c r="AI107" s="7" t="inlineStr"/>
      <c r="AJ107" s="7" t="inlineStr"/>
      <c r="AK107" s="7" t="inlineStr"/>
      <c r="AL107" s="7" t="inlineStr"/>
      <c r="AM107" s="7" t="inlineStr"/>
      <c r="AN107" s="7" t="inlineStr"/>
      <c r="AO107" s="7" t="inlineStr"/>
      <c r="AP107" s="7" t="inlineStr"/>
      <c r="AQ107" s="7" t="inlineStr"/>
      <c r="AR107" s="7" t="inlineStr"/>
      <c r="AS107" s="7" t="inlineStr"/>
      <c r="AT107" s="7" t="inlineStr"/>
      <c r="AU107" s="7">
        <f>AW107+AY107+BA107+BC107+BE107+BG107</f>
        <v/>
      </c>
      <c r="AV107" s="7">
        <f>AX107+AZ107+BB107+BD107+BF107+BH107</f>
        <v/>
      </c>
      <c r="AW107" s="7" t="inlineStr"/>
      <c r="AX107" s="7" t="inlineStr"/>
      <c r="AY107" s="7" t="inlineStr"/>
      <c r="AZ107" s="7" t="inlineStr"/>
      <c r="BA107" s="7" t="inlineStr"/>
      <c r="BB107" s="7" t="inlineStr"/>
      <c r="BC107" s="7" t="inlineStr"/>
      <c r="BD107" s="7" t="inlineStr"/>
      <c r="BE107" s="7" t="inlineStr"/>
      <c r="BF107" s="7" t="inlineStr"/>
      <c r="BG107" s="7" t="inlineStr"/>
      <c r="BH107" s="7" t="inlineStr"/>
      <c r="BI107" s="7">
        <f>BK107+BM107+BO107+BQ107</f>
        <v/>
      </c>
      <c r="BJ107" s="7">
        <f>BL107+BN107+BP107+BR107</f>
        <v/>
      </c>
      <c r="BK107" s="7" t="inlineStr"/>
      <c r="BL107" s="7" t="inlineStr"/>
      <c r="BM107" s="7" t="inlineStr"/>
      <c r="BN107" s="7" t="inlineStr"/>
      <c r="BO107" s="7" t="inlineStr"/>
      <c r="BP107" s="7" t="inlineStr"/>
      <c r="BQ107" s="7" t="inlineStr"/>
      <c r="BR107" s="7" t="inlineStr"/>
      <c r="BS107" s="7">
        <f>BU107+BW107+BY107+CA107+CC107+CE107+CG107+CI107+CK107</f>
        <v/>
      </c>
      <c r="BT107" s="7">
        <f>BV107+BX107+BZ107+CB107+CD107+CF107+CH107+CJ107+CL107</f>
        <v/>
      </c>
      <c r="BU107" s="7" t="inlineStr"/>
      <c r="BV107" s="7" t="inlineStr"/>
      <c r="BW107" s="7" t="inlineStr"/>
      <c r="BX107" s="7" t="inlineStr"/>
      <c r="BY107" s="7" t="inlineStr"/>
      <c r="BZ107" s="7" t="inlineStr"/>
      <c r="CA107" s="7" t="inlineStr"/>
      <c r="CB107" s="7" t="inlineStr"/>
      <c r="CC107" s="7" t="inlineStr"/>
      <c r="CD107" s="7" t="inlineStr"/>
      <c r="CE107" s="7" t="inlineStr"/>
      <c r="CF107" s="7" t="inlineStr"/>
      <c r="CG107" s="7" t="inlineStr"/>
      <c r="CH107" s="7" t="inlineStr"/>
      <c r="CI107" s="7" t="inlineStr"/>
      <c r="CJ107" s="7" t="inlineStr"/>
      <c r="CK107" s="7" t="inlineStr"/>
      <c r="CL107" s="7" t="inlineStr"/>
      <c r="CM107" s="7">
        <f>CO107+CQ107+CS107+CU107+CW107+CY107+DA107+DC107+DE107+DG107+DI107+DK107+DM107</f>
        <v/>
      </c>
      <c r="CN107" s="7">
        <f>CP107+CR107+CT107+CV107+CX107+CZ107+DB107+DD107+DF107+DH107+DJ107+DL107+DN107</f>
        <v/>
      </c>
      <c r="CO107" s="7" t="inlineStr"/>
      <c r="CP107" s="7" t="inlineStr"/>
      <c r="CQ107" s="7" t="inlineStr"/>
      <c r="CR107" s="7" t="inlineStr"/>
      <c r="CS107" s="7" t="inlineStr"/>
      <c r="CT107" s="7" t="inlineStr"/>
      <c r="CU107" s="7" t="inlineStr"/>
      <c r="CV107" s="7" t="inlineStr"/>
      <c r="CW107" s="7" t="inlineStr"/>
      <c r="CX107" s="7" t="inlineStr"/>
      <c r="CY107" s="7" t="inlineStr"/>
      <c r="CZ107" s="7" t="inlineStr"/>
      <c r="DA107" s="7" t="inlineStr"/>
      <c r="DB107" s="7" t="inlineStr"/>
      <c r="DC107" s="7" t="inlineStr"/>
      <c r="DD107" s="7" t="inlineStr"/>
      <c r="DE107" s="7" t="inlineStr"/>
      <c r="DF107" s="7" t="inlineStr"/>
      <c r="DG107" s="7" t="inlineStr"/>
      <c r="DH107" s="7" t="inlineStr"/>
      <c r="DI107" s="7" t="inlineStr"/>
      <c r="DJ107" s="7" t="inlineStr"/>
      <c r="DK107" s="7" t="inlineStr"/>
      <c r="DL107" s="7" t="inlineStr"/>
      <c r="DM107" s="7" t="inlineStr"/>
      <c r="DN107" s="7" t="inlineStr"/>
      <c r="DO107" s="7">
        <f>E107+AU107+BI107+BS107+CM107</f>
        <v/>
      </c>
      <c r="DP107" s="7">
        <f>F107+AV107+BJ107+BT107+CN107</f>
        <v/>
      </c>
    </row>
    <row r="108" hidden="1" outlineLevel="1">
      <c r="A108" s="5" t="n">
        <v>60</v>
      </c>
      <c r="B108" s="6" t="inlineStr">
        <is>
          <t>SABODA MEDIKAL EKSPRES XUSUSIY KORXONA</t>
        </is>
      </c>
      <c r="C108" s="6" t="inlineStr">
        <is>
          <t>Карши</t>
        </is>
      </c>
      <c r="D108" s="6" t="inlineStr">
        <is>
          <t>Карши 1</t>
        </is>
      </c>
      <c r="E108" s="7">
        <f>G108+I108+K108+M108+O108+Q108+S108+U108+W108+Y108+AA108+AC108+AE108+AG108+AI108+AK108+AM108+AO108+AQ108+AS108</f>
        <v/>
      </c>
      <c r="F108" s="7">
        <f>H108+J108+L108+N108+P108+R108+T108+V108+X108+Z108+AB108+AD108+AF108+AH108+AJ108+AL108+AN108+AP108+AR108+AT108</f>
        <v/>
      </c>
      <c r="G108" s="7" t="n">
        <v>2</v>
      </c>
      <c r="H108" s="7" t="n">
        <v>14502</v>
      </c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n">
        <v>4</v>
      </c>
      <c r="R108" s="7" t="n">
        <v>1034852</v>
      </c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n">
        <v>10</v>
      </c>
      <c r="AD108" s="7" t="n">
        <v>4876050</v>
      </c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  <c r="AM108" s="7" t="inlineStr"/>
      <c r="AN108" s="7" t="inlineStr"/>
      <c r="AO108" s="7" t="inlineStr"/>
      <c r="AP108" s="7" t="inlineStr"/>
      <c r="AQ108" s="7" t="inlineStr"/>
      <c r="AR108" s="7" t="inlineStr"/>
      <c r="AS108" s="7" t="n">
        <v>5</v>
      </c>
      <c r="AT108" s="7" t="n">
        <v>645770</v>
      </c>
      <c r="AU108" s="7">
        <f>AW108+AY108+BA108+BC108+BE108+BG108</f>
        <v/>
      </c>
      <c r="AV108" s="7">
        <f>AX108+AZ108+BB108+BD108+BF108+BH108</f>
        <v/>
      </c>
      <c r="AW108" s="7" t="inlineStr"/>
      <c r="AX108" s="7" t="inlineStr"/>
      <c r="AY108" s="7" t="inlineStr"/>
      <c r="AZ108" s="7" t="inlineStr"/>
      <c r="BA108" s="7" t="inlineStr"/>
      <c r="BB108" s="7" t="inlineStr"/>
      <c r="BC108" s="7" t="inlineStr"/>
      <c r="BD108" s="7" t="inlineStr"/>
      <c r="BE108" s="7" t="inlineStr"/>
      <c r="BF108" s="7" t="inlineStr"/>
      <c r="BG108" s="7" t="inlineStr"/>
      <c r="BH108" s="7" t="inlineStr"/>
      <c r="BI108" s="7">
        <f>BK108+BM108+BO108+BQ108</f>
        <v/>
      </c>
      <c r="BJ108" s="7">
        <f>BL108+BN108+BP108+BR108</f>
        <v/>
      </c>
      <c r="BK108" s="7" t="inlineStr"/>
      <c r="BL108" s="7" t="inlineStr"/>
      <c r="BM108" s="7" t="inlineStr"/>
      <c r="BN108" s="7" t="inlineStr"/>
      <c r="BO108" s="7" t="inlineStr"/>
      <c r="BP108" s="7" t="inlineStr"/>
      <c r="BQ108" s="7" t="inlineStr"/>
      <c r="BR108" s="7" t="inlineStr"/>
      <c r="BS108" s="7">
        <f>BU108+BW108+BY108+CA108+CC108+CE108+CG108+CI108+CK108</f>
        <v/>
      </c>
      <c r="BT108" s="7">
        <f>BV108+BX108+BZ108+CB108+CD108+CF108+CH108+CJ108+CL108</f>
        <v/>
      </c>
      <c r="BU108" s="7" t="inlineStr"/>
      <c r="BV108" s="7" t="inlineStr"/>
      <c r="BW108" s="7" t="inlineStr"/>
      <c r="BX108" s="7" t="inlineStr"/>
      <c r="BY108" s="7" t="inlineStr"/>
      <c r="BZ108" s="7" t="inlineStr"/>
      <c r="CA108" s="7" t="inlineStr"/>
      <c r="CB108" s="7" t="inlineStr"/>
      <c r="CC108" s="7" t="inlineStr"/>
      <c r="CD108" s="7" t="inlineStr"/>
      <c r="CE108" s="7" t="inlineStr"/>
      <c r="CF108" s="7" t="inlineStr"/>
      <c r="CG108" s="7" t="inlineStr"/>
      <c r="CH108" s="7" t="inlineStr"/>
      <c r="CI108" s="7" t="inlineStr"/>
      <c r="CJ108" s="7" t="inlineStr"/>
      <c r="CK108" s="7" t="inlineStr"/>
      <c r="CL108" s="7" t="inlineStr"/>
      <c r="CM108" s="7">
        <f>CO108+CQ108+CS108+CU108+CW108+CY108+DA108+DC108+DE108+DG108+DI108+DK108+DM108</f>
        <v/>
      </c>
      <c r="CN108" s="7">
        <f>CP108+CR108+CT108+CV108+CX108+CZ108+DB108+DD108+DF108+DH108+DJ108+DL108+DN108</f>
        <v/>
      </c>
      <c r="CO108" s="7" t="inlineStr"/>
      <c r="CP108" s="7" t="inlineStr"/>
      <c r="CQ108" s="7" t="inlineStr"/>
      <c r="CR108" s="7" t="inlineStr"/>
      <c r="CS108" s="7" t="inlineStr"/>
      <c r="CT108" s="7" t="inlineStr"/>
      <c r="CU108" s="7" t="inlineStr"/>
      <c r="CV108" s="7" t="inlineStr"/>
      <c r="CW108" s="7" t="inlineStr"/>
      <c r="CX108" s="7" t="inlineStr"/>
      <c r="CY108" s="7" t="inlineStr"/>
      <c r="CZ108" s="7" t="inlineStr"/>
      <c r="DA108" s="7" t="inlineStr"/>
      <c r="DB108" s="7" t="inlineStr"/>
      <c r="DC108" s="7" t="inlineStr"/>
      <c r="DD108" s="7" t="inlineStr"/>
      <c r="DE108" s="7" t="inlineStr"/>
      <c r="DF108" s="7" t="inlineStr"/>
      <c r="DG108" s="7" t="inlineStr"/>
      <c r="DH108" s="7" t="inlineStr"/>
      <c r="DI108" s="7" t="inlineStr"/>
      <c r="DJ108" s="7" t="inlineStr"/>
      <c r="DK108" s="7" t="inlineStr"/>
      <c r="DL108" s="7" t="inlineStr"/>
      <c r="DM108" s="7" t="inlineStr"/>
      <c r="DN108" s="7" t="inlineStr"/>
      <c r="DO108" s="7">
        <f>E108+AU108+BI108+BS108+CM108</f>
        <v/>
      </c>
      <c r="DP108" s="7">
        <f>F108+AV108+BJ108+BT108+CN108</f>
        <v/>
      </c>
    </row>
    <row r="109" hidden="1" outlineLevel="1">
      <c r="A109" s="5" t="n">
        <v>61</v>
      </c>
      <c r="B109" s="6" t="inlineStr">
        <is>
          <t>SEV  NEW   FARM  0555</t>
        </is>
      </c>
      <c r="C109" s="6" t="inlineStr">
        <is>
          <t>Карши</t>
        </is>
      </c>
      <c r="D109" s="6" t="inlineStr">
        <is>
          <t>Карши 1</t>
        </is>
      </c>
      <c r="E109" s="7">
        <f>G109+I109+K109+M109+O109+Q109+S109+U109+W109+Y109+AA109+AC109+AE109+AG109+AI109+AK109+AM109+AO109+AQ109+AS109</f>
        <v/>
      </c>
      <c r="F109" s="7">
        <f>H109+J109+L109+N109+P109+R109+T109+V109+X109+Z109+AB109+AD109+AF109+AH109+AJ109+AL109+AN109+AP109+AR109+AT109</f>
        <v/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  <c r="AI109" s="7" t="inlineStr"/>
      <c r="AJ109" s="7" t="inlineStr"/>
      <c r="AK109" s="7" t="inlineStr"/>
      <c r="AL109" s="7" t="inlineStr"/>
      <c r="AM109" s="7" t="inlineStr"/>
      <c r="AN109" s="7" t="inlineStr"/>
      <c r="AO109" s="7" t="inlineStr"/>
      <c r="AP109" s="7" t="inlineStr"/>
      <c r="AQ109" s="7" t="inlineStr"/>
      <c r="AR109" s="7" t="inlineStr"/>
      <c r="AS109" s="7" t="inlineStr"/>
      <c r="AT109" s="7" t="inlineStr"/>
      <c r="AU109" s="7">
        <f>AW109+AY109+BA109+BC109+BE109+BG109</f>
        <v/>
      </c>
      <c r="AV109" s="7">
        <f>AX109+AZ109+BB109+BD109+BF109+BH109</f>
        <v/>
      </c>
      <c r="AW109" s="7" t="inlineStr"/>
      <c r="AX109" s="7" t="inlineStr"/>
      <c r="AY109" s="7" t="inlineStr"/>
      <c r="AZ109" s="7" t="inlineStr"/>
      <c r="BA109" s="7" t="inlineStr"/>
      <c r="BB109" s="7" t="inlineStr"/>
      <c r="BC109" s="7" t="inlineStr"/>
      <c r="BD109" s="7" t="inlineStr"/>
      <c r="BE109" s="7" t="inlineStr"/>
      <c r="BF109" s="7" t="inlineStr"/>
      <c r="BG109" s="7" t="inlineStr"/>
      <c r="BH109" s="7" t="inlineStr"/>
      <c r="BI109" s="7">
        <f>BK109+BM109+BO109+BQ109</f>
        <v/>
      </c>
      <c r="BJ109" s="7">
        <f>BL109+BN109+BP109+BR109</f>
        <v/>
      </c>
      <c r="BK109" s="7" t="inlineStr"/>
      <c r="BL109" s="7" t="inlineStr"/>
      <c r="BM109" s="7" t="inlineStr"/>
      <c r="BN109" s="7" t="inlineStr"/>
      <c r="BO109" s="7" t="inlineStr"/>
      <c r="BP109" s="7" t="inlineStr"/>
      <c r="BQ109" s="7" t="inlineStr"/>
      <c r="BR109" s="7" t="inlineStr"/>
      <c r="BS109" s="7">
        <f>BU109+BW109+BY109+CA109+CC109+CE109+CG109+CI109+CK109</f>
        <v/>
      </c>
      <c r="BT109" s="7">
        <f>BV109+BX109+BZ109+CB109+CD109+CF109+CH109+CJ109+CL109</f>
        <v/>
      </c>
      <c r="BU109" s="7" t="inlineStr"/>
      <c r="BV109" s="7" t="inlineStr"/>
      <c r="BW109" s="7" t="inlineStr"/>
      <c r="BX109" s="7" t="inlineStr"/>
      <c r="BY109" s="7" t="inlineStr"/>
      <c r="BZ109" s="7" t="inlineStr"/>
      <c r="CA109" s="7" t="inlineStr"/>
      <c r="CB109" s="7" t="inlineStr"/>
      <c r="CC109" s="7" t="inlineStr"/>
      <c r="CD109" s="7" t="inlineStr"/>
      <c r="CE109" s="7" t="inlineStr"/>
      <c r="CF109" s="7" t="inlineStr"/>
      <c r="CG109" s="7" t="inlineStr"/>
      <c r="CH109" s="7" t="inlineStr"/>
      <c r="CI109" s="7" t="inlineStr"/>
      <c r="CJ109" s="7" t="inlineStr"/>
      <c r="CK109" s="7" t="inlineStr"/>
      <c r="CL109" s="7" t="inlineStr"/>
      <c r="CM109" s="7">
        <f>CO109+CQ109+CS109+CU109+CW109+CY109+DA109+DC109+DE109+DG109+DI109+DK109+DM109</f>
        <v/>
      </c>
      <c r="CN109" s="7">
        <f>CP109+CR109+CT109+CV109+CX109+CZ109+DB109+DD109+DF109+DH109+DJ109+DL109+DN109</f>
        <v/>
      </c>
      <c r="CO109" s="7" t="inlineStr"/>
      <c r="CP109" s="7" t="inlineStr"/>
      <c r="CQ109" s="7" t="inlineStr"/>
      <c r="CR109" s="7" t="inlineStr"/>
      <c r="CS109" s="7" t="inlineStr"/>
      <c r="CT109" s="7" t="inlineStr"/>
      <c r="CU109" s="7" t="inlineStr"/>
      <c r="CV109" s="7" t="inlineStr"/>
      <c r="CW109" s="7" t="inlineStr"/>
      <c r="CX109" s="7" t="inlineStr"/>
      <c r="CY109" s="7" t="inlineStr"/>
      <c r="CZ109" s="7" t="inlineStr"/>
      <c r="DA109" s="7" t="inlineStr"/>
      <c r="DB109" s="7" t="inlineStr"/>
      <c r="DC109" s="7" t="inlineStr"/>
      <c r="DD109" s="7" t="inlineStr"/>
      <c r="DE109" s="7" t="inlineStr"/>
      <c r="DF109" s="7" t="inlineStr"/>
      <c r="DG109" s="7" t="n">
        <v>5</v>
      </c>
      <c r="DH109" s="7" t="n">
        <v>1740885</v>
      </c>
      <c r="DI109" s="7" t="inlineStr"/>
      <c r="DJ109" s="7" t="inlineStr"/>
      <c r="DK109" s="7" t="inlineStr"/>
      <c r="DL109" s="7" t="inlineStr"/>
      <c r="DM109" s="7" t="inlineStr"/>
      <c r="DN109" s="7" t="inlineStr"/>
      <c r="DO109" s="7">
        <f>E109+AU109+BI109+BS109+CM109</f>
        <v/>
      </c>
      <c r="DP109" s="7">
        <f>F109+AV109+BJ109+BT109+CN109</f>
        <v/>
      </c>
    </row>
    <row r="110" hidden="1" outlineLevel="1">
      <c r="A110" s="5" t="n">
        <v>62</v>
      </c>
      <c r="B110" s="6" t="inlineStr">
        <is>
          <t>SHAXNOZ - GULI FARM MCHJ</t>
        </is>
      </c>
      <c r="C110" s="6" t="inlineStr">
        <is>
          <t>Карши</t>
        </is>
      </c>
      <c r="D110" s="6" t="inlineStr">
        <is>
          <t>Карши 1</t>
        </is>
      </c>
      <c r="E110" s="7">
        <f>G110+I110+K110+M110+O110+Q110+S110+U110+W110+Y110+AA110+AC110+AE110+AG110+AI110+AK110+AM110+AO110+AQ110+AS110</f>
        <v/>
      </c>
      <c r="F110" s="7">
        <f>H110+J110+L110+N110+P110+R110+T110+V110+X110+Z110+AB110+AD110+AF110+AH110+AJ110+AL110+AN110+AP110+AR110+AT110</f>
        <v/>
      </c>
      <c r="G110" s="7" t="inlineStr"/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n">
        <v>2</v>
      </c>
      <c r="R110" s="7" t="n">
        <v>650948</v>
      </c>
      <c r="S110" s="7" t="inlineStr"/>
      <c r="T110" s="7" t="inlineStr"/>
      <c r="U110" s="7" t="inlineStr"/>
      <c r="V110" s="7" t="inlineStr"/>
      <c r="W110" s="7" t="inlineStr"/>
      <c r="X110" s="7" t="inlineStr"/>
      <c r="Y110" s="7" t="inlineStr"/>
      <c r="Z110" s="7" t="inlineStr"/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  <c r="AI110" s="7" t="inlineStr"/>
      <c r="AJ110" s="7" t="inlineStr"/>
      <c r="AK110" s="7" t="inlineStr"/>
      <c r="AL110" s="7" t="inlineStr"/>
      <c r="AM110" s="7" t="inlineStr"/>
      <c r="AN110" s="7" t="inlineStr"/>
      <c r="AO110" s="7" t="inlineStr"/>
      <c r="AP110" s="7" t="inlineStr"/>
      <c r="AQ110" s="7" t="inlineStr"/>
      <c r="AR110" s="7" t="inlineStr"/>
      <c r="AS110" s="7" t="inlineStr"/>
      <c r="AT110" s="7" t="inlineStr"/>
      <c r="AU110" s="7">
        <f>AW110+AY110+BA110+BC110+BE110+BG110</f>
        <v/>
      </c>
      <c r="AV110" s="7">
        <f>AX110+AZ110+BB110+BD110+BF110+BH110</f>
        <v/>
      </c>
      <c r="AW110" s="7" t="inlineStr"/>
      <c r="AX110" s="7" t="inlineStr"/>
      <c r="AY110" s="7" t="inlineStr"/>
      <c r="AZ110" s="7" t="inlineStr"/>
      <c r="BA110" s="7" t="inlineStr"/>
      <c r="BB110" s="7" t="inlineStr"/>
      <c r="BC110" s="7" t="inlineStr"/>
      <c r="BD110" s="7" t="inlineStr"/>
      <c r="BE110" s="7" t="inlineStr"/>
      <c r="BF110" s="7" t="inlineStr"/>
      <c r="BG110" s="7" t="inlineStr"/>
      <c r="BH110" s="7" t="inlineStr"/>
      <c r="BI110" s="7">
        <f>BK110+BM110+BO110+BQ110</f>
        <v/>
      </c>
      <c r="BJ110" s="7">
        <f>BL110+BN110+BP110+BR110</f>
        <v/>
      </c>
      <c r="BK110" s="7" t="inlineStr"/>
      <c r="BL110" s="7" t="inlineStr"/>
      <c r="BM110" s="7" t="inlineStr"/>
      <c r="BN110" s="7" t="inlineStr"/>
      <c r="BO110" s="7" t="inlineStr"/>
      <c r="BP110" s="7" t="inlineStr"/>
      <c r="BQ110" s="7" t="inlineStr"/>
      <c r="BR110" s="7" t="inlineStr"/>
      <c r="BS110" s="7">
        <f>BU110+BW110+BY110+CA110+CC110+CE110+CG110+CI110+CK110</f>
        <v/>
      </c>
      <c r="BT110" s="7">
        <f>BV110+BX110+BZ110+CB110+CD110+CF110+CH110+CJ110+CL110</f>
        <v/>
      </c>
      <c r="BU110" s="7" t="inlineStr"/>
      <c r="BV110" s="7" t="inlineStr"/>
      <c r="BW110" s="7" t="inlineStr"/>
      <c r="BX110" s="7" t="inlineStr"/>
      <c r="BY110" s="7" t="inlineStr"/>
      <c r="BZ110" s="7" t="inlineStr"/>
      <c r="CA110" s="7" t="inlineStr"/>
      <c r="CB110" s="7" t="inlineStr"/>
      <c r="CC110" s="7" t="inlineStr"/>
      <c r="CD110" s="7" t="inlineStr"/>
      <c r="CE110" s="7" t="inlineStr"/>
      <c r="CF110" s="7" t="inlineStr"/>
      <c r="CG110" s="7" t="inlineStr"/>
      <c r="CH110" s="7" t="inlineStr"/>
      <c r="CI110" s="7" t="inlineStr"/>
      <c r="CJ110" s="7" t="inlineStr"/>
      <c r="CK110" s="7" t="inlineStr"/>
      <c r="CL110" s="7" t="inlineStr"/>
      <c r="CM110" s="7">
        <f>CO110+CQ110+CS110+CU110+CW110+CY110+DA110+DC110+DE110+DG110+DI110+DK110+DM110</f>
        <v/>
      </c>
      <c r="CN110" s="7">
        <f>CP110+CR110+CT110+CV110+CX110+CZ110+DB110+DD110+DF110+DH110+DJ110+DL110+DN110</f>
        <v/>
      </c>
      <c r="CO110" s="7" t="inlineStr"/>
      <c r="CP110" s="7" t="inlineStr"/>
      <c r="CQ110" s="7" t="inlineStr"/>
      <c r="CR110" s="7" t="inlineStr"/>
      <c r="CS110" s="7" t="inlineStr"/>
      <c r="CT110" s="7" t="inlineStr"/>
      <c r="CU110" s="7" t="inlineStr"/>
      <c r="CV110" s="7" t="inlineStr"/>
      <c r="CW110" s="7" t="inlineStr"/>
      <c r="CX110" s="7" t="inlineStr"/>
      <c r="CY110" s="7" t="inlineStr"/>
      <c r="CZ110" s="7" t="inlineStr"/>
      <c r="DA110" s="7" t="inlineStr"/>
      <c r="DB110" s="7" t="inlineStr"/>
      <c r="DC110" s="7" t="inlineStr"/>
      <c r="DD110" s="7" t="inlineStr"/>
      <c r="DE110" s="7" t="inlineStr"/>
      <c r="DF110" s="7" t="inlineStr"/>
      <c r="DG110" s="7" t="inlineStr"/>
      <c r="DH110" s="7" t="inlineStr"/>
      <c r="DI110" s="7" t="inlineStr"/>
      <c r="DJ110" s="7" t="inlineStr"/>
      <c r="DK110" s="7" t="inlineStr"/>
      <c r="DL110" s="7" t="inlineStr"/>
      <c r="DM110" s="7" t="inlineStr"/>
      <c r="DN110" s="7" t="inlineStr"/>
      <c r="DO110" s="7">
        <f>E110+AU110+BI110+BS110+CM110</f>
        <v/>
      </c>
      <c r="DP110" s="7">
        <f>F110+AV110+BJ110+BT110+CN110</f>
        <v/>
      </c>
    </row>
    <row r="111" hidden="1" outlineLevel="1">
      <c r="A111" s="5" t="n">
        <v>63</v>
      </c>
      <c r="B111" s="6" t="inlineStr">
        <is>
          <t>SHIRIN MEDICAL MCHJ</t>
        </is>
      </c>
      <c r="C111" s="6" t="inlineStr">
        <is>
          <t>Карши</t>
        </is>
      </c>
      <c r="D111" s="6" t="inlineStr">
        <is>
          <t>Карши 2</t>
        </is>
      </c>
      <c r="E111" s="7">
        <f>G111+I111+K111+M111+O111+Q111+S111+U111+W111+Y111+AA111+AC111+AE111+AG111+AI111+AK111+AM111+AO111+AQ111+AS111</f>
        <v/>
      </c>
      <c r="F111" s="7">
        <f>H111+J111+L111+N111+P111+R111+T111+V111+X111+Z111+AB111+AD111+AF111+AH111+AJ111+AL111+AN111+AP111+AR111+AT111</f>
        <v/>
      </c>
      <c r="G111" s="7" t="n">
        <v>2</v>
      </c>
      <c r="H111" s="7" t="n">
        <v>644468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7" t="inlineStr"/>
      <c r="T111" s="7" t="inlineStr"/>
      <c r="U111" s="7" t="inlineStr"/>
      <c r="V111" s="7" t="inlineStr"/>
      <c r="W111" s="7" t="n">
        <v>1</v>
      </c>
      <c r="X111" s="7" t="n">
        <v>362211</v>
      </c>
      <c r="Y111" s="7" t="inlineStr"/>
      <c r="Z111" s="7" t="inlineStr"/>
      <c r="AA111" s="7" t="inlineStr"/>
      <c r="AB111" s="7" t="inlineStr"/>
      <c r="AC111" s="7" t="n">
        <v>2</v>
      </c>
      <c r="AD111" s="7" t="n">
        <v>187782</v>
      </c>
      <c r="AE111" s="7" t="inlineStr"/>
      <c r="AF111" s="7" t="inlineStr"/>
      <c r="AG111" s="7" t="inlineStr"/>
      <c r="AH111" s="7" t="inlineStr"/>
      <c r="AI111" s="7" t="inlineStr"/>
      <c r="AJ111" s="7" t="inlineStr"/>
      <c r="AK111" s="7" t="inlineStr"/>
      <c r="AL111" s="7" t="inlineStr"/>
      <c r="AM111" s="7" t="inlineStr"/>
      <c r="AN111" s="7" t="inlineStr"/>
      <c r="AO111" s="7" t="inlineStr"/>
      <c r="AP111" s="7" t="inlineStr"/>
      <c r="AQ111" s="7" t="inlineStr"/>
      <c r="AR111" s="7" t="inlineStr"/>
      <c r="AS111" s="7" t="inlineStr"/>
      <c r="AT111" s="7" t="inlineStr"/>
      <c r="AU111" s="7">
        <f>AW111+AY111+BA111+BC111+BE111+BG111</f>
        <v/>
      </c>
      <c r="AV111" s="7">
        <f>AX111+AZ111+BB111+BD111+BF111+BH111</f>
        <v/>
      </c>
      <c r="AW111" s="7" t="inlineStr"/>
      <c r="AX111" s="7" t="inlineStr"/>
      <c r="AY111" s="7" t="inlineStr"/>
      <c r="AZ111" s="7" t="inlineStr"/>
      <c r="BA111" s="7" t="inlineStr"/>
      <c r="BB111" s="7" t="inlineStr"/>
      <c r="BC111" s="7" t="inlineStr"/>
      <c r="BD111" s="7" t="inlineStr"/>
      <c r="BE111" s="7" t="inlineStr"/>
      <c r="BF111" s="7" t="inlineStr"/>
      <c r="BG111" s="7" t="inlineStr"/>
      <c r="BH111" s="7" t="inlineStr"/>
      <c r="BI111" s="7">
        <f>BK111+BM111+BO111+BQ111</f>
        <v/>
      </c>
      <c r="BJ111" s="7">
        <f>BL111+BN111+BP111+BR111</f>
        <v/>
      </c>
      <c r="BK111" s="7" t="inlineStr"/>
      <c r="BL111" s="7" t="inlineStr"/>
      <c r="BM111" s="7" t="inlineStr"/>
      <c r="BN111" s="7" t="inlineStr"/>
      <c r="BO111" s="7" t="inlineStr"/>
      <c r="BP111" s="7" t="inlineStr"/>
      <c r="BQ111" s="7" t="inlineStr"/>
      <c r="BR111" s="7" t="inlineStr"/>
      <c r="BS111" s="7">
        <f>BU111+BW111+BY111+CA111+CC111+CE111+CG111+CI111+CK111</f>
        <v/>
      </c>
      <c r="BT111" s="7">
        <f>BV111+BX111+BZ111+CB111+CD111+CF111+CH111+CJ111+CL111</f>
        <v/>
      </c>
      <c r="BU111" s="7" t="inlineStr"/>
      <c r="BV111" s="7" t="inlineStr"/>
      <c r="BW111" s="7" t="inlineStr"/>
      <c r="BX111" s="7" t="inlineStr"/>
      <c r="BY111" s="7" t="inlineStr"/>
      <c r="BZ111" s="7" t="inlineStr"/>
      <c r="CA111" s="7" t="inlineStr"/>
      <c r="CB111" s="7" t="inlineStr"/>
      <c r="CC111" s="7" t="inlineStr"/>
      <c r="CD111" s="7" t="inlineStr"/>
      <c r="CE111" s="7" t="inlineStr"/>
      <c r="CF111" s="7" t="inlineStr"/>
      <c r="CG111" s="7" t="inlineStr"/>
      <c r="CH111" s="7" t="inlineStr"/>
      <c r="CI111" s="7" t="inlineStr"/>
      <c r="CJ111" s="7" t="inlineStr"/>
      <c r="CK111" s="7" t="inlineStr"/>
      <c r="CL111" s="7" t="inlineStr"/>
      <c r="CM111" s="7">
        <f>CO111+CQ111+CS111+CU111+CW111+CY111+DA111+DC111+DE111+DG111+DI111+DK111+DM111</f>
        <v/>
      </c>
      <c r="CN111" s="7">
        <f>CP111+CR111+CT111+CV111+CX111+CZ111+DB111+DD111+DF111+DH111+DJ111+DL111+DN111</f>
        <v/>
      </c>
      <c r="CO111" s="7" t="inlineStr"/>
      <c r="CP111" s="7" t="inlineStr"/>
      <c r="CQ111" s="7" t="inlineStr"/>
      <c r="CR111" s="7" t="inlineStr"/>
      <c r="CS111" s="7" t="inlineStr"/>
      <c r="CT111" s="7" t="inlineStr"/>
      <c r="CU111" s="7" t="inlineStr"/>
      <c r="CV111" s="7" t="inlineStr"/>
      <c r="CW111" s="7" t="inlineStr"/>
      <c r="CX111" s="7" t="inlineStr"/>
      <c r="CY111" s="7" t="inlineStr"/>
      <c r="CZ111" s="7" t="inlineStr"/>
      <c r="DA111" s="7" t="inlineStr"/>
      <c r="DB111" s="7" t="inlineStr"/>
      <c r="DC111" s="7" t="inlineStr"/>
      <c r="DD111" s="7" t="inlineStr"/>
      <c r="DE111" s="7" t="inlineStr"/>
      <c r="DF111" s="7" t="inlineStr"/>
      <c r="DG111" s="7" t="inlineStr"/>
      <c r="DH111" s="7" t="inlineStr"/>
      <c r="DI111" s="7" t="inlineStr"/>
      <c r="DJ111" s="7" t="inlineStr"/>
      <c r="DK111" s="7" t="inlineStr"/>
      <c r="DL111" s="7" t="inlineStr"/>
      <c r="DM111" s="7" t="inlineStr"/>
      <c r="DN111" s="7" t="inlineStr"/>
      <c r="DO111" s="7">
        <f>E111+AU111+BI111+BS111+CM111</f>
        <v/>
      </c>
      <c r="DP111" s="7">
        <f>F111+AV111+BJ111+BT111+CN111</f>
        <v/>
      </c>
    </row>
    <row r="112" hidden="1" outlineLevel="1">
      <c r="A112" s="5" t="n">
        <v>64</v>
      </c>
      <c r="B112" s="6" t="inlineStr">
        <is>
          <t>SHOMUROD  SOF FARM  MCHJ</t>
        </is>
      </c>
      <c r="C112" s="6" t="inlineStr">
        <is>
          <t>Карши</t>
        </is>
      </c>
      <c r="D112" s="6" t="inlineStr">
        <is>
          <t>Карши 1</t>
        </is>
      </c>
      <c r="E112" s="7">
        <f>G112+I112+K112+M112+O112+Q112+S112+U112+W112+Y112+AA112+AC112+AE112+AG112+AI112+AK112+AM112+AO112+AQ112+AS112</f>
        <v/>
      </c>
      <c r="F112" s="7">
        <f>H112+J112+L112+N112+P112+R112+T112+V112+X112+Z112+AB112+AD112+AF112+AH112+AJ112+AL112+AN112+AP112+AR112+AT112</f>
        <v/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n">
        <v>5</v>
      </c>
      <c r="N112" s="7" t="n">
        <v>516845</v>
      </c>
      <c r="O112" s="7" t="inlineStr"/>
      <c r="P112" s="7" t="inlineStr"/>
      <c r="Q112" s="7" t="n">
        <v>5</v>
      </c>
      <c r="R112" s="7" t="n">
        <v>1165520</v>
      </c>
      <c r="S112" s="7" t="inlineStr"/>
      <c r="T112" s="7" t="inlineStr"/>
      <c r="U112" s="7" t="inlineStr"/>
      <c r="V112" s="7" t="inlineStr"/>
      <c r="W112" s="7" t="inlineStr"/>
      <c r="X112" s="7" t="inlineStr"/>
      <c r="Y112" s="7" t="inlineStr"/>
      <c r="Z112" s="7" t="inlineStr"/>
      <c r="AA112" s="7" t="inlineStr"/>
      <c r="AB112" s="7" t="inlineStr"/>
      <c r="AC112" s="7" t="inlineStr"/>
      <c r="AD112" s="7" t="inlineStr"/>
      <c r="AE112" s="7" t="inlineStr"/>
      <c r="AF112" s="7" t="inlineStr"/>
      <c r="AG112" s="7" t="inlineStr"/>
      <c r="AH112" s="7" t="inlineStr"/>
      <c r="AI112" s="7" t="inlineStr"/>
      <c r="AJ112" s="7" t="inlineStr"/>
      <c r="AK112" s="7" t="inlineStr"/>
      <c r="AL112" s="7" t="inlineStr"/>
      <c r="AM112" s="7" t="inlineStr"/>
      <c r="AN112" s="7" t="inlineStr"/>
      <c r="AO112" s="7" t="inlineStr"/>
      <c r="AP112" s="7" t="inlineStr"/>
      <c r="AQ112" s="7" t="inlineStr"/>
      <c r="AR112" s="7" t="inlineStr"/>
      <c r="AS112" s="7" t="inlineStr"/>
      <c r="AT112" s="7" t="inlineStr"/>
      <c r="AU112" s="7">
        <f>AW112+AY112+BA112+BC112+BE112+BG112</f>
        <v/>
      </c>
      <c r="AV112" s="7">
        <f>AX112+AZ112+BB112+BD112+BF112+BH112</f>
        <v/>
      </c>
      <c r="AW112" s="7" t="inlineStr"/>
      <c r="AX112" s="7" t="inlineStr"/>
      <c r="AY112" s="7" t="inlineStr"/>
      <c r="AZ112" s="7" t="inlineStr"/>
      <c r="BA112" s="7" t="inlineStr"/>
      <c r="BB112" s="7" t="inlineStr"/>
      <c r="BC112" s="7" t="inlineStr"/>
      <c r="BD112" s="7" t="inlineStr"/>
      <c r="BE112" s="7" t="inlineStr"/>
      <c r="BF112" s="7" t="inlineStr"/>
      <c r="BG112" s="7" t="inlineStr"/>
      <c r="BH112" s="7" t="inlineStr"/>
      <c r="BI112" s="7">
        <f>BK112+BM112+BO112+BQ112</f>
        <v/>
      </c>
      <c r="BJ112" s="7">
        <f>BL112+BN112+BP112+BR112</f>
        <v/>
      </c>
      <c r="BK112" s="7" t="inlineStr"/>
      <c r="BL112" s="7" t="inlineStr"/>
      <c r="BM112" s="7" t="inlineStr"/>
      <c r="BN112" s="7" t="inlineStr"/>
      <c r="BO112" s="7" t="inlineStr"/>
      <c r="BP112" s="7" t="inlineStr"/>
      <c r="BQ112" s="7" t="inlineStr"/>
      <c r="BR112" s="7" t="inlineStr"/>
      <c r="BS112" s="7">
        <f>BU112+BW112+BY112+CA112+CC112+CE112+CG112+CI112+CK112</f>
        <v/>
      </c>
      <c r="BT112" s="7">
        <f>BV112+BX112+BZ112+CB112+CD112+CF112+CH112+CJ112+CL112</f>
        <v/>
      </c>
      <c r="BU112" s="7" t="inlineStr"/>
      <c r="BV112" s="7" t="inlineStr"/>
      <c r="BW112" s="7" t="inlineStr"/>
      <c r="BX112" s="7" t="inlineStr"/>
      <c r="BY112" s="7" t="inlineStr"/>
      <c r="BZ112" s="7" t="inlineStr"/>
      <c r="CA112" s="7" t="inlineStr"/>
      <c r="CB112" s="7" t="inlineStr"/>
      <c r="CC112" s="7" t="inlineStr"/>
      <c r="CD112" s="7" t="inlineStr"/>
      <c r="CE112" s="7" t="inlineStr"/>
      <c r="CF112" s="7" t="inlineStr"/>
      <c r="CG112" s="7" t="inlineStr"/>
      <c r="CH112" s="7" t="inlineStr"/>
      <c r="CI112" s="7" t="inlineStr"/>
      <c r="CJ112" s="7" t="inlineStr"/>
      <c r="CK112" s="7" t="inlineStr"/>
      <c r="CL112" s="7" t="inlineStr"/>
      <c r="CM112" s="7">
        <f>CO112+CQ112+CS112+CU112+CW112+CY112+DA112+DC112+DE112+DG112+DI112+DK112+DM112</f>
        <v/>
      </c>
      <c r="CN112" s="7">
        <f>CP112+CR112+CT112+CV112+CX112+CZ112+DB112+DD112+DF112+DH112+DJ112+DL112+DN112</f>
        <v/>
      </c>
      <c r="CO112" s="7" t="inlineStr"/>
      <c r="CP112" s="7" t="inlineStr"/>
      <c r="CQ112" s="7" t="inlineStr"/>
      <c r="CR112" s="7" t="inlineStr"/>
      <c r="CS112" s="7" t="inlineStr"/>
      <c r="CT112" s="7" t="inlineStr"/>
      <c r="CU112" s="7" t="inlineStr"/>
      <c r="CV112" s="7" t="inlineStr"/>
      <c r="CW112" s="7" t="inlineStr"/>
      <c r="CX112" s="7" t="inlineStr"/>
      <c r="CY112" s="7" t="inlineStr"/>
      <c r="CZ112" s="7" t="inlineStr"/>
      <c r="DA112" s="7" t="inlineStr"/>
      <c r="DB112" s="7" t="inlineStr"/>
      <c r="DC112" s="7" t="n">
        <v>5</v>
      </c>
      <c r="DD112" s="7" t="n">
        <v>246830</v>
      </c>
      <c r="DE112" s="7" t="inlineStr"/>
      <c r="DF112" s="7" t="inlineStr"/>
      <c r="DG112" s="7" t="inlineStr"/>
      <c r="DH112" s="7" t="inlineStr"/>
      <c r="DI112" s="7" t="inlineStr"/>
      <c r="DJ112" s="7" t="inlineStr"/>
      <c r="DK112" s="7" t="inlineStr"/>
      <c r="DL112" s="7" t="inlineStr"/>
      <c r="DM112" s="7" t="inlineStr"/>
      <c r="DN112" s="7" t="inlineStr"/>
      <c r="DO112" s="7">
        <f>E112+AU112+BI112+BS112+CM112</f>
        <v/>
      </c>
      <c r="DP112" s="7">
        <f>F112+AV112+BJ112+BT112+CN112</f>
        <v/>
      </c>
    </row>
    <row r="113" hidden="1" outlineLevel="1">
      <c r="A113" s="5" t="n">
        <v>65</v>
      </c>
      <c r="B113" s="6" t="inlineStr">
        <is>
          <t>SHUKRONA GIYOX FARM XK</t>
        </is>
      </c>
      <c r="C113" s="6" t="inlineStr">
        <is>
          <t>Карши</t>
        </is>
      </c>
      <c r="D113" s="6" t="inlineStr">
        <is>
          <t>Карши 1</t>
        </is>
      </c>
      <c r="E113" s="7">
        <f>G113+I113+K113+M113+O113+Q113+S113+U113+W113+Y113+AA113+AC113+AE113+AG113+AI113+AK113+AM113+AO113+AQ113+AS113</f>
        <v/>
      </c>
      <c r="F113" s="7">
        <f>H113+J113+L113+N113+P113+R113+T113+V113+X113+Z113+AB113+AD113+AF113+AH113+AJ113+AL113+AN113+AP113+AR113+AT113</f>
        <v/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n">
        <v>3</v>
      </c>
      <c r="R113" s="7" t="n">
        <v>103293</v>
      </c>
      <c r="S113" s="7" t="inlineStr"/>
      <c r="T113" s="7" t="inlineStr"/>
      <c r="U113" s="7" t="inlineStr"/>
      <c r="V113" s="7" t="inlineStr"/>
      <c r="W113" s="7" t="inlineStr"/>
      <c r="X113" s="7" t="inlineStr"/>
      <c r="Y113" s="7" t="inlineStr"/>
      <c r="Z113" s="7" t="inlineStr"/>
      <c r="AA113" s="7" t="inlineStr"/>
      <c r="AB113" s="7" t="inlineStr"/>
      <c r="AC113" s="7" t="inlineStr"/>
      <c r="AD113" s="7" t="inlineStr"/>
      <c r="AE113" s="7" t="inlineStr"/>
      <c r="AF113" s="7" t="inlineStr"/>
      <c r="AG113" s="7" t="inlineStr"/>
      <c r="AH113" s="7" t="inlineStr"/>
      <c r="AI113" s="7" t="inlineStr"/>
      <c r="AJ113" s="7" t="inlineStr"/>
      <c r="AK113" s="7" t="inlineStr"/>
      <c r="AL113" s="7" t="inlineStr"/>
      <c r="AM113" s="7" t="inlineStr"/>
      <c r="AN113" s="7" t="inlineStr"/>
      <c r="AO113" s="7" t="inlineStr"/>
      <c r="AP113" s="7" t="inlineStr"/>
      <c r="AQ113" s="7" t="inlineStr"/>
      <c r="AR113" s="7" t="inlineStr"/>
      <c r="AS113" s="7" t="inlineStr"/>
      <c r="AT113" s="7" t="inlineStr"/>
      <c r="AU113" s="7">
        <f>AW113+AY113+BA113+BC113+BE113+BG113</f>
        <v/>
      </c>
      <c r="AV113" s="7">
        <f>AX113+AZ113+BB113+BD113+BF113+BH113</f>
        <v/>
      </c>
      <c r="AW113" s="7" t="inlineStr"/>
      <c r="AX113" s="7" t="inlineStr"/>
      <c r="AY113" s="7" t="inlineStr"/>
      <c r="AZ113" s="7" t="inlineStr"/>
      <c r="BA113" s="7" t="inlineStr"/>
      <c r="BB113" s="7" t="inlineStr"/>
      <c r="BC113" s="7" t="inlineStr"/>
      <c r="BD113" s="7" t="inlineStr"/>
      <c r="BE113" s="7" t="inlineStr"/>
      <c r="BF113" s="7" t="inlineStr"/>
      <c r="BG113" s="7" t="inlineStr"/>
      <c r="BH113" s="7" t="inlineStr"/>
      <c r="BI113" s="7">
        <f>BK113+BM113+BO113+BQ113</f>
        <v/>
      </c>
      <c r="BJ113" s="7">
        <f>BL113+BN113+BP113+BR113</f>
        <v/>
      </c>
      <c r="BK113" s="7" t="inlineStr"/>
      <c r="BL113" s="7" t="inlineStr"/>
      <c r="BM113" s="7" t="inlineStr"/>
      <c r="BN113" s="7" t="inlineStr"/>
      <c r="BO113" s="7" t="inlineStr"/>
      <c r="BP113" s="7" t="inlineStr"/>
      <c r="BQ113" s="7" t="inlineStr"/>
      <c r="BR113" s="7" t="inlineStr"/>
      <c r="BS113" s="7">
        <f>BU113+BW113+BY113+CA113+CC113+CE113+CG113+CI113+CK113</f>
        <v/>
      </c>
      <c r="BT113" s="7">
        <f>BV113+BX113+BZ113+CB113+CD113+CF113+CH113+CJ113+CL113</f>
        <v/>
      </c>
      <c r="BU113" s="7" t="inlineStr"/>
      <c r="BV113" s="7" t="inlineStr"/>
      <c r="BW113" s="7" t="inlineStr"/>
      <c r="BX113" s="7" t="inlineStr"/>
      <c r="BY113" s="7" t="inlineStr"/>
      <c r="BZ113" s="7" t="inlineStr"/>
      <c r="CA113" s="7" t="inlineStr"/>
      <c r="CB113" s="7" t="inlineStr"/>
      <c r="CC113" s="7" t="inlineStr"/>
      <c r="CD113" s="7" t="inlineStr"/>
      <c r="CE113" s="7" t="inlineStr"/>
      <c r="CF113" s="7" t="inlineStr"/>
      <c r="CG113" s="7" t="inlineStr"/>
      <c r="CH113" s="7" t="inlineStr"/>
      <c r="CI113" s="7" t="inlineStr"/>
      <c r="CJ113" s="7" t="inlineStr"/>
      <c r="CK113" s="7" t="inlineStr"/>
      <c r="CL113" s="7" t="inlineStr"/>
      <c r="CM113" s="7">
        <f>CO113+CQ113+CS113+CU113+CW113+CY113+DA113+DC113+DE113+DG113+DI113+DK113+DM113</f>
        <v/>
      </c>
      <c r="CN113" s="7">
        <f>CP113+CR113+CT113+CV113+CX113+CZ113+DB113+DD113+DF113+DH113+DJ113+DL113+DN113</f>
        <v/>
      </c>
      <c r="CO113" s="7" t="inlineStr"/>
      <c r="CP113" s="7" t="inlineStr"/>
      <c r="CQ113" s="7" t="inlineStr"/>
      <c r="CR113" s="7" t="inlineStr"/>
      <c r="CS113" s="7" t="inlineStr"/>
      <c r="CT113" s="7" t="inlineStr"/>
      <c r="CU113" s="7" t="inlineStr"/>
      <c r="CV113" s="7" t="inlineStr"/>
      <c r="CW113" s="7" t="inlineStr"/>
      <c r="CX113" s="7" t="inlineStr"/>
      <c r="CY113" s="7" t="inlineStr"/>
      <c r="CZ113" s="7" t="inlineStr"/>
      <c r="DA113" s="7" t="inlineStr"/>
      <c r="DB113" s="7" t="inlineStr"/>
      <c r="DC113" s="7" t="inlineStr"/>
      <c r="DD113" s="7" t="inlineStr"/>
      <c r="DE113" s="7" t="inlineStr"/>
      <c r="DF113" s="7" t="inlineStr"/>
      <c r="DG113" s="7" t="inlineStr"/>
      <c r="DH113" s="7" t="inlineStr"/>
      <c r="DI113" s="7" t="inlineStr"/>
      <c r="DJ113" s="7" t="inlineStr"/>
      <c r="DK113" s="7" t="inlineStr"/>
      <c r="DL113" s="7" t="inlineStr"/>
      <c r="DM113" s="7" t="inlineStr"/>
      <c r="DN113" s="7" t="inlineStr"/>
      <c r="DO113" s="7">
        <f>E113+AU113+BI113+BS113+CM113</f>
        <v/>
      </c>
      <c r="DP113" s="7">
        <f>F113+AV113+BJ113+BT113+CN113</f>
        <v/>
      </c>
    </row>
    <row r="114" hidden="1" outlineLevel="1">
      <c r="A114" s="5" t="n">
        <v>66</v>
      </c>
      <c r="B114" s="6" t="inlineStr">
        <is>
          <t>SOF BIZNES Farm MCHJ</t>
        </is>
      </c>
      <c r="C114" s="6" t="inlineStr">
        <is>
          <t>Карши</t>
        </is>
      </c>
      <c r="D114" s="6" t="inlineStr">
        <is>
          <t>Карши 1</t>
        </is>
      </c>
      <c r="E114" s="7">
        <f>G114+I114+K114+M114+O114+Q114+S114+U114+W114+Y114+AA114+AC114+AE114+AG114+AI114+AK114+AM114+AO114+AQ114+AS114</f>
        <v/>
      </c>
      <c r="F114" s="7">
        <f>H114+J114+L114+N114+P114+R114+T114+V114+X114+Z114+AB114+AD114+AF114+AH114+AJ114+AL114+AN114+AP114+AR114+AT114</f>
        <v/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  <c r="T114" s="7" t="inlineStr"/>
      <c r="U114" s="7" t="inlineStr"/>
      <c r="V114" s="7" t="inlineStr"/>
      <c r="W114" s="7" t="inlineStr"/>
      <c r="X114" s="7" t="inlineStr"/>
      <c r="Y114" s="7" t="inlineStr"/>
      <c r="Z114" s="7" t="inlineStr"/>
      <c r="AA114" s="7" t="inlineStr"/>
      <c r="AB114" s="7" t="inlineStr"/>
      <c r="AC114" s="7" t="inlineStr"/>
      <c r="AD114" s="7" t="inlineStr"/>
      <c r="AE114" s="7" t="inlineStr"/>
      <c r="AF114" s="7" t="inlineStr"/>
      <c r="AG114" s="7" t="inlineStr"/>
      <c r="AH114" s="7" t="inlineStr"/>
      <c r="AI114" s="7" t="inlineStr"/>
      <c r="AJ114" s="7" t="inlineStr"/>
      <c r="AK114" s="7" t="inlineStr"/>
      <c r="AL114" s="7" t="inlineStr"/>
      <c r="AM114" s="7" t="inlineStr"/>
      <c r="AN114" s="7" t="inlineStr"/>
      <c r="AO114" s="7" t="inlineStr"/>
      <c r="AP114" s="7" t="inlineStr"/>
      <c r="AQ114" s="7" t="inlineStr"/>
      <c r="AR114" s="7" t="inlineStr"/>
      <c r="AS114" s="7" t="inlineStr"/>
      <c r="AT114" s="7" t="inlineStr"/>
      <c r="AU114" s="7">
        <f>AW114+AY114+BA114+BC114+BE114+BG114</f>
        <v/>
      </c>
      <c r="AV114" s="7">
        <f>AX114+AZ114+BB114+BD114+BF114+BH114</f>
        <v/>
      </c>
      <c r="AW114" s="7" t="inlineStr"/>
      <c r="AX114" s="7" t="inlineStr"/>
      <c r="AY114" s="7" t="inlineStr"/>
      <c r="AZ114" s="7" t="inlineStr"/>
      <c r="BA114" s="7" t="inlineStr"/>
      <c r="BB114" s="7" t="inlineStr"/>
      <c r="BC114" s="7" t="inlineStr"/>
      <c r="BD114" s="7" t="inlineStr"/>
      <c r="BE114" s="7" t="inlineStr"/>
      <c r="BF114" s="7" t="inlineStr"/>
      <c r="BG114" s="7" t="inlineStr"/>
      <c r="BH114" s="7" t="inlineStr"/>
      <c r="BI114" s="7">
        <f>BK114+BM114+BO114+BQ114</f>
        <v/>
      </c>
      <c r="BJ114" s="7">
        <f>BL114+BN114+BP114+BR114</f>
        <v/>
      </c>
      <c r="BK114" s="7" t="inlineStr"/>
      <c r="BL114" s="7" t="inlineStr"/>
      <c r="BM114" s="7" t="inlineStr"/>
      <c r="BN114" s="7" t="inlineStr"/>
      <c r="BO114" s="7" t="inlineStr"/>
      <c r="BP114" s="7" t="inlineStr"/>
      <c r="BQ114" s="7" t="inlineStr"/>
      <c r="BR114" s="7" t="inlineStr"/>
      <c r="BS114" s="7">
        <f>BU114+BW114+BY114+CA114+CC114+CE114+CG114+CI114+CK114</f>
        <v/>
      </c>
      <c r="BT114" s="7">
        <f>BV114+BX114+BZ114+CB114+CD114+CF114+CH114+CJ114+CL114</f>
        <v/>
      </c>
      <c r="BU114" s="7" t="inlineStr"/>
      <c r="BV114" s="7" t="inlineStr"/>
      <c r="BW114" s="7" t="inlineStr"/>
      <c r="BX114" s="7" t="inlineStr"/>
      <c r="BY114" s="7" t="inlineStr"/>
      <c r="BZ114" s="7" t="inlineStr"/>
      <c r="CA114" s="7" t="inlineStr"/>
      <c r="CB114" s="7" t="inlineStr"/>
      <c r="CC114" s="7" t="inlineStr"/>
      <c r="CD114" s="7" t="inlineStr"/>
      <c r="CE114" s="7" t="inlineStr"/>
      <c r="CF114" s="7" t="inlineStr"/>
      <c r="CG114" s="7" t="inlineStr"/>
      <c r="CH114" s="7" t="inlineStr"/>
      <c r="CI114" s="7" t="inlineStr"/>
      <c r="CJ114" s="7" t="inlineStr"/>
      <c r="CK114" s="7" t="inlineStr"/>
      <c r="CL114" s="7" t="inlineStr"/>
      <c r="CM114" s="7">
        <f>CO114+CQ114+CS114+CU114+CW114+CY114+DA114+DC114+DE114+DG114+DI114+DK114+DM114</f>
        <v/>
      </c>
      <c r="CN114" s="7">
        <f>CP114+CR114+CT114+CV114+CX114+CZ114+DB114+DD114+DF114+DH114+DJ114+DL114+DN114</f>
        <v/>
      </c>
      <c r="CO114" s="7" t="inlineStr"/>
      <c r="CP114" s="7" t="inlineStr"/>
      <c r="CQ114" s="7" t="inlineStr"/>
      <c r="CR114" s="7" t="inlineStr"/>
      <c r="CS114" s="7" t="inlineStr"/>
      <c r="CT114" s="7" t="inlineStr"/>
      <c r="CU114" s="7" t="inlineStr"/>
      <c r="CV114" s="7" t="inlineStr"/>
      <c r="CW114" s="7" t="inlineStr"/>
      <c r="CX114" s="7" t="inlineStr"/>
      <c r="CY114" s="7" t="inlineStr"/>
      <c r="CZ114" s="7" t="inlineStr"/>
      <c r="DA114" s="7" t="inlineStr"/>
      <c r="DB114" s="7" t="inlineStr"/>
      <c r="DC114" s="7" t="n">
        <v>15</v>
      </c>
      <c r="DD114" s="7" t="n">
        <v>6924660</v>
      </c>
      <c r="DE114" s="7" t="inlineStr"/>
      <c r="DF114" s="7" t="inlineStr"/>
      <c r="DG114" s="7" t="n">
        <v>5</v>
      </c>
      <c r="DH114" s="7" t="n">
        <v>799825</v>
      </c>
      <c r="DI114" s="7" t="inlineStr"/>
      <c r="DJ114" s="7" t="inlineStr"/>
      <c r="DK114" s="7" t="inlineStr"/>
      <c r="DL114" s="7" t="inlineStr"/>
      <c r="DM114" s="7" t="inlineStr"/>
      <c r="DN114" s="7" t="inlineStr"/>
      <c r="DO114" s="7">
        <f>E114+AU114+BI114+BS114+CM114</f>
        <v/>
      </c>
      <c r="DP114" s="7">
        <f>F114+AV114+BJ114+BT114+CN114</f>
        <v/>
      </c>
    </row>
    <row r="115" hidden="1" outlineLevel="1">
      <c r="A115" s="5" t="n">
        <v>67</v>
      </c>
      <c r="B115" s="6" t="inlineStr">
        <is>
          <t>Samandar Med Farm XK</t>
        </is>
      </c>
      <c r="C115" s="6" t="inlineStr">
        <is>
          <t>Карши</t>
        </is>
      </c>
      <c r="D115" s="6" t="inlineStr">
        <is>
          <t>Карши 1</t>
        </is>
      </c>
      <c r="E115" s="7">
        <f>G115+I115+K115+M115+O115+Q115+S115+U115+W115+Y115+AA115+AC115+AE115+AG115+AI115+AK115+AM115+AO115+AQ115+AS115</f>
        <v/>
      </c>
      <c r="F115" s="7">
        <f>H115+J115+L115+N115+P115+R115+T115+V115+X115+Z115+AB115+AD115+AF115+AH115+AJ115+AL115+AN115+AP115+AR115+AT115</f>
        <v/>
      </c>
      <c r="G115" s="7" t="n">
        <v>10</v>
      </c>
      <c r="H115" s="7" t="n">
        <v>3470560</v>
      </c>
      <c r="I115" s="7" t="inlineStr"/>
      <c r="J115" s="7" t="inlineStr"/>
      <c r="K115" s="7" t="inlineStr"/>
      <c r="L115" s="7" t="inlineStr"/>
      <c r="M115" s="7" t="n">
        <v>30</v>
      </c>
      <c r="N115" s="7" t="n">
        <v>11690820</v>
      </c>
      <c r="O115" s="7" t="inlineStr"/>
      <c r="P115" s="7" t="inlineStr"/>
      <c r="Q115" s="7" t="n">
        <v>100</v>
      </c>
      <c r="R115" s="7" t="n">
        <v>44443600</v>
      </c>
      <c r="S115" s="7" t="inlineStr"/>
      <c r="T115" s="7" t="inlineStr"/>
      <c r="U115" s="7" t="inlineStr"/>
      <c r="V115" s="7" t="inlineStr"/>
      <c r="W115" s="7" t="inlineStr"/>
      <c r="X115" s="7" t="inlineStr"/>
      <c r="Y115" s="7" t="inlineStr"/>
      <c r="Z115" s="7" t="inlineStr"/>
      <c r="AA115" s="7" t="inlineStr"/>
      <c r="AB115" s="7" t="inlineStr"/>
      <c r="AC115" s="7" t="inlineStr"/>
      <c r="AD115" s="7" t="inlineStr"/>
      <c r="AE115" s="7" t="inlineStr"/>
      <c r="AF115" s="7" t="inlineStr"/>
      <c r="AG115" s="7" t="inlineStr"/>
      <c r="AH115" s="7" t="inlineStr"/>
      <c r="AI115" s="7" t="inlineStr"/>
      <c r="AJ115" s="7" t="inlineStr"/>
      <c r="AK115" s="7" t="inlineStr"/>
      <c r="AL115" s="7" t="inlineStr"/>
      <c r="AM115" s="7" t="inlineStr"/>
      <c r="AN115" s="7" t="inlineStr"/>
      <c r="AO115" s="7" t="inlineStr"/>
      <c r="AP115" s="7" t="inlineStr"/>
      <c r="AQ115" s="7" t="inlineStr"/>
      <c r="AR115" s="7" t="inlineStr"/>
      <c r="AS115" s="7" t="inlineStr"/>
      <c r="AT115" s="7" t="inlineStr"/>
      <c r="AU115" s="7">
        <f>AW115+AY115+BA115+BC115+BE115+BG115</f>
        <v/>
      </c>
      <c r="AV115" s="7">
        <f>AX115+AZ115+BB115+BD115+BF115+BH115</f>
        <v/>
      </c>
      <c r="AW115" s="7" t="inlineStr"/>
      <c r="AX115" s="7" t="inlineStr"/>
      <c r="AY115" s="7" t="inlineStr"/>
      <c r="AZ115" s="7" t="inlineStr"/>
      <c r="BA115" s="7" t="inlineStr"/>
      <c r="BB115" s="7" t="inlineStr"/>
      <c r="BC115" s="7" t="inlineStr"/>
      <c r="BD115" s="7" t="inlineStr"/>
      <c r="BE115" s="7" t="inlineStr"/>
      <c r="BF115" s="7" t="inlineStr"/>
      <c r="BG115" s="7" t="inlineStr"/>
      <c r="BH115" s="7" t="inlineStr"/>
      <c r="BI115" s="7">
        <f>BK115+BM115+BO115+BQ115</f>
        <v/>
      </c>
      <c r="BJ115" s="7">
        <f>BL115+BN115+BP115+BR115</f>
        <v/>
      </c>
      <c r="BK115" s="7" t="n">
        <v>4</v>
      </c>
      <c r="BL115" s="7" t="n">
        <v>356976</v>
      </c>
      <c r="BM115" s="7" t="inlineStr"/>
      <c r="BN115" s="7" t="inlineStr"/>
      <c r="BO115" s="7" t="inlineStr"/>
      <c r="BP115" s="7" t="inlineStr"/>
      <c r="BQ115" s="7" t="inlineStr"/>
      <c r="BR115" s="7" t="inlineStr"/>
      <c r="BS115" s="7">
        <f>BU115+BW115+BY115+CA115+CC115+CE115+CG115+CI115+CK115</f>
        <v/>
      </c>
      <c r="BT115" s="7">
        <f>BV115+BX115+BZ115+CB115+CD115+CF115+CH115+CJ115+CL115</f>
        <v/>
      </c>
      <c r="BU115" s="7" t="inlineStr"/>
      <c r="BV115" s="7" t="inlineStr"/>
      <c r="BW115" s="7" t="inlineStr"/>
      <c r="BX115" s="7" t="inlineStr"/>
      <c r="BY115" s="7" t="inlineStr"/>
      <c r="BZ115" s="7" t="inlineStr"/>
      <c r="CA115" s="7" t="inlineStr"/>
      <c r="CB115" s="7" t="inlineStr"/>
      <c r="CC115" s="7" t="inlineStr"/>
      <c r="CD115" s="7" t="inlineStr"/>
      <c r="CE115" s="7" t="inlineStr"/>
      <c r="CF115" s="7" t="inlineStr"/>
      <c r="CG115" s="7" t="inlineStr"/>
      <c r="CH115" s="7" t="inlineStr"/>
      <c r="CI115" s="7" t="inlineStr"/>
      <c r="CJ115" s="7" t="inlineStr"/>
      <c r="CK115" s="7" t="inlineStr"/>
      <c r="CL115" s="7" t="inlineStr"/>
      <c r="CM115" s="7">
        <f>CO115+CQ115+CS115+CU115+CW115+CY115+DA115+DC115+DE115+DG115+DI115+DK115+DM115</f>
        <v/>
      </c>
      <c r="CN115" s="7">
        <f>CP115+CR115+CT115+CV115+CX115+CZ115+DB115+DD115+DF115+DH115+DJ115+DL115+DN115</f>
        <v/>
      </c>
      <c r="CO115" s="7" t="inlineStr"/>
      <c r="CP115" s="7" t="inlineStr"/>
      <c r="CQ115" s="7" t="inlineStr"/>
      <c r="CR115" s="7" t="inlineStr"/>
      <c r="CS115" s="7" t="inlineStr"/>
      <c r="CT115" s="7" t="inlineStr"/>
      <c r="CU115" s="7" t="inlineStr"/>
      <c r="CV115" s="7" t="inlineStr"/>
      <c r="CW115" s="7" t="inlineStr"/>
      <c r="CX115" s="7" t="inlineStr"/>
      <c r="CY115" s="7" t="inlineStr"/>
      <c r="CZ115" s="7" t="inlineStr"/>
      <c r="DA115" s="7" t="inlineStr"/>
      <c r="DB115" s="7" t="inlineStr"/>
      <c r="DC115" s="7" t="inlineStr"/>
      <c r="DD115" s="7" t="inlineStr"/>
      <c r="DE115" s="7" t="inlineStr"/>
      <c r="DF115" s="7" t="inlineStr"/>
      <c r="DG115" s="7" t="inlineStr"/>
      <c r="DH115" s="7" t="inlineStr"/>
      <c r="DI115" s="7" t="inlineStr"/>
      <c r="DJ115" s="7" t="inlineStr"/>
      <c r="DK115" s="7" t="inlineStr"/>
      <c r="DL115" s="7" t="inlineStr"/>
      <c r="DM115" s="7" t="inlineStr"/>
      <c r="DN115" s="7" t="inlineStr"/>
      <c r="DO115" s="7">
        <f>E115+AU115+BI115+BS115+CM115</f>
        <v/>
      </c>
      <c r="DP115" s="7">
        <f>F115+AV115+BJ115+BT115+CN115</f>
        <v/>
      </c>
    </row>
    <row r="116" hidden="1" outlineLevel="1">
      <c r="A116" s="5" t="n">
        <v>68</v>
      </c>
      <c r="B116" s="6" t="inlineStr">
        <is>
          <t>Shaxboz XK</t>
        </is>
      </c>
      <c r="C116" s="6" t="inlineStr">
        <is>
          <t>Карши</t>
        </is>
      </c>
      <c r="D116" s="6" t="inlineStr">
        <is>
          <t>Карши 1</t>
        </is>
      </c>
      <c r="E116" s="7">
        <f>G116+I116+K116+M116+O116+Q116+S116+U116+W116+Y116+AA116+AC116+AE116+AG116+AI116+AK116+AM116+AO116+AQ116+AS116</f>
        <v/>
      </c>
      <c r="F116" s="7">
        <f>H116+J116+L116+N116+P116+R116+T116+V116+X116+Z116+AB116+AD116+AF116+AH116+AJ116+AL116+AN116+AP116+AR116+AT116</f>
        <v/>
      </c>
      <c r="G116" s="7" t="inlineStr"/>
      <c r="H116" s="7" t="inlineStr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7" t="inlineStr"/>
      <c r="Q116" s="7" t="n">
        <v>4</v>
      </c>
      <c r="R116" s="7" t="n">
        <v>898568</v>
      </c>
      <c r="S116" s="7" t="inlineStr"/>
      <c r="T116" s="7" t="inlineStr"/>
      <c r="U116" s="7" t="inlineStr"/>
      <c r="V116" s="7" t="inlineStr"/>
      <c r="W116" s="7" t="inlineStr"/>
      <c r="X116" s="7" t="inlineStr"/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  <c r="AG116" s="7" t="inlineStr"/>
      <c r="AH116" s="7" t="inlineStr"/>
      <c r="AI116" s="7" t="inlineStr"/>
      <c r="AJ116" s="7" t="inlineStr"/>
      <c r="AK116" s="7" t="inlineStr"/>
      <c r="AL116" s="7" t="inlineStr"/>
      <c r="AM116" s="7" t="inlineStr"/>
      <c r="AN116" s="7" t="inlineStr"/>
      <c r="AO116" s="7" t="inlineStr"/>
      <c r="AP116" s="7" t="inlineStr"/>
      <c r="AQ116" s="7" t="inlineStr"/>
      <c r="AR116" s="7" t="inlineStr"/>
      <c r="AS116" s="7" t="inlineStr"/>
      <c r="AT116" s="7" t="inlineStr"/>
      <c r="AU116" s="7">
        <f>AW116+AY116+BA116+BC116+BE116+BG116</f>
        <v/>
      </c>
      <c r="AV116" s="7">
        <f>AX116+AZ116+BB116+BD116+BF116+BH116</f>
        <v/>
      </c>
      <c r="AW116" s="7" t="inlineStr"/>
      <c r="AX116" s="7" t="inlineStr"/>
      <c r="AY116" s="7" t="inlineStr"/>
      <c r="AZ116" s="7" t="inlineStr"/>
      <c r="BA116" s="7" t="inlineStr"/>
      <c r="BB116" s="7" t="inlineStr"/>
      <c r="BC116" s="7" t="inlineStr"/>
      <c r="BD116" s="7" t="inlineStr"/>
      <c r="BE116" s="7" t="inlineStr"/>
      <c r="BF116" s="7" t="inlineStr"/>
      <c r="BG116" s="7" t="inlineStr"/>
      <c r="BH116" s="7" t="inlineStr"/>
      <c r="BI116" s="7">
        <f>BK116+BM116+BO116+BQ116</f>
        <v/>
      </c>
      <c r="BJ116" s="7">
        <f>BL116+BN116+BP116+BR116</f>
        <v/>
      </c>
      <c r="BK116" s="7" t="inlineStr"/>
      <c r="BL116" s="7" t="inlineStr"/>
      <c r="BM116" s="7" t="inlineStr"/>
      <c r="BN116" s="7" t="inlineStr"/>
      <c r="BO116" s="7" t="inlineStr"/>
      <c r="BP116" s="7" t="inlineStr"/>
      <c r="BQ116" s="7" t="inlineStr"/>
      <c r="BR116" s="7" t="inlineStr"/>
      <c r="BS116" s="7">
        <f>BU116+BW116+BY116+CA116+CC116+CE116+CG116+CI116+CK116</f>
        <v/>
      </c>
      <c r="BT116" s="7">
        <f>BV116+BX116+BZ116+CB116+CD116+CF116+CH116+CJ116+CL116</f>
        <v/>
      </c>
      <c r="BU116" s="7" t="inlineStr"/>
      <c r="BV116" s="7" t="inlineStr"/>
      <c r="BW116" s="7" t="inlineStr"/>
      <c r="BX116" s="7" t="inlineStr"/>
      <c r="BY116" s="7" t="inlineStr"/>
      <c r="BZ116" s="7" t="inlineStr"/>
      <c r="CA116" s="7" t="inlineStr"/>
      <c r="CB116" s="7" t="inlineStr"/>
      <c r="CC116" s="7" t="inlineStr"/>
      <c r="CD116" s="7" t="inlineStr"/>
      <c r="CE116" s="7" t="inlineStr"/>
      <c r="CF116" s="7" t="inlineStr"/>
      <c r="CG116" s="7" t="inlineStr"/>
      <c r="CH116" s="7" t="inlineStr"/>
      <c r="CI116" s="7" t="inlineStr"/>
      <c r="CJ116" s="7" t="inlineStr"/>
      <c r="CK116" s="7" t="inlineStr"/>
      <c r="CL116" s="7" t="inlineStr"/>
      <c r="CM116" s="7">
        <f>CO116+CQ116+CS116+CU116+CW116+CY116+DA116+DC116+DE116+DG116+DI116+DK116+DM116</f>
        <v/>
      </c>
      <c r="CN116" s="7">
        <f>CP116+CR116+CT116+CV116+CX116+CZ116+DB116+DD116+DF116+DH116+DJ116+DL116+DN116</f>
        <v/>
      </c>
      <c r="CO116" s="7" t="inlineStr"/>
      <c r="CP116" s="7" t="inlineStr"/>
      <c r="CQ116" s="7" t="inlineStr"/>
      <c r="CR116" s="7" t="inlineStr"/>
      <c r="CS116" s="7" t="inlineStr"/>
      <c r="CT116" s="7" t="inlineStr"/>
      <c r="CU116" s="7" t="inlineStr"/>
      <c r="CV116" s="7" t="inlineStr"/>
      <c r="CW116" s="7" t="inlineStr"/>
      <c r="CX116" s="7" t="inlineStr"/>
      <c r="CY116" s="7" t="inlineStr"/>
      <c r="CZ116" s="7" t="inlineStr"/>
      <c r="DA116" s="7" t="inlineStr"/>
      <c r="DB116" s="7" t="inlineStr"/>
      <c r="DC116" s="7" t="inlineStr"/>
      <c r="DD116" s="7" t="inlineStr"/>
      <c r="DE116" s="7" t="inlineStr"/>
      <c r="DF116" s="7" t="inlineStr"/>
      <c r="DG116" s="7" t="inlineStr"/>
      <c r="DH116" s="7" t="inlineStr"/>
      <c r="DI116" s="7" t="inlineStr"/>
      <c r="DJ116" s="7" t="inlineStr"/>
      <c r="DK116" s="7" t="inlineStr"/>
      <c r="DL116" s="7" t="inlineStr"/>
      <c r="DM116" s="7" t="inlineStr"/>
      <c r="DN116" s="7" t="inlineStr"/>
      <c r="DO116" s="7">
        <f>E116+AU116+BI116+BS116+CM116</f>
        <v/>
      </c>
      <c r="DP116" s="7">
        <f>F116+AV116+BJ116+BT116+CN116</f>
        <v/>
      </c>
    </row>
    <row r="117" hidden="1" outlineLevel="1">
      <c r="A117" s="5" t="n">
        <v>69</v>
      </c>
      <c r="B117" s="6" t="inlineStr">
        <is>
          <t>Sitora XK</t>
        </is>
      </c>
      <c r="C117" s="6" t="inlineStr">
        <is>
          <t>Карши</t>
        </is>
      </c>
      <c r="D117" s="6" t="inlineStr">
        <is>
          <t>Карши 1</t>
        </is>
      </c>
      <c r="E117" s="7">
        <f>G117+I117+K117+M117+O117+Q117+S117+U117+W117+Y117+AA117+AC117+AE117+AG117+AI117+AK117+AM117+AO117+AQ117+AS117</f>
        <v/>
      </c>
      <c r="F117" s="7">
        <f>H117+J117+L117+N117+P117+R117+T117+V117+X117+Z117+AB117+AD117+AF117+AH117+AJ117+AL117+AN117+AP117+AR117+AT117</f>
        <v/>
      </c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7" t="inlineStr"/>
      <c r="Q117" s="7" t="inlineStr"/>
      <c r="R117" s="7" t="inlineStr"/>
      <c r="S117" s="7" t="inlineStr"/>
      <c r="T117" s="7" t="inlineStr"/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  <c r="AI117" s="7" t="inlineStr"/>
      <c r="AJ117" s="7" t="inlineStr"/>
      <c r="AK117" s="7" t="inlineStr"/>
      <c r="AL117" s="7" t="inlineStr"/>
      <c r="AM117" s="7" t="inlineStr"/>
      <c r="AN117" s="7" t="inlineStr"/>
      <c r="AO117" s="7" t="inlineStr"/>
      <c r="AP117" s="7" t="inlineStr"/>
      <c r="AQ117" s="7" t="inlineStr"/>
      <c r="AR117" s="7" t="inlineStr"/>
      <c r="AS117" s="7" t="inlineStr"/>
      <c r="AT117" s="7" t="inlineStr"/>
      <c r="AU117" s="7">
        <f>AW117+AY117+BA117+BC117+BE117+BG117</f>
        <v/>
      </c>
      <c r="AV117" s="7">
        <f>AX117+AZ117+BB117+BD117+BF117+BH117</f>
        <v/>
      </c>
      <c r="AW117" s="7" t="inlineStr"/>
      <c r="AX117" s="7" t="inlineStr"/>
      <c r="AY117" s="7" t="n">
        <v>1</v>
      </c>
      <c r="AZ117" s="7" t="n">
        <v>130058</v>
      </c>
      <c r="BA117" s="7" t="inlineStr"/>
      <c r="BB117" s="7" t="inlineStr"/>
      <c r="BC117" s="7" t="inlineStr"/>
      <c r="BD117" s="7" t="inlineStr"/>
      <c r="BE117" s="7" t="inlineStr"/>
      <c r="BF117" s="7" t="inlineStr"/>
      <c r="BG117" s="7" t="inlineStr"/>
      <c r="BH117" s="7" t="inlineStr"/>
      <c r="BI117" s="7">
        <f>BK117+BM117+BO117+BQ117</f>
        <v/>
      </c>
      <c r="BJ117" s="7">
        <f>BL117+BN117+BP117+BR117</f>
        <v/>
      </c>
      <c r="BK117" s="7" t="inlineStr"/>
      <c r="BL117" s="7" t="inlineStr"/>
      <c r="BM117" s="7" t="inlineStr"/>
      <c r="BN117" s="7" t="inlineStr"/>
      <c r="BO117" s="7" t="inlineStr"/>
      <c r="BP117" s="7" t="inlineStr"/>
      <c r="BQ117" s="7" t="inlineStr"/>
      <c r="BR117" s="7" t="inlineStr"/>
      <c r="BS117" s="7">
        <f>BU117+BW117+BY117+CA117+CC117+CE117+CG117+CI117+CK117</f>
        <v/>
      </c>
      <c r="BT117" s="7">
        <f>BV117+BX117+BZ117+CB117+CD117+CF117+CH117+CJ117+CL117</f>
        <v/>
      </c>
      <c r="BU117" s="7" t="inlineStr"/>
      <c r="BV117" s="7" t="inlineStr"/>
      <c r="BW117" s="7" t="inlineStr"/>
      <c r="BX117" s="7" t="inlineStr"/>
      <c r="BY117" s="7" t="inlineStr"/>
      <c r="BZ117" s="7" t="inlineStr"/>
      <c r="CA117" s="7" t="inlineStr"/>
      <c r="CB117" s="7" t="inlineStr"/>
      <c r="CC117" s="7" t="inlineStr"/>
      <c r="CD117" s="7" t="inlineStr"/>
      <c r="CE117" s="7" t="inlineStr"/>
      <c r="CF117" s="7" t="inlineStr"/>
      <c r="CG117" s="7" t="inlineStr"/>
      <c r="CH117" s="7" t="inlineStr"/>
      <c r="CI117" s="7" t="inlineStr"/>
      <c r="CJ117" s="7" t="inlineStr"/>
      <c r="CK117" s="7" t="inlineStr"/>
      <c r="CL117" s="7" t="inlineStr"/>
      <c r="CM117" s="7">
        <f>CO117+CQ117+CS117+CU117+CW117+CY117+DA117+DC117+DE117+DG117+DI117+DK117+DM117</f>
        <v/>
      </c>
      <c r="CN117" s="7">
        <f>CP117+CR117+CT117+CV117+CX117+CZ117+DB117+DD117+DF117+DH117+DJ117+DL117+DN117</f>
        <v/>
      </c>
      <c r="CO117" s="7" t="inlineStr"/>
      <c r="CP117" s="7" t="inlineStr"/>
      <c r="CQ117" s="7" t="inlineStr"/>
      <c r="CR117" s="7" t="inlineStr"/>
      <c r="CS117" s="7" t="inlineStr"/>
      <c r="CT117" s="7" t="inlineStr"/>
      <c r="CU117" s="7" t="inlineStr"/>
      <c r="CV117" s="7" t="inlineStr"/>
      <c r="CW117" s="7" t="inlineStr"/>
      <c r="CX117" s="7" t="inlineStr"/>
      <c r="CY117" s="7" t="inlineStr"/>
      <c r="CZ117" s="7" t="inlineStr"/>
      <c r="DA117" s="7" t="inlineStr"/>
      <c r="DB117" s="7" t="inlineStr"/>
      <c r="DC117" s="7" t="n">
        <v>6</v>
      </c>
      <c r="DD117" s="7" t="n">
        <v>517338</v>
      </c>
      <c r="DE117" s="7" t="inlineStr"/>
      <c r="DF117" s="7" t="inlineStr"/>
      <c r="DG117" s="7" t="inlineStr"/>
      <c r="DH117" s="7" t="inlineStr"/>
      <c r="DI117" s="7" t="inlineStr"/>
      <c r="DJ117" s="7" t="inlineStr"/>
      <c r="DK117" s="7" t="inlineStr"/>
      <c r="DL117" s="7" t="inlineStr"/>
      <c r="DM117" s="7" t="inlineStr"/>
      <c r="DN117" s="7" t="inlineStr"/>
      <c r="DO117" s="7">
        <f>E117+AU117+BI117+BS117+CM117</f>
        <v/>
      </c>
      <c r="DP117" s="7">
        <f>F117+AV117+BJ117+BT117+CN117</f>
        <v/>
      </c>
    </row>
    <row r="118" hidden="1" outlineLevel="1">
      <c r="A118" s="5" t="n">
        <v>70</v>
      </c>
      <c r="B118" s="6" t="inlineStr">
        <is>
          <t>Tabletka Shifo Farm XK</t>
        </is>
      </c>
      <c r="C118" s="6" t="inlineStr">
        <is>
          <t>Карши</t>
        </is>
      </c>
      <c r="D118" s="6" t="inlineStr">
        <is>
          <t>Карши 1</t>
        </is>
      </c>
      <c r="E118" s="7">
        <f>G118+I118+K118+M118+O118+Q118+S118+U118+W118+Y118+AA118+AC118+AE118+AG118+AI118+AK118+AM118+AO118+AQ118+AS118</f>
        <v/>
      </c>
      <c r="F118" s="7">
        <f>H118+J118+L118+N118+P118+R118+T118+V118+X118+Z118+AB118+AD118+AF118+AH118+AJ118+AL118+AN118+AP118+AR118+AT118</f>
        <v/>
      </c>
      <c r="G118" s="7" t="inlineStr"/>
      <c r="H118" s="7" t="inlineStr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7" t="inlineStr"/>
      <c r="Q118" s="7" t="inlineStr"/>
      <c r="R118" s="7" t="inlineStr"/>
      <c r="S118" s="7" t="inlineStr"/>
      <c r="T118" s="7" t="inlineStr"/>
      <c r="U118" s="7" t="inlineStr"/>
      <c r="V118" s="7" t="inlineStr"/>
      <c r="W118" s="7" t="inlineStr"/>
      <c r="X118" s="7" t="inlineStr"/>
      <c r="Y118" s="7" t="inlineStr"/>
      <c r="Z118" s="7" t="inlineStr"/>
      <c r="AA118" s="7" t="inlineStr"/>
      <c r="AB118" s="7" t="inlineStr"/>
      <c r="AC118" s="7" t="inlineStr"/>
      <c r="AD118" s="7" t="inlineStr"/>
      <c r="AE118" s="7" t="inlineStr"/>
      <c r="AF118" s="7" t="inlineStr"/>
      <c r="AG118" s="7" t="inlineStr"/>
      <c r="AH118" s="7" t="inlineStr"/>
      <c r="AI118" s="7" t="inlineStr"/>
      <c r="AJ118" s="7" t="inlineStr"/>
      <c r="AK118" s="7" t="inlineStr"/>
      <c r="AL118" s="7" t="inlineStr"/>
      <c r="AM118" s="7" t="inlineStr"/>
      <c r="AN118" s="7" t="inlineStr"/>
      <c r="AO118" s="7" t="inlineStr"/>
      <c r="AP118" s="7" t="inlineStr"/>
      <c r="AQ118" s="7" t="inlineStr"/>
      <c r="AR118" s="7" t="inlineStr"/>
      <c r="AS118" s="7" t="inlineStr"/>
      <c r="AT118" s="7" t="inlineStr"/>
      <c r="AU118" s="7">
        <f>AW118+AY118+BA118+BC118+BE118+BG118</f>
        <v/>
      </c>
      <c r="AV118" s="7">
        <f>AX118+AZ118+BB118+BD118+BF118+BH118</f>
        <v/>
      </c>
      <c r="AW118" s="7" t="inlineStr"/>
      <c r="AX118" s="7" t="inlineStr"/>
      <c r="AY118" s="7" t="inlineStr"/>
      <c r="AZ118" s="7" t="inlineStr"/>
      <c r="BA118" s="7" t="inlineStr"/>
      <c r="BB118" s="7" t="inlineStr"/>
      <c r="BC118" s="7" t="inlineStr"/>
      <c r="BD118" s="7" t="inlineStr"/>
      <c r="BE118" s="7" t="inlineStr"/>
      <c r="BF118" s="7" t="inlineStr"/>
      <c r="BG118" s="7" t="inlineStr"/>
      <c r="BH118" s="7" t="inlineStr"/>
      <c r="BI118" s="7">
        <f>BK118+BM118+BO118+BQ118</f>
        <v/>
      </c>
      <c r="BJ118" s="7">
        <f>BL118+BN118+BP118+BR118</f>
        <v/>
      </c>
      <c r="BK118" s="7" t="inlineStr"/>
      <c r="BL118" s="7" t="inlineStr"/>
      <c r="BM118" s="7" t="inlineStr"/>
      <c r="BN118" s="7" t="inlineStr"/>
      <c r="BO118" s="7" t="inlineStr"/>
      <c r="BP118" s="7" t="inlineStr"/>
      <c r="BQ118" s="7" t="inlineStr"/>
      <c r="BR118" s="7" t="inlineStr"/>
      <c r="BS118" s="7">
        <f>BU118+BW118+BY118+CA118+CC118+CE118+CG118+CI118+CK118</f>
        <v/>
      </c>
      <c r="BT118" s="7">
        <f>BV118+BX118+BZ118+CB118+CD118+CF118+CH118+CJ118+CL118</f>
        <v/>
      </c>
      <c r="BU118" s="7" t="inlineStr"/>
      <c r="BV118" s="7" t="inlineStr"/>
      <c r="BW118" s="7" t="inlineStr"/>
      <c r="BX118" s="7" t="inlineStr"/>
      <c r="BY118" s="7" t="inlineStr"/>
      <c r="BZ118" s="7" t="inlineStr"/>
      <c r="CA118" s="7" t="inlineStr"/>
      <c r="CB118" s="7" t="inlineStr"/>
      <c r="CC118" s="7" t="inlineStr"/>
      <c r="CD118" s="7" t="inlineStr"/>
      <c r="CE118" s="7" t="inlineStr"/>
      <c r="CF118" s="7" t="inlineStr"/>
      <c r="CG118" s="7" t="inlineStr"/>
      <c r="CH118" s="7" t="inlineStr"/>
      <c r="CI118" s="7" t="inlineStr"/>
      <c r="CJ118" s="7" t="inlineStr"/>
      <c r="CK118" s="7" t="inlineStr"/>
      <c r="CL118" s="7" t="inlineStr"/>
      <c r="CM118" s="7">
        <f>CO118+CQ118+CS118+CU118+CW118+CY118+DA118+DC118+DE118+DG118+DI118+DK118+DM118</f>
        <v/>
      </c>
      <c r="CN118" s="7">
        <f>CP118+CR118+CT118+CV118+CX118+CZ118+DB118+DD118+DF118+DH118+DJ118+DL118+DN118</f>
        <v/>
      </c>
      <c r="CO118" s="7" t="inlineStr"/>
      <c r="CP118" s="7" t="inlineStr"/>
      <c r="CQ118" s="7" t="inlineStr"/>
      <c r="CR118" s="7" t="inlineStr"/>
      <c r="CS118" s="7" t="inlineStr"/>
      <c r="CT118" s="7" t="inlineStr"/>
      <c r="CU118" s="7" t="inlineStr"/>
      <c r="CV118" s="7" t="inlineStr"/>
      <c r="CW118" s="7" t="inlineStr"/>
      <c r="CX118" s="7" t="inlineStr"/>
      <c r="CY118" s="7" t="inlineStr"/>
      <c r="CZ118" s="7" t="inlineStr"/>
      <c r="DA118" s="7" t="inlineStr"/>
      <c r="DB118" s="7" t="inlineStr"/>
      <c r="DC118" s="7" t="n">
        <v>5</v>
      </c>
      <c r="DD118" s="7" t="n">
        <v>638435</v>
      </c>
      <c r="DE118" s="7" t="inlineStr"/>
      <c r="DF118" s="7" t="inlineStr"/>
      <c r="DG118" s="7" t="inlineStr"/>
      <c r="DH118" s="7" t="inlineStr"/>
      <c r="DI118" s="7" t="inlineStr"/>
      <c r="DJ118" s="7" t="inlineStr"/>
      <c r="DK118" s="7" t="inlineStr"/>
      <c r="DL118" s="7" t="inlineStr"/>
      <c r="DM118" s="7" t="inlineStr"/>
      <c r="DN118" s="7" t="inlineStr"/>
      <c r="DO118" s="7">
        <f>E118+AU118+BI118+BS118+CM118</f>
        <v/>
      </c>
      <c r="DP118" s="7">
        <f>F118+AV118+BJ118+BT118+CN118</f>
        <v/>
      </c>
    </row>
    <row r="119" hidden="1" outlineLevel="1">
      <c r="A119" s="5" t="n">
        <v>71</v>
      </c>
      <c r="B119" s="6" t="inlineStr">
        <is>
          <t>Tebantin Davo XK</t>
        </is>
      </c>
      <c r="C119" s="6" t="inlineStr">
        <is>
          <t>Карши</t>
        </is>
      </c>
      <c r="D119" s="6" t="inlineStr">
        <is>
          <t>Карши 2</t>
        </is>
      </c>
      <c r="E119" s="7">
        <f>G119+I119+K119+M119+O119+Q119+S119+U119+W119+Y119+AA119+AC119+AE119+AG119+AI119+AK119+AM119+AO119+AQ119+AS119</f>
        <v/>
      </c>
      <c r="F119" s="7">
        <f>H119+J119+L119+N119+P119+R119+T119+V119+X119+Z119+AB119+AD119+AF119+AH119+AJ119+AL119+AN119+AP119+AR119+AT119</f>
        <v/>
      </c>
      <c r="G119" s="7" t="inlineStr"/>
      <c r="H119" s="7" t="inlineStr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  <c r="AG119" s="7" t="inlineStr"/>
      <c r="AH119" s="7" t="inlineStr"/>
      <c r="AI119" s="7" t="inlineStr"/>
      <c r="AJ119" s="7" t="inlineStr"/>
      <c r="AK119" s="7" t="inlineStr"/>
      <c r="AL119" s="7" t="inlineStr"/>
      <c r="AM119" s="7" t="inlineStr"/>
      <c r="AN119" s="7" t="inlineStr"/>
      <c r="AO119" s="7" t="inlineStr"/>
      <c r="AP119" s="7" t="inlineStr"/>
      <c r="AQ119" s="7" t="inlineStr"/>
      <c r="AR119" s="7" t="inlineStr"/>
      <c r="AS119" s="7" t="inlineStr"/>
      <c r="AT119" s="7" t="inlineStr"/>
      <c r="AU119" s="7">
        <f>AW119+AY119+BA119+BC119+BE119+BG119</f>
        <v/>
      </c>
      <c r="AV119" s="7">
        <f>AX119+AZ119+BB119+BD119+BF119+BH119</f>
        <v/>
      </c>
      <c r="AW119" s="7" t="inlineStr"/>
      <c r="AX119" s="7" t="inlineStr"/>
      <c r="AY119" s="7" t="inlineStr"/>
      <c r="AZ119" s="7" t="inlineStr"/>
      <c r="BA119" s="7" t="inlineStr"/>
      <c r="BB119" s="7" t="inlineStr"/>
      <c r="BC119" s="7" t="inlineStr"/>
      <c r="BD119" s="7" t="inlineStr"/>
      <c r="BE119" s="7" t="inlineStr"/>
      <c r="BF119" s="7" t="inlineStr"/>
      <c r="BG119" s="7" t="inlineStr"/>
      <c r="BH119" s="7" t="inlineStr"/>
      <c r="BI119" s="7">
        <f>BK119+BM119+BO119+BQ119</f>
        <v/>
      </c>
      <c r="BJ119" s="7">
        <f>BL119+BN119+BP119+BR119</f>
        <v/>
      </c>
      <c r="BK119" s="7" t="inlineStr"/>
      <c r="BL119" s="7" t="inlineStr"/>
      <c r="BM119" s="7" t="inlineStr"/>
      <c r="BN119" s="7" t="inlineStr"/>
      <c r="BO119" s="7" t="inlineStr"/>
      <c r="BP119" s="7" t="inlineStr"/>
      <c r="BQ119" s="7" t="inlineStr"/>
      <c r="BR119" s="7" t="inlineStr"/>
      <c r="BS119" s="7">
        <f>BU119+BW119+BY119+CA119+CC119+CE119+CG119+CI119+CK119</f>
        <v/>
      </c>
      <c r="BT119" s="7">
        <f>BV119+BX119+BZ119+CB119+CD119+CF119+CH119+CJ119+CL119</f>
        <v/>
      </c>
      <c r="BU119" s="7" t="inlineStr"/>
      <c r="BV119" s="7" t="inlineStr"/>
      <c r="BW119" s="7" t="inlineStr"/>
      <c r="BX119" s="7" t="inlineStr"/>
      <c r="BY119" s="7" t="inlineStr"/>
      <c r="BZ119" s="7" t="inlineStr"/>
      <c r="CA119" s="7" t="inlineStr"/>
      <c r="CB119" s="7" t="inlineStr"/>
      <c r="CC119" s="7" t="inlineStr"/>
      <c r="CD119" s="7" t="inlineStr"/>
      <c r="CE119" s="7" t="inlineStr"/>
      <c r="CF119" s="7" t="inlineStr"/>
      <c r="CG119" s="7" t="inlineStr"/>
      <c r="CH119" s="7" t="inlineStr"/>
      <c r="CI119" s="7" t="inlineStr"/>
      <c r="CJ119" s="7" t="inlineStr"/>
      <c r="CK119" s="7" t="inlineStr"/>
      <c r="CL119" s="7" t="inlineStr"/>
      <c r="CM119" s="7">
        <f>CO119+CQ119+CS119+CU119+CW119+CY119+DA119+DC119+DE119+DG119+DI119+DK119+DM119</f>
        <v/>
      </c>
      <c r="CN119" s="7">
        <f>CP119+CR119+CT119+CV119+CX119+CZ119+DB119+DD119+DF119+DH119+DJ119+DL119+DN119</f>
        <v/>
      </c>
      <c r="CO119" s="7" t="inlineStr"/>
      <c r="CP119" s="7" t="inlineStr"/>
      <c r="CQ119" s="7" t="inlineStr"/>
      <c r="CR119" s="7" t="inlineStr"/>
      <c r="CS119" s="7" t="inlineStr"/>
      <c r="CT119" s="7" t="inlineStr"/>
      <c r="CU119" s="7" t="inlineStr"/>
      <c r="CV119" s="7" t="inlineStr"/>
      <c r="CW119" s="7" t="inlineStr"/>
      <c r="CX119" s="7" t="inlineStr"/>
      <c r="CY119" s="7" t="inlineStr"/>
      <c r="CZ119" s="7" t="inlineStr"/>
      <c r="DA119" s="7" t="inlineStr"/>
      <c r="DB119" s="7" t="inlineStr"/>
      <c r="DC119" s="7" t="inlineStr"/>
      <c r="DD119" s="7" t="inlineStr"/>
      <c r="DE119" s="7" t="inlineStr"/>
      <c r="DF119" s="7" t="inlineStr"/>
      <c r="DG119" s="7" t="n">
        <v>2</v>
      </c>
      <c r="DH119" s="7" t="n">
        <v>51980</v>
      </c>
      <c r="DI119" s="7" t="inlineStr"/>
      <c r="DJ119" s="7" t="inlineStr"/>
      <c r="DK119" s="7" t="inlineStr"/>
      <c r="DL119" s="7" t="inlineStr"/>
      <c r="DM119" s="7" t="inlineStr"/>
      <c r="DN119" s="7" t="inlineStr"/>
      <c r="DO119" s="7">
        <f>E119+AU119+BI119+BS119+CM119</f>
        <v/>
      </c>
      <c r="DP119" s="7">
        <f>F119+AV119+BJ119+BT119+CN119</f>
        <v/>
      </c>
    </row>
    <row r="120" hidden="1" outlineLevel="1">
      <c r="A120" s="5" t="n">
        <v>72</v>
      </c>
      <c r="B120" s="6" t="inlineStr">
        <is>
          <t>UNG MEDLINE MCHJ</t>
        </is>
      </c>
      <c r="C120" s="6" t="inlineStr">
        <is>
          <t>Карши</t>
        </is>
      </c>
      <c r="D120" s="6" t="inlineStr">
        <is>
          <t>Карши 2</t>
        </is>
      </c>
      <c r="E120" s="7">
        <f>G120+I120+K120+M120+O120+Q120+S120+U120+W120+Y120+AA120+AC120+AE120+AG120+AI120+AK120+AM120+AO120+AQ120+AS120</f>
        <v/>
      </c>
      <c r="F120" s="7">
        <f>H120+J120+L120+N120+P120+R120+T120+V120+X120+Z120+AB120+AD120+AF120+AH120+AJ120+AL120+AN120+AP120+AR120+AT120</f>
        <v/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n">
        <v>20</v>
      </c>
      <c r="R120" s="7" t="n">
        <v>5040280</v>
      </c>
      <c r="S120" s="7" t="inlineStr"/>
      <c r="T120" s="7" t="inlineStr"/>
      <c r="U120" s="7" t="inlineStr"/>
      <c r="V120" s="7" t="inlineStr"/>
      <c r="W120" s="7" t="inlineStr"/>
      <c r="X120" s="7" t="inlineStr"/>
      <c r="Y120" s="7" t="inlineStr"/>
      <c r="Z120" s="7" t="inlineStr"/>
      <c r="AA120" s="7" t="inlineStr"/>
      <c r="AB120" s="7" t="inlineStr"/>
      <c r="AC120" s="7" t="inlineStr"/>
      <c r="AD120" s="7" t="inlineStr"/>
      <c r="AE120" s="7" t="inlineStr"/>
      <c r="AF120" s="7" t="inlineStr"/>
      <c r="AG120" s="7" t="inlineStr"/>
      <c r="AH120" s="7" t="inlineStr"/>
      <c r="AI120" s="7" t="inlineStr"/>
      <c r="AJ120" s="7" t="inlineStr"/>
      <c r="AK120" s="7" t="inlineStr"/>
      <c r="AL120" s="7" t="inlineStr"/>
      <c r="AM120" s="7" t="inlineStr"/>
      <c r="AN120" s="7" t="inlineStr"/>
      <c r="AO120" s="7" t="inlineStr"/>
      <c r="AP120" s="7" t="inlineStr"/>
      <c r="AQ120" s="7" t="inlineStr"/>
      <c r="AR120" s="7" t="inlineStr"/>
      <c r="AS120" s="7" t="inlineStr"/>
      <c r="AT120" s="7" t="inlineStr"/>
      <c r="AU120" s="7">
        <f>AW120+AY120+BA120+BC120+BE120+BG120</f>
        <v/>
      </c>
      <c r="AV120" s="7">
        <f>AX120+AZ120+BB120+BD120+BF120+BH120</f>
        <v/>
      </c>
      <c r="AW120" s="7" t="inlineStr"/>
      <c r="AX120" s="7" t="inlineStr"/>
      <c r="AY120" s="7" t="inlineStr"/>
      <c r="AZ120" s="7" t="inlineStr"/>
      <c r="BA120" s="7" t="inlineStr"/>
      <c r="BB120" s="7" t="inlineStr"/>
      <c r="BC120" s="7" t="inlineStr"/>
      <c r="BD120" s="7" t="inlineStr"/>
      <c r="BE120" s="7" t="inlineStr"/>
      <c r="BF120" s="7" t="inlineStr"/>
      <c r="BG120" s="7" t="inlineStr"/>
      <c r="BH120" s="7" t="inlineStr"/>
      <c r="BI120" s="7">
        <f>BK120+BM120+BO120+BQ120</f>
        <v/>
      </c>
      <c r="BJ120" s="7">
        <f>BL120+BN120+BP120+BR120</f>
        <v/>
      </c>
      <c r="BK120" s="7" t="inlineStr"/>
      <c r="BL120" s="7" t="inlineStr"/>
      <c r="BM120" s="7" t="inlineStr"/>
      <c r="BN120" s="7" t="inlineStr"/>
      <c r="BO120" s="7" t="inlineStr"/>
      <c r="BP120" s="7" t="inlineStr"/>
      <c r="BQ120" s="7" t="inlineStr"/>
      <c r="BR120" s="7" t="inlineStr"/>
      <c r="BS120" s="7">
        <f>BU120+BW120+BY120+CA120+CC120+CE120+CG120+CI120+CK120</f>
        <v/>
      </c>
      <c r="BT120" s="7">
        <f>BV120+BX120+BZ120+CB120+CD120+CF120+CH120+CJ120+CL120</f>
        <v/>
      </c>
      <c r="BU120" s="7" t="inlineStr"/>
      <c r="BV120" s="7" t="inlineStr"/>
      <c r="BW120" s="7" t="inlineStr"/>
      <c r="BX120" s="7" t="inlineStr"/>
      <c r="BY120" s="7" t="inlineStr"/>
      <c r="BZ120" s="7" t="inlineStr"/>
      <c r="CA120" s="7" t="inlineStr"/>
      <c r="CB120" s="7" t="inlineStr"/>
      <c r="CC120" s="7" t="inlineStr"/>
      <c r="CD120" s="7" t="inlineStr"/>
      <c r="CE120" s="7" t="inlineStr"/>
      <c r="CF120" s="7" t="inlineStr"/>
      <c r="CG120" s="7" t="inlineStr"/>
      <c r="CH120" s="7" t="inlineStr"/>
      <c r="CI120" s="7" t="inlineStr"/>
      <c r="CJ120" s="7" t="inlineStr"/>
      <c r="CK120" s="7" t="inlineStr"/>
      <c r="CL120" s="7" t="inlineStr"/>
      <c r="CM120" s="7">
        <f>CO120+CQ120+CS120+CU120+CW120+CY120+DA120+DC120+DE120+DG120+DI120+DK120+DM120</f>
        <v/>
      </c>
      <c r="CN120" s="7">
        <f>CP120+CR120+CT120+CV120+CX120+CZ120+DB120+DD120+DF120+DH120+DJ120+DL120+DN120</f>
        <v/>
      </c>
      <c r="CO120" s="7" t="inlineStr"/>
      <c r="CP120" s="7" t="inlineStr"/>
      <c r="CQ120" s="7" t="inlineStr"/>
      <c r="CR120" s="7" t="inlineStr"/>
      <c r="CS120" s="7" t="inlineStr"/>
      <c r="CT120" s="7" t="inlineStr"/>
      <c r="CU120" s="7" t="inlineStr"/>
      <c r="CV120" s="7" t="inlineStr"/>
      <c r="CW120" s="7" t="inlineStr"/>
      <c r="CX120" s="7" t="inlineStr"/>
      <c r="CY120" s="7" t="inlineStr"/>
      <c r="CZ120" s="7" t="inlineStr"/>
      <c r="DA120" s="7" t="inlineStr"/>
      <c r="DB120" s="7" t="inlineStr"/>
      <c r="DC120" s="7" t="inlineStr"/>
      <c r="DD120" s="7" t="inlineStr"/>
      <c r="DE120" s="7" t="inlineStr"/>
      <c r="DF120" s="7" t="inlineStr"/>
      <c r="DG120" s="7" t="inlineStr"/>
      <c r="DH120" s="7" t="inlineStr"/>
      <c r="DI120" s="7" t="inlineStr"/>
      <c r="DJ120" s="7" t="inlineStr"/>
      <c r="DK120" s="7" t="inlineStr"/>
      <c r="DL120" s="7" t="inlineStr"/>
      <c r="DM120" s="7" t="inlineStr"/>
      <c r="DN120" s="7" t="inlineStr"/>
      <c r="DO120" s="7">
        <f>E120+AU120+BI120+BS120+CM120</f>
        <v/>
      </c>
      <c r="DP120" s="7">
        <f>F120+AV120+BJ120+BT120+CN120</f>
        <v/>
      </c>
    </row>
    <row r="121" hidden="1" outlineLevel="1">
      <c r="A121" s="5" t="n">
        <v>73</v>
      </c>
      <c r="B121" s="6" t="inlineStr">
        <is>
          <t>Umid Bio Med Farm xk</t>
        </is>
      </c>
      <c r="C121" s="6" t="inlineStr">
        <is>
          <t>Карши</t>
        </is>
      </c>
      <c r="D121" s="6" t="inlineStr">
        <is>
          <t>Карши 1</t>
        </is>
      </c>
      <c r="E121" s="7">
        <f>G121+I121+K121+M121+O121+Q121+S121+U121+W121+Y121+AA121+AC121+AE121+AG121+AI121+AK121+AM121+AO121+AQ121+AS121</f>
        <v/>
      </c>
      <c r="F121" s="7">
        <f>H121+J121+L121+N121+P121+R121+T121+V121+X121+Z121+AB121+AD121+AF121+AH121+AJ121+AL121+AN121+AP121+AR121+AT121</f>
        <v/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n">
        <v>5</v>
      </c>
      <c r="R121" s="7" t="n">
        <v>2202940</v>
      </c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7">
        <f>AW121+AY121+BA121+BC121+BE121+BG121</f>
        <v/>
      </c>
      <c r="AV121" s="7">
        <f>AX121+AZ121+BB121+BD121+BF121+BH121</f>
        <v/>
      </c>
      <c r="AW121" s="7" t="inlineStr"/>
      <c r="AX121" s="7" t="inlineStr"/>
      <c r="AY121" s="7" t="inlineStr"/>
      <c r="AZ121" s="7" t="inlineStr"/>
      <c r="BA121" s="7" t="inlineStr"/>
      <c r="BB121" s="7" t="inlineStr"/>
      <c r="BC121" s="7" t="inlineStr"/>
      <c r="BD121" s="7" t="inlineStr"/>
      <c r="BE121" s="7" t="inlineStr"/>
      <c r="BF121" s="7" t="inlineStr"/>
      <c r="BG121" s="7" t="inlineStr"/>
      <c r="BH121" s="7" t="inlineStr"/>
      <c r="BI121" s="7">
        <f>BK121+BM121+BO121+BQ121</f>
        <v/>
      </c>
      <c r="BJ121" s="7">
        <f>BL121+BN121+BP121+BR121</f>
        <v/>
      </c>
      <c r="BK121" s="7" t="inlineStr"/>
      <c r="BL121" s="7" t="inlineStr"/>
      <c r="BM121" s="7" t="inlineStr"/>
      <c r="BN121" s="7" t="inlineStr"/>
      <c r="BO121" s="7" t="inlineStr"/>
      <c r="BP121" s="7" t="inlineStr"/>
      <c r="BQ121" s="7" t="inlineStr"/>
      <c r="BR121" s="7" t="inlineStr"/>
      <c r="BS121" s="7">
        <f>BU121+BW121+BY121+CA121+CC121+CE121+CG121+CI121+CK121</f>
        <v/>
      </c>
      <c r="BT121" s="7">
        <f>BV121+BX121+BZ121+CB121+CD121+CF121+CH121+CJ121+CL121</f>
        <v/>
      </c>
      <c r="BU121" s="7" t="inlineStr"/>
      <c r="BV121" s="7" t="inlineStr"/>
      <c r="BW121" s="7" t="inlineStr"/>
      <c r="BX121" s="7" t="inlineStr"/>
      <c r="BY121" s="7" t="inlineStr"/>
      <c r="BZ121" s="7" t="inlineStr"/>
      <c r="CA121" s="7" t="inlineStr"/>
      <c r="CB121" s="7" t="inlineStr"/>
      <c r="CC121" s="7" t="inlineStr"/>
      <c r="CD121" s="7" t="inlineStr"/>
      <c r="CE121" s="7" t="inlineStr"/>
      <c r="CF121" s="7" t="inlineStr"/>
      <c r="CG121" s="7" t="inlineStr"/>
      <c r="CH121" s="7" t="inlineStr"/>
      <c r="CI121" s="7" t="inlineStr"/>
      <c r="CJ121" s="7" t="inlineStr"/>
      <c r="CK121" s="7" t="inlineStr"/>
      <c r="CL121" s="7" t="inlineStr"/>
      <c r="CM121" s="7">
        <f>CO121+CQ121+CS121+CU121+CW121+CY121+DA121+DC121+DE121+DG121+DI121+DK121+DM121</f>
        <v/>
      </c>
      <c r="CN121" s="7">
        <f>CP121+CR121+CT121+CV121+CX121+CZ121+DB121+DD121+DF121+DH121+DJ121+DL121+DN121</f>
        <v/>
      </c>
      <c r="CO121" s="7" t="inlineStr"/>
      <c r="CP121" s="7" t="inlineStr"/>
      <c r="CQ121" s="7" t="inlineStr"/>
      <c r="CR121" s="7" t="inlineStr"/>
      <c r="CS121" s="7" t="inlineStr"/>
      <c r="CT121" s="7" t="inlineStr"/>
      <c r="CU121" s="7" t="inlineStr"/>
      <c r="CV121" s="7" t="inlineStr"/>
      <c r="CW121" s="7" t="inlineStr"/>
      <c r="CX121" s="7" t="inlineStr"/>
      <c r="CY121" s="7" t="inlineStr"/>
      <c r="CZ121" s="7" t="inlineStr"/>
      <c r="DA121" s="7" t="inlineStr"/>
      <c r="DB121" s="7" t="inlineStr"/>
      <c r="DC121" s="7" t="inlineStr"/>
      <c r="DD121" s="7" t="inlineStr"/>
      <c r="DE121" s="7" t="inlineStr"/>
      <c r="DF121" s="7" t="inlineStr"/>
      <c r="DG121" s="7" t="inlineStr"/>
      <c r="DH121" s="7" t="inlineStr"/>
      <c r="DI121" s="7" t="inlineStr"/>
      <c r="DJ121" s="7" t="inlineStr"/>
      <c r="DK121" s="7" t="inlineStr"/>
      <c r="DL121" s="7" t="inlineStr"/>
      <c r="DM121" s="7" t="inlineStr"/>
      <c r="DN121" s="7" t="inlineStr"/>
      <c r="DO121" s="7">
        <f>E121+AU121+BI121+BS121+CM121</f>
        <v/>
      </c>
      <c r="DP121" s="7">
        <f>F121+AV121+BJ121+BT121+CN121</f>
        <v/>
      </c>
    </row>
    <row r="122" hidden="1" outlineLevel="1">
      <c r="A122" s="5" t="n">
        <v>74</v>
      </c>
      <c r="B122" s="6" t="inlineStr">
        <is>
          <t>Vamelan Shifo Farm MCHJ</t>
        </is>
      </c>
      <c r="C122" s="6" t="inlineStr">
        <is>
          <t>Карши</t>
        </is>
      </c>
      <c r="D122" s="6" t="inlineStr">
        <is>
          <t>Карши 1</t>
        </is>
      </c>
      <c r="E122" s="7">
        <f>G122+I122+K122+M122+O122+Q122+S122+U122+W122+Y122+AA122+AC122+AE122+AG122+AI122+AK122+AM122+AO122+AQ122+AS122</f>
        <v/>
      </c>
      <c r="F122" s="7">
        <f>H122+J122+L122+N122+P122+R122+T122+V122+X122+Z122+AB122+AD122+AF122+AH122+AJ122+AL122+AN122+AP122+AR122+AT122</f>
        <v/>
      </c>
      <c r="G122" s="7" t="n">
        <v>5</v>
      </c>
      <c r="H122" s="7" t="n">
        <v>510247</v>
      </c>
      <c r="I122" s="7" t="inlineStr"/>
      <c r="J122" s="7" t="inlineStr"/>
      <c r="K122" s="7" t="inlineStr"/>
      <c r="L122" s="7" t="inlineStr"/>
      <c r="M122" s="7" t="n">
        <v>3</v>
      </c>
      <c r="N122" s="7" t="n">
        <v>1095105</v>
      </c>
      <c r="O122" s="7" t="inlineStr"/>
      <c r="P122" s="7" t="inlineStr"/>
      <c r="Q122" s="7" t="inlineStr"/>
      <c r="R122" s="7" t="inlineStr"/>
      <c r="S122" s="7" t="inlineStr"/>
      <c r="T122" s="7" t="inlineStr"/>
      <c r="U122" s="7" t="inlineStr"/>
      <c r="V122" s="7" t="inlineStr"/>
      <c r="W122" s="7" t="n">
        <v>6</v>
      </c>
      <c r="X122" s="7" t="n">
        <v>1100046</v>
      </c>
      <c r="Y122" s="7" t="inlineStr"/>
      <c r="Z122" s="7" t="inlineStr"/>
      <c r="AA122" s="7" t="inlineStr"/>
      <c r="AB122" s="7" t="inlineStr"/>
      <c r="AC122" s="7" t="inlineStr"/>
      <c r="AD122" s="7" t="inlineStr"/>
      <c r="AE122" s="7" t="inlineStr"/>
      <c r="AF122" s="7" t="inlineStr"/>
      <c r="AG122" s="7" t="n">
        <v>6</v>
      </c>
      <c r="AH122" s="7" t="n">
        <v>1868418</v>
      </c>
      <c r="AI122" s="7" t="n">
        <v>6</v>
      </c>
      <c r="AJ122" s="7" t="n">
        <v>2433054</v>
      </c>
      <c r="AK122" s="7" t="inlineStr"/>
      <c r="AL122" s="7" t="inlineStr"/>
      <c r="AM122" s="7" t="inlineStr"/>
      <c r="AN122" s="7" t="inlineStr"/>
      <c r="AO122" s="7" t="inlineStr"/>
      <c r="AP122" s="7" t="inlineStr"/>
      <c r="AQ122" s="7" t="inlineStr"/>
      <c r="AR122" s="7" t="inlineStr"/>
      <c r="AS122" s="7" t="inlineStr"/>
      <c r="AT122" s="7" t="inlineStr"/>
      <c r="AU122" s="7">
        <f>AW122+AY122+BA122+BC122+BE122+BG122</f>
        <v/>
      </c>
      <c r="AV122" s="7">
        <f>AX122+AZ122+BB122+BD122+BF122+BH122</f>
        <v/>
      </c>
      <c r="AW122" s="7" t="inlineStr"/>
      <c r="AX122" s="7" t="inlineStr"/>
      <c r="AY122" s="7" t="inlineStr"/>
      <c r="AZ122" s="7" t="inlineStr"/>
      <c r="BA122" s="7" t="inlineStr"/>
      <c r="BB122" s="7" t="inlineStr"/>
      <c r="BC122" s="7" t="inlineStr"/>
      <c r="BD122" s="7" t="inlineStr"/>
      <c r="BE122" s="7" t="inlineStr"/>
      <c r="BF122" s="7" t="inlineStr"/>
      <c r="BG122" s="7" t="inlineStr"/>
      <c r="BH122" s="7" t="inlineStr"/>
      <c r="BI122" s="7">
        <f>BK122+BM122+BO122+BQ122</f>
        <v/>
      </c>
      <c r="BJ122" s="7">
        <f>BL122+BN122+BP122+BR122</f>
        <v/>
      </c>
      <c r="BK122" s="7" t="inlineStr"/>
      <c r="BL122" s="7" t="inlineStr"/>
      <c r="BM122" s="7" t="inlineStr"/>
      <c r="BN122" s="7" t="inlineStr"/>
      <c r="BO122" s="7" t="inlineStr"/>
      <c r="BP122" s="7" t="inlineStr"/>
      <c r="BQ122" s="7" t="inlineStr"/>
      <c r="BR122" s="7" t="inlineStr"/>
      <c r="BS122" s="7">
        <f>BU122+BW122+BY122+CA122+CC122+CE122+CG122+CI122+CK122</f>
        <v/>
      </c>
      <c r="BT122" s="7">
        <f>BV122+BX122+BZ122+CB122+CD122+CF122+CH122+CJ122+CL122</f>
        <v/>
      </c>
      <c r="BU122" s="7" t="inlineStr"/>
      <c r="BV122" s="7" t="inlineStr"/>
      <c r="BW122" s="7" t="inlineStr"/>
      <c r="BX122" s="7" t="inlineStr"/>
      <c r="BY122" s="7" t="inlineStr"/>
      <c r="BZ122" s="7" t="inlineStr"/>
      <c r="CA122" s="7" t="inlineStr"/>
      <c r="CB122" s="7" t="inlineStr"/>
      <c r="CC122" s="7" t="inlineStr"/>
      <c r="CD122" s="7" t="inlineStr"/>
      <c r="CE122" s="7" t="inlineStr"/>
      <c r="CF122" s="7" t="inlineStr"/>
      <c r="CG122" s="7" t="inlineStr"/>
      <c r="CH122" s="7" t="inlineStr"/>
      <c r="CI122" s="7" t="inlineStr"/>
      <c r="CJ122" s="7" t="inlineStr"/>
      <c r="CK122" s="7" t="n">
        <v>2</v>
      </c>
      <c r="CL122" s="7" t="n">
        <v>122906</v>
      </c>
      <c r="CM122" s="7">
        <f>CO122+CQ122+CS122+CU122+CW122+CY122+DA122+DC122+DE122+DG122+DI122+DK122+DM122</f>
        <v/>
      </c>
      <c r="CN122" s="7">
        <f>CP122+CR122+CT122+CV122+CX122+CZ122+DB122+DD122+DF122+DH122+DJ122+DL122+DN122</f>
        <v/>
      </c>
      <c r="CO122" s="7" t="inlineStr"/>
      <c r="CP122" s="7" t="inlineStr"/>
      <c r="CQ122" s="7" t="inlineStr"/>
      <c r="CR122" s="7" t="inlineStr"/>
      <c r="CS122" s="7" t="inlineStr"/>
      <c r="CT122" s="7" t="inlineStr"/>
      <c r="CU122" s="7" t="inlineStr"/>
      <c r="CV122" s="7" t="inlineStr"/>
      <c r="CW122" s="7" t="inlineStr"/>
      <c r="CX122" s="7" t="inlineStr"/>
      <c r="CY122" s="7" t="inlineStr"/>
      <c r="CZ122" s="7" t="inlineStr"/>
      <c r="DA122" s="7" t="inlineStr"/>
      <c r="DB122" s="7" t="inlineStr"/>
      <c r="DC122" s="7" t="inlineStr"/>
      <c r="DD122" s="7" t="inlineStr"/>
      <c r="DE122" s="7" t="inlineStr"/>
      <c r="DF122" s="7" t="inlineStr"/>
      <c r="DG122" s="7" t="inlineStr"/>
      <c r="DH122" s="7" t="inlineStr"/>
      <c r="DI122" s="7" t="inlineStr"/>
      <c r="DJ122" s="7" t="inlineStr"/>
      <c r="DK122" s="7" t="inlineStr"/>
      <c r="DL122" s="7" t="inlineStr"/>
      <c r="DM122" s="7" t="inlineStr"/>
      <c r="DN122" s="7" t="inlineStr"/>
      <c r="DO122" s="7">
        <f>E122+AU122+BI122+BS122+CM122</f>
        <v/>
      </c>
      <c r="DP122" s="7">
        <f>F122+AV122+BJ122+BT122+CN122</f>
        <v/>
      </c>
    </row>
    <row r="123" hidden="1" outlineLevel="1">
      <c r="A123" s="5" t="n">
        <v>75</v>
      </c>
      <c r="B123" s="6" t="inlineStr">
        <is>
          <t>Xasanjon Rashidov MCHJ</t>
        </is>
      </c>
      <c r="C123" s="6" t="inlineStr">
        <is>
          <t>Карши</t>
        </is>
      </c>
      <c r="D123" s="6" t="inlineStr">
        <is>
          <t>Карши 1</t>
        </is>
      </c>
      <c r="E123" s="7">
        <f>G123+I123+K123+M123+O123+Q123+S123+U123+W123+Y123+AA123+AC123+AE123+AG123+AI123+AK123+AM123+AO123+AQ123+AS123</f>
        <v/>
      </c>
      <c r="F123" s="7">
        <f>H123+J123+L123+N123+P123+R123+T123+V123+X123+Z123+AB123+AD123+AF123+AH123+AJ123+AL123+AN123+AP123+AR123+AT123</f>
        <v/>
      </c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n">
        <v>2</v>
      </c>
      <c r="R123" s="7" t="n">
        <v>769744</v>
      </c>
      <c r="S123" s="7" t="inlineStr"/>
      <c r="T123" s="7" t="inlineStr"/>
      <c r="U123" s="7" t="inlineStr"/>
      <c r="V123" s="7" t="inlineStr"/>
      <c r="W123" s="7" t="inlineStr"/>
      <c r="X123" s="7" t="inlineStr"/>
      <c r="Y123" s="7" t="inlineStr"/>
      <c r="Z123" s="7" t="inlineStr"/>
      <c r="AA123" s="7" t="inlineStr"/>
      <c r="AB123" s="7" t="inlineStr"/>
      <c r="AC123" s="7" t="inlineStr"/>
      <c r="AD123" s="7" t="inlineStr"/>
      <c r="AE123" s="7" t="inlineStr"/>
      <c r="AF123" s="7" t="inlineStr"/>
      <c r="AG123" s="7" t="inlineStr"/>
      <c r="AH123" s="7" t="inlineStr"/>
      <c r="AI123" s="7" t="inlineStr"/>
      <c r="AJ123" s="7" t="inlineStr"/>
      <c r="AK123" s="7" t="inlineStr"/>
      <c r="AL123" s="7" t="inlineStr"/>
      <c r="AM123" s="7" t="inlineStr"/>
      <c r="AN123" s="7" t="inlineStr"/>
      <c r="AO123" s="7" t="inlineStr"/>
      <c r="AP123" s="7" t="inlineStr"/>
      <c r="AQ123" s="7" t="inlineStr"/>
      <c r="AR123" s="7" t="inlineStr"/>
      <c r="AS123" s="7" t="inlineStr"/>
      <c r="AT123" s="7" t="inlineStr"/>
      <c r="AU123" s="7">
        <f>AW123+AY123+BA123+BC123+BE123+BG123</f>
        <v/>
      </c>
      <c r="AV123" s="7">
        <f>AX123+AZ123+BB123+BD123+BF123+BH123</f>
        <v/>
      </c>
      <c r="AW123" s="7" t="inlineStr"/>
      <c r="AX123" s="7" t="inlineStr"/>
      <c r="AY123" s="7" t="inlineStr"/>
      <c r="AZ123" s="7" t="inlineStr"/>
      <c r="BA123" s="7" t="inlineStr"/>
      <c r="BB123" s="7" t="inlineStr"/>
      <c r="BC123" s="7" t="inlineStr"/>
      <c r="BD123" s="7" t="inlineStr"/>
      <c r="BE123" s="7" t="inlineStr"/>
      <c r="BF123" s="7" t="inlineStr"/>
      <c r="BG123" s="7" t="inlineStr"/>
      <c r="BH123" s="7" t="inlineStr"/>
      <c r="BI123" s="7">
        <f>BK123+BM123+BO123+BQ123</f>
        <v/>
      </c>
      <c r="BJ123" s="7">
        <f>BL123+BN123+BP123+BR123</f>
        <v/>
      </c>
      <c r="BK123" s="7" t="inlineStr"/>
      <c r="BL123" s="7" t="inlineStr"/>
      <c r="BM123" s="7" t="inlineStr"/>
      <c r="BN123" s="7" t="inlineStr"/>
      <c r="BO123" s="7" t="inlineStr"/>
      <c r="BP123" s="7" t="inlineStr"/>
      <c r="BQ123" s="7" t="inlineStr"/>
      <c r="BR123" s="7" t="inlineStr"/>
      <c r="BS123" s="7">
        <f>BU123+BW123+BY123+CA123+CC123+CE123+CG123+CI123+CK123</f>
        <v/>
      </c>
      <c r="BT123" s="7">
        <f>BV123+BX123+BZ123+CB123+CD123+CF123+CH123+CJ123+CL123</f>
        <v/>
      </c>
      <c r="BU123" s="7" t="inlineStr"/>
      <c r="BV123" s="7" t="inlineStr"/>
      <c r="BW123" s="7" t="inlineStr"/>
      <c r="BX123" s="7" t="inlineStr"/>
      <c r="BY123" s="7" t="inlineStr"/>
      <c r="BZ123" s="7" t="inlineStr"/>
      <c r="CA123" s="7" t="inlineStr"/>
      <c r="CB123" s="7" t="inlineStr"/>
      <c r="CC123" s="7" t="inlineStr"/>
      <c r="CD123" s="7" t="inlineStr"/>
      <c r="CE123" s="7" t="inlineStr"/>
      <c r="CF123" s="7" t="inlineStr"/>
      <c r="CG123" s="7" t="inlineStr"/>
      <c r="CH123" s="7" t="inlineStr"/>
      <c r="CI123" s="7" t="inlineStr"/>
      <c r="CJ123" s="7" t="inlineStr"/>
      <c r="CK123" s="7" t="inlineStr"/>
      <c r="CL123" s="7" t="inlineStr"/>
      <c r="CM123" s="7">
        <f>CO123+CQ123+CS123+CU123+CW123+CY123+DA123+DC123+DE123+DG123+DI123+DK123+DM123</f>
        <v/>
      </c>
      <c r="CN123" s="7">
        <f>CP123+CR123+CT123+CV123+CX123+CZ123+DB123+DD123+DF123+DH123+DJ123+DL123+DN123</f>
        <v/>
      </c>
      <c r="CO123" s="7" t="inlineStr"/>
      <c r="CP123" s="7" t="inlineStr"/>
      <c r="CQ123" s="7" t="inlineStr"/>
      <c r="CR123" s="7" t="inlineStr"/>
      <c r="CS123" s="7" t="inlineStr"/>
      <c r="CT123" s="7" t="inlineStr"/>
      <c r="CU123" s="7" t="inlineStr"/>
      <c r="CV123" s="7" t="inlineStr"/>
      <c r="CW123" s="7" t="inlineStr"/>
      <c r="CX123" s="7" t="inlineStr"/>
      <c r="CY123" s="7" t="inlineStr"/>
      <c r="CZ123" s="7" t="inlineStr"/>
      <c r="DA123" s="7" t="inlineStr"/>
      <c r="DB123" s="7" t="inlineStr"/>
      <c r="DC123" s="7" t="inlineStr"/>
      <c r="DD123" s="7" t="inlineStr"/>
      <c r="DE123" s="7" t="inlineStr"/>
      <c r="DF123" s="7" t="inlineStr"/>
      <c r="DG123" s="7" t="inlineStr"/>
      <c r="DH123" s="7" t="inlineStr"/>
      <c r="DI123" s="7" t="inlineStr"/>
      <c r="DJ123" s="7" t="inlineStr"/>
      <c r="DK123" s="7" t="inlineStr"/>
      <c r="DL123" s="7" t="inlineStr"/>
      <c r="DM123" s="7" t="inlineStr"/>
      <c r="DN123" s="7" t="inlineStr"/>
      <c r="DO123" s="7">
        <f>E123+AU123+BI123+BS123+CM123</f>
        <v/>
      </c>
      <c r="DP123" s="7">
        <f>F123+AV123+BJ123+BT123+CN123</f>
        <v/>
      </c>
    </row>
    <row r="124" hidden="1" outlineLevel="1">
      <c r="A124" s="5" t="n">
        <v>76</v>
      </c>
      <c r="B124" s="6" t="inlineStr">
        <is>
          <t>Xayrulla Xamid XK</t>
        </is>
      </c>
      <c r="C124" s="6" t="inlineStr">
        <is>
          <t>Карши</t>
        </is>
      </c>
      <c r="D124" s="6" t="inlineStr">
        <is>
          <t>Карши 1</t>
        </is>
      </c>
      <c r="E124" s="7">
        <f>G124+I124+K124+M124+O124+Q124+S124+U124+W124+Y124+AA124+AC124+AE124+AG124+AI124+AK124+AM124+AO124+AQ124+AS124</f>
        <v/>
      </c>
      <c r="F124" s="7">
        <f>H124+J124+L124+N124+P124+R124+T124+V124+X124+Z124+AB124+AD124+AF124+AH124+AJ124+AL124+AN124+AP124+AR124+AT124</f>
        <v/>
      </c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n">
        <v>21</v>
      </c>
      <c r="R124" s="7" t="n">
        <v>5870070</v>
      </c>
      <c r="S124" s="7" t="inlineStr"/>
      <c r="T124" s="7" t="inlineStr"/>
      <c r="U124" s="7" t="inlineStr"/>
      <c r="V124" s="7" t="inlineStr"/>
      <c r="W124" s="7" t="inlineStr"/>
      <c r="X124" s="7" t="inlineStr"/>
      <c r="Y124" s="7" t="inlineStr"/>
      <c r="Z124" s="7" t="inlineStr"/>
      <c r="AA124" s="7" t="inlineStr"/>
      <c r="AB124" s="7" t="inlineStr"/>
      <c r="AC124" s="7" t="inlineStr"/>
      <c r="AD124" s="7" t="inlineStr"/>
      <c r="AE124" s="7" t="inlineStr"/>
      <c r="AF124" s="7" t="inlineStr"/>
      <c r="AG124" s="7" t="inlineStr"/>
      <c r="AH124" s="7" t="inlineStr"/>
      <c r="AI124" s="7" t="inlineStr"/>
      <c r="AJ124" s="7" t="inlineStr"/>
      <c r="AK124" s="7" t="inlineStr"/>
      <c r="AL124" s="7" t="inlineStr"/>
      <c r="AM124" s="7" t="inlineStr"/>
      <c r="AN124" s="7" t="inlineStr"/>
      <c r="AO124" s="7" t="inlineStr"/>
      <c r="AP124" s="7" t="inlineStr"/>
      <c r="AQ124" s="7" t="inlineStr"/>
      <c r="AR124" s="7" t="inlineStr"/>
      <c r="AS124" s="7" t="inlineStr"/>
      <c r="AT124" s="7" t="inlineStr"/>
      <c r="AU124" s="7">
        <f>AW124+AY124+BA124+BC124+BE124+BG124</f>
        <v/>
      </c>
      <c r="AV124" s="7">
        <f>AX124+AZ124+BB124+BD124+BF124+BH124</f>
        <v/>
      </c>
      <c r="AW124" s="7" t="inlineStr"/>
      <c r="AX124" s="7" t="inlineStr"/>
      <c r="AY124" s="7" t="inlineStr"/>
      <c r="AZ124" s="7" t="inlineStr"/>
      <c r="BA124" s="7" t="inlineStr"/>
      <c r="BB124" s="7" t="inlineStr"/>
      <c r="BC124" s="7" t="inlineStr"/>
      <c r="BD124" s="7" t="inlineStr"/>
      <c r="BE124" s="7" t="inlineStr"/>
      <c r="BF124" s="7" t="inlineStr"/>
      <c r="BG124" s="7" t="inlineStr"/>
      <c r="BH124" s="7" t="inlineStr"/>
      <c r="BI124" s="7">
        <f>BK124+BM124+BO124+BQ124</f>
        <v/>
      </c>
      <c r="BJ124" s="7">
        <f>BL124+BN124+BP124+BR124</f>
        <v/>
      </c>
      <c r="BK124" s="7" t="inlineStr"/>
      <c r="BL124" s="7" t="inlineStr"/>
      <c r="BM124" s="7" t="inlineStr"/>
      <c r="BN124" s="7" t="inlineStr"/>
      <c r="BO124" s="7" t="inlineStr"/>
      <c r="BP124" s="7" t="inlineStr"/>
      <c r="BQ124" s="7" t="inlineStr"/>
      <c r="BR124" s="7" t="inlineStr"/>
      <c r="BS124" s="7">
        <f>BU124+BW124+BY124+CA124+CC124+CE124+CG124+CI124+CK124</f>
        <v/>
      </c>
      <c r="BT124" s="7">
        <f>BV124+BX124+BZ124+CB124+CD124+CF124+CH124+CJ124+CL124</f>
        <v/>
      </c>
      <c r="BU124" s="7" t="inlineStr"/>
      <c r="BV124" s="7" t="inlineStr"/>
      <c r="BW124" s="7" t="inlineStr"/>
      <c r="BX124" s="7" t="inlineStr"/>
      <c r="BY124" s="7" t="inlineStr"/>
      <c r="BZ124" s="7" t="inlineStr"/>
      <c r="CA124" s="7" t="inlineStr"/>
      <c r="CB124" s="7" t="inlineStr"/>
      <c r="CC124" s="7" t="inlineStr"/>
      <c r="CD124" s="7" t="inlineStr"/>
      <c r="CE124" s="7" t="inlineStr"/>
      <c r="CF124" s="7" t="inlineStr"/>
      <c r="CG124" s="7" t="inlineStr"/>
      <c r="CH124" s="7" t="inlineStr"/>
      <c r="CI124" s="7" t="inlineStr"/>
      <c r="CJ124" s="7" t="inlineStr"/>
      <c r="CK124" s="7" t="inlineStr"/>
      <c r="CL124" s="7" t="inlineStr"/>
      <c r="CM124" s="7">
        <f>CO124+CQ124+CS124+CU124+CW124+CY124+DA124+DC124+DE124+DG124+DI124+DK124+DM124</f>
        <v/>
      </c>
      <c r="CN124" s="7">
        <f>CP124+CR124+CT124+CV124+CX124+CZ124+DB124+DD124+DF124+DH124+DJ124+DL124+DN124</f>
        <v/>
      </c>
      <c r="CO124" s="7" t="inlineStr"/>
      <c r="CP124" s="7" t="inlineStr"/>
      <c r="CQ124" s="7" t="inlineStr"/>
      <c r="CR124" s="7" t="inlineStr"/>
      <c r="CS124" s="7" t="inlineStr"/>
      <c r="CT124" s="7" t="inlineStr"/>
      <c r="CU124" s="7" t="inlineStr"/>
      <c r="CV124" s="7" t="inlineStr"/>
      <c r="CW124" s="7" t="inlineStr"/>
      <c r="CX124" s="7" t="inlineStr"/>
      <c r="CY124" s="7" t="inlineStr"/>
      <c r="CZ124" s="7" t="inlineStr"/>
      <c r="DA124" s="7" t="inlineStr"/>
      <c r="DB124" s="7" t="inlineStr"/>
      <c r="DC124" s="7" t="inlineStr"/>
      <c r="DD124" s="7" t="inlineStr"/>
      <c r="DE124" s="7" t="inlineStr"/>
      <c r="DF124" s="7" t="inlineStr"/>
      <c r="DG124" s="7" t="inlineStr"/>
      <c r="DH124" s="7" t="inlineStr"/>
      <c r="DI124" s="7" t="inlineStr"/>
      <c r="DJ124" s="7" t="inlineStr"/>
      <c r="DK124" s="7" t="inlineStr"/>
      <c r="DL124" s="7" t="inlineStr"/>
      <c r="DM124" s="7" t="inlineStr"/>
      <c r="DN124" s="7" t="inlineStr"/>
      <c r="DO124" s="7">
        <f>E124+AU124+BI124+BS124+CM124</f>
        <v/>
      </c>
      <c r="DP124" s="7">
        <f>F124+AV124+BJ124+BT124+CN124</f>
        <v/>
      </c>
    </row>
    <row r="125" hidden="1" outlineLevel="1">
      <c r="A125" s="5" t="n">
        <v>77</v>
      </c>
      <c r="B125" s="6" t="inlineStr">
        <is>
          <t>Xilola Medikal Farm Shifo MCHJ</t>
        </is>
      </c>
      <c r="C125" s="6" t="inlineStr">
        <is>
          <t>Карши</t>
        </is>
      </c>
      <c r="D125" s="6" t="inlineStr">
        <is>
          <t>Карши 1</t>
        </is>
      </c>
      <c r="E125" s="7">
        <f>G125+I125+K125+M125+O125+Q125+S125+U125+W125+Y125+AA125+AC125+AE125+AG125+AI125+AK125+AM125+AO125+AQ125+AS125</f>
        <v/>
      </c>
      <c r="F125" s="7">
        <f>H125+J125+L125+N125+P125+R125+T125+V125+X125+Z125+AB125+AD125+AF125+AH125+AJ125+AL125+AN125+AP125+AR125+AT125</f>
        <v/>
      </c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n">
        <v>3</v>
      </c>
      <c r="R125" s="7" t="n">
        <v>1114962</v>
      </c>
      <c r="S125" s="7" t="inlineStr"/>
      <c r="T125" s="7" t="inlineStr"/>
      <c r="U125" s="7" t="inlineStr"/>
      <c r="V125" s="7" t="inlineStr"/>
      <c r="W125" s="7" t="inlineStr"/>
      <c r="X125" s="7" t="inlineStr"/>
      <c r="Y125" s="7" t="inlineStr"/>
      <c r="Z125" s="7" t="inlineStr"/>
      <c r="AA125" s="7" t="inlineStr"/>
      <c r="AB125" s="7" t="inlineStr"/>
      <c r="AC125" s="7" t="inlineStr"/>
      <c r="AD125" s="7" t="inlineStr"/>
      <c r="AE125" s="7" t="inlineStr"/>
      <c r="AF125" s="7" t="inlineStr"/>
      <c r="AG125" s="7" t="inlineStr"/>
      <c r="AH125" s="7" t="inlineStr"/>
      <c r="AI125" s="7" t="inlineStr"/>
      <c r="AJ125" s="7" t="inlineStr"/>
      <c r="AK125" s="7" t="inlineStr"/>
      <c r="AL125" s="7" t="inlineStr"/>
      <c r="AM125" s="7" t="inlineStr"/>
      <c r="AN125" s="7" t="inlineStr"/>
      <c r="AO125" s="7" t="inlineStr"/>
      <c r="AP125" s="7" t="inlineStr"/>
      <c r="AQ125" s="7" t="inlineStr"/>
      <c r="AR125" s="7" t="inlineStr"/>
      <c r="AS125" s="7" t="inlineStr"/>
      <c r="AT125" s="7" t="inlineStr"/>
      <c r="AU125" s="7">
        <f>AW125+AY125+BA125+BC125+BE125+BG125</f>
        <v/>
      </c>
      <c r="AV125" s="7">
        <f>AX125+AZ125+BB125+BD125+BF125+BH125</f>
        <v/>
      </c>
      <c r="AW125" s="7" t="inlineStr"/>
      <c r="AX125" s="7" t="inlineStr"/>
      <c r="AY125" s="7" t="inlineStr"/>
      <c r="AZ125" s="7" t="inlineStr"/>
      <c r="BA125" s="7" t="inlineStr"/>
      <c r="BB125" s="7" t="inlineStr"/>
      <c r="BC125" s="7" t="inlineStr"/>
      <c r="BD125" s="7" t="inlineStr"/>
      <c r="BE125" s="7" t="inlineStr"/>
      <c r="BF125" s="7" t="inlineStr"/>
      <c r="BG125" s="7" t="inlineStr"/>
      <c r="BH125" s="7" t="inlineStr"/>
      <c r="BI125" s="7">
        <f>BK125+BM125+BO125+BQ125</f>
        <v/>
      </c>
      <c r="BJ125" s="7">
        <f>BL125+BN125+BP125+BR125</f>
        <v/>
      </c>
      <c r="BK125" s="7" t="inlineStr"/>
      <c r="BL125" s="7" t="inlineStr"/>
      <c r="BM125" s="7" t="inlineStr"/>
      <c r="BN125" s="7" t="inlineStr"/>
      <c r="BO125" s="7" t="inlineStr"/>
      <c r="BP125" s="7" t="inlineStr"/>
      <c r="BQ125" s="7" t="inlineStr"/>
      <c r="BR125" s="7" t="inlineStr"/>
      <c r="BS125" s="7">
        <f>BU125+BW125+BY125+CA125+CC125+CE125+CG125+CI125+CK125</f>
        <v/>
      </c>
      <c r="BT125" s="7">
        <f>BV125+BX125+BZ125+CB125+CD125+CF125+CH125+CJ125+CL125</f>
        <v/>
      </c>
      <c r="BU125" s="7" t="inlineStr"/>
      <c r="BV125" s="7" t="inlineStr"/>
      <c r="BW125" s="7" t="inlineStr"/>
      <c r="BX125" s="7" t="inlineStr"/>
      <c r="BY125" s="7" t="inlineStr"/>
      <c r="BZ125" s="7" t="inlineStr"/>
      <c r="CA125" s="7" t="inlineStr"/>
      <c r="CB125" s="7" t="inlineStr"/>
      <c r="CC125" s="7" t="inlineStr"/>
      <c r="CD125" s="7" t="inlineStr"/>
      <c r="CE125" s="7" t="inlineStr"/>
      <c r="CF125" s="7" t="inlineStr"/>
      <c r="CG125" s="7" t="inlineStr"/>
      <c r="CH125" s="7" t="inlineStr"/>
      <c r="CI125" s="7" t="inlineStr"/>
      <c r="CJ125" s="7" t="inlineStr"/>
      <c r="CK125" s="7" t="inlineStr"/>
      <c r="CL125" s="7" t="inlineStr"/>
      <c r="CM125" s="7">
        <f>CO125+CQ125+CS125+CU125+CW125+CY125+DA125+DC125+DE125+DG125+DI125+DK125+DM125</f>
        <v/>
      </c>
      <c r="CN125" s="7">
        <f>CP125+CR125+CT125+CV125+CX125+CZ125+DB125+DD125+DF125+DH125+DJ125+DL125+DN125</f>
        <v/>
      </c>
      <c r="CO125" s="7" t="inlineStr"/>
      <c r="CP125" s="7" t="inlineStr"/>
      <c r="CQ125" s="7" t="inlineStr"/>
      <c r="CR125" s="7" t="inlineStr"/>
      <c r="CS125" s="7" t="inlineStr"/>
      <c r="CT125" s="7" t="inlineStr"/>
      <c r="CU125" s="7" t="inlineStr"/>
      <c r="CV125" s="7" t="inlineStr"/>
      <c r="CW125" s="7" t="inlineStr"/>
      <c r="CX125" s="7" t="inlineStr"/>
      <c r="CY125" s="7" t="inlineStr"/>
      <c r="CZ125" s="7" t="inlineStr"/>
      <c r="DA125" s="7" t="inlineStr"/>
      <c r="DB125" s="7" t="inlineStr"/>
      <c r="DC125" s="7" t="inlineStr"/>
      <c r="DD125" s="7" t="inlineStr"/>
      <c r="DE125" s="7" t="inlineStr"/>
      <c r="DF125" s="7" t="inlineStr"/>
      <c r="DG125" s="7" t="inlineStr"/>
      <c r="DH125" s="7" t="inlineStr"/>
      <c r="DI125" s="7" t="inlineStr"/>
      <c r="DJ125" s="7" t="inlineStr"/>
      <c r="DK125" s="7" t="inlineStr"/>
      <c r="DL125" s="7" t="inlineStr"/>
      <c r="DM125" s="7" t="inlineStr"/>
      <c r="DN125" s="7" t="inlineStr"/>
      <c r="DO125" s="7">
        <f>E125+AU125+BI125+BS125+CM125</f>
        <v/>
      </c>
      <c r="DP125" s="7">
        <f>F125+AV125+BJ125+BT125+CN125</f>
        <v/>
      </c>
    </row>
    <row r="126" hidden="1" outlineLevel="1">
      <c r="A126" s="5" t="n">
        <v>78</v>
      </c>
      <c r="B126" s="6" t="inlineStr">
        <is>
          <t>ZAYTUN FAIR TRADE MCHJ</t>
        </is>
      </c>
      <c r="C126" s="6" t="inlineStr">
        <is>
          <t>Карши</t>
        </is>
      </c>
      <c r="D126" s="6" t="inlineStr">
        <is>
          <t>Карши 1</t>
        </is>
      </c>
      <c r="E126" s="7">
        <f>G126+I126+K126+M126+O126+Q126+S126+U126+W126+Y126+AA126+AC126+AE126+AG126+AI126+AK126+AM126+AO126+AQ126+AS126</f>
        <v/>
      </c>
      <c r="F126" s="7">
        <f>H126+J126+L126+N126+P126+R126+T126+V126+X126+Z126+AB126+AD126+AF126+AH126+AJ126+AL126+AN126+AP126+AR126+AT126</f>
        <v/>
      </c>
      <c r="G126" s="7" t="inlineStr"/>
      <c r="H126" s="7" t="inlineStr"/>
      <c r="I126" s="7" t="inlineStr"/>
      <c r="J126" s="7" t="inlineStr"/>
      <c r="K126" s="7" t="n">
        <v>4</v>
      </c>
      <c r="L126" s="7" t="n">
        <v>1364096</v>
      </c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  <c r="T126" s="7" t="inlineStr"/>
      <c r="U126" s="7" t="inlineStr"/>
      <c r="V126" s="7" t="inlineStr"/>
      <c r="W126" s="7" t="n">
        <v>4</v>
      </c>
      <c r="X126" s="7" t="n">
        <v>1772700</v>
      </c>
      <c r="Y126" s="7" t="inlineStr"/>
      <c r="Z126" s="7" t="inlineStr"/>
      <c r="AA126" s="7" t="inlineStr"/>
      <c r="AB126" s="7" t="inlineStr"/>
      <c r="AC126" s="7" t="n">
        <v>10</v>
      </c>
      <c r="AD126" s="7" t="n">
        <v>4773190</v>
      </c>
      <c r="AE126" s="7" t="n">
        <v>8</v>
      </c>
      <c r="AF126" s="7" t="n">
        <v>335424</v>
      </c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  <c r="AS126" s="7" t="n">
        <v>5</v>
      </c>
      <c r="AT126" s="7" t="n">
        <v>760205</v>
      </c>
      <c r="AU126" s="7">
        <f>AW126+AY126+BA126+BC126+BE126+BG126</f>
        <v/>
      </c>
      <c r="AV126" s="7">
        <f>AX126+AZ126+BB126+BD126+BF126+BH126</f>
        <v/>
      </c>
      <c r="AW126" s="7" t="inlineStr"/>
      <c r="AX126" s="7" t="inlineStr"/>
      <c r="AY126" s="7" t="inlineStr"/>
      <c r="AZ126" s="7" t="inlineStr"/>
      <c r="BA126" s="7" t="inlineStr"/>
      <c r="BB126" s="7" t="inlineStr"/>
      <c r="BC126" s="7" t="inlineStr"/>
      <c r="BD126" s="7" t="inlineStr"/>
      <c r="BE126" s="7" t="inlineStr"/>
      <c r="BF126" s="7" t="inlineStr"/>
      <c r="BG126" s="7" t="inlineStr"/>
      <c r="BH126" s="7" t="inlineStr"/>
      <c r="BI126" s="7">
        <f>BK126+BM126+BO126+BQ126</f>
        <v/>
      </c>
      <c r="BJ126" s="7">
        <f>BL126+BN126+BP126+BR126</f>
        <v/>
      </c>
      <c r="BK126" s="7" t="inlineStr"/>
      <c r="BL126" s="7" t="inlineStr"/>
      <c r="BM126" s="7" t="inlineStr"/>
      <c r="BN126" s="7" t="inlineStr"/>
      <c r="BO126" s="7" t="inlineStr"/>
      <c r="BP126" s="7" t="inlineStr"/>
      <c r="BQ126" s="7" t="inlineStr"/>
      <c r="BR126" s="7" t="inlineStr"/>
      <c r="BS126" s="7">
        <f>BU126+BW126+BY126+CA126+CC126+CE126+CG126+CI126+CK126</f>
        <v/>
      </c>
      <c r="BT126" s="7">
        <f>BV126+BX126+BZ126+CB126+CD126+CF126+CH126+CJ126+CL126</f>
        <v/>
      </c>
      <c r="BU126" s="7" t="inlineStr"/>
      <c r="BV126" s="7" t="inlineStr"/>
      <c r="BW126" s="7" t="inlineStr"/>
      <c r="BX126" s="7" t="inlineStr"/>
      <c r="BY126" s="7" t="inlineStr"/>
      <c r="BZ126" s="7" t="inlineStr"/>
      <c r="CA126" s="7" t="inlineStr"/>
      <c r="CB126" s="7" t="inlineStr"/>
      <c r="CC126" s="7" t="inlineStr"/>
      <c r="CD126" s="7" t="inlineStr"/>
      <c r="CE126" s="7" t="inlineStr"/>
      <c r="CF126" s="7" t="inlineStr"/>
      <c r="CG126" s="7" t="inlineStr"/>
      <c r="CH126" s="7" t="inlineStr"/>
      <c r="CI126" s="7" t="inlineStr"/>
      <c r="CJ126" s="7" t="inlineStr"/>
      <c r="CK126" s="7" t="inlineStr"/>
      <c r="CL126" s="7" t="inlineStr"/>
      <c r="CM126" s="7">
        <f>CO126+CQ126+CS126+CU126+CW126+CY126+DA126+DC126+DE126+DG126+DI126+DK126+DM126</f>
        <v/>
      </c>
      <c r="CN126" s="7">
        <f>CP126+CR126+CT126+CV126+CX126+CZ126+DB126+DD126+DF126+DH126+DJ126+DL126+DN126</f>
        <v/>
      </c>
      <c r="CO126" s="7" t="inlineStr"/>
      <c r="CP126" s="7" t="inlineStr"/>
      <c r="CQ126" s="7" t="inlineStr"/>
      <c r="CR126" s="7" t="inlineStr"/>
      <c r="CS126" s="7" t="inlineStr"/>
      <c r="CT126" s="7" t="inlineStr"/>
      <c r="CU126" s="7" t="inlineStr"/>
      <c r="CV126" s="7" t="inlineStr"/>
      <c r="CW126" s="7" t="inlineStr"/>
      <c r="CX126" s="7" t="inlineStr"/>
      <c r="CY126" s="7" t="inlineStr"/>
      <c r="CZ126" s="7" t="inlineStr"/>
      <c r="DA126" s="7" t="inlineStr"/>
      <c r="DB126" s="7" t="inlineStr"/>
      <c r="DC126" s="7" t="inlineStr"/>
      <c r="DD126" s="7" t="inlineStr"/>
      <c r="DE126" s="7" t="inlineStr"/>
      <c r="DF126" s="7" t="inlineStr"/>
      <c r="DG126" s="7" t="inlineStr"/>
      <c r="DH126" s="7" t="inlineStr"/>
      <c r="DI126" s="7" t="n">
        <v>2</v>
      </c>
      <c r="DJ126" s="7" t="n">
        <v>659018</v>
      </c>
      <c r="DK126" s="7" t="n">
        <v>2</v>
      </c>
      <c r="DL126" s="7" t="n">
        <v>605386</v>
      </c>
      <c r="DM126" s="7" t="inlineStr"/>
      <c r="DN126" s="7" t="inlineStr"/>
      <c r="DO126" s="7">
        <f>E126+AU126+BI126+BS126+CM126</f>
        <v/>
      </c>
      <c r="DP126" s="7">
        <f>F126+AV126+BJ126+BT126+CN126</f>
        <v/>
      </c>
    </row>
    <row r="127" hidden="1" outlineLevel="1">
      <c r="A127" s="5" t="n">
        <v>79</v>
      </c>
      <c r="B127" s="6" t="inlineStr">
        <is>
          <t>Zaytun Shifo Darmon XK</t>
        </is>
      </c>
      <c r="C127" s="6" t="inlineStr">
        <is>
          <t>Карши</t>
        </is>
      </c>
      <c r="D127" s="6" t="inlineStr">
        <is>
          <t>Карши 1</t>
        </is>
      </c>
      <c r="E127" s="7">
        <f>G127+I127+K127+M127+O127+Q127+S127+U127+W127+Y127+AA127+AC127+AE127+AG127+AI127+AK127+AM127+AO127+AQ127+AS127</f>
        <v/>
      </c>
      <c r="F127" s="7">
        <f>H127+J127+L127+N127+P127+R127+T127+V127+X127+Z127+AB127+AD127+AF127+AH127+AJ127+AL127+AN127+AP127+AR127+AT127</f>
        <v/>
      </c>
      <c r="G127" s="7" t="n">
        <v>5</v>
      </c>
      <c r="H127" s="7" t="n">
        <v>1587250</v>
      </c>
      <c r="I127" s="7" t="inlineStr"/>
      <c r="J127" s="7" t="inlineStr"/>
      <c r="K127" s="7" t="inlineStr"/>
      <c r="L127" s="7" t="inlineStr"/>
      <c r="M127" s="7" t="n">
        <v>10</v>
      </c>
      <c r="N127" s="7" t="n">
        <v>2627620</v>
      </c>
      <c r="O127" s="7" t="inlineStr"/>
      <c r="P127" s="7" t="inlineStr"/>
      <c r="Q127" s="7" t="inlineStr"/>
      <c r="R127" s="7" t="inlineStr"/>
      <c r="S127" s="7" t="inlineStr"/>
      <c r="T127" s="7" t="inlineStr"/>
      <c r="U127" s="7" t="inlineStr"/>
      <c r="V127" s="7" t="inlineStr"/>
      <c r="W127" s="7" t="inlineStr"/>
      <c r="X127" s="7" t="inlineStr"/>
      <c r="Y127" s="7" t="inlineStr"/>
      <c r="Z127" s="7" t="inlineStr"/>
      <c r="AA127" s="7" t="inlineStr"/>
      <c r="AB127" s="7" t="inlineStr"/>
      <c r="AC127" s="7" t="inlineStr"/>
      <c r="AD127" s="7" t="inlineStr"/>
      <c r="AE127" s="7" t="inlineStr"/>
      <c r="AF127" s="7" t="inlineStr"/>
      <c r="AG127" s="7" t="inlineStr"/>
      <c r="AH127" s="7" t="inlineStr"/>
      <c r="AI127" s="7" t="inlineStr"/>
      <c r="AJ127" s="7" t="inlineStr"/>
      <c r="AK127" s="7" t="inlineStr"/>
      <c r="AL127" s="7" t="inlineStr"/>
      <c r="AM127" s="7" t="inlineStr"/>
      <c r="AN127" s="7" t="inlineStr"/>
      <c r="AO127" s="7" t="inlineStr"/>
      <c r="AP127" s="7" t="inlineStr"/>
      <c r="AQ127" s="7" t="inlineStr"/>
      <c r="AR127" s="7" t="inlineStr"/>
      <c r="AS127" s="7" t="inlineStr"/>
      <c r="AT127" s="7" t="inlineStr"/>
      <c r="AU127" s="7">
        <f>AW127+AY127+BA127+BC127+BE127+BG127</f>
        <v/>
      </c>
      <c r="AV127" s="7">
        <f>AX127+AZ127+BB127+BD127+BF127+BH127</f>
        <v/>
      </c>
      <c r="AW127" s="7" t="inlineStr"/>
      <c r="AX127" s="7" t="inlineStr"/>
      <c r="AY127" s="7" t="inlineStr"/>
      <c r="AZ127" s="7" t="inlineStr"/>
      <c r="BA127" s="7" t="inlineStr"/>
      <c r="BB127" s="7" t="inlineStr"/>
      <c r="BC127" s="7" t="inlineStr"/>
      <c r="BD127" s="7" t="inlineStr"/>
      <c r="BE127" s="7" t="inlineStr"/>
      <c r="BF127" s="7" t="inlineStr"/>
      <c r="BG127" s="7" t="inlineStr"/>
      <c r="BH127" s="7" t="inlineStr"/>
      <c r="BI127" s="7">
        <f>BK127+BM127+BO127+BQ127</f>
        <v/>
      </c>
      <c r="BJ127" s="7">
        <f>BL127+BN127+BP127+BR127</f>
        <v/>
      </c>
      <c r="BK127" s="7" t="inlineStr"/>
      <c r="BL127" s="7" t="inlineStr"/>
      <c r="BM127" s="7" t="inlineStr"/>
      <c r="BN127" s="7" t="inlineStr"/>
      <c r="BO127" s="7" t="inlineStr"/>
      <c r="BP127" s="7" t="inlineStr"/>
      <c r="BQ127" s="7" t="inlineStr"/>
      <c r="BR127" s="7" t="inlineStr"/>
      <c r="BS127" s="7">
        <f>BU127+BW127+BY127+CA127+CC127+CE127+CG127+CI127+CK127</f>
        <v/>
      </c>
      <c r="BT127" s="7">
        <f>BV127+BX127+BZ127+CB127+CD127+CF127+CH127+CJ127+CL127</f>
        <v/>
      </c>
      <c r="BU127" s="7" t="inlineStr"/>
      <c r="BV127" s="7" t="inlineStr"/>
      <c r="BW127" s="7" t="inlineStr"/>
      <c r="BX127" s="7" t="inlineStr"/>
      <c r="BY127" s="7" t="inlineStr"/>
      <c r="BZ127" s="7" t="inlineStr"/>
      <c r="CA127" s="7" t="inlineStr"/>
      <c r="CB127" s="7" t="inlineStr"/>
      <c r="CC127" s="7" t="inlineStr"/>
      <c r="CD127" s="7" t="inlineStr"/>
      <c r="CE127" s="7" t="inlineStr"/>
      <c r="CF127" s="7" t="inlineStr"/>
      <c r="CG127" s="7" t="inlineStr"/>
      <c r="CH127" s="7" t="inlineStr"/>
      <c r="CI127" s="7" t="inlineStr"/>
      <c r="CJ127" s="7" t="inlineStr"/>
      <c r="CK127" s="7" t="inlineStr"/>
      <c r="CL127" s="7" t="inlineStr"/>
      <c r="CM127" s="7">
        <f>CO127+CQ127+CS127+CU127+CW127+CY127+DA127+DC127+DE127+DG127+DI127+DK127+DM127</f>
        <v/>
      </c>
      <c r="CN127" s="7">
        <f>CP127+CR127+CT127+CV127+CX127+CZ127+DB127+DD127+DF127+DH127+DJ127+DL127+DN127</f>
        <v/>
      </c>
      <c r="CO127" s="7" t="inlineStr"/>
      <c r="CP127" s="7" t="inlineStr"/>
      <c r="CQ127" s="7" t="inlineStr"/>
      <c r="CR127" s="7" t="inlineStr"/>
      <c r="CS127" s="7" t="inlineStr"/>
      <c r="CT127" s="7" t="inlineStr"/>
      <c r="CU127" s="7" t="inlineStr"/>
      <c r="CV127" s="7" t="inlineStr"/>
      <c r="CW127" s="7" t="inlineStr"/>
      <c r="CX127" s="7" t="inlineStr"/>
      <c r="CY127" s="7" t="inlineStr"/>
      <c r="CZ127" s="7" t="inlineStr"/>
      <c r="DA127" s="7" t="inlineStr"/>
      <c r="DB127" s="7" t="inlineStr"/>
      <c r="DC127" s="7" t="inlineStr"/>
      <c r="DD127" s="7" t="inlineStr"/>
      <c r="DE127" s="7" t="inlineStr"/>
      <c r="DF127" s="7" t="inlineStr"/>
      <c r="DG127" s="7" t="inlineStr"/>
      <c r="DH127" s="7" t="inlineStr"/>
      <c r="DI127" s="7" t="inlineStr"/>
      <c r="DJ127" s="7" t="inlineStr"/>
      <c r="DK127" s="7" t="inlineStr"/>
      <c r="DL127" s="7" t="inlineStr"/>
      <c r="DM127" s="7" t="inlineStr"/>
      <c r="DN127" s="7" t="inlineStr"/>
      <c r="DO127" s="7">
        <f>E127+AU127+BI127+BS127+CM127</f>
        <v/>
      </c>
      <c r="DP127" s="7">
        <f>F127+AV127+BJ127+BT127+CN127</f>
        <v/>
      </c>
    </row>
    <row r="128">
      <c r="A128" s="8" t="n"/>
      <c r="B128" s="8" t="inlineStr">
        <is>
          <t>FINAL SUM</t>
        </is>
      </c>
      <c r="C128" s="8" t="n"/>
      <c r="D128" s="8" t="n"/>
      <c r="E128" s="9">
        <f>E4+E48</f>
        <v/>
      </c>
      <c r="F128" s="9">
        <f>F4+F48</f>
        <v/>
      </c>
      <c r="G128" s="9">
        <f>G4+G48</f>
        <v/>
      </c>
      <c r="H128" s="9">
        <f>H4+H48</f>
        <v/>
      </c>
      <c r="I128" s="9">
        <f>I4+I48</f>
        <v/>
      </c>
      <c r="J128" s="9">
        <f>J4+J48</f>
        <v/>
      </c>
      <c r="K128" s="9">
        <f>K4+K48</f>
        <v/>
      </c>
      <c r="L128" s="9">
        <f>L4+L48</f>
        <v/>
      </c>
      <c r="M128" s="9">
        <f>M4+M48</f>
        <v/>
      </c>
      <c r="N128" s="9">
        <f>N4+N48</f>
        <v/>
      </c>
      <c r="O128" s="9">
        <f>O4+O48</f>
        <v/>
      </c>
      <c r="P128" s="9">
        <f>P4+P48</f>
        <v/>
      </c>
      <c r="Q128" s="9">
        <f>Q4+Q48</f>
        <v/>
      </c>
      <c r="R128" s="9">
        <f>R4+R48</f>
        <v/>
      </c>
      <c r="S128" s="9">
        <f>S4+S48</f>
        <v/>
      </c>
      <c r="T128" s="9">
        <f>T4+T48</f>
        <v/>
      </c>
      <c r="U128" s="9">
        <f>U4+U48</f>
        <v/>
      </c>
      <c r="V128" s="9">
        <f>V4+V48</f>
        <v/>
      </c>
      <c r="W128" s="9">
        <f>W4+W48</f>
        <v/>
      </c>
      <c r="X128" s="9">
        <f>X4+X48</f>
        <v/>
      </c>
      <c r="Y128" s="9">
        <f>Y4+Y48</f>
        <v/>
      </c>
      <c r="Z128" s="9">
        <f>Z4+Z48</f>
        <v/>
      </c>
      <c r="AA128" s="9">
        <f>AA4+AA48</f>
        <v/>
      </c>
      <c r="AB128" s="9">
        <f>AB4+AB48</f>
        <v/>
      </c>
      <c r="AC128" s="9">
        <f>AC4+AC48</f>
        <v/>
      </c>
      <c r="AD128" s="9">
        <f>AD4+AD48</f>
        <v/>
      </c>
      <c r="AE128" s="9">
        <f>AE4+AE48</f>
        <v/>
      </c>
      <c r="AF128" s="9">
        <f>AF4+AF48</f>
        <v/>
      </c>
      <c r="AG128" s="9">
        <f>AG4+AG48</f>
        <v/>
      </c>
      <c r="AH128" s="9">
        <f>AH4+AH48</f>
        <v/>
      </c>
      <c r="AI128" s="9">
        <f>AI4+AI48</f>
        <v/>
      </c>
      <c r="AJ128" s="9">
        <f>AJ4+AJ48</f>
        <v/>
      </c>
      <c r="AK128" s="9">
        <f>AK4+AK48</f>
        <v/>
      </c>
      <c r="AL128" s="9">
        <f>AL4+AL48</f>
        <v/>
      </c>
      <c r="AM128" s="9">
        <f>AM4+AM48</f>
        <v/>
      </c>
      <c r="AN128" s="9">
        <f>AN4+AN48</f>
        <v/>
      </c>
      <c r="AO128" s="9">
        <f>AO4+AO48</f>
        <v/>
      </c>
      <c r="AP128" s="9">
        <f>AP4+AP48</f>
        <v/>
      </c>
      <c r="AQ128" s="9">
        <f>AQ4+AQ48</f>
        <v/>
      </c>
      <c r="AR128" s="9">
        <f>AR4+AR48</f>
        <v/>
      </c>
      <c r="AS128" s="9">
        <f>AS4+AS48</f>
        <v/>
      </c>
      <c r="AT128" s="9">
        <f>AT4+AT48</f>
        <v/>
      </c>
      <c r="AU128" s="9">
        <f>AU4+AU48</f>
        <v/>
      </c>
      <c r="AV128" s="9">
        <f>AV4+AV48</f>
        <v/>
      </c>
      <c r="AW128" s="9">
        <f>AW4+AW48</f>
        <v/>
      </c>
      <c r="AX128" s="9">
        <f>AX4+AX48</f>
        <v/>
      </c>
      <c r="AY128" s="9">
        <f>AY4+AY48</f>
        <v/>
      </c>
      <c r="AZ128" s="9">
        <f>AZ4+AZ48</f>
        <v/>
      </c>
      <c r="BA128" s="9">
        <f>BA4+BA48</f>
        <v/>
      </c>
      <c r="BB128" s="9">
        <f>BB4+BB48</f>
        <v/>
      </c>
      <c r="BC128" s="9">
        <f>BC4+BC48</f>
        <v/>
      </c>
      <c r="BD128" s="9">
        <f>BD4+BD48</f>
        <v/>
      </c>
      <c r="BE128" s="9">
        <f>BE4+BE48</f>
        <v/>
      </c>
      <c r="BF128" s="9">
        <f>BF4+BF48</f>
        <v/>
      </c>
      <c r="BG128" s="9">
        <f>BG4+BG48</f>
        <v/>
      </c>
      <c r="BH128" s="9">
        <f>BH4+BH48</f>
        <v/>
      </c>
      <c r="BI128" s="9">
        <f>BI4+BI48</f>
        <v/>
      </c>
      <c r="BJ128" s="9">
        <f>BJ4+BJ48</f>
        <v/>
      </c>
      <c r="BK128" s="9">
        <f>BK4+BK48</f>
        <v/>
      </c>
      <c r="BL128" s="9">
        <f>BL4+BL48</f>
        <v/>
      </c>
      <c r="BM128" s="9">
        <f>BM4+BM48</f>
        <v/>
      </c>
      <c r="BN128" s="9">
        <f>BN4+BN48</f>
        <v/>
      </c>
      <c r="BO128" s="9">
        <f>BO4+BO48</f>
        <v/>
      </c>
      <c r="BP128" s="9">
        <f>BP4+BP48</f>
        <v/>
      </c>
      <c r="BQ128" s="9">
        <f>BQ4+BQ48</f>
        <v/>
      </c>
      <c r="BR128" s="9">
        <f>BR4+BR48</f>
        <v/>
      </c>
      <c r="BS128" s="9">
        <f>BS4+BS48</f>
        <v/>
      </c>
      <c r="BT128" s="9">
        <f>BT4+BT48</f>
        <v/>
      </c>
      <c r="BU128" s="9">
        <f>BU4+BU48</f>
        <v/>
      </c>
      <c r="BV128" s="9">
        <f>BV4+BV48</f>
        <v/>
      </c>
      <c r="BW128" s="9">
        <f>BW4+BW48</f>
        <v/>
      </c>
      <c r="BX128" s="9">
        <f>BX4+BX48</f>
        <v/>
      </c>
      <c r="BY128" s="9">
        <f>BY4+BY48</f>
        <v/>
      </c>
      <c r="BZ128" s="9">
        <f>BZ4+BZ48</f>
        <v/>
      </c>
      <c r="CA128" s="9">
        <f>CA4+CA48</f>
        <v/>
      </c>
      <c r="CB128" s="9">
        <f>CB4+CB48</f>
        <v/>
      </c>
      <c r="CC128" s="9">
        <f>CC4+CC48</f>
        <v/>
      </c>
      <c r="CD128" s="9">
        <f>CD4+CD48</f>
        <v/>
      </c>
      <c r="CE128" s="9">
        <f>CE4+CE48</f>
        <v/>
      </c>
      <c r="CF128" s="9">
        <f>CF4+CF48</f>
        <v/>
      </c>
      <c r="CG128" s="9">
        <f>CG4+CG48</f>
        <v/>
      </c>
      <c r="CH128" s="9">
        <f>CH4+CH48</f>
        <v/>
      </c>
      <c r="CI128" s="9">
        <f>CI4+CI48</f>
        <v/>
      </c>
      <c r="CJ128" s="9">
        <f>CJ4+CJ48</f>
        <v/>
      </c>
      <c r="CK128" s="9">
        <f>CK4+CK48</f>
        <v/>
      </c>
      <c r="CL128" s="9">
        <f>CL4+CL48</f>
        <v/>
      </c>
      <c r="CM128" s="9">
        <f>CM4+CM48</f>
        <v/>
      </c>
      <c r="CN128" s="9">
        <f>CN4+CN48</f>
        <v/>
      </c>
      <c r="CO128" s="9">
        <f>CO4+CO48</f>
        <v/>
      </c>
      <c r="CP128" s="9">
        <f>CP4+CP48</f>
        <v/>
      </c>
      <c r="CQ128" s="9">
        <f>CQ4+CQ48</f>
        <v/>
      </c>
      <c r="CR128" s="9">
        <f>CR4+CR48</f>
        <v/>
      </c>
      <c r="CS128" s="9">
        <f>CS4+CS48</f>
        <v/>
      </c>
      <c r="CT128" s="9">
        <f>CT4+CT48</f>
        <v/>
      </c>
      <c r="CU128" s="9">
        <f>CU4+CU48</f>
        <v/>
      </c>
      <c r="CV128" s="9">
        <f>CV4+CV48</f>
        <v/>
      </c>
      <c r="CW128" s="9">
        <f>CW4+CW48</f>
        <v/>
      </c>
      <c r="CX128" s="9">
        <f>CX4+CX48</f>
        <v/>
      </c>
      <c r="CY128" s="9">
        <f>CY4+CY48</f>
        <v/>
      </c>
      <c r="CZ128" s="9">
        <f>CZ4+CZ48</f>
        <v/>
      </c>
      <c r="DA128" s="9">
        <f>DA4+DA48</f>
        <v/>
      </c>
      <c r="DB128" s="9">
        <f>DB4+DB48</f>
        <v/>
      </c>
      <c r="DC128" s="9">
        <f>DC4+DC48</f>
        <v/>
      </c>
      <c r="DD128" s="9">
        <f>DD4+DD48</f>
        <v/>
      </c>
      <c r="DE128" s="9">
        <f>DE4+DE48</f>
        <v/>
      </c>
      <c r="DF128" s="9">
        <f>DF4+DF48</f>
        <v/>
      </c>
      <c r="DG128" s="9">
        <f>DG4+DG48</f>
        <v/>
      </c>
      <c r="DH128" s="9">
        <f>DH4+DH48</f>
        <v/>
      </c>
      <c r="DI128" s="9">
        <f>DI4+DI48</f>
        <v/>
      </c>
      <c r="DJ128" s="9">
        <f>DJ4+DJ48</f>
        <v/>
      </c>
      <c r="DK128" s="9">
        <f>DK4+DK48</f>
        <v/>
      </c>
      <c r="DL128" s="9">
        <f>DL4+DL48</f>
        <v/>
      </c>
      <c r="DM128" s="9">
        <f>DM4+DM48</f>
        <v/>
      </c>
      <c r="DN128" s="9">
        <f>DN4+DN48</f>
        <v/>
      </c>
      <c r="DO128" s="9">
        <f>DO4+DO48</f>
        <v/>
      </c>
      <c r="DP128" s="9">
        <f>DP4+DP48</f>
        <v/>
      </c>
    </row>
    <row r="129">
      <c r="A129" s="8" t="n"/>
      <c r="B129" s="8" t="inlineStr">
        <is>
          <t>FINAL SUM ( Minus 10 % )</t>
        </is>
      </c>
      <c r="C129" s="8" t="n"/>
      <c r="D129" s="8" t="n"/>
      <c r="E129" s="9" t="n"/>
      <c r="F129" s="9">
        <f>H129+J129+L129+N129+P129+R129+T129+V129+X129+Z129+AB129+AD129+AF129+AH129+AJ129+AL129+AN129+AP129+AR129+AT129</f>
        <v/>
      </c>
      <c r="G129" s="9" t="n"/>
      <c r="H129" s="9">
        <f>H128*90%</f>
        <v/>
      </c>
      <c r="I129" s="9" t="n"/>
      <c r="J129" s="9">
        <f>J128*90%</f>
        <v/>
      </c>
      <c r="K129" s="9" t="n"/>
      <c r="L129" s="9">
        <f>L128*90%</f>
        <v/>
      </c>
      <c r="M129" s="9" t="n"/>
      <c r="N129" s="9">
        <f>N128*90%</f>
        <v/>
      </c>
      <c r="O129" s="9" t="n"/>
      <c r="P129" s="9">
        <f>P128*90%</f>
        <v/>
      </c>
      <c r="Q129" s="9" t="n"/>
      <c r="R129" s="9">
        <f>R128*90%</f>
        <v/>
      </c>
      <c r="S129" s="9" t="n"/>
      <c r="T129" s="9">
        <f>T128*90%</f>
        <v/>
      </c>
      <c r="U129" s="9" t="n"/>
      <c r="V129" s="9">
        <f>V128*90%</f>
        <v/>
      </c>
      <c r="W129" s="9" t="n"/>
      <c r="X129" s="9">
        <f>X128*90%</f>
        <v/>
      </c>
      <c r="Y129" s="9" t="n"/>
      <c r="Z129" s="9">
        <f>Z128*90%</f>
        <v/>
      </c>
      <c r="AA129" s="9" t="n"/>
      <c r="AB129" s="9">
        <f>AB128*90%</f>
        <v/>
      </c>
      <c r="AC129" s="9" t="n"/>
      <c r="AD129" s="9">
        <f>AD128*90%</f>
        <v/>
      </c>
      <c r="AE129" s="9" t="n"/>
      <c r="AF129" s="9">
        <f>AF128*90%</f>
        <v/>
      </c>
      <c r="AG129" s="9" t="n"/>
      <c r="AH129" s="9">
        <f>AH128*90%</f>
        <v/>
      </c>
      <c r="AI129" s="9" t="n"/>
      <c r="AJ129" s="9">
        <f>AJ128*90%</f>
        <v/>
      </c>
      <c r="AK129" s="9" t="n"/>
      <c r="AL129" s="9">
        <f>AL128*90%</f>
        <v/>
      </c>
      <c r="AM129" s="9" t="n"/>
      <c r="AN129" s="9">
        <f>AN128*90%</f>
        <v/>
      </c>
      <c r="AO129" s="9" t="n"/>
      <c r="AP129" s="9">
        <f>AP128*90%</f>
        <v/>
      </c>
      <c r="AQ129" s="9" t="n"/>
      <c r="AR129" s="9">
        <f>AR128*90%</f>
        <v/>
      </c>
      <c r="AS129" s="9" t="n"/>
      <c r="AT129" s="9">
        <f>AT128*90%</f>
        <v/>
      </c>
      <c r="AU129" s="9" t="n"/>
      <c r="AV129" s="9">
        <f>AX129+AZ129+BB129+BD129+BF129+BH129</f>
        <v/>
      </c>
      <c r="AW129" s="9" t="n"/>
      <c r="AX129" s="9">
        <f>AX128*90%</f>
        <v/>
      </c>
      <c r="AY129" s="9" t="n"/>
      <c r="AZ129" s="9">
        <f>AZ128*90%</f>
        <v/>
      </c>
      <c r="BA129" s="9" t="n"/>
      <c r="BB129" s="9">
        <f>BB128*90%</f>
        <v/>
      </c>
      <c r="BC129" s="9" t="n"/>
      <c r="BD129" s="9">
        <f>BD128*90%</f>
        <v/>
      </c>
      <c r="BE129" s="9" t="n"/>
      <c r="BF129" s="9">
        <f>BF128*90%</f>
        <v/>
      </c>
      <c r="BG129" s="9" t="n"/>
      <c r="BH129" s="9">
        <f>BH128*90%</f>
        <v/>
      </c>
      <c r="BI129" s="9" t="n"/>
      <c r="BJ129" s="9">
        <f>BL129+BN129+BP129+BR129</f>
        <v/>
      </c>
      <c r="BK129" s="9" t="n"/>
      <c r="BL129" s="9">
        <f>BL128*90%</f>
        <v/>
      </c>
      <c r="BM129" s="9" t="n"/>
      <c r="BN129" s="9">
        <f>BN128*90%</f>
        <v/>
      </c>
      <c r="BO129" s="9" t="n"/>
      <c r="BP129" s="9">
        <f>BP128*90%</f>
        <v/>
      </c>
      <c r="BQ129" s="9" t="n"/>
      <c r="BR129" s="9">
        <f>BR128*90%</f>
        <v/>
      </c>
      <c r="BS129" s="9" t="n"/>
      <c r="BT129" s="9">
        <f>BV129+BX129+BZ129+CB129+CD129+CF129+CH129+CJ129+CL129</f>
        <v/>
      </c>
      <c r="BU129" s="9" t="n"/>
      <c r="BV129" s="9">
        <f>BV128*90%</f>
        <v/>
      </c>
      <c r="BW129" s="9" t="n"/>
      <c r="BX129" s="9">
        <f>BX128*90%</f>
        <v/>
      </c>
      <c r="BY129" s="9" t="n"/>
      <c r="BZ129" s="9">
        <f>BZ128*90%</f>
        <v/>
      </c>
      <c r="CA129" s="9" t="n"/>
      <c r="CB129" s="9">
        <f>CB128*90%</f>
        <v/>
      </c>
      <c r="CC129" s="9" t="n"/>
      <c r="CD129" s="9">
        <f>CD128*90%</f>
        <v/>
      </c>
      <c r="CE129" s="9" t="n"/>
      <c r="CF129" s="9">
        <f>CF128*90%</f>
        <v/>
      </c>
      <c r="CG129" s="9" t="n"/>
      <c r="CH129" s="9">
        <f>CH128*90%</f>
        <v/>
      </c>
      <c r="CI129" s="9" t="n"/>
      <c r="CJ129" s="9">
        <f>CJ128*90%</f>
        <v/>
      </c>
      <c r="CK129" s="9" t="n"/>
      <c r="CL129" s="9">
        <f>CL128*90%</f>
        <v/>
      </c>
      <c r="CM129" s="9" t="n"/>
      <c r="CN129" s="9">
        <f>CP129+CR129+CT129+CV129+CX129+CZ129+DB129+DD129+DF129+DH129+DJ129+DL129+DN129</f>
        <v/>
      </c>
      <c r="CO129" s="9" t="n"/>
      <c r="CP129" s="9">
        <f>CP128*90%</f>
        <v/>
      </c>
      <c r="CQ129" s="9" t="n"/>
      <c r="CR129" s="9">
        <f>CR128*90%</f>
        <v/>
      </c>
      <c r="CS129" s="9" t="n"/>
      <c r="CT129" s="9">
        <f>CT128*90%</f>
        <v/>
      </c>
      <c r="CU129" s="9" t="n"/>
      <c r="CV129" s="9">
        <f>CV128*90%</f>
        <v/>
      </c>
      <c r="CW129" s="9" t="n"/>
      <c r="CX129" s="9">
        <f>CX128*90%</f>
        <v/>
      </c>
      <c r="CY129" s="9" t="n"/>
      <c r="CZ129" s="9">
        <f>CZ128*90%</f>
        <v/>
      </c>
      <c r="DA129" s="9" t="n"/>
      <c r="DB129" s="9">
        <f>DB128*90%</f>
        <v/>
      </c>
      <c r="DC129" s="9" t="n"/>
      <c r="DD129" s="9">
        <f>DD128*90%</f>
        <v/>
      </c>
      <c r="DE129" s="9" t="n"/>
      <c r="DF129" s="9">
        <f>DF128*90%</f>
        <v/>
      </c>
      <c r="DG129" s="9" t="n"/>
      <c r="DH129" s="9">
        <f>DH128*90%</f>
        <v/>
      </c>
      <c r="DI129" s="9" t="n"/>
      <c r="DJ129" s="9">
        <f>DJ128*90%</f>
        <v/>
      </c>
      <c r="DK129" s="9" t="n"/>
      <c r="DL129" s="9">
        <f>DL128*90%</f>
        <v/>
      </c>
      <c r="DM129" s="9" t="n"/>
      <c r="DN129" s="9">
        <f>DN128*90%</f>
        <v/>
      </c>
      <c r="DO129" s="9">
        <f>E129+AU129+BI129+BS129+CM129</f>
        <v/>
      </c>
      <c r="DP129" s="9">
        <f>F129+AV129+BJ129+BT129+CN129</f>
        <v/>
      </c>
    </row>
    <row r="130">
      <c r="A130" s="8" t="n"/>
      <c r="B130" s="8" t="inlineStr">
        <is>
          <t>Final summa for Reklama</t>
        </is>
      </c>
      <c r="C130" s="8" t="n"/>
      <c r="D130" s="8" t="n"/>
      <c r="E130" s="9" t="n"/>
      <c r="F130" s="9">
        <f>H130+J130+L130+N130+P130+R130+T130+V130+X130+Z130+AB130+AD130+AF130+AH130+AJ130+AL130+AN130+AP130+AR130+AT130</f>
        <v/>
      </c>
      <c r="G130" s="9" t="n"/>
      <c r="H130" s="9">
        <f>G128*5000</f>
        <v/>
      </c>
      <c r="I130" s="9" t="n"/>
      <c r="J130" s="9">
        <f>I128*5000</f>
        <v/>
      </c>
      <c r="K130" s="9" t="n"/>
      <c r="L130" s="9">
        <f>K128*5000</f>
        <v/>
      </c>
      <c r="M130" s="9" t="n"/>
      <c r="N130" s="9">
        <f>M128*5000</f>
        <v/>
      </c>
      <c r="O130" s="9" t="n"/>
      <c r="P130" s="9">
        <f>O128*5000</f>
        <v/>
      </c>
      <c r="Q130" s="9" t="n"/>
      <c r="R130" s="9">
        <f>Q128*0</f>
        <v/>
      </c>
      <c r="S130" s="9" t="n"/>
      <c r="T130" s="9">
        <f>S128*0</f>
        <v/>
      </c>
      <c r="U130" s="9" t="n"/>
      <c r="V130" s="9">
        <f>U128*0</f>
        <v/>
      </c>
      <c r="W130" s="9" t="n"/>
      <c r="X130" s="9">
        <f>W128*0</f>
        <v/>
      </c>
      <c r="Y130" s="9" t="n"/>
      <c r="Z130" s="9">
        <f>Y128*0</f>
        <v/>
      </c>
      <c r="AA130" s="9" t="n"/>
      <c r="AB130" s="9">
        <f>AA128*7000</f>
        <v/>
      </c>
      <c r="AC130" s="9" t="n"/>
      <c r="AD130" s="9">
        <f>AC128*0</f>
        <v/>
      </c>
      <c r="AE130" s="9" t="n"/>
      <c r="AF130" s="9">
        <f>AE128*0</f>
        <v/>
      </c>
      <c r="AG130" s="9" t="n"/>
      <c r="AH130" s="9">
        <f>AG128*0</f>
        <v/>
      </c>
      <c r="AI130" s="9" t="n"/>
      <c r="AJ130" s="9">
        <f>AI128*0</f>
        <v/>
      </c>
      <c r="AK130" s="9" t="n"/>
      <c r="AL130" s="9">
        <f>AK128*0</f>
        <v/>
      </c>
      <c r="AM130" s="9" t="n"/>
      <c r="AN130" s="9">
        <f>AM128*0</f>
        <v/>
      </c>
      <c r="AO130" s="9" t="n"/>
      <c r="AP130" s="9">
        <f>AO128*0</f>
        <v/>
      </c>
      <c r="AQ130" s="9" t="n"/>
      <c r="AR130" s="9">
        <f>AQ128*0</f>
        <v/>
      </c>
      <c r="AS130" s="9" t="n"/>
      <c r="AT130" s="9">
        <f>AS128*0</f>
        <v/>
      </c>
      <c r="AU130" s="9" t="n"/>
      <c r="AV130" s="9">
        <f>AX130+AZ130+BB130+BD130+BF130+BH130</f>
        <v/>
      </c>
      <c r="AW130" s="9" t="n"/>
      <c r="AX130" s="9">
        <f>AW128*50000</f>
        <v/>
      </c>
      <c r="AY130" s="9" t="n"/>
      <c r="AZ130" s="9">
        <f>AY128*60000</f>
        <v/>
      </c>
      <c r="BA130" s="9" t="n"/>
      <c r="BB130" s="9">
        <f>BA128*7000</f>
        <v/>
      </c>
      <c r="BC130" s="9" t="n"/>
      <c r="BD130" s="9">
        <f>BC128*25000</f>
        <v/>
      </c>
      <c r="BE130" s="9" t="n"/>
      <c r="BF130" s="9">
        <f>BE128*20000</f>
        <v/>
      </c>
      <c r="BG130" s="9" t="n"/>
      <c r="BH130" s="9">
        <f>BG128*10000</f>
        <v/>
      </c>
      <c r="BI130" s="9" t="n"/>
      <c r="BJ130" s="9">
        <f>BL130+BN130+BP130+BR130</f>
        <v/>
      </c>
      <c r="BK130" s="9" t="n"/>
      <c r="BL130" s="9">
        <f>BK128*15000</f>
        <v/>
      </c>
      <c r="BM130" s="9" t="n"/>
      <c r="BN130" s="9">
        <f>BM128*5000</f>
        <v/>
      </c>
      <c r="BO130" s="9" t="n"/>
      <c r="BP130" s="9">
        <f>BO128*15000</f>
        <v/>
      </c>
      <c r="BQ130" s="9" t="n"/>
      <c r="BR130" s="9">
        <f>BQ128*5000</f>
        <v/>
      </c>
      <c r="BS130" s="9" t="n"/>
      <c r="BT130" s="9">
        <f>BV130+BX130+BZ130+CB130+CD130+CF130+CH130+CJ130+CL130</f>
        <v/>
      </c>
      <c r="BU130" s="9" t="n"/>
      <c r="BV130" s="9">
        <f>BU128*4000</f>
        <v/>
      </c>
      <c r="BW130" s="9" t="n"/>
      <c r="BX130" s="9">
        <f>BW128*2000</f>
        <v/>
      </c>
      <c r="BY130" s="9" t="n"/>
      <c r="BZ130" s="9">
        <f>BY128*10000</f>
        <v/>
      </c>
      <c r="CA130" s="9" t="n"/>
      <c r="CB130" s="9">
        <f>CA128*18000</f>
        <v/>
      </c>
      <c r="CC130" s="9" t="n"/>
      <c r="CD130" s="9">
        <f>CC128*150000</f>
        <v/>
      </c>
      <c r="CE130" s="9" t="n"/>
      <c r="CF130" s="9">
        <f>CE128*9000</f>
        <v/>
      </c>
      <c r="CG130" s="9" t="n"/>
      <c r="CH130" s="9">
        <f>CG128*0</f>
        <v/>
      </c>
      <c r="CI130" s="9" t="n"/>
      <c r="CJ130" s="9">
        <f>CI128*0</f>
        <v/>
      </c>
      <c r="CK130" s="9" t="n"/>
      <c r="CL130" s="9">
        <f>CK128*5000</f>
        <v/>
      </c>
      <c r="CM130" s="9" t="n"/>
      <c r="CN130" s="9">
        <f>CP130+CR130+CT130+CV130+CX130+CZ130+DB130+DD130+DF130+DH130+DJ130+DL130+DN130</f>
        <v/>
      </c>
      <c r="CO130" s="9" t="n"/>
      <c r="CP130" s="9">
        <f>CO128*5000</f>
        <v/>
      </c>
      <c r="CQ130" s="9" t="n"/>
      <c r="CR130" s="9">
        <f>CQ128*7000</f>
        <v/>
      </c>
      <c r="CS130" s="9" t="n"/>
      <c r="CT130" s="9">
        <f>CS128*18000</f>
        <v/>
      </c>
      <c r="CU130" s="9" t="n"/>
      <c r="CV130" s="9">
        <f>CU128*5000</f>
        <v/>
      </c>
      <c r="CW130" s="9" t="n"/>
      <c r="CX130" s="9">
        <f>CW128*12000</f>
        <v/>
      </c>
      <c r="CY130" s="9" t="n"/>
      <c r="CZ130" s="9">
        <f>CY128*10000</f>
        <v/>
      </c>
      <c r="DA130" s="9" t="n"/>
      <c r="DB130" s="9">
        <f>DA128*8000</f>
        <v/>
      </c>
      <c r="DC130" s="9" t="n"/>
      <c r="DD130" s="9">
        <f>DC128*0</f>
        <v/>
      </c>
      <c r="DE130" s="9" t="n"/>
      <c r="DF130" s="9">
        <f>DE128*10000</f>
        <v/>
      </c>
      <c r="DG130" s="9" t="n"/>
      <c r="DH130" s="9">
        <f>DG128*8000</f>
        <v/>
      </c>
      <c r="DI130" s="9" t="n"/>
      <c r="DJ130" s="9">
        <f>DI128*8000</f>
        <v/>
      </c>
      <c r="DK130" s="9" t="n"/>
      <c r="DL130" s="9">
        <f>DK128*15000</f>
        <v/>
      </c>
      <c r="DM130" s="9" t="n"/>
      <c r="DN130" s="9">
        <f>DM128*7000</f>
        <v/>
      </c>
      <c r="DO130" s="9">
        <f>E130+AU130+BI130+BS130+CM130</f>
        <v/>
      </c>
      <c r="DP130" s="9">
        <f>F130+AV130+BJ130+BT130+CN130</f>
        <v/>
      </c>
    </row>
    <row r="131">
      <c r="A131" s="8" t="n"/>
      <c r="B131" s="8" t="inlineStr">
        <is>
          <t>Final summa for Leksiya</t>
        </is>
      </c>
      <c r="C131" s="8" t="n"/>
      <c r="D131" s="8" t="n"/>
      <c r="E131" s="9" t="n"/>
      <c r="F131" s="9">
        <f>H131+J131+L131+N131+P131+R131+T131+V131+X131+Z131+AB131+AD131+AF131+AH131+AJ131+AL131+AN131+AP131+AR131+AT131</f>
        <v/>
      </c>
      <c r="G131" s="9" t="n"/>
      <c r="H131" s="9">
        <f>H129*2%</f>
        <v/>
      </c>
      <c r="I131" s="9" t="n"/>
      <c r="J131" s="9">
        <f>J129*2%</f>
        <v/>
      </c>
      <c r="K131" s="9" t="n"/>
      <c r="L131" s="9">
        <f>L129*2%</f>
        <v/>
      </c>
      <c r="M131" s="9" t="n"/>
      <c r="N131" s="9">
        <f>N129*2%</f>
        <v/>
      </c>
      <c r="O131" s="9" t="n"/>
      <c r="P131" s="9">
        <f>P129*2%</f>
        <v/>
      </c>
      <c r="Q131" s="9" t="n"/>
      <c r="R131" s="9">
        <f>R129*2%</f>
        <v/>
      </c>
      <c r="S131" s="9" t="n"/>
      <c r="T131" s="9">
        <f>T129*2%</f>
        <v/>
      </c>
      <c r="U131" s="9" t="n"/>
      <c r="V131" s="9">
        <f>V129*2%</f>
        <v/>
      </c>
      <c r="W131" s="9" t="n"/>
      <c r="X131" s="9">
        <f>X129*2%</f>
        <v/>
      </c>
      <c r="Y131" s="9" t="n"/>
      <c r="Z131" s="9">
        <f>Z129*2%</f>
        <v/>
      </c>
      <c r="AA131" s="9" t="n"/>
      <c r="AB131" s="9">
        <f>AB129*2%</f>
        <v/>
      </c>
      <c r="AC131" s="9" t="n"/>
      <c r="AD131" s="9">
        <f>AD129*2%</f>
        <v/>
      </c>
      <c r="AE131" s="9" t="n"/>
      <c r="AF131" s="9">
        <f>AF129*2%</f>
        <v/>
      </c>
      <c r="AG131" s="9" t="n"/>
      <c r="AH131" s="9">
        <f>AH129*2%</f>
        <v/>
      </c>
      <c r="AI131" s="9" t="n"/>
      <c r="AJ131" s="9">
        <f>AJ129*2%</f>
        <v/>
      </c>
      <c r="AK131" s="9" t="n"/>
      <c r="AL131" s="9">
        <f>AL129*2%</f>
        <v/>
      </c>
      <c r="AM131" s="9" t="n"/>
      <c r="AN131" s="9">
        <f>AN129*2%</f>
        <v/>
      </c>
      <c r="AO131" s="9" t="n"/>
      <c r="AP131" s="9">
        <f>AP129*2%</f>
        <v/>
      </c>
      <c r="AQ131" s="9" t="n"/>
      <c r="AR131" s="9">
        <f>AR129*2%</f>
        <v/>
      </c>
      <c r="AS131" s="9" t="n"/>
      <c r="AT131" s="9">
        <f>AT129*2%</f>
        <v/>
      </c>
      <c r="AU131" s="9" t="n"/>
      <c r="AV131" s="9">
        <f>AX131+AZ131+BB131+BD131+BF131+BH131</f>
        <v/>
      </c>
      <c r="AW131" s="9" t="n"/>
      <c r="AX131" s="9">
        <f>AX129*2%</f>
        <v/>
      </c>
      <c r="AY131" s="9" t="n"/>
      <c r="AZ131" s="9">
        <f>AZ129*2%</f>
        <v/>
      </c>
      <c r="BA131" s="9" t="n"/>
      <c r="BB131" s="9">
        <f>BB129*2%</f>
        <v/>
      </c>
      <c r="BC131" s="9" t="n"/>
      <c r="BD131" s="9">
        <f>BD129*2%</f>
        <v/>
      </c>
      <c r="BE131" s="9" t="n"/>
      <c r="BF131" s="9">
        <f>BF129*2%</f>
        <v/>
      </c>
      <c r="BG131" s="9" t="n"/>
      <c r="BH131" s="9">
        <f>BH129*2%</f>
        <v/>
      </c>
      <c r="BI131" s="9" t="n"/>
      <c r="BJ131" s="9">
        <f>BL131+BN131+BP131+BR131</f>
        <v/>
      </c>
      <c r="BK131" s="9" t="n"/>
      <c r="BL131" s="9">
        <f>BL129*2%</f>
        <v/>
      </c>
      <c r="BM131" s="9" t="n"/>
      <c r="BN131" s="9">
        <f>BN129*2%</f>
        <v/>
      </c>
      <c r="BO131" s="9" t="n"/>
      <c r="BP131" s="9">
        <f>BP129*2%</f>
        <v/>
      </c>
      <c r="BQ131" s="9" t="n"/>
      <c r="BR131" s="9">
        <f>BR129*2%</f>
        <v/>
      </c>
      <c r="BS131" s="9" t="n"/>
      <c r="BT131" s="9">
        <f>BV131+BX131+BZ131+CB131+CD131+CF131+CH131+CJ131+CL131</f>
        <v/>
      </c>
      <c r="BU131" s="9" t="n"/>
      <c r="BV131" s="9">
        <f>BV129*2%</f>
        <v/>
      </c>
      <c r="BW131" s="9" t="n"/>
      <c r="BX131" s="9">
        <f>BX129*2%</f>
        <v/>
      </c>
      <c r="BY131" s="9" t="n"/>
      <c r="BZ131" s="9">
        <f>BZ129*2%</f>
        <v/>
      </c>
      <c r="CA131" s="9" t="n"/>
      <c r="CB131" s="9">
        <f>CB129*2%</f>
        <v/>
      </c>
      <c r="CC131" s="9" t="n"/>
      <c r="CD131" s="9">
        <f>CD129*2%</f>
        <v/>
      </c>
      <c r="CE131" s="9" t="n"/>
      <c r="CF131" s="9">
        <f>CF129*2%</f>
        <v/>
      </c>
      <c r="CG131" s="9" t="n"/>
      <c r="CH131" s="9">
        <f>CH129*2%</f>
        <v/>
      </c>
      <c r="CI131" s="9" t="n"/>
      <c r="CJ131" s="9">
        <f>CJ129*2%</f>
        <v/>
      </c>
      <c r="CK131" s="9" t="n"/>
      <c r="CL131" s="9">
        <f>CL129*2%</f>
        <v/>
      </c>
      <c r="CM131" s="9" t="n"/>
      <c r="CN131" s="9">
        <f>CP131+CR131+CT131+CV131+CX131+CZ131+DB131+DD131+DF131+DH131+DJ131+DL131+DN131</f>
        <v/>
      </c>
      <c r="CO131" s="9" t="n"/>
      <c r="CP131" s="9">
        <f>CP129*2%</f>
        <v/>
      </c>
      <c r="CQ131" s="9" t="n"/>
      <c r="CR131" s="9">
        <f>CR129*2%</f>
        <v/>
      </c>
      <c r="CS131" s="9" t="n"/>
      <c r="CT131" s="9">
        <f>CT129*2%</f>
        <v/>
      </c>
      <c r="CU131" s="9" t="n"/>
      <c r="CV131" s="9">
        <f>CV129*2%</f>
        <v/>
      </c>
      <c r="CW131" s="9" t="n"/>
      <c r="CX131" s="9">
        <f>CX129*2%</f>
        <v/>
      </c>
      <c r="CY131" s="9" t="n"/>
      <c r="CZ131" s="9">
        <f>CZ129*2%</f>
        <v/>
      </c>
      <c r="DA131" s="9" t="n"/>
      <c r="DB131" s="9">
        <f>DB129*2%</f>
        <v/>
      </c>
      <c r="DC131" s="9" t="n"/>
      <c r="DD131" s="9">
        <f>DD129*2%</f>
        <v/>
      </c>
      <c r="DE131" s="9" t="n"/>
      <c r="DF131" s="9">
        <f>DF129*2%</f>
        <v/>
      </c>
      <c r="DG131" s="9" t="n"/>
      <c r="DH131" s="9">
        <f>DH129*2%</f>
        <v/>
      </c>
      <c r="DI131" s="9" t="n"/>
      <c r="DJ131" s="9">
        <f>DJ129*2%</f>
        <v/>
      </c>
      <c r="DK131" s="9" t="n"/>
      <c r="DL131" s="9">
        <f>DL129*2%</f>
        <v/>
      </c>
      <c r="DM131" s="9" t="n"/>
      <c r="DN131" s="9">
        <f>DN129*2%</f>
        <v/>
      </c>
      <c r="DO131" s="9">
        <f>E131+AU131+BI131+BS131+CM131</f>
        <v/>
      </c>
      <c r="DP131" s="9">
        <f>F131+AV131+BJ131+BT131+CN131</f>
        <v/>
      </c>
    </row>
  </sheetData>
  <mergeCells count="59">
    <mergeCell ref="BY1:B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P36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width="11" customWidth="1" min="91" max="91"/>
    <col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width="11" customWidth="1" min="119" max="119"/>
    <col width="18" customWidth="1" min="120" max="120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ALPHA</t>
        </is>
      </c>
      <c r="CN1" s="1" t="n"/>
      <c r="CO1" s="1" t="inlineStr">
        <is>
          <t>VELPEN 100 mcg (ВЭЛПЕН 100 таблетки 100мкг №100) (10*10) (блистеры)</t>
        </is>
      </c>
      <c r="CP1" s="1" t="n"/>
      <c r="CQ1" s="1" t="inlineStr">
        <is>
          <t>VELPEN 200 mcg (ВЭЛПЕН 200 таблетки 200мкг №100) (10*10) (блистеры)</t>
        </is>
      </c>
      <c r="CR1" s="1" t="n"/>
      <c r="CS1" s="1" t="inlineStr">
        <is>
          <t>Аз Корни раствор для иньекций 1000 мг/5 мл  5 мл №5</t>
        </is>
      </c>
      <c r="CT1" s="1" t="n"/>
      <c r="CU1" s="1" t="inlineStr">
        <is>
          <t>Амикор 500 раствор для иньекций 500 мг/2мл по 2 мл №1 ампул</t>
        </is>
      </c>
      <c r="CV1" s="1" t="n"/>
      <c r="CW1" s="1" t="inlineStr">
        <is>
          <t>Вэлмекс Раствор в/в 100 мл 500 мг</t>
        </is>
      </c>
      <c r="CX1" s="1" t="n"/>
      <c r="CY1" s="1" t="inlineStr">
        <is>
          <t>Зесткал суспензия для приёма внутрь со вкусом и ароматом клубники по 200 мл</t>
        </is>
      </c>
      <c r="CZ1" s="1" t="n"/>
      <c r="DA1" s="1" t="inlineStr">
        <is>
          <t>Кюпен Форте инъекция  для в/м и в/в,  30 мг- 1мл №5</t>
        </is>
      </c>
      <c r="DB1" s="1" t="n"/>
      <c r="DC1" s="1" t="inlineStr">
        <is>
          <t>Кюпен Юниор сусп. 60 мл.</t>
        </is>
      </c>
      <c r="DD1" s="1" t="n"/>
      <c r="DE1" s="1" t="inlineStr">
        <is>
          <t>Кюсид Бэби сусп. для приема внутрь 30 мл</t>
        </is>
      </c>
      <c r="DF1" s="1" t="n"/>
      <c r="DG1" s="1" t="inlineStr">
        <is>
          <t>Ливсон суспензия для приема внутрь 60 мл</t>
        </is>
      </c>
      <c r="DH1" s="1" t="n"/>
      <c r="DI1" s="1" t="inlineStr">
        <is>
          <t>Мифон 10000 капсулы по 150мг №20 (2х10) (блистеры)</t>
        </is>
      </c>
      <c r="DJ1" s="1" t="n"/>
      <c r="DK1" s="1" t="inlineStr">
        <is>
          <t>Мифон 25000 капсулы по 300мг №20 (2х10) (блистеры)</t>
        </is>
      </c>
      <c r="DL1" s="1" t="n"/>
      <c r="DM1" s="1" t="inlineStr">
        <is>
          <t>Сагацефпо Сироп (Порошок для приготовления суспензии для приема внутрь 50мг/5 мл по 60 мл)</t>
        </is>
      </c>
      <c r="DN1" s="1" t="n"/>
      <c r="DO1" s="1" t="inlineStr">
        <is>
          <t>Итого</t>
        </is>
      </c>
      <c r="DP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SUM(E5:E17)</f>
        <v/>
      </c>
      <c r="F4" s="4">
        <f>SUM(F5:F17)</f>
        <v/>
      </c>
      <c r="G4" s="4">
        <f>SUM(G5:G17)</f>
        <v/>
      </c>
      <c r="H4" s="4">
        <f>SUM(H5:H17)</f>
        <v/>
      </c>
      <c r="I4" s="4">
        <f>SUM(I5:I17)</f>
        <v/>
      </c>
      <c r="J4" s="4">
        <f>SUM(J5:J17)</f>
        <v/>
      </c>
      <c r="K4" s="4">
        <f>SUM(K5:K17)</f>
        <v/>
      </c>
      <c r="L4" s="4">
        <f>SUM(L5:L17)</f>
        <v/>
      </c>
      <c r="M4" s="4">
        <f>SUM(M5:M17)</f>
        <v/>
      </c>
      <c r="N4" s="4">
        <f>SUM(N5:N17)</f>
        <v/>
      </c>
      <c r="O4" s="4">
        <f>SUM(O5:O17)</f>
        <v/>
      </c>
      <c r="P4" s="4">
        <f>SUM(P5:P17)</f>
        <v/>
      </c>
      <c r="Q4" s="4">
        <f>SUM(Q5:Q17)</f>
        <v/>
      </c>
      <c r="R4" s="4">
        <f>SUM(R5:R17)</f>
        <v/>
      </c>
      <c r="S4" s="4">
        <f>SUM(S5:S17)</f>
        <v/>
      </c>
      <c r="T4" s="4">
        <f>SUM(T5:T17)</f>
        <v/>
      </c>
      <c r="U4" s="4">
        <f>SUM(U5:U17)</f>
        <v/>
      </c>
      <c r="V4" s="4">
        <f>SUM(V5:V17)</f>
        <v/>
      </c>
      <c r="W4" s="4">
        <f>SUM(W5:W17)</f>
        <v/>
      </c>
      <c r="X4" s="4">
        <f>SUM(X5:X17)</f>
        <v/>
      </c>
      <c r="Y4" s="4">
        <f>SUM(Y5:Y17)</f>
        <v/>
      </c>
      <c r="Z4" s="4">
        <f>SUM(Z5:Z17)</f>
        <v/>
      </c>
      <c r="AA4" s="4">
        <f>SUM(AA5:AA17)</f>
        <v/>
      </c>
      <c r="AB4" s="4">
        <f>SUM(AB5:AB17)</f>
        <v/>
      </c>
      <c r="AC4" s="4">
        <f>SUM(AC5:AC17)</f>
        <v/>
      </c>
      <c r="AD4" s="4">
        <f>SUM(AD5:AD17)</f>
        <v/>
      </c>
      <c r="AE4" s="4">
        <f>SUM(AE5:AE17)</f>
        <v/>
      </c>
      <c r="AF4" s="4">
        <f>SUM(AF5:AF17)</f>
        <v/>
      </c>
      <c r="AG4" s="4">
        <f>SUM(AG5:AG17)</f>
        <v/>
      </c>
      <c r="AH4" s="4">
        <f>SUM(AH5:AH17)</f>
        <v/>
      </c>
      <c r="AI4" s="4">
        <f>SUM(AI5:AI17)</f>
        <v/>
      </c>
      <c r="AJ4" s="4">
        <f>SUM(AJ5:AJ17)</f>
        <v/>
      </c>
      <c r="AK4" s="4">
        <f>SUM(AK5:AK17)</f>
        <v/>
      </c>
      <c r="AL4" s="4">
        <f>SUM(AL5:AL17)</f>
        <v/>
      </c>
      <c r="AM4" s="4">
        <f>SUM(AM5:AM17)</f>
        <v/>
      </c>
      <c r="AN4" s="4">
        <f>SUM(AN5:AN17)</f>
        <v/>
      </c>
      <c r="AO4" s="4">
        <f>SUM(AO5:AO17)</f>
        <v/>
      </c>
      <c r="AP4" s="4">
        <f>SUM(AP5:AP17)</f>
        <v/>
      </c>
      <c r="AQ4" s="4">
        <f>SUM(AQ5:AQ17)</f>
        <v/>
      </c>
      <c r="AR4" s="4">
        <f>SUM(AR5:AR17)</f>
        <v/>
      </c>
      <c r="AS4" s="4">
        <f>SUM(AS5:AS17)</f>
        <v/>
      </c>
      <c r="AT4" s="4">
        <f>SUM(AT5:AT17)</f>
        <v/>
      </c>
      <c r="AU4" s="4">
        <f>SUM(AU5:AU17)</f>
        <v/>
      </c>
      <c r="AV4" s="4">
        <f>SUM(AV5:AV17)</f>
        <v/>
      </c>
      <c r="AW4" s="4">
        <f>SUM(AW5:AW17)</f>
        <v/>
      </c>
      <c r="AX4" s="4">
        <f>SUM(AX5:AX17)</f>
        <v/>
      </c>
      <c r="AY4" s="4">
        <f>SUM(AY5:AY17)</f>
        <v/>
      </c>
      <c r="AZ4" s="4">
        <f>SUM(AZ5:AZ17)</f>
        <v/>
      </c>
      <c r="BA4" s="4">
        <f>SUM(BA5:BA17)</f>
        <v/>
      </c>
      <c r="BB4" s="4">
        <f>SUM(BB5:BB17)</f>
        <v/>
      </c>
      <c r="BC4" s="4">
        <f>SUM(BC5:BC17)</f>
        <v/>
      </c>
      <c r="BD4" s="4">
        <f>SUM(BD5:BD17)</f>
        <v/>
      </c>
      <c r="BE4" s="4">
        <f>SUM(BE5:BE17)</f>
        <v/>
      </c>
      <c r="BF4" s="4">
        <f>SUM(BF5:BF17)</f>
        <v/>
      </c>
      <c r="BG4" s="4">
        <f>SUM(BG5:BG17)</f>
        <v/>
      </c>
      <c r="BH4" s="4">
        <f>SUM(BH5:BH17)</f>
        <v/>
      </c>
      <c r="BI4" s="4">
        <f>SUM(BI5:BI17)</f>
        <v/>
      </c>
      <c r="BJ4" s="4">
        <f>SUM(BJ5:BJ17)</f>
        <v/>
      </c>
      <c r="BK4" s="4">
        <f>SUM(BK5:BK17)</f>
        <v/>
      </c>
      <c r="BL4" s="4">
        <f>SUM(BL5:BL17)</f>
        <v/>
      </c>
      <c r="BM4" s="4">
        <f>SUM(BM5:BM17)</f>
        <v/>
      </c>
      <c r="BN4" s="4">
        <f>SUM(BN5:BN17)</f>
        <v/>
      </c>
      <c r="BO4" s="4">
        <f>SUM(BO5:BO17)</f>
        <v/>
      </c>
      <c r="BP4" s="4">
        <f>SUM(BP5:BP17)</f>
        <v/>
      </c>
      <c r="BQ4" s="4">
        <f>SUM(BQ5:BQ17)</f>
        <v/>
      </c>
      <c r="BR4" s="4">
        <f>SUM(BR5:BR17)</f>
        <v/>
      </c>
      <c r="BS4" s="4">
        <f>SUM(BS5:BS17)</f>
        <v/>
      </c>
      <c r="BT4" s="4">
        <f>SUM(BT5:BT17)</f>
        <v/>
      </c>
      <c r="BU4" s="4">
        <f>SUM(BU5:BU17)</f>
        <v/>
      </c>
      <c r="BV4" s="4">
        <f>SUM(BV5:BV17)</f>
        <v/>
      </c>
      <c r="BW4" s="4">
        <f>SUM(BW5:BW17)</f>
        <v/>
      </c>
      <c r="BX4" s="4">
        <f>SUM(BX5:BX17)</f>
        <v/>
      </c>
      <c r="BY4" s="4">
        <f>SUM(BY5:BY17)</f>
        <v/>
      </c>
      <c r="BZ4" s="4">
        <f>SUM(BZ5:BZ17)</f>
        <v/>
      </c>
      <c r="CA4" s="4">
        <f>SUM(CA5:CA17)</f>
        <v/>
      </c>
      <c r="CB4" s="4">
        <f>SUM(CB5:CB17)</f>
        <v/>
      </c>
      <c r="CC4" s="4">
        <f>SUM(CC5:CC17)</f>
        <v/>
      </c>
      <c r="CD4" s="4">
        <f>SUM(CD5:CD17)</f>
        <v/>
      </c>
      <c r="CE4" s="4">
        <f>SUM(CE5:CE17)</f>
        <v/>
      </c>
      <c r="CF4" s="4">
        <f>SUM(CF5:CF17)</f>
        <v/>
      </c>
      <c r="CG4" s="4">
        <f>SUM(CG5:CG17)</f>
        <v/>
      </c>
      <c r="CH4" s="4">
        <f>SUM(CH5:CH17)</f>
        <v/>
      </c>
      <c r="CI4" s="4">
        <f>SUM(CI5:CI17)</f>
        <v/>
      </c>
      <c r="CJ4" s="4">
        <f>SUM(CJ5:CJ17)</f>
        <v/>
      </c>
      <c r="CK4" s="4">
        <f>SUM(CK5:CK17)</f>
        <v/>
      </c>
      <c r="CL4" s="4">
        <f>SUM(CL5:CL17)</f>
        <v/>
      </c>
      <c r="CM4" s="4">
        <f>SUM(CM5:CM17)</f>
        <v/>
      </c>
      <c r="CN4" s="4">
        <f>SUM(CN5:CN17)</f>
        <v/>
      </c>
      <c r="CO4" s="4">
        <f>SUM(CO5:CO17)</f>
        <v/>
      </c>
      <c r="CP4" s="4">
        <f>SUM(CP5:CP17)</f>
        <v/>
      </c>
      <c r="CQ4" s="4">
        <f>SUM(CQ5:CQ17)</f>
        <v/>
      </c>
      <c r="CR4" s="4">
        <f>SUM(CR5:CR17)</f>
        <v/>
      </c>
      <c r="CS4" s="4">
        <f>SUM(CS5:CS17)</f>
        <v/>
      </c>
      <c r="CT4" s="4">
        <f>SUM(CT5:CT17)</f>
        <v/>
      </c>
      <c r="CU4" s="4">
        <f>SUM(CU5:CU17)</f>
        <v/>
      </c>
      <c r="CV4" s="4">
        <f>SUM(CV5:CV17)</f>
        <v/>
      </c>
      <c r="CW4" s="4">
        <f>SUM(CW5:CW17)</f>
        <v/>
      </c>
      <c r="CX4" s="4">
        <f>SUM(CX5:CX17)</f>
        <v/>
      </c>
      <c r="CY4" s="4">
        <f>SUM(CY5:CY17)</f>
        <v/>
      </c>
      <c r="CZ4" s="4">
        <f>SUM(CZ5:CZ17)</f>
        <v/>
      </c>
      <c r="DA4" s="4">
        <f>SUM(DA5:DA17)</f>
        <v/>
      </c>
      <c r="DB4" s="4">
        <f>SUM(DB5:DB17)</f>
        <v/>
      </c>
      <c r="DC4" s="4">
        <f>SUM(DC5:DC17)</f>
        <v/>
      </c>
      <c r="DD4" s="4">
        <f>SUM(DD5:DD17)</f>
        <v/>
      </c>
      <c r="DE4" s="4">
        <f>SUM(DE5:DE17)</f>
        <v/>
      </c>
      <c r="DF4" s="4">
        <f>SUM(DF5:DF17)</f>
        <v/>
      </c>
      <c r="DG4" s="4">
        <f>SUM(DG5:DG17)</f>
        <v/>
      </c>
      <c r="DH4" s="4">
        <f>SUM(DH5:DH17)</f>
        <v/>
      </c>
      <c r="DI4" s="4">
        <f>SUM(DI5:DI17)</f>
        <v/>
      </c>
      <c r="DJ4" s="4">
        <f>SUM(DJ5:DJ17)</f>
        <v/>
      </c>
      <c r="DK4" s="4">
        <f>SUM(DK5:DK17)</f>
        <v/>
      </c>
      <c r="DL4" s="4">
        <f>SUM(DL5:DL17)</f>
        <v/>
      </c>
      <c r="DM4" s="4">
        <f>SUM(DM5:DM17)</f>
        <v/>
      </c>
      <c r="DN4" s="4">
        <f>SUM(DN5:DN17)</f>
        <v/>
      </c>
      <c r="DO4" s="4">
        <f>SUM(DO5:DO17)</f>
        <v/>
      </c>
      <c r="DP4" s="4">
        <f>SUM(DP5:DP17)</f>
        <v/>
      </c>
    </row>
    <row r="5" hidden="1" outlineLevel="1">
      <c r="A5" s="5" t="n">
        <v>1</v>
      </c>
      <c r="B5" s="6" t="inlineStr">
        <is>
          <t>"AFRUZA-FARM" XK</t>
        </is>
      </c>
      <c r="C5" s="6" t="inlineStr">
        <is>
          <t>Карши</t>
        </is>
      </c>
      <c r="D5" s="6" t="inlineStr">
        <is>
          <t>Карши 2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inlineStr"/>
      <c r="H5" s="7" t="inlineStr"/>
      <c r="I5" s="7" t="inlineStr"/>
      <c r="J5" s="7" t="inlineStr"/>
      <c r="K5" s="7" t="n">
        <v>1</v>
      </c>
      <c r="L5" s="7" t="n">
        <v>36800</v>
      </c>
      <c r="M5" s="7" t="n">
        <v>10</v>
      </c>
      <c r="N5" s="7" t="n">
        <v>3283000</v>
      </c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inlineStr"/>
      <c r="BP5" s="7" t="inlineStr"/>
      <c r="BQ5" s="7" t="inlineStr"/>
      <c r="BR5" s="7" t="inlineStr"/>
      <c r="BS5" s="7">
        <f>BU5+BW5+BY5+CA5+CC5+CE5+CG5+CI5+CK5</f>
        <v/>
      </c>
      <c r="BT5" s="7">
        <f>BV5+BX5+BZ5+CB5+CD5+CF5+CH5+CJ5+CL5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>
        <f>CO5+CQ5+CS5+CU5+CW5+CY5+DA5+DC5+DE5+DG5+DI5+DK5+DM5</f>
        <v/>
      </c>
      <c r="CN5" s="7">
        <f>CP5+CR5+CT5+CV5+CX5+CZ5+DB5+DD5+DF5+DH5+DJ5+DL5+DN5</f>
        <v/>
      </c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 t="inlineStr"/>
      <c r="DD5" s="7" t="inlineStr"/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>
        <f>E5+AU5+BI5+BS5+CM5</f>
        <v/>
      </c>
      <c r="DP5" s="7">
        <f>F5+AV5+BJ5+BT5+CN5</f>
        <v/>
      </c>
    </row>
    <row r="6" hidden="1" outlineLevel="1">
      <c r="A6" s="5" t="n">
        <v>2</v>
      </c>
      <c r="B6" s="6" t="inlineStr">
        <is>
          <t>"AKBAR" ХК</t>
        </is>
      </c>
      <c r="C6" s="6" t="inlineStr">
        <is>
          <t>Карши</t>
        </is>
      </c>
      <c r="D6" s="6" t="inlineStr">
        <is>
          <t>Карши 2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n">
        <v>2</v>
      </c>
      <c r="H6" s="7" t="n">
        <v>258516</v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inlineStr"/>
      <c r="BH6" s="7" t="inlineStr"/>
      <c r="BI6" s="7">
        <f>BK6+BM6+BO6+BQ6</f>
        <v/>
      </c>
      <c r="BJ6" s="7">
        <f>BL6+BN6+BP6+BR6</f>
        <v/>
      </c>
      <c r="BK6" s="7" t="inlineStr"/>
      <c r="BL6" s="7" t="inlineStr"/>
      <c r="BM6" s="7" t="inlineStr"/>
      <c r="BN6" s="7" t="inlineStr"/>
      <c r="BO6" s="7" t="inlineStr"/>
      <c r="BP6" s="7" t="inlineStr"/>
      <c r="BQ6" s="7" t="inlineStr"/>
      <c r="BR6" s="7" t="inlineStr"/>
      <c r="BS6" s="7">
        <f>BU6+BW6+BY6+CA6+CC6+CE6+CG6+CI6+CK6</f>
        <v/>
      </c>
      <c r="BT6" s="7">
        <f>BV6+BX6+BZ6+CB6+CD6+CF6+CH6+CJ6+CL6</f>
        <v/>
      </c>
      <c r="BU6" s="7" t="inlineStr"/>
      <c r="BV6" s="7" t="inlineStr"/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>
        <f>CO6+CQ6+CS6+CU6+CW6+CY6+DA6+DC6+DE6+DG6+DI6+DK6+DM6</f>
        <v/>
      </c>
      <c r="CN6" s="7">
        <f>CP6+CR6+CT6+CV6+CX6+CZ6+DB6+DD6+DF6+DH6+DJ6+DL6+DN6</f>
        <v/>
      </c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inlineStr"/>
      <c r="DB6" s="7" t="inlineStr"/>
      <c r="DC6" s="7" t="n">
        <v>5</v>
      </c>
      <c r="DD6" s="7" t="n">
        <v>651750</v>
      </c>
      <c r="DE6" s="7" t="inlineStr"/>
      <c r="DF6" s="7" t="inlineStr"/>
      <c r="DG6" s="7" t="inlineStr"/>
      <c r="DH6" s="7" t="inlineStr"/>
      <c r="DI6" s="7" t="inlineStr"/>
      <c r="DJ6" s="7" t="inlineStr"/>
      <c r="DK6" s="7" t="inlineStr"/>
      <c r="DL6" s="7" t="inlineStr"/>
      <c r="DM6" s="7" t="inlineStr"/>
      <c r="DN6" s="7" t="inlineStr"/>
      <c r="DO6" s="7">
        <f>E6+AU6+BI6+BS6+CM6</f>
        <v/>
      </c>
      <c r="DP6" s="7">
        <f>F6+AV6+BJ6+BT6+CN6</f>
        <v/>
      </c>
    </row>
    <row r="7" hidden="1" outlineLevel="1">
      <c r="A7" s="5" t="n">
        <v>3</v>
      </c>
      <c r="B7" s="6" t="inlineStr">
        <is>
          <t>"APTEKA TABLETKA FARM" ХК</t>
        </is>
      </c>
      <c r="C7" s="6" t="inlineStr">
        <is>
          <t>Карши</t>
        </is>
      </c>
      <c r="D7" s="6" t="inlineStr">
        <is>
          <t>Карши 2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>
        <f>BK7+BM7+BO7+BQ7</f>
        <v/>
      </c>
      <c r="BJ7" s="7">
        <f>BL7+BN7+BP7+BR7</f>
        <v/>
      </c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</f>
        <v/>
      </c>
      <c r="BT7" s="7">
        <f>BV7+BX7+BZ7+CB7+CD7+CF7+CH7+CJ7+CL7</f>
        <v/>
      </c>
      <c r="BU7" s="7" t="inlineStr"/>
      <c r="BV7" s="7" t="inlineStr"/>
      <c r="BW7" s="7" t="n">
        <v>10</v>
      </c>
      <c r="BX7" s="7" t="n">
        <v>2050400</v>
      </c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>
        <f>CO7+CQ7+CS7+CU7+CW7+CY7+DA7+DC7+DE7+DG7+DI7+DK7+DM7</f>
        <v/>
      </c>
      <c r="CN7" s="7">
        <f>CP7+CR7+CT7+CV7+CX7+CZ7+DB7+DD7+DF7+DH7+DJ7+DL7+DN7</f>
        <v/>
      </c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n">
        <v>15</v>
      </c>
      <c r="DD7" s="7" t="n">
        <v>5865750</v>
      </c>
      <c r="DE7" s="7" t="inlineStr"/>
      <c r="DF7" s="7" t="inlineStr"/>
      <c r="DG7" s="7" t="n">
        <v>5</v>
      </c>
      <c r="DH7" s="7" t="n">
        <v>1240500</v>
      </c>
      <c r="DI7" s="7" t="inlineStr"/>
      <c r="DJ7" s="7" t="inlineStr"/>
      <c r="DK7" s="7" t="inlineStr"/>
      <c r="DL7" s="7" t="inlineStr"/>
      <c r="DM7" s="7" t="inlineStr"/>
      <c r="DN7" s="7" t="inlineStr"/>
      <c r="DO7" s="7">
        <f>E7+AU7+BI7+BS7+CM7</f>
        <v/>
      </c>
      <c r="DP7" s="7">
        <f>F7+AV7+BJ7+BT7+CN7</f>
        <v/>
      </c>
    </row>
    <row r="8" hidden="1" outlineLevel="1">
      <c r="A8" s="5" t="n">
        <v>4</v>
      </c>
      <c r="B8" s="6" t="inlineStr">
        <is>
          <t>"APTEKA TABLETKA FARM" ХК фил</t>
        </is>
      </c>
      <c r="C8" s="6" t="inlineStr">
        <is>
          <t>Карши</t>
        </is>
      </c>
      <c r="D8" s="6" t="inlineStr">
        <is>
          <t>Карши 2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n">
        <v>10</v>
      </c>
      <c r="R8" s="7" t="n">
        <v>6749500</v>
      </c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>
        <f>BK8+BM8+BO8+BQ8</f>
        <v/>
      </c>
      <c r="BJ8" s="7">
        <f>BL8+BN8+BP8+BR8</f>
        <v/>
      </c>
      <c r="BK8" s="7" t="inlineStr"/>
      <c r="BL8" s="7" t="inlineStr"/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</f>
        <v/>
      </c>
      <c r="BT8" s="7">
        <f>BV8+BX8+BZ8+CB8+CD8+CF8+CH8+CJ8+CL8</f>
        <v/>
      </c>
      <c r="BU8" s="7" t="inlineStr"/>
      <c r="BV8" s="7" t="inlineStr"/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>
        <f>CO8+CQ8+CS8+CU8+CW8+CY8+DA8+DC8+DE8+DG8+DI8+DK8+DM8</f>
        <v/>
      </c>
      <c r="CN8" s="7">
        <f>CP8+CR8+CT8+CV8+CX8+CZ8+DB8+DD8+DF8+DH8+DJ8+DL8+DN8</f>
        <v/>
      </c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>
        <f>E8+AU8+BI8+BS8+CM8</f>
        <v/>
      </c>
      <c r="DP8" s="7">
        <f>F8+AV8+BJ8+BT8+CN8</f>
        <v/>
      </c>
    </row>
    <row r="9" hidden="1" outlineLevel="1">
      <c r="A9" s="5" t="n">
        <v>5</v>
      </c>
      <c r="B9" s="6" t="inlineStr">
        <is>
          <t>"BREND FARM 77" MCHJ</t>
        </is>
      </c>
      <c r="C9" s="6" t="inlineStr">
        <is>
          <t>Карши</t>
        </is>
      </c>
      <c r="D9" s="6" t="inlineStr">
        <is>
          <t>Карши 2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n">
        <v>30</v>
      </c>
      <c r="R9" s="7" t="n">
        <v>33747500</v>
      </c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>
        <f>BK9+BM9+BO9+BQ9</f>
        <v/>
      </c>
      <c r="BJ9" s="7">
        <f>BL9+BN9+BP9+BR9</f>
        <v/>
      </c>
      <c r="BK9" s="7" t="inlineStr"/>
      <c r="BL9" s="7" t="inlineStr"/>
      <c r="BM9" s="7" t="inlineStr"/>
      <c r="BN9" s="7" t="inlineStr"/>
      <c r="BO9" s="7" t="inlineStr"/>
      <c r="BP9" s="7" t="inlineStr"/>
      <c r="BQ9" s="7" t="inlineStr"/>
      <c r="BR9" s="7" t="inlineStr"/>
      <c r="BS9" s="7">
        <f>BU9+BW9+BY9+CA9+CC9+CE9+CG9+CI9+CK9</f>
        <v/>
      </c>
      <c r="BT9" s="7">
        <f>BV9+BX9+BZ9+CB9+CD9+CF9+CH9+CJ9+CL9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>
        <f>CO9+CQ9+CS9+CU9+CW9+CY9+DA9+DC9+DE9+DG9+DI9+DK9+DM9</f>
        <v/>
      </c>
      <c r="CN9" s="7">
        <f>CP9+CR9+CT9+CV9+CX9+CZ9+DB9+DD9+DF9+DH9+DJ9+DL9+DN9</f>
        <v/>
      </c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 t="inlineStr"/>
      <c r="DD9" s="7" t="inlineStr"/>
      <c r="DE9" s="7" t="inlineStr"/>
      <c r="DF9" s="7" t="inlineStr"/>
      <c r="DG9" s="7" t="n">
        <v>1</v>
      </c>
      <c r="DH9" s="7" t="n">
        <v>49383</v>
      </c>
      <c r="DI9" s="7" t="inlineStr"/>
      <c r="DJ9" s="7" t="inlineStr"/>
      <c r="DK9" s="7" t="inlineStr"/>
      <c r="DL9" s="7" t="inlineStr"/>
      <c r="DM9" s="7" t="inlineStr"/>
      <c r="DN9" s="7" t="inlineStr"/>
      <c r="DO9" s="7">
        <f>E9+AU9+BI9+BS9+CM9</f>
        <v/>
      </c>
      <c r="DP9" s="7">
        <f>F9+AV9+BJ9+BT9+CN9</f>
        <v/>
      </c>
    </row>
    <row r="10" hidden="1" outlineLevel="1">
      <c r="A10" s="5" t="n">
        <v>6</v>
      </c>
      <c r="B10" s="6" t="inlineStr">
        <is>
          <t>"FARM MAKON PLUS"</t>
        </is>
      </c>
      <c r="C10" s="6" t="inlineStr">
        <is>
          <t>Карши</t>
        </is>
      </c>
      <c r="D10" s="6" t="inlineStr">
        <is>
          <t>Карши 2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n">
        <v>10</v>
      </c>
      <c r="H10" s="7" t="n">
        <v>6462900</v>
      </c>
      <c r="I10" s="7" t="inlineStr"/>
      <c r="J10" s="7" t="inlineStr"/>
      <c r="K10" s="7" t="inlineStr"/>
      <c r="L10" s="7" t="inlineStr"/>
      <c r="M10" s="7" t="n">
        <v>30</v>
      </c>
      <c r="N10" s="7" t="n">
        <v>29727000</v>
      </c>
      <c r="O10" s="7" t="inlineStr"/>
      <c r="P10" s="7" t="inlineStr"/>
      <c r="Q10" s="7" t="n">
        <v>100</v>
      </c>
      <c r="R10" s="7" t="n">
        <v>674950000</v>
      </c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>
        <f>BK10+BM10+BO10+BQ10</f>
        <v/>
      </c>
      <c r="BJ10" s="7">
        <f>BL10+BN10+BP10+BR10</f>
        <v/>
      </c>
      <c r="BK10" s="7" t="inlineStr"/>
      <c r="BL10" s="7" t="inlineStr"/>
      <c r="BM10" s="7" t="inlineStr"/>
      <c r="BN10" s="7" t="inlineStr"/>
      <c r="BO10" s="7" t="inlineStr"/>
      <c r="BP10" s="7" t="inlineStr"/>
      <c r="BQ10" s="7" t="inlineStr"/>
      <c r="BR10" s="7" t="inlineStr"/>
      <c r="BS10" s="7">
        <f>BU10+BW10+BY10+CA10+CC10+CE10+CG10+CI10+CK10</f>
        <v/>
      </c>
      <c r="BT10" s="7">
        <f>BV10+BX10+BZ10+CB10+CD10+CF10+CH10+CJ10+CL10</f>
        <v/>
      </c>
      <c r="BU10" s="7" t="inlineStr"/>
      <c r="BV10" s="7" t="inlineStr"/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>
        <f>CO10+CQ10+CS10+CU10+CW10+CY10+DA10+DC10+DE10+DG10+DI10+DK10+DM10</f>
        <v/>
      </c>
      <c r="CN10" s="7">
        <f>CP10+CR10+CT10+CV10+CX10+CZ10+DB10+DD10+DF10+DH10+DJ10+DL10+DN10</f>
        <v/>
      </c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 t="inlineStr"/>
      <c r="DD10" s="7" t="inlineStr"/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>
        <f>E10+AU10+BI10+BS10+CM10</f>
        <v/>
      </c>
      <c r="DP10" s="7">
        <f>F10+AV10+BJ10+BT10+CN10</f>
        <v/>
      </c>
    </row>
    <row r="11" hidden="1" outlineLevel="1">
      <c r="A11" s="5" t="n">
        <v>7</v>
      </c>
      <c r="B11" s="6" t="inlineStr">
        <is>
          <t>"FAYZ FARM ASADBEK" MCHJ</t>
        </is>
      </c>
      <c r="C11" s="6" t="inlineStr">
        <is>
          <t>Карши</t>
        </is>
      </c>
      <c r="D11" s="6" t="inlineStr">
        <is>
          <t>Карши 2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n">
        <v>5</v>
      </c>
      <c r="R11" s="7" t="n">
        <v>1687375</v>
      </c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inlineStr"/>
      <c r="BF11" s="7" t="inlineStr"/>
      <c r="BG11" s="7" t="inlineStr"/>
      <c r="BH11" s="7" t="inlineStr"/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</f>
        <v/>
      </c>
      <c r="BT11" s="7">
        <f>BV11+BX11+BZ11+CB11+CD11+CF11+CH11+CJ11+CL11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>
        <f>CO11+CQ11+CS11+CU11+CW11+CY11+DA11+DC11+DE11+DG11+DI11+DK11+DM11</f>
        <v/>
      </c>
      <c r="CN11" s="7">
        <f>CP11+CR11+CT11+CV11+CX11+CZ11+DB11+DD11+DF11+DH11+DJ11+DL11+DN11</f>
        <v/>
      </c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 t="inlineStr"/>
      <c r="DD11" s="7" t="inlineStr"/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>
        <f>E11+AU11+BI11+BS11+CM11</f>
        <v/>
      </c>
      <c r="DP11" s="7">
        <f>F11+AV11+BJ11+BT11+CN11</f>
        <v/>
      </c>
    </row>
    <row r="12" hidden="1" outlineLevel="1">
      <c r="A12" s="5" t="n">
        <v>8</v>
      </c>
      <c r="B12" s="6" t="inlineStr">
        <is>
          <t>"ISTIQLOL FAYZ FARM" XK</t>
        </is>
      </c>
      <c r="C12" s="6" t="inlineStr">
        <is>
          <t>Карши</t>
        </is>
      </c>
      <c r="D12" s="6" t="inlineStr">
        <is>
          <t>Карши 2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n">
        <v>12</v>
      </c>
      <c r="H12" s="7" t="n">
        <v>6721416</v>
      </c>
      <c r="I12" s="7" t="inlineStr"/>
      <c r="J12" s="7" t="inlineStr"/>
      <c r="K12" s="7" t="n">
        <v>2</v>
      </c>
      <c r="L12" s="7" t="n">
        <v>147200</v>
      </c>
      <c r="M12" s="7" t="n">
        <v>30</v>
      </c>
      <c r="N12" s="7" t="n">
        <v>29727000</v>
      </c>
      <c r="O12" s="7" t="inlineStr"/>
      <c r="P12" s="7" t="inlineStr"/>
      <c r="Q12" s="7" t="n">
        <v>100</v>
      </c>
      <c r="R12" s="7" t="n">
        <v>674950000</v>
      </c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inlineStr"/>
      <c r="BL12" s="7" t="inlineStr"/>
      <c r="BM12" s="7" t="inlineStr"/>
      <c r="BN12" s="7" t="inlineStr"/>
      <c r="BO12" s="7" t="inlineStr"/>
      <c r="BP12" s="7" t="inlineStr"/>
      <c r="BQ12" s="7" t="inlineStr"/>
      <c r="BR12" s="7" t="inlineStr"/>
      <c r="BS12" s="7">
        <f>BU12+BW12+BY12+CA12+CC12+CE12+CG12+CI12+CK12</f>
        <v/>
      </c>
      <c r="BT12" s="7">
        <f>BV12+BX12+BZ12+CB12+CD12+CF12+CH12+CJ12+CL12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>
        <f>CO12+CQ12+CS12+CU12+CW12+CY12+DA12+DC12+DE12+DG12+DI12+DK12+DM12</f>
        <v/>
      </c>
      <c r="CN12" s="7">
        <f>CP12+CR12+CT12+CV12+CX12+CZ12+DB12+DD12+DF12+DH12+DJ12+DL12+DN12</f>
        <v/>
      </c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n">
        <v>2</v>
      </c>
      <c r="DB12" s="7" t="n">
        <v>190200</v>
      </c>
      <c r="DC12" s="7" t="n">
        <v>5</v>
      </c>
      <c r="DD12" s="7" t="n">
        <v>651750</v>
      </c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>
        <f>E12+AU12+BI12+BS12+CM12</f>
        <v/>
      </c>
      <c r="DP12" s="7">
        <f>F12+AV12+BJ12+BT12+CN12</f>
        <v/>
      </c>
    </row>
    <row r="13" hidden="1" outlineLevel="1">
      <c r="A13" s="5" t="n">
        <v>9</v>
      </c>
      <c r="B13" s="6" t="inlineStr">
        <is>
          <t>"O'KTAM FARM-SHIFO" МЧЖ</t>
        </is>
      </c>
      <c r="C13" s="6" t="inlineStr">
        <is>
          <t>Карши</t>
        </is>
      </c>
      <c r="D13" s="6" t="inlineStr">
        <is>
          <t>Карши 2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n">
        <v>10</v>
      </c>
      <c r="T13" s="7" t="n">
        <v>510000</v>
      </c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n">
        <v>1</v>
      </c>
      <c r="AD13" s="7" t="n">
        <v>32205</v>
      </c>
      <c r="AE13" s="7" t="n">
        <v>2</v>
      </c>
      <c r="AF13" s="7" t="n">
        <v>97620</v>
      </c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>
        <f>BK13+BM13+BO13+BQ13</f>
        <v/>
      </c>
      <c r="BJ13" s="7">
        <f>BL13+BN13+BP13+BR13</f>
        <v/>
      </c>
      <c r="BK13" s="7" t="inlineStr"/>
      <c r="BL13" s="7" t="inlineStr"/>
      <c r="BM13" s="7" t="inlineStr"/>
      <c r="BN13" s="7" t="inlineStr"/>
      <c r="BO13" s="7" t="inlineStr"/>
      <c r="BP13" s="7" t="inlineStr"/>
      <c r="BQ13" s="7" t="inlineStr"/>
      <c r="BR13" s="7" t="inlineStr"/>
      <c r="BS13" s="7">
        <f>BU13+BW13+BY13+CA13+CC13+CE13+CG13+CI13+CK13</f>
        <v/>
      </c>
      <c r="BT13" s="7">
        <f>BV13+BX13+BZ13+CB13+CD13+CF13+CH13+CJ13+CL13</f>
        <v/>
      </c>
      <c r="BU13" s="7" t="inlineStr"/>
      <c r="BV13" s="7" t="inlineStr"/>
      <c r="BW13" s="7" t="inlineStr"/>
      <c r="BX13" s="7" t="inlineStr"/>
      <c r="BY13" s="7" t="inlineStr"/>
      <c r="BZ13" s="7" t="inlineStr"/>
      <c r="CA13" s="7" t="inlineStr"/>
      <c r="CB13" s="7" t="inlineStr"/>
      <c r="CC13" s="7" t="n">
        <v>2</v>
      </c>
      <c r="CD13" s="7" t="n">
        <v>1525540</v>
      </c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>
        <f>CO13+CQ13+CS13+CU13+CW13+CY13+DA13+DC13+DE13+DG13+DI13+DK13+DM13</f>
        <v/>
      </c>
      <c r="CN13" s="7">
        <f>CP13+CR13+CT13+CV13+CX13+CZ13+DB13+DD13+DF13+DH13+DJ13+DL13+DN13</f>
        <v/>
      </c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inlineStr"/>
      <c r="DB13" s="7" t="inlineStr"/>
      <c r="DC13" s="7" t="inlineStr"/>
      <c r="DD13" s="7" t="inlineStr"/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>
        <f>E13+AU13+BI13+BS13+CM13</f>
        <v/>
      </c>
      <c r="DP13" s="7">
        <f>F13+AV13+BJ13+BT13+CN13</f>
        <v/>
      </c>
    </row>
    <row r="14" hidden="1" outlineLevel="1">
      <c r="A14" s="5" t="n">
        <v>10</v>
      </c>
      <c r="B14" s="6" t="inlineStr">
        <is>
          <t>"SHOXRUX FAYZ SHIFO"</t>
        </is>
      </c>
      <c r="C14" s="6" t="inlineStr">
        <is>
          <t>Карши</t>
        </is>
      </c>
      <c r="D14" s="6" t="inlineStr">
        <is>
          <t>Карши 2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n">
        <v>1</v>
      </c>
      <c r="R14" s="7" t="n">
        <v>67495</v>
      </c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inlineStr"/>
      <c r="BL14" s="7" t="inlineStr"/>
      <c r="BM14" s="7" t="inlineStr"/>
      <c r="BN14" s="7" t="inlineStr"/>
      <c r="BO14" s="7" t="inlineStr"/>
      <c r="BP14" s="7" t="inlineStr"/>
      <c r="BQ14" s="7" t="inlineStr"/>
      <c r="BR14" s="7" t="inlineStr"/>
      <c r="BS14" s="7">
        <f>BU14+BW14+BY14+CA14+CC14+CE14+CG14+CI14+CK14</f>
        <v/>
      </c>
      <c r="BT14" s="7">
        <f>BV14+BX14+BZ14+CB14+CD14+CF14+CH14+CJ14+CL14</f>
        <v/>
      </c>
      <c r="BU14" s="7" t="inlineStr"/>
      <c r="BV14" s="7" t="inlineStr"/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>
        <f>CO14+CQ14+CS14+CU14+CW14+CY14+DA14+DC14+DE14+DG14+DI14+DK14+DM14</f>
        <v/>
      </c>
      <c r="CN14" s="7">
        <f>CP14+CR14+CT14+CV14+CX14+CZ14+DB14+DD14+DF14+DH14+DJ14+DL14+DN14</f>
        <v/>
      </c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inlineStr"/>
      <c r="DB14" s="7" t="inlineStr"/>
      <c r="DC14" s="7" t="inlineStr"/>
      <c r="DD14" s="7" t="inlineStr"/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>
        <f>E14+AU14+BI14+BS14+CM14</f>
        <v/>
      </c>
      <c r="DP14" s="7">
        <f>F14+AV14+BJ14+BT14+CN14</f>
        <v/>
      </c>
    </row>
    <row r="15" hidden="1" outlineLevel="1">
      <c r="A15" s="5" t="n">
        <v>11</v>
      </c>
      <c r="B15" s="6" t="inlineStr">
        <is>
          <t>"UNG MEDLINE" MCHJ</t>
        </is>
      </c>
      <c r="C15" s="6" t="inlineStr">
        <is>
          <t>Карши</t>
        </is>
      </c>
      <c r="D15" s="6" t="inlineStr">
        <is>
          <t>Карши 2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inlineStr"/>
      <c r="H15" s="7" t="inlineStr"/>
      <c r="I15" s="7" t="inlineStr"/>
      <c r="J15" s="7" t="inlineStr"/>
      <c r="K15" s="7" t="inlineStr"/>
      <c r="L15" s="7" t="inlineStr"/>
      <c r="M15" s="7" t="n">
        <v>40</v>
      </c>
      <c r="N15" s="7" t="n">
        <v>52848000</v>
      </c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inlineStr"/>
      <c r="BP15" s="7" t="inlineStr"/>
      <c r="BQ15" s="7" t="inlineStr"/>
      <c r="BR15" s="7" t="inlineStr"/>
      <c r="BS15" s="7">
        <f>BU15+BW15+BY15+CA15+CC15+CE15+CG15+CI15+CK15</f>
        <v/>
      </c>
      <c r="BT15" s="7">
        <f>BV15+BX15+BZ15+CB15+CD15+CF15+CH15+CJ15+CL15</f>
        <v/>
      </c>
      <c r="BU15" s="7" t="inlineStr"/>
      <c r="BV15" s="7" t="inlineStr"/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>
        <f>CO15+CQ15+CS15+CU15+CW15+CY15+DA15+DC15+DE15+DG15+DI15+DK15+DM15</f>
        <v/>
      </c>
      <c r="CN15" s="7">
        <f>CP15+CR15+CT15+CV15+CX15+CZ15+DB15+DD15+DF15+DH15+DJ15+DL15+DN15</f>
        <v/>
      </c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>
        <f>E15+AU15+BI15+BS15+CM15</f>
        <v/>
      </c>
      <c r="DP15" s="7">
        <f>F15+AV15+BJ15+BT15+CN15</f>
        <v/>
      </c>
    </row>
    <row r="16" hidden="1" outlineLevel="1">
      <c r="A16" s="5" t="n">
        <v>12</v>
      </c>
      <c r="B16" s="6" t="inlineStr">
        <is>
          <t>"XUSHBOY NASTARIN"</t>
        </is>
      </c>
      <c r="C16" s="6" t="inlineStr">
        <is>
          <t>Карши</t>
        </is>
      </c>
      <c r="D16" s="6" t="inlineStr">
        <is>
          <t>Карши 2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n">
        <v>2</v>
      </c>
      <c r="X16" s="7" t="n">
        <v>0</v>
      </c>
      <c r="Y16" s="7" t="inlineStr"/>
      <c r="Z16" s="7" t="inlineStr"/>
      <c r="AA16" s="7" t="inlineStr"/>
      <c r="AB16" s="7" t="inlineStr"/>
      <c r="AC16" s="7" t="n">
        <v>5</v>
      </c>
      <c r="AD16" s="7" t="n">
        <v>805125</v>
      </c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inlineStr"/>
      <c r="BL16" s="7" t="inlineStr"/>
      <c r="BM16" s="7" t="inlineStr"/>
      <c r="BN16" s="7" t="inlineStr"/>
      <c r="BO16" s="7" t="inlineStr"/>
      <c r="BP16" s="7" t="inlineStr"/>
      <c r="BQ16" s="7" t="inlineStr"/>
      <c r="BR16" s="7" t="inlineStr"/>
      <c r="BS16" s="7">
        <f>BU16+BW16+BY16+CA16+CC16+CE16+CG16+CI16+CK16</f>
        <v/>
      </c>
      <c r="BT16" s="7">
        <f>BV16+BX16+BZ16+CB16+CD16+CF16+CH16+CJ16+CL16</f>
        <v/>
      </c>
      <c r="BU16" s="7" t="inlineStr"/>
      <c r="BV16" s="7" t="inlineStr"/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>
        <f>CO16+CQ16+CS16+CU16+CW16+CY16+DA16+DC16+DE16+DG16+DI16+DK16+DM16</f>
        <v/>
      </c>
      <c r="CN16" s="7">
        <f>CP16+CR16+CT16+CV16+CX16+CZ16+DB16+DD16+DF16+DH16+DJ16+DL16+DN16</f>
        <v/>
      </c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 t="inlineStr"/>
      <c r="DD16" s="7" t="inlineStr"/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inlineStr"/>
      <c r="DN16" s="7" t="inlineStr"/>
      <c r="DO16" s="7">
        <f>E16+AU16+BI16+BS16+CM16</f>
        <v/>
      </c>
      <c r="DP16" s="7">
        <f>F16+AV16+BJ16+BT16+CN16</f>
        <v/>
      </c>
    </row>
    <row r="17" hidden="1" outlineLevel="1">
      <c r="A17" s="5" t="n">
        <v>13</v>
      </c>
      <c r="B17" s="6" t="inlineStr">
        <is>
          <t>ООО "JAVOHIR AND JAFARBEK FARM"</t>
        </is>
      </c>
      <c r="C17" s="6" t="inlineStr">
        <is>
          <t>Карши</t>
        </is>
      </c>
      <c r="D17" s="6" t="inlineStr">
        <is>
          <t>Карши 2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n">
        <v>2</v>
      </c>
      <c r="P17" s="7" t="n">
        <v>158240</v>
      </c>
      <c r="Q17" s="7" t="n">
        <v>5</v>
      </c>
      <c r="R17" s="7" t="n">
        <v>1687375</v>
      </c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</f>
        <v/>
      </c>
      <c r="BT17" s="7">
        <f>BV17+BX17+BZ17+CB17+CD17+CF17+CH17+CJ17+CL17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>
        <f>CO17+CQ17+CS17+CU17+CW17+CY17+DA17+DC17+DE17+DG17+DI17+DK17+DM17</f>
        <v/>
      </c>
      <c r="CN17" s="7">
        <f>CP17+CR17+CT17+CV17+CX17+CZ17+DB17+DD17+DF17+DH17+DJ17+DL17+DN17</f>
        <v/>
      </c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n">
        <v>2</v>
      </c>
      <c r="DB17" s="7" t="n">
        <v>192120</v>
      </c>
      <c r="DC17" s="7" t="inlineStr"/>
      <c r="DD17" s="7" t="inlineStr"/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>
        <f>E17+AU17+BI17+BS17+CM17</f>
        <v/>
      </c>
      <c r="DP17" s="7">
        <f>F17+AV17+BJ17+BT17+CN17</f>
        <v/>
      </c>
    </row>
    <row r="18">
      <c r="A18" s="2" t="n">
        <v>0</v>
      </c>
      <c r="B18" s="3" t="inlineStr">
        <is>
          <t>Grand</t>
        </is>
      </c>
      <c r="C18" s="3" t="inlineStr"/>
      <c r="D18" s="3" t="inlineStr"/>
      <c r="E18" s="4">
        <f>SUM(E19:E20)</f>
        <v/>
      </c>
      <c r="F18" s="4">
        <f>SUM(F19:F20)</f>
        <v/>
      </c>
      <c r="G18" s="4">
        <f>SUM(G19:G20)</f>
        <v/>
      </c>
      <c r="H18" s="4">
        <f>SUM(H19:H20)</f>
        <v/>
      </c>
      <c r="I18" s="4">
        <f>SUM(I19:I20)</f>
        <v/>
      </c>
      <c r="J18" s="4">
        <f>SUM(J19:J20)</f>
        <v/>
      </c>
      <c r="K18" s="4">
        <f>SUM(K19:K20)</f>
        <v/>
      </c>
      <c r="L18" s="4">
        <f>SUM(L19:L20)</f>
        <v/>
      </c>
      <c r="M18" s="4">
        <f>SUM(M19:M20)</f>
        <v/>
      </c>
      <c r="N18" s="4">
        <f>SUM(N19:N20)</f>
        <v/>
      </c>
      <c r="O18" s="4">
        <f>SUM(O19:O20)</f>
        <v/>
      </c>
      <c r="P18" s="4">
        <f>SUM(P19:P20)</f>
        <v/>
      </c>
      <c r="Q18" s="4">
        <f>SUM(Q19:Q20)</f>
        <v/>
      </c>
      <c r="R18" s="4">
        <f>SUM(R19:R20)</f>
        <v/>
      </c>
      <c r="S18" s="4">
        <f>SUM(S19:S20)</f>
        <v/>
      </c>
      <c r="T18" s="4">
        <f>SUM(T19:T20)</f>
        <v/>
      </c>
      <c r="U18" s="4">
        <f>SUM(U19:U20)</f>
        <v/>
      </c>
      <c r="V18" s="4">
        <f>SUM(V19:V20)</f>
        <v/>
      </c>
      <c r="W18" s="4">
        <f>SUM(W19:W20)</f>
        <v/>
      </c>
      <c r="X18" s="4">
        <f>SUM(X19:X20)</f>
        <v/>
      </c>
      <c r="Y18" s="4">
        <f>SUM(Y19:Y20)</f>
        <v/>
      </c>
      <c r="Z18" s="4">
        <f>SUM(Z19:Z20)</f>
        <v/>
      </c>
      <c r="AA18" s="4">
        <f>SUM(AA19:AA20)</f>
        <v/>
      </c>
      <c r="AB18" s="4">
        <f>SUM(AB19:AB20)</f>
        <v/>
      </c>
      <c r="AC18" s="4">
        <f>SUM(AC19:AC20)</f>
        <v/>
      </c>
      <c r="AD18" s="4">
        <f>SUM(AD19:AD20)</f>
        <v/>
      </c>
      <c r="AE18" s="4">
        <f>SUM(AE19:AE20)</f>
        <v/>
      </c>
      <c r="AF18" s="4">
        <f>SUM(AF19:AF20)</f>
        <v/>
      </c>
      <c r="AG18" s="4">
        <f>SUM(AG19:AG20)</f>
        <v/>
      </c>
      <c r="AH18" s="4">
        <f>SUM(AH19:AH20)</f>
        <v/>
      </c>
      <c r="AI18" s="4">
        <f>SUM(AI19:AI20)</f>
        <v/>
      </c>
      <c r="AJ18" s="4">
        <f>SUM(AJ19:AJ20)</f>
        <v/>
      </c>
      <c r="AK18" s="4">
        <f>SUM(AK19:AK20)</f>
        <v/>
      </c>
      <c r="AL18" s="4">
        <f>SUM(AL19:AL20)</f>
        <v/>
      </c>
      <c r="AM18" s="4">
        <f>SUM(AM19:AM20)</f>
        <v/>
      </c>
      <c r="AN18" s="4">
        <f>SUM(AN19:AN20)</f>
        <v/>
      </c>
      <c r="AO18" s="4">
        <f>SUM(AO19:AO20)</f>
        <v/>
      </c>
      <c r="AP18" s="4">
        <f>SUM(AP19:AP20)</f>
        <v/>
      </c>
      <c r="AQ18" s="4">
        <f>SUM(AQ19:AQ20)</f>
        <v/>
      </c>
      <c r="AR18" s="4">
        <f>SUM(AR19:AR20)</f>
        <v/>
      </c>
      <c r="AS18" s="4">
        <f>SUM(AS19:AS20)</f>
        <v/>
      </c>
      <c r="AT18" s="4">
        <f>SUM(AT19:AT20)</f>
        <v/>
      </c>
      <c r="AU18" s="4">
        <f>SUM(AU19:AU20)</f>
        <v/>
      </c>
      <c r="AV18" s="4">
        <f>SUM(AV19:AV20)</f>
        <v/>
      </c>
      <c r="AW18" s="4">
        <f>SUM(AW19:AW20)</f>
        <v/>
      </c>
      <c r="AX18" s="4">
        <f>SUM(AX19:AX20)</f>
        <v/>
      </c>
      <c r="AY18" s="4">
        <f>SUM(AY19:AY20)</f>
        <v/>
      </c>
      <c r="AZ18" s="4">
        <f>SUM(AZ19:AZ20)</f>
        <v/>
      </c>
      <c r="BA18" s="4">
        <f>SUM(BA19:BA20)</f>
        <v/>
      </c>
      <c r="BB18" s="4">
        <f>SUM(BB19:BB20)</f>
        <v/>
      </c>
      <c r="BC18" s="4">
        <f>SUM(BC19:BC20)</f>
        <v/>
      </c>
      <c r="BD18" s="4">
        <f>SUM(BD19:BD20)</f>
        <v/>
      </c>
      <c r="BE18" s="4">
        <f>SUM(BE19:BE20)</f>
        <v/>
      </c>
      <c r="BF18" s="4">
        <f>SUM(BF19:BF20)</f>
        <v/>
      </c>
      <c r="BG18" s="4">
        <f>SUM(BG19:BG20)</f>
        <v/>
      </c>
      <c r="BH18" s="4">
        <f>SUM(BH19:BH20)</f>
        <v/>
      </c>
      <c r="BI18" s="4">
        <f>SUM(BI19:BI20)</f>
        <v/>
      </c>
      <c r="BJ18" s="4">
        <f>SUM(BJ19:BJ20)</f>
        <v/>
      </c>
      <c r="BK18" s="4">
        <f>SUM(BK19:BK20)</f>
        <v/>
      </c>
      <c r="BL18" s="4">
        <f>SUM(BL19:BL20)</f>
        <v/>
      </c>
      <c r="BM18" s="4">
        <f>SUM(BM19:BM20)</f>
        <v/>
      </c>
      <c r="BN18" s="4">
        <f>SUM(BN19:BN20)</f>
        <v/>
      </c>
      <c r="BO18" s="4">
        <f>SUM(BO19:BO20)</f>
        <v/>
      </c>
      <c r="BP18" s="4">
        <f>SUM(BP19:BP20)</f>
        <v/>
      </c>
      <c r="BQ18" s="4">
        <f>SUM(BQ19:BQ20)</f>
        <v/>
      </c>
      <c r="BR18" s="4">
        <f>SUM(BR19:BR20)</f>
        <v/>
      </c>
      <c r="BS18" s="4">
        <f>SUM(BS19:BS20)</f>
        <v/>
      </c>
      <c r="BT18" s="4">
        <f>SUM(BT19:BT20)</f>
        <v/>
      </c>
      <c r="BU18" s="4">
        <f>SUM(BU19:BU20)</f>
        <v/>
      </c>
      <c r="BV18" s="4">
        <f>SUM(BV19:BV20)</f>
        <v/>
      </c>
      <c r="BW18" s="4">
        <f>SUM(BW19:BW20)</f>
        <v/>
      </c>
      <c r="BX18" s="4">
        <f>SUM(BX19:BX20)</f>
        <v/>
      </c>
      <c r="BY18" s="4">
        <f>SUM(BY19:BY20)</f>
        <v/>
      </c>
      <c r="BZ18" s="4">
        <f>SUM(BZ19:BZ20)</f>
        <v/>
      </c>
      <c r="CA18" s="4">
        <f>SUM(CA19:CA20)</f>
        <v/>
      </c>
      <c r="CB18" s="4">
        <f>SUM(CB19:CB20)</f>
        <v/>
      </c>
      <c r="CC18" s="4">
        <f>SUM(CC19:CC20)</f>
        <v/>
      </c>
      <c r="CD18" s="4">
        <f>SUM(CD19:CD20)</f>
        <v/>
      </c>
      <c r="CE18" s="4">
        <f>SUM(CE19:CE20)</f>
        <v/>
      </c>
      <c r="CF18" s="4">
        <f>SUM(CF19:CF20)</f>
        <v/>
      </c>
      <c r="CG18" s="4">
        <f>SUM(CG19:CG20)</f>
        <v/>
      </c>
      <c r="CH18" s="4">
        <f>SUM(CH19:CH20)</f>
        <v/>
      </c>
      <c r="CI18" s="4">
        <f>SUM(CI19:CI20)</f>
        <v/>
      </c>
      <c r="CJ18" s="4">
        <f>SUM(CJ19:CJ20)</f>
        <v/>
      </c>
      <c r="CK18" s="4">
        <f>SUM(CK19:CK20)</f>
        <v/>
      </c>
      <c r="CL18" s="4">
        <f>SUM(CL19:CL20)</f>
        <v/>
      </c>
      <c r="CM18" s="4">
        <f>SUM(CM19:CM20)</f>
        <v/>
      </c>
      <c r="CN18" s="4">
        <f>SUM(CN19:CN20)</f>
        <v/>
      </c>
      <c r="CO18" s="4">
        <f>SUM(CO19:CO20)</f>
        <v/>
      </c>
      <c r="CP18" s="4">
        <f>SUM(CP19:CP20)</f>
        <v/>
      </c>
      <c r="CQ18" s="4">
        <f>SUM(CQ19:CQ20)</f>
        <v/>
      </c>
      <c r="CR18" s="4">
        <f>SUM(CR19:CR20)</f>
        <v/>
      </c>
      <c r="CS18" s="4">
        <f>SUM(CS19:CS20)</f>
        <v/>
      </c>
      <c r="CT18" s="4">
        <f>SUM(CT19:CT20)</f>
        <v/>
      </c>
      <c r="CU18" s="4">
        <f>SUM(CU19:CU20)</f>
        <v/>
      </c>
      <c r="CV18" s="4">
        <f>SUM(CV19:CV20)</f>
        <v/>
      </c>
      <c r="CW18" s="4">
        <f>SUM(CW19:CW20)</f>
        <v/>
      </c>
      <c r="CX18" s="4">
        <f>SUM(CX19:CX20)</f>
        <v/>
      </c>
      <c r="CY18" s="4">
        <f>SUM(CY19:CY20)</f>
        <v/>
      </c>
      <c r="CZ18" s="4">
        <f>SUM(CZ19:CZ20)</f>
        <v/>
      </c>
      <c r="DA18" s="4">
        <f>SUM(DA19:DA20)</f>
        <v/>
      </c>
      <c r="DB18" s="4">
        <f>SUM(DB19:DB20)</f>
        <v/>
      </c>
      <c r="DC18" s="4">
        <f>SUM(DC19:DC20)</f>
        <v/>
      </c>
      <c r="DD18" s="4">
        <f>SUM(DD19:DD20)</f>
        <v/>
      </c>
      <c r="DE18" s="4">
        <f>SUM(DE19:DE20)</f>
        <v/>
      </c>
      <c r="DF18" s="4">
        <f>SUM(DF19:DF20)</f>
        <v/>
      </c>
      <c r="DG18" s="4">
        <f>SUM(DG19:DG20)</f>
        <v/>
      </c>
      <c r="DH18" s="4">
        <f>SUM(DH19:DH20)</f>
        <v/>
      </c>
      <c r="DI18" s="4">
        <f>SUM(DI19:DI20)</f>
        <v/>
      </c>
      <c r="DJ18" s="4">
        <f>SUM(DJ19:DJ20)</f>
        <v/>
      </c>
      <c r="DK18" s="4">
        <f>SUM(DK19:DK20)</f>
        <v/>
      </c>
      <c r="DL18" s="4">
        <f>SUM(DL19:DL20)</f>
        <v/>
      </c>
      <c r="DM18" s="4">
        <f>SUM(DM19:DM20)</f>
        <v/>
      </c>
      <c r="DN18" s="4">
        <f>SUM(DN19:DN20)</f>
        <v/>
      </c>
      <c r="DO18" s="4">
        <f>SUM(DO19:DO20)</f>
        <v/>
      </c>
      <c r="DP18" s="4">
        <f>SUM(DP19:DP20)</f>
        <v/>
      </c>
    </row>
    <row r="19" hidden="1" outlineLevel="1">
      <c r="A19" s="5" t="n">
        <v>1</v>
      </c>
      <c r="B19" s="6" t="inlineStr">
        <is>
          <t>Afruza Farm XK</t>
        </is>
      </c>
      <c r="C19" s="6" t="inlineStr">
        <is>
          <t>Карши</t>
        </is>
      </c>
      <c r="D19" s="6" t="inlineStr">
        <is>
          <t>Карши 2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n">
        <v>15</v>
      </c>
      <c r="H19" s="7" t="n">
        <v>1456585</v>
      </c>
      <c r="I19" s="7" t="inlineStr"/>
      <c r="J19" s="7" t="inlineStr"/>
      <c r="K19" s="7" t="inlineStr"/>
      <c r="L19" s="7" t="inlineStr"/>
      <c r="M19" s="7" t="n">
        <v>27</v>
      </c>
      <c r="N19" s="7" t="n">
        <v>3973023</v>
      </c>
      <c r="O19" s="7" t="n">
        <v>3</v>
      </c>
      <c r="P19" s="7" t="n">
        <v>1479852</v>
      </c>
      <c r="Q19" s="7" t="n">
        <v>100</v>
      </c>
      <c r="R19" s="7" t="n">
        <v>3108700</v>
      </c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inlineStr"/>
      <c r="BL19" s="7" t="inlineStr"/>
      <c r="BM19" s="7" t="inlineStr"/>
      <c r="BN19" s="7" t="inlineStr"/>
      <c r="BO19" s="7" t="inlineStr"/>
      <c r="BP19" s="7" t="inlineStr"/>
      <c r="BQ19" s="7" t="inlineStr"/>
      <c r="BR19" s="7" t="inlineStr"/>
      <c r="BS19" s="7">
        <f>BU19+BW19+BY19+CA19+CC19+CE19+CG19+CI19+CK19</f>
        <v/>
      </c>
      <c r="BT19" s="7">
        <f>BV19+BX19+BZ19+CB19+CD19+CF19+CH19+CJ19+CL19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n">
        <v>50</v>
      </c>
      <c r="CJ19" s="7" t="n">
        <v>6317600</v>
      </c>
      <c r="CK19" s="7" t="inlineStr"/>
      <c r="CL19" s="7" t="inlineStr"/>
      <c r="CM19" s="7">
        <f>CO19+CQ19+CS19+CU19+CW19+CY19+DA19+DC19+DE19+DG19+DI19+DK19+DM19</f>
        <v/>
      </c>
      <c r="CN19" s="7">
        <f>CP19+CR19+CT19+CV19+CX19+CZ19+DB19+DD19+DF19+DH19+DJ19+DL19+DN19</f>
        <v/>
      </c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n">
        <v>3</v>
      </c>
      <c r="CZ19" s="7" t="n">
        <v>710790</v>
      </c>
      <c r="DA19" s="7" t="n">
        <v>2</v>
      </c>
      <c r="DB19" s="7" t="n">
        <v>171126</v>
      </c>
      <c r="DC19" s="7" t="n">
        <v>10</v>
      </c>
      <c r="DD19" s="7" t="n">
        <v>2523330</v>
      </c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>
        <f>E19+AU19+BI19+BS19+CM19</f>
        <v/>
      </c>
      <c r="DP19" s="7">
        <f>F19+AV19+BJ19+BT19+CN19</f>
        <v/>
      </c>
    </row>
    <row r="20" hidden="1" outlineLevel="1">
      <c r="A20" s="5" t="n">
        <v>2</v>
      </c>
      <c r="B20" s="6" t="inlineStr">
        <is>
          <t>Afruzbek Savdo Invest MCHJ</t>
        </is>
      </c>
      <c r="C20" s="6" t="inlineStr">
        <is>
          <t>Карши</t>
        </is>
      </c>
      <c r="D20" s="6" t="inlineStr">
        <is>
          <t>Карши 2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n">
        <v>10</v>
      </c>
      <c r="H20" s="7" t="n">
        <v>526480</v>
      </c>
      <c r="I20" s="7" t="inlineStr"/>
      <c r="J20" s="7" t="inlineStr"/>
      <c r="K20" s="7" t="inlineStr"/>
      <c r="L20" s="7" t="inlineStr"/>
      <c r="M20" s="7" t="n">
        <v>30</v>
      </c>
      <c r="N20" s="7" t="n">
        <v>8639800</v>
      </c>
      <c r="O20" s="7" t="inlineStr"/>
      <c r="P20" s="7" t="inlineStr"/>
      <c r="Q20" s="7" t="n">
        <v>100</v>
      </c>
      <c r="R20" s="7" t="n">
        <v>26722600</v>
      </c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</f>
        <v/>
      </c>
      <c r="BT20" s="7">
        <f>BV20+BX20+BZ20+CB20+CD20+CF20+CH20+CJ20+CL20</f>
        <v/>
      </c>
      <c r="BU20" s="7" t="inlineStr"/>
      <c r="BV20" s="7" t="inlineStr"/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>
        <f>CO20+CQ20+CS20+CU20+CW20+CY20+DA20+DC20+DE20+DG20+DI20+DK20+DM20</f>
        <v/>
      </c>
      <c r="CN20" s="7">
        <f>CP20+CR20+CT20+CV20+CX20+CZ20+DB20+DD20+DF20+DH20+DJ20+DL20+DN20</f>
        <v/>
      </c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 t="inlineStr"/>
      <c r="DD20" s="7" t="inlineStr"/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>
        <f>E20+AU20+BI20+BS20+CM20</f>
        <v/>
      </c>
      <c r="DP20" s="7">
        <f>F20+AV20+BJ20+BT20+CN20</f>
        <v/>
      </c>
    </row>
    <row r="21">
      <c r="A21" s="5" t="n">
        <v>3</v>
      </c>
      <c r="B21" s="6" t="inlineStr">
        <is>
          <t>Akbar XK</t>
        </is>
      </c>
      <c r="C21" s="6" t="inlineStr">
        <is>
          <t>Карши</t>
        </is>
      </c>
      <c r="D21" s="6" t="inlineStr">
        <is>
          <t>Карши 2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n">
        <v>1</v>
      </c>
      <c r="H21" s="7" t="n">
        <v>188895</v>
      </c>
      <c r="I21" s="7" t="inlineStr"/>
      <c r="J21" s="7" t="inlineStr"/>
      <c r="K21" s="7" t="inlineStr"/>
      <c r="L21" s="7" t="inlineStr"/>
      <c r="M21" s="7" t="n">
        <v>15</v>
      </c>
      <c r="N21" s="7" t="n">
        <v>2353290</v>
      </c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>
        <f>BK21+BM21+BO21+BQ21</f>
        <v/>
      </c>
      <c r="BJ21" s="7">
        <f>BL21+BN21+BP21+BR21</f>
        <v/>
      </c>
      <c r="BK21" s="7" t="inlineStr"/>
      <c r="BL21" s="7" t="inlineStr"/>
      <c r="BM21" s="7" t="inlineStr"/>
      <c r="BN21" s="7" t="inlineStr"/>
      <c r="BO21" s="7" t="inlineStr"/>
      <c r="BP21" s="7" t="inlineStr"/>
      <c r="BQ21" s="7" t="inlineStr"/>
      <c r="BR21" s="7" t="inlineStr"/>
      <c r="BS21" s="7">
        <f>BU21+BW21+BY21+CA21+CC21+CE21+CG21+CI21+CK21</f>
        <v/>
      </c>
      <c r="BT21" s="7">
        <f>BV21+BX21+BZ21+CB21+CD21+CF21+CH21+CJ21+CL21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>
        <f>CO21+CQ21+CS21+CU21+CW21+CY21+DA21+DC21+DE21+DG21+DI21+DK21+DM21</f>
        <v/>
      </c>
      <c r="CN21" s="7">
        <f>CP21+CR21+CT21+CV21+CX21+CZ21+DB21+DD21+DF21+DH21+DJ21+DL21+DN21</f>
        <v/>
      </c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n">
        <v>2</v>
      </c>
      <c r="CZ21" s="7" t="n">
        <v>191864</v>
      </c>
      <c r="DA21" s="7" t="inlineStr"/>
      <c r="DB21" s="7" t="inlineStr"/>
      <c r="DC21" s="7" t="n">
        <v>15</v>
      </c>
      <c r="DD21" s="7" t="n">
        <v>4092465</v>
      </c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>
        <f>E21+AU21+BI21+BS21+CM21</f>
        <v/>
      </c>
      <c r="DP21" s="7">
        <f>F21+AV21+BJ21+BT21+CN21</f>
        <v/>
      </c>
    </row>
    <row r="22">
      <c r="A22" s="5" t="n">
        <v>4</v>
      </c>
      <c r="B22" s="6" t="inlineStr">
        <is>
          <t>BONU FARM MEDLINE  MCHJ</t>
        </is>
      </c>
      <c r="C22" s="6" t="inlineStr">
        <is>
          <t>Карши</t>
        </is>
      </c>
      <c r="D22" s="6" t="inlineStr">
        <is>
          <t>Карши 2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n">
        <v>5</v>
      </c>
      <c r="R22" s="7" t="n">
        <v>995560</v>
      </c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inlineStr"/>
      <c r="BL22" s="7" t="inlineStr"/>
      <c r="BM22" s="7" t="inlineStr"/>
      <c r="BN22" s="7" t="inlineStr"/>
      <c r="BO22" s="7" t="inlineStr"/>
      <c r="BP22" s="7" t="inlineStr"/>
      <c r="BQ22" s="7" t="inlineStr"/>
      <c r="BR22" s="7" t="inlineStr"/>
      <c r="BS22" s="7">
        <f>BU22+BW22+BY22+CA22+CC22+CE22+CG22+CI22+CK22</f>
        <v/>
      </c>
      <c r="BT22" s="7">
        <f>BV22+BX22+BZ22+CB22+CD22+CF22+CH22+CJ22+CL22</f>
        <v/>
      </c>
      <c r="BU22" s="7" t="inlineStr"/>
      <c r="BV22" s="7" t="inlineStr"/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>
        <f>CO22+CQ22+CS22+CU22+CW22+CY22+DA22+DC22+DE22+DG22+DI22+DK22+DM22</f>
        <v/>
      </c>
      <c r="CN22" s="7">
        <f>CP22+CR22+CT22+CV22+CX22+CZ22+DB22+DD22+DF22+DH22+DJ22+DL22+DN22</f>
        <v/>
      </c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 t="inlineStr"/>
      <c r="DD22" s="7" t="inlineStr"/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>
        <f>E22+AU22+BI22+BS22+CM22</f>
        <v/>
      </c>
      <c r="DP22" s="7">
        <f>F22+AV22+BJ22+BT22+CN22</f>
        <v/>
      </c>
    </row>
    <row r="23">
      <c r="A23" s="5" t="n">
        <v>5</v>
      </c>
      <c r="B23" s="6" t="inlineStr">
        <is>
          <t>Barchinoy Med Farm Korxonasi</t>
        </is>
      </c>
      <c r="C23" s="6" t="inlineStr">
        <is>
          <t>Карши</t>
        </is>
      </c>
      <c r="D23" s="6" t="inlineStr">
        <is>
          <t>Карши 2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n">
        <v>10</v>
      </c>
      <c r="H23" s="7" t="n">
        <v>209380</v>
      </c>
      <c r="I23" s="7" t="inlineStr"/>
      <c r="J23" s="7" t="inlineStr"/>
      <c r="K23" s="7" t="inlineStr"/>
      <c r="L23" s="7" t="inlineStr"/>
      <c r="M23" s="7" t="n">
        <v>30</v>
      </c>
      <c r="N23" s="7" t="n">
        <v>6581370</v>
      </c>
      <c r="O23" s="7" t="inlineStr"/>
      <c r="P23" s="7" t="inlineStr"/>
      <c r="Q23" s="7" t="n">
        <v>100</v>
      </c>
      <c r="R23" s="7" t="n">
        <v>38284100</v>
      </c>
      <c r="S23" s="7" t="inlineStr"/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inlineStr"/>
      <c r="BL23" s="7" t="inlineStr"/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</f>
        <v/>
      </c>
      <c r="BT23" s="7">
        <f>BV23+BX23+BZ23+CB23+CD23+CF23+CH23+CJ23+CL23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>
        <f>CO23+CQ23+CS23+CU23+CW23+CY23+DA23+DC23+DE23+DG23+DI23+DK23+DM23</f>
        <v/>
      </c>
      <c r="CN23" s="7">
        <f>CP23+CR23+CT23+CV23+CX23+CZ23+DB23+DD23+DF23+DH23+DJ23+DL23+DN23</f>
        <v/>
      </c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inlineStr"/>
      <c r="DD23" s="7" t="inlineStr"/>
      <c r="DE23" s="7" t="inlineStr"/>
      <c r="DF23" s="7" t="inlineStr"/>
      <c r="DG23" s="7" t="n">
        <v>4</v>
      </c>
      <c r="DH23" s="7" t="n">
        <v>1270488</v>
      </c>
      <c r="DI23" s="7" t="inlineStr"/>
      <c r="DJ23" s="7" t="inlineStr"/>
      <c r="DK23" s="7" t="inlineStr"/>
      <c r="DL23" s="7" t="inlineStr"/>
      <c r="DM23" s="7" t="inlineStr"/>
      <c r="DN23" s="7" t="inlineStr"/>
      <c r="DO23" s="7">
        <f>E23+AU23+BI23+BS23+CM23</f>
        <v/>
      </c>
      <c r="DP23" s="7">
        <f>F23+AV23+BJ23+BT23+CN23</f>
        <v/>
      </c>
    </row>
    <row r="24">
      <c r="A24" s="5" t="n">
        <v>6</v>
      </c>
      <c r="B24" s="6" t="inlineStr">
        <is>
          <t>Fazo Farm Muborak MCHJ</t>
        </is>
      </c>
      <c r="C24" s="6" t="inlineStr">
        <is>
          <t>Карши</t>
        </is>
      </c>
      <c r="D24" s="6" t="inlineStr">
        <is>
          <t>Карши 2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n">
        <v>5</v>
      </c>
      <c r="P24" s="7" t="n">
        <v>163550</v>
      </c>
      <c r="Q24" s="7" t="n">
        <v>30</v>
      </c>
      <c r="R24" s="7" t="n">
        <v>10315800</v>
      </c>
      <c r="S24" s="7" t="inlineStr"/>
      <c r="T24" s="7" t="inlineStr"/>
      <c r="U24" s="7" t="inlineStr"/>
      <c r="V24" s="7" t="inlineStr"/>
      <c r="W24" s="7" t="n">
        <v>3</v>
      </c>
      <c r="X24" s="7" t="n">
        <v>1308507</v>
      </c>
      <c r="Y24" s="7" t="inlineStr"/>
      <c r="Z24" s="7" t="inlineStr"/>
      <c r="AA24" s="7" t="inlineStr"/>
      <c r="AB24" s="7" t="inlineStr"/>
      <c r="AC24" s="7" t="n">
        <v>6</v>
      </c>
      <c r="AD24" s="7" t="n">
        <v>803532</v>
      </c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>
        <f>BK24+BM24+BO24+BQ24</f>
        <v/>
      </c>
      <c r="BJ24" s="7">
        <f>BL24+BN24+BP24+BR24</f>
        <v/>
      </c>
      <c r="BK24" s="7" t="inlineStr"/>
      <c r="BL24" s="7" t="inlineStr"/>
      <c r="BM24" s="7" t="inlineStr"/>
      <c r="BN24" s="7" t="inlineStr"/>
      <c r="BO24" s="7" t="inlineStr"/>
      <c r="BP24" s="7" t="inlineStr"/>
      <c r="BQ24" s="7" t="inlineStr"/>
      <c r="BR24" s="7" t="inlineStr"/>
      <c r="BS24" s="7">
        <f>BU24+BW24+BY24+CA24+CC24+CE24+CG24+CI24+CK24</f>
        <v/>
      </c>
      <c r="BT24" s="7">
        <f>BV24+BX24+BZ24+CB24+CD24+CF24+CH24+CJ24+CL24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>
        <f>CO24+CQ24+CS24+CU24+CW24+CY24+DA24+DC24+DE24+DG24+DI24+DK24+DM24</f>
        <v/>
      </c>
      <c r="CN24" s="7">
        <f>CP24+CR24+CT24+CV24+CX24+CZ24+DB24+DD24+DF24+DH24+DJ24+DL24+DN24</f>
        <v/>
      </c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n">
        <v>20</v>
      </c>
      <c r="DD24" s="7" t="n">
        <v>3910190</v>
      </c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>
        <f>E24+AU24+BI24+BS24+CM24</f>
        <v/>
      </c>
      <c r="DP24" s="7">
        <f>F24+AV24+BJ24+BT24+CN24</f>
        <v/>
      </c>
    </row>
    <row r="25">
      <c r="A25" s="5" t="n">
        <v>7</v>
      </c>
      <c r="B25" s="6" t="inlineStr">
        <is>
          <t>Jasur Javoxir Farm XK</t>
        </is>
      </c>
      <c r="C25" s="6" t="inlineStr">
        <is>
          <t>Карши</t>
        </is>
      </c>
      <c r="D25" s="6" t="inlineStr">
        <is>
          <t>Карши 2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n">
        <v>1</v>
      </c>
      <c r="H25" s="7" t="n">
        <v>33224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>
        <f>BU25+BW25+BY25+CA25+CC25+CE25+CG25+CI25+CK25</f>
        <v/>
      </c>
      <c r="BT25" s="7">
        <f>BV25+BX25+BZ25+CB25+CD25+CF25+CH25+CJ25+CL25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>
        <f>CO25+CQ25+CS25+CU25+CW25+CY25+DA25+DC25+DE25+DG25+DI25+DK25+DM25</f>
        <v/>
      </c>
      <c r="CN25" s="7">
        <f>CP25+CR25+CT25+CV25+CX25+CZ25+DB25+DD25+DF25+DH25+DJ25+DL25+DN25</f>
        <v/>
      </c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n">
        <v>5</v>
      </c>
      <c r="DD25" s="7" t="n">
        <v>992500</v>
      </c>
      <c r="DE25" s="7" t="inlineStr"/>
      <c r="DF25" s="7" t="inlineStr"/>
      <c r="DG25" s="7" t="n">
        <v>2</v>
      </c>
      <c r="DH25" s="7" t="n">
        <v>435348</v>
      </c>
      <c r="DI25" s="7" t="inlineStr"/>
      <c r="DJ25" s="7" t="inlineStr"/>
      <c r="DK25" s="7" t="inlineStr"/>
      <c r="DL25" s="7" t="inlineStr"/>
      <c r="DM25" s="7" t="inlineStr"/>
      <c r="DN25" s="7" t="inlineStr"/>
      <c r="DO25" s="7">
        <f>E25+AU25+BI25+BS25+CM25</f>
        <v/>
      </c>
      <c r="DP25" s="7">
        <f>F25+AV25+BJ25+BT25+CN25</f>
        <v/>
      </c>
    </row>
    <row r="26">
      <c r="A26" s="5" t="n">
        <v>8</v>
      </c>
      <c r="B26" s="6" t="inlineStr">
        <is>
          <t>Lyuks Eksklyuziv Medio XK</t>
        </is>
      </c>
      <c r="C26" s="6" t="inlineStr">
        <is>
          <t>Карши</t>
        </is>
      </c>
      <c r="D26" s="6" t="inlineStr">
        <is>
          <t>Карши 2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n">
        <v>20</v>
      </c>
      <c r="R26" s="7" t="n">
        <v>9415970</v>
      </c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>
        <f>BK26+BM26+BO26+BQ26</f>
        <v/>
      </c>
      <c r="BJ26" s="7">
        <f>BL26+BN26+BP26+BR26</f>
        <v/>
      </c>
      <c r="BK26" s="7" t="inlineStr"/>
      <c r="BL26" s="7" t="inlineStr"/>
      <c r="BM26" s="7" t="inlineStr"/>
      <c r="BN26" s="7" t="inlineStr"/>
      <c r="BO26" s="7" t="inlineStr"/>
      <c r="BP26" s="7" t="inlineStr"/>
      <c r="BQ26" s="7" t="inlineStr"/>
      <c r="BR26" s="7" t="inlineStr"/>
      <c r="BS26" s="7">
        <f>BU26+BW26+BY26+CA26+CC26+CE26+CG26+CI26+CK26</f>
        <v/>
      </c>
      <c r="BT26" s="7">
        <f>BV26+BX26+BZ26+CB26+CD26+CF26+CH26+CJ26+CL26</f>
        <v/>
      </c>
      <c r="BU26" s="7" t="inlineStr"/>
      <c r="BV26" s="7" t="inlineStr"/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>
        <f>CO26+CQ26+CS26+CU26+CW26+CY26+DA26+DC26+DE26+DG26+DI26+DK26+DM26</f>
        <v/>
      </c>
      <c r="CN26" s="7">
        <f>CP26+CR26+CT26+CV26+CX26+CZ26+DB26+DD26+DF26+DH26+DJ26+DL26+DN26</f>
        <v/>
      </c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 t="n">
        <v>1</v>
      </c>
      <c r="DB26" s="7" t="n">
        <v>186598</v>
      </c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>
        <f>E26+AU26+BI26+BS26+CM26</f>
        <v/>
      </c>
      <c r="DP26" s="7">
        <f>F26+AV26+BJ26+BT26+CN26</f>
        <v/>
      </c>
    </row>
    <row r="27">
      <c r="A27" s="5" t="n">
        <v>9</v>
      </c>
      <c r="B27" s="6" t="inlineStr">
        <is>
          <t>Madad XD Koson</t>
        </is>
      </c>
      <c r="C27" s="6" t="inlineStr">
        <is>
          <t>Карши</t>
        </is>
      </c>
      <c r="D27" s="6" t="inlineStr">
        <is>
          <t>Карши 2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n">
        <v>2</v>
      </c>
      <c r="R27" s="7" t="n">
        <v>950312</v>
      </c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>
        <f>BK27+BM27+BO27+BQ27</f>
        <v/>
      </c>
      <c r="BJ27" s="7">
        <f>BL27+BN27+BP27+BR27</f>
        <v/>
      </c>
      <c r="BK27" s="7" t="inlineStr"/>
      <c r="BL27" s="7" t="inlineStr"/>
      <c r="BM27" s="7" t="inlineStr"/>
      <c r="BN27" s="7" t="inlineStr"/>
      <c r="BO27" s="7" t="inlineStr"/>
      <c r="BP27" s="7" t="inlineStr"/>
      <c r="BQ27" s="7" t="inlineStr"/>
      <c r="BR27" s="7" t="inlineStr"/>
      <c r="BS27" s="7">
        <f>BU27+BW27+BY27+CA27+CC27+CE27+CG27+CI27+CK27</f>
        <v/>
      </c>
      <c r="BT27" s="7">
        <f>BV27+BX27+BZ27+CB27+CD27+CF27+CH27+CJ27+CL27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>
        <f>CO27+CQ27+CS27+CU27+CW27+CY27+DA27+DC27+DE27+DG27+DI27+DK27+DM27</f>
        <v/>
      </c>
      <c r="CN27" s="7">
        <f>CP27+CR27+CT27+CV27+CX27+CZ27+DB27+DD27+DF27+DH27+DJ27+DL27+DN27</f>
        <v/>
      </c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>
        <f>E27+AU27+BI27+BS27+CM27</f>
        <v/>
      </c>
      <c r="DP27" s="7">
        <f>F27+AV27+BJ27+BT27+CN27</f>
        <v/>
      </c>
    </row>
    <row r="28">
      <c r="A28" s="5" t="n">
        <v>10</v>
      </c>
      <c r="B28" s="6" t="inlineStr">
        <is>
          <t>Nasaf Majmuasi MCHJ</t>
        </is>
      </c>
      <c r="C28" s="6" t="inlineStr">
        <is>
          <t>Карши</t>
        </is>
      </c>
      <c r="D28" s="6" t="inlineStr">
        <is>
          <t>Карши 2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n">
        <v>2</v>
      </c>
      <c r="R28" s="7" t="n">
        <v>894334</v>
      </c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>
        <f>BK28+BM28+BO28+BQ28</f>
        <v/>
      </c>
      <c r="BJ28" s="7">
        <f>BL28+BN28+BP28+BR28</f>
        <v/>
      </c>
      <c r="BK28" s="7" t="inlineStr"/>
      <c r="BL28" s="7" t="inlineStr"/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</f>
        <v/>
      </c>
      <c r="BT28" s="7">
        <f>BV28+BX28+BZ28+CB28+CD28+CF28+CH28+CJ28+CL28</f>
        <v/>
      </c>
      <c r="BU28" s="7" t="inlineStr"/>
      <c r="BV28" s="7" t="inlineStr"/>
      <c r="BW28" s="7" t="inlineStr"/>
      <c r="BX28" s="7" t="inlineStr"/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>
        <f>CO28+CQ28+CS28+CU28+CW28+CY28+DA28+DC28+DE28+DG28+DI28+DK28+DM28</f>
        <v/>
      </c>
      <c r="CN28" s="7">
        <f>CP28+CR28+CT28+CV28+CX28+CZ28+DB28+DD28+DF28+DH28+DJ28+DL28+DN28</f>
        <v/>
      </c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 t="inlineStr"/>
      <c r="DD28" s="7" t="inlineStr"/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>
        <f>E28+AU28+BI28+BS28+CM28</f>
        <v/>
      </c>
      <c r="DP28" s="7">
        <f>F28+AV28+BJ28+BT28+CN28</f>
        <v/>
      </c>
    </row>
    <row r="29">
      <c r="A29" s="5" t="n">
        <v>11</v>
      </c>
      <c r="B29" s="6" t="inlineStr">
        <is>
          <t>PHARMACY MEDICAL CROUP SERVIS MCHJ</t>
        </is>
      </c>
      <c r="C29" s="6" t="inlineStr">
        <is>
          <t>Карши</t>
        </is>
      </c>
      <c r="D29" s="6" t="inlineStr">
        <is>
          <t>Карши 2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inlineStr"/>
      <c r="AD29" s="7" t="inlineStr"/>
      <c r="AE29" s="7" t="inlineStr"/>
      <c r="AF29" s="7" t="inlineStr"/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>
        <f>BK29+BM29+BO29+BQ29</f>
        <v/>
      </c>
      <c r="BJ29" s="7">
        <f>BL29+BN29+BP29+BR29</f>
        <v/>
      </c>
      <c r="BK29" s="7" t="inlineStr"/>
      <c r="BL29" s="7" t="inlineStr"/>
      <c r="BM29" s="7" t="inlineStr"/>
      <c r="BN29" s="7" t="inlineStr"/>
      <c r="BO29" s="7" t="inlineStr"/>
      <c r="BP29" s="7" t="inlineStr"/>
      <c r="BQ29" s="7" t="inlineStr"/>
      <c r="BR29" s="7" t="inlineStr"/>
      <c r="BS29" s="7">
        <f>BU29+BW29+BY29+CA29+CC29+CE29+CG29+CI29+CK29</f>
        <v/>
      </c>
      <c r="BT29" s="7">
        <f>BV29+BX29+BZ29+CB29+CD29+CF29+CH29+CJ29+CL29</f>
        <v/>
      </c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>
        <f>CO29+CQ29+CS29+CU29+CW29+CY29+DA29+DC29+DE29+DG29+DI29+DK29+DM29</f>
        <v/>
      </c>
      <c r="CN29" s="7">
        <f>CP29+CR29+CT29+CV29+CX29+CZ29+DB29+DD29+DF29+DH29+DJ29+DL29+DN29</f>
        <v/>
      </c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n">
        <v>5</v>
      </c>
      <c r="DD29" s="7" t="n">
        <v>128090</v>
      </c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>
        <f>E29+AU29+BI29+BS29+CM29</f>
        <v/>
      </c>
      <c r="DP29" s="7">
        <f>F29+AV29+BJ29+BT29+CN29</f>
        <v/>
      </c>
    </row>
    <row r="30">
      <c r="A30" s="5" t="n">
        <v>12</v>
      </c>
      <c r="B30" s="6" t="inlineStr">
        <is>
          <t>SHIRIN MEDICAL MCHJ</t>
        </is>
      </c>
      <c r="C30" s="6" t="inlineStr">
        <is>
          <t>Карши</t>
        </is>
      </c>
      <c r="D30" s="6" t="inlineStr">
        <is>
          <t>Карши 2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n">
        <v>2</v>
      </c>
      <c r="H30" s="7" t="n">
        <v>644468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  <c r="W30" s="7" t="n">
        <v>1</v>
      </c>
      <c r="X30" s="7" t="n">
        <v>362211</v>
      </c>
      <c r="Y30" s="7" t="inlineStr"/>
      <c r="Z30" s="7" t="inlineStr"/>
      <c r="AA30" s="7" t="inlineStr"/>
      <c r="AB30" s="7" t="inlineStr"/>
      <c r="AC30" s="7" t="n">
        <v>2</v>
      </c>
      <c r="AD30" s="7" t="n">
        <v>187782</v>
      </c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>
        <f>BK30+BM30+BO30+BQ30</f>
        <v/>
      </c>
      <c r="BJ30" s="7">
        <f>BL30+BN30+BP30+BR30</f>
        <v/>
      </c>
      <c r="BK30" s="7" t="inlineStr"/>
      <c r="BL30" s="7" t="inlineStr"/>
      <c r="BM30" s="7" t="inlineStr"/>
      <c r="BN30" s="7" t="inlineStr"/>
      <c r="BO30" s="7" t="inlineStr"/>
      <c r="BP30" s="7" t="inlineStr"/>
      <c r="BQ30" s="7" t="inlineStr"/>
      <c r="BR30" s="7" t="inlineStr"/>
      <c r="BS30" s="7">
        <f>BU30+BW30+BY30+CA30+CC30+CE30+CG30+CI30+CK30</f>
        <v/>
      </c>
      <c r="BT30" s="7">
        <f>BV30+BX30+BZ30+CB30+CD30+CF30+CH30+CJ30+CL30</f>
        <v/>
      </c>
      <c r="BU30" s="7" t="inlineStr"/>
      <c r="BV30" s="7" t="inlineStr"/>
      <c r="BW30" s="7" t="inlineStr"/>
      <c r="BX30" s="7" t="inlineStr"/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>
        <f>CO30+CQ30+CS30+CU30+CW30+CY30+DA30+DC30+DE30+DG30+DI30+DK30+DM30</f>
        <v/>
      </c>
      <c r="CN30" s="7">
        <f>CP30+CR30+CT30+CV30+CX30+CZ30+DB30+DD30+DF30+DH30+DJ30+DL30+DN30</f>
        <v/>
      </c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>
        <f>E30+AU30+BI30+BS30+CM30</f>
        <v/>
      </c>
      <c r="DP30" s="7">
        <f>F30+AV30+BJ30+BT30+CN30</f>
        <v/>
      </c>
    </row>
    <row r="31">
      <c r="A31" s="5" t="n">
        <v>13</v>
      </c>
      <c r="B31" s="6" t="inlineStr">
        <is>
          <t>Tebantin Davo XK</t>
        </is>
      </c>
      <c r="C31" s="6" t="inlineStr">
        <is>
          <t>Карши</t>
        </is>
      </c>
      <c r="D31" s="6" t="inlineStr">
        <is>
          <t>Карши 2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inlineStr"/>
      <c r="AX31" s="7" t="inlineStr"/>
      <c r="AY31" s="7" t="inlineStr"/>
      <c r="AZ31" s="7" t="inlineStr"/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</f>
        <v/>
      </c>
      <c r="BT31" s="7">
        <f>BV31+BX31+BZ31+CB31+CD31+CF31+CH31+CJ31+CL31</f>
        <v/>
      </c>
      <c r="BU31" s="7" t="inlineStr"/>
      <c r="BV31" s="7" t="inlineStr"/>
      <c r="BW31" s="7" t="inlineStr"/>
      <c r="BX31" s="7" t="inlineStr"/>
      <c r="BY31" s="7" t="inlineStr"/>
      <c r="BZ31" s="7" t="inlineStr"/>
      <c r="CA31" s="7" t="inlineStr"/>
      <c r="CB31" s="7" t="inlineStr"/>
      <c r="CC31" s="7" t="inlineStr"/>
      <c r="CD31" s="7" t="inlineStr"/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>
        <f>CO31+CQ31+CS31+CU31+CW31+CY31+DA31+DC31+DE31+DG31+DI31+DK31+DM31</f>
        <v/>
      </c>
      <c r="CN31" s="7">
        <f>CP31+CR31+CT31+CV31+CX31+CZ31+DB31+DD31+DF31+DH31+DJ31+DL31+DN31</f>
        <v/>
      </c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 t="inlineStr"/>
      <c r="DD31" s="7" t="inlineStr"/>
      <c r="DE31" s="7" t="inlineStr"/>
      <c r="DF31" s="7" t="inlineStr"/>
      <c r="DG31" s="7" t="n">
        <v>2</v>
      </c>
      <c r="DH31" s="7" t="n">
        <v>51980</v>
      </c>
      <c r="DI31" s="7" t="inlineStr"/>
      <c r="DJ31" s="7" t="inlineStr"/>
      <c r="DK31" s="7" t="inlineStr"/>
      <c r="DL31" s="7" t="inlineStr"/>
      <c r="DM31" s="7" t="inlineStr"/>
      <c r="DN31" s="7" t="inlineStr"/>
      <c r="DO31" s="7">
        <f>E31+AU31+BI31+BS31+CM31</f>
        <v/>
      </c>
      <c r="DP31" s="7">
        <f>F31+AV31+BJ31+BT31+CN31</f>
        <v/>
      </c>
    </row>
    <row r="32">
      <c r="A32" s="5" t="n">
        <v>14</v>
      </c>
      <c r="B32" s="6" t="inlineStr">
        <is>
          <t>UNG MEDLINE MCHJ</t>
        </is>
      </c>
      <c r="C32" s="6" t="inlineStr">
        <is>
          <t>Карши</t>
        </is>
      </c>
      <c r="D32" s="6" t="inlineStr">
        <is>
          <t>Карши 2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n">
        <v>20</v>
      </c>
      <c r="R32" s="7" t="n">
        <v>5040280</v>
      </c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inlineStr"/>
      <c r="BP32" s="7" t="inlineStr"/>
      <c r="BQ32" s="7" t="inlineStr"/>
      <c r="BR32" s="7" t="inlineStr"/>
      <c r="BS32" s="7">
        <f>BU32+BW32+BY32+CA32+CC32+CE32+CG32+CI32+CK32</f>
        <v/>
      </c>
      <c r="BT32" s="7">
        <f>BV32+BX32+BZ32+CB32+CD32+CF32+CH32+CJ32+CL32</f>
        <v/>
      </c>
      <c r="BU32" s="7" t="inlineStr"/>
      <c r="BV32" s="7" t="inlineStr"/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>
        <f>CO32+CQ32+CS32+CU32+CW32+CY32+DA32+DC32+DE32+DG32+DI32+DK32+DM32</f>
        <v/>
      </c>
      <c r="CN32" s="7">
        <f>CP32+CR32+CT32+CV32+CX32+CZ32+DB32+DD32+DF32+DH32+DJ32+DL32+DN32</f>
        <v/>
      </c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 t="inlineStr"/>
      <c r="DD32" s="7" t="inlineStr"/>
      <c r="DE32" s="7" t="inlineStr"/>
      <c r="DF32" s="7" t="inlineStr"/>
      <c r="DG32" s="7" t="inlineStr"/>
      <c r="DH32" s="7" t="inlineStr"/>
      <c r="DI32" s="7" t="inlineStr"/>
      <c r="DJ32" s="7" t="inlineStr"/>
      <c r="DK32" s="7" t="inlineStr"/>
      <c r="DL32" s="7" t="inlineStr"/>
      <c r="DM32" s="7" t="inlineStr"/>
      <c r="DN32" s="7" t="inlineStr"/>
      <c r="DO32" s="7">
        <f>E32+AU32+BI32+BS32+CM32</f>
        <v/>
      </c>
      <c r="DP32" s="7">
        <f>F32+AV32+BJ32+BT32+CN32</f>
        <v/>
      </c>
    </row>
    <row r="33">
      <c r="A33" s="8" t="n"/>
      <c r="B33" s="8" t="inlineStr">
        <is>
          <t>FINAL SUM</t>
        </is>
      </c>
      <c r="C33" s="8" t="n"/>
      <c r="D33" s="8" t="n"/>
      <c r="E33" s="9">
        <f>E4+E18</f>
        <v/>
      </c>
      <c r="F33" s="9">
        <f>F4+F18</f>
        <v/>
      </c>
      <c r="G33" s="9">
        <f>G4+G18</f>
        <v/>
      </c>
      <c r="H33" s="9">
        <f>H4+H18</f>
        <v/>
      </c>
      <c r="I33" s="9">
        <f>I4+I18</f>
        <v/>
      </c>
      <c r="J33" s="9">
        <f>J4+J18</f>
        <v/>
      </c>
      <c r="K33" s="9">
        <f>K4+K18</f>
        <v/>
      </c>
      <c r="L33" s="9">
        <f>L4+L18</f>
        <v/>
      </c>
      <c r="M33" s="9">
        <f>M4+M18</f>
        <v/>
      </c>
      <c r="N33" s="9">
        <f>N4+N18</f>
        <v/>
      </c>
      <c r="O33" s="9">
        <f>O4+O18</f>
        <v/>
      </c>
      <c r="P33" s="9">
        <f>P4+P18</f>
        <v/>
      </c>
      <c r="Q33" s="9">
        <f>Q4+Q18</f>
        <v/>
      </c>
      <c r="R33" s="9">
        <f>R4+R18</f>
        <v/>
      </c>
      <c r="S33" s="9">
        <f>S4+S18</f>
        <v/>
      </c>
      <c r="T33" s="9">
        <f>T4+T18</f>
        <v/>
      </c>
      <c r="U33" s="9">
        <f>U4+U18</f>
        <v/>
      </c>
      <c r="V33" s="9">
        <f>V4+V18</f>
        <v/>
      </c>
      <c r="W33" s="9">
        <f>W4+W18</f>
        <v/>
      </c>
      <c r="X33" s="9">
        <f>X4+X18</f>
        <v/>
      </c>
      <c r="Y33" s="9">
        <f>Y4+Y18</f>
        <v/>
      </c>
      <c r="Z33" s="9">
        <f>Z4+Z18</f>
        <v/>
      </c>
      <c r="AA33" s="9">
        <f>AA4+AA18</f>
        <v/>
      </c>
      <c r="AB33" s="9">
        <f>AB4+AB18</f>
        <v/>
      </c>
      <c r="AC33" s="9">
        <f>AC4+AC18</f>
        <v/>
      </c>
      <c r="AD33" s="9">
        <f>AD4+AD18</f>
        <v/>
      </c>
      <c r="AE33" s="9">
        <f>AE4+AE18</f>
        <v/>
      </c>
      <c r="AF33" s="9">
        <f>AF4+AF18</f>
        <v/>
      </c>
      <c r="AG33" s="9">
        <f>AG4+AG18</f>
        <v/>
      </c>
      <c r="AH33" s="9">
        <f>AH4+AH18</f>
        <v/>
      </c>
      <c r="AI33" s="9">
        <f>AI4+AI18</f>
        <v/>
      </c>
      <c r="AJ33" s="9">
        <f>AJ4+AJ18</f>
        <v/>
      </c>
      <c r="AK33" s="9">
        <f>AK4+AK18</f>
        <v/>
      </c>
      <c r="AL33" s="9">
        <f>AL4+AL18</f>
        <v/>
      </c>
      <c r="AM33" s="9">
        <f>AM4+AM18</f>
        <v/>
      </c>
      <c r="AN33" s="9">
        <f>AN4+AN18</f>
        <v/>
      </c>
      <c r="AO33" s="9">
        <f>AO4+AO18</f>
        <v/>
      </c>
      <c r="AP33" s="9">
        <f>AP4+AP18</f>
        <v/>
      </c>
      <c r="AQ33" s="9">
        <f>AQ4+AQ18</f>
        <v/>
      </c>
      <c r="AR33" s="9">
        <f>AR4+AR18</f>
        <v/>
      </c>
      <c r="AS33" s="9">
        <f>AS4+AS18</f>
        <v/>
      </c>
      <c r="AT33" s="9">
        <f>AT4+AT18</f>
        <v/>
      </c>
      <c r="AU33" s="9">
        <f>AU4+AU18</f>
        <v/>
      </c>
      <c r="AV33" s="9">
        <f>AV4+AV18</f>
        <v/>
      </c>
      <c r="AW33" s="9">
        <f>AW4+AW18</f>
        <v/>
      </c>
      <c r="AX33" s="9">
        <f>AX4+AX18</f>
        <v/>
      </c>
      <c r="AY33" s="9">
        <f>AY4+AY18</f>
        <v/>
      </c>
      <c r="AZ33" s="9">
        <f>AZ4+AZ18</f>
        <v/>
      </c>
      <c r="BA33" s="9">
        <f>BA4+BA18</f>
        <v/>
      </c>
      <c r="BB33" s="9">
        <f>BB4+BB18</f>
        <v/>
      </c>
      <c r="BC33" s="9">
        <f>BC4+BC18</f>
        <v/>
      </c>
      <c r="BD33" s="9">
        <f>BD4+BD18</f>
        <v/>
      </c>
      <c r="BE33" s="9">
        <f>BE4+BE18</f>
        <v/>
      </c>
      <c r="BF33" s="9">
        <f>BF4+BF18</f>
        <v/>
      </c>
      <c r="BG33" s="9">
        <f>BG4+BG18</f>
        <v/>
      </c>
      <c r="BH33" s="9">
        <f>BH4+BH18</f>
        <v/>
      </c>
      <c r="BI33" s="9">
        <f>BI4+BI18</f>
        <v/>
      </c>
      <c r="BJ33" s="9">
        <f>BJ4+BJ18</f>
        <v/>
      </c>
      <c r="BK33" s="9">
        <f>BK4+BK18</f>
        <v/>
      </c>
      <c r="BL33" s="9">
        <f>BL4+BL18</f>
        <v/>
      </c>
      <c r="BM33" s="9">
        <f>BM4+BM18</f>
        <v/>
      </c>
      <c r="BN33" s="9">
        <f>BN4+BN18</f>
        <v/>
      </c>
      <c r="BO33" s="9">
        <f>BO4+BO18</f>
        <v/>
      </c>
      <c r="BP33" s="9">
        <f>BP4+BP18</f>
        <v/>
      </c>
      <c r="BQ33" s="9">
        <f>BQ4+BQ18</f>
        <v/>
      </c>
      <c r="BR33" s="9">
        <f>BR4+BR18</f>
        <v/>
      </c>
      <c r="BS33" s="9">
        <f>BS4+BS18</f>
        <v/>
      </c>
      <c r="BT33" s="9">
        <f>BT4+BT18</f>
        <v/>
      </c>
      <c r="BU33" s="9">
        <f>BU4+BU18</f>
        <v/>
      </c>
      <c r="BV33" s="9">
        <f>BV4+BV18</f>
        <v/>
      </c>
      <c r="BW33" s="9">
        <f>BW4+BW18</f>
        <v/>
      </c>
      <c r="BX33" s="9">
        <f>BX4+BX18</f>
        <v/>
      </c>
      <c r="BY33" s="9">
        <f>BY4+BY18</f>
        <v/>
      </c>
      <c r="BZ33" s="9">
        <f>BZ4+BZ18</f>
        <v/>
      </c>
      <c r="CA33" s="9">
        <f>CA4+CA18</f>
        <v/>
      </c>
      <c r="CB33" s="9">
        <f>CB4+CB18</f>
        <v/>
      </c>
      <c r="CC33" s="9">
        <f>CC4+CC18</f>
        <v/>
      </c>
      <c r="CD33" s="9">
        <f>CD4+CD18</f>
        <v/>
      </c>
      <c r="CE33" s="9">
        <f>CE4+CE18</f>
        <v/>
      </c>
      <c r="CF33" s="9">
        <f>CF4+CF18</f>
        <v/>
      </c>
      <c r="CG33" s="9">
        <f>CG4+CG18</f>
        <v/>
      </c>
      <c r="CH33" s="9">
        <f>CH4+CH18</f>
        <v/>
      </c>
      <c r="CI33" s="9">
        <f>CI4+CI18</f>
        <v/>
      </c>
      <c r="CJ33" s="9">
        <f>CJ4+CJ18</f>
        <v/>
      </c>
      <c r="CK33" s="9">
        <f>CK4+CK18</f>
        <v/>
      </c>
      <c r="CL33" s="9">
        <f>CL4+CL18</f>
        <v/>
      </c>
      <c r="CM33" s="9">
        <f>CM4+CM18</f>
        <v/>
      </c>
      <c r="CN33" s="9">
        <f>CN4+CN18</f>
        <v/>
      </c>
      <c r="CO33" s="9">
        <f>CO4+CO18</f>
        <v/>
      </c>
      <c r="CP33" s="9">
        <f>CP4+CP18</f>
        <v/>
      </c>
      <c r="CQ33" s="9">
        <f>CQ4+CQ18</f>
        <v/>
      </c>
      <c r="CR33" s="9">
        <f>CR4+CR18</f>
        <v/>
      </c>
      <c r="CS33" s="9">
        <f>CS4+CS18</f>
        <v/>
      </c>
      <c r="CT33" s="9">
        <f>CT4+CT18</f>
        <v/>
      </c>
      <c r="CU33" s="9">
        <f>CU4+CU18</f>
        <v/>
      </c>
      <c r="CV33" s="9">
        <f>CV4+CV18</f>
        <v/>
      </c>
      <c r="CW33" s="9">
        <f>CW4+CW18</f>
        <v/>
      </c>
      <c r="CX33" s="9">
        <f>CX4+CX18</f>
        <v/>
      </c>
      <c r="CY33" s="9">
        <f>CY4+CY18</f>
        <v/>
      </c>
      <c r="CZ33" s="9">
        <f>CZ4+CZ18</f>
        <v/>
      </c>
      <c r="DA33" s="9">
        <f>DA4+DA18</f>
        <v/>
      </c>
      <c r="DB33" s="9">
        <f>DB4+DB18</f>
        <v/>
      </c>
      <c r="DC33" s="9">
        <f>DC4+DC18</f>
        <v/>
      </c>
      <c r="DD33" s="9">
        <f>DD4+DD18</f>
        <v/>
      </c>
      <c r="DE33" s="9">
        <f>DE4+DE18</f>
        <v/>
      </c>
      <c r="DF33" s="9">
        <f>DF4+DF18</f>
        <v/>
      </c>
      <c r="DG33" s="9">
        <f>DG4+DG18</f>
        <v/>
      </c>
      <c r="DH33" s="9">
        <f>DH4+DH18</f>
        <v/>
      </c>
      <c r="DI33" s="9">
        <f>DI4+DI18</f>
        <v/>
      </c>
      <c r="DJ33" s="9">
        <f>DJ4+DJ18</f>
        <v/>
      </c>
      <c r="DK33" s="9">
        <f>DK4+DK18</f>
        <v/>
      </c>
      <c r="DL33" s="9">
        <f>DL4+DL18</f>
        <v/>
      </c>
      <c r="DM33" s="9">
        <f>DM4+DM18</f>
        <v/>
      </c>
      <c r="DN33" s="9">
        <f>DN4+DN18</f>
        <v/>
      </c>
      <c r="DO33" s="9">
        <f>DO4+DO18</f>
        <v/>
      </c>
      <c r="DP33" s="9">
        <f>DP4+DP18</f>
        <v/>
      </c>
    </row>
    <row r="34">
      <c r="A34" s="8" t="n"/>
      <c r="B34" s="8" t="inlineStr">
        <is>
          <t>FINAL SUM ( Minus 10 % )</t>
        </is>
      </c>
      <c r="C34" s="8" t="n"/>
      <c r="D34" s="8" t="n"/>
      <c r="E34" s="9" t="n"/>
      <c r="F34" s="9">
        <f>H34+J34+L34+N34+P34+R34+T34+V34+X34+Z34+AB34+AD34+AF34+AH34+AJ34+AL34+AN34+AP34+AR34+AT34</f>
        <v/>
      </c>
      <c r="G34" s="9" t="n"/>
      <c r="H34" s="9">
        <f>H33*90%</f>
        <v/>
      </c>
      <c r="I34" s="9" t="n"/>
      <c r="J34" s="9">
        <f>J33*90%</f>
        <v/>
      </c>
      <c r="K34" s="9" t="n"/>
      <c r="L34" s="9">
        <f>L33*90%</f>
        <v/>
      </c>
      <c r="M34" s="9" t="n"/>
      <c r="N34" s="9">
        <f>N33*90%</f>
        <v/>
      </c>
      <c r="O34" s="9" t="n"/>
      <c r="P34" s="9">
        <f>P33*90%</f>
        <v/>
      </c>
      <c r="Q34" s="9" t="n"/>
      <c r="R34" s="9">
        <f>R33*90%</f>
        <v/>
      </c>
      <c r="S34" s="9" t="n"/>
      <c r="T34" s="9">
        <f>T33*90%</f>
        <v/>
      </c>
      <c r="U34" s="9" t="n"/>
      <c r="V34" s="9">
        <f>V33*90%</f>
        <v/>
      </c>
      <c r="W34" s="9" t="n"/>
      <c r="X34" s="9">
        <f>X33*90%</f>
        <v/>
      </c>
      <c r="Y34" s="9" t="n"/>
      <c r="Z34" s="9">
        <f>Z33*90%</f>
        <v/>
      </c>
      <c r="AA34" s="9" t="n"/>
      <c r="AB34" s="9">
        <f>AB33*90%</f>
        <v/>
      </c>
      <c r="AC34" s="9" t="n"/>
      <c r="AD34" s="9">
        <f>AD33*90%</f>
        <v/>
      </c>
      <c r="AE34" s="9" t="n"/>
      <c r="AF34" s="9">
        <f>AF33*90%</f>
        <v/>
      </c>
      <c r="AG34" s="9" t="n"/>
      <c r="AH34" s="9">
        <f>AH33*90%</f>
        <v/>
      </c>
      <c r="AI34" s="9" t="n"/>
      <c r="AJ34" s="9">
        <f>AJ33*90%</f>
        <v/>
      </c>
      <c r="AK34" s="9" t="n"/>
      <c r="AL34" s="9">
        <f>AL33*90%</f>
        <v/>
      </c>
      <c r="AM34" s="9" t="n"/>
      <c r="AN34" s="9">
        <f>AN33*90%</f>
        <v/>
      </c>
      <c r="AO34" s="9" t="n"/>
      <c r="AP34" s="9">
        <f>AP33*90%</f>
        <v/>
      </c>
      <c r="AQ34" s="9" t="n"/>
      <c r="AR34" s="9">
        <f>AR33*90%</f>
        <v/>
      </c>
      <c r="AS34" s="9" t="n"/>
      <c r="AT34" s="9">
        <f>AT33*90%</f>
        <v/>
      </c>
      <c r="AU34" s="9" t="n"/>
      <c r="AV34" s="9">
        <f>AX34+AZ34+BB34+BD34+BF34+BH34</f>
        <v/>
      </c>
      <c r="AW34" s="9" t="n"/>
      <c r="AX34" s="9">
        <f>AX33*90%</f>
        <v/>
      </c>
      <c r="AY34" s="9" t="n"/>
      <c r="AZ34" s="9">
        <f>AZ33*90%</f>
        <v/>
      </c>
      <c r="BA34" s="9" t="n"/>
      <c r="BB34" s="9">
        <f>BB33*90%</f>
        <v/>
      </c>
      <c r="BC34" s="9" t="n"/>
      <c r="BD34" s="9">
        <f>BD33*90%</f>
        <v/>
      </c>
      <c r="BE34" s="9" t="n"/>
      <c r="BF34" s="9">
        <f>BF33*90%</f>
        <v/>
      </c>
      <c r="BG34" s="9" t="n"/>
      <c r="BH34" s="9">
        <f>BH33*90%</f>
        <v/>
      </c>
      <c r="BI34" s="9" t="n"/>
      <c r="BJ34" s="9">
        <f>BL34+BN34+BP34+BR34</f>
        <v/>
      </c>
      <c r="BK34" s="9" t="n"/>
      <c r="BL34" s="9">
        <f>BL33*90%</f>
        <v/>
      </c>
      <c r="BM34" s="9" t="n"/>
      <c r="BN34" s="9">
        <f>BN33*90%</f>
        <v/>
      </c>
      <c r="BO34" s="9" t="n"/>
      <c r="BP34" s="9">
        <f>BP33*90%</f>
        <v/>
      </c>
      <c r="BQ34" s="9" t="n"/>
      <c r="BR34" s="9">
        <f>BR33*90%</f>
        <v/>
      </c>
      <c r="BS34" s="9" t="n"/>
      <c r="BT34" s="9">
        <f>BV34+BX34+BZ34+CB34+CD34+CF34+CH34+CJ34+CL34</f>
        <v/>
      </c>
      <c r="BU34" s="9" t="n"/>
      <c r="BV34" s="9">
        <f>BV33*90%</f>
        <v/>
      </c>
      <c r="BW34" s="9" t="n"/>
      <c r="BX34" s="9">
        <f>BX33*90%</f>
        <v/>
      </c>
      <c r="BY34" s="9" t="n"/>
      <c r="BZ34" s="9">
        <f>BZ33*90%</f>
        <v/>
      </c>
      <c r="CA34" s="9" t="n"/>
      <c r="CB34" s="9">
        <f>CB33*90%</f>
        <v/>
      </c>
      <c r="CC34" s="9" t="n"/>
      <c r="CD34" s="9">
        <f>CD33*90%</f>
        <v/>
      </c>
      <c r="CE34" s="9" t="n"/>
      <c r="CF34" s="9">
        <f>CF33*90%</f>
        <v/>
      </c>
      <c r="CG34" s="9" t="n"/>
      <c r="CH34" s="9">
        <f>CH33*90%</f>
        <v/>
      </c>
      <c r="CI34" s="9" t="n"/>
      <c r="CJ34" s="9">
        <f>CJ33*90%</f>
        <v/>
      </c>
      <c r="CK34" s="9" t="n"/>
      <c r="CL34" s="9">
        <f>CL33*90%</f>
        <v/>
      </c>
      <c r="CM34" s="9" t="n"/>
      <c r="CN34" s="9">
        <f>CP34+CR34+CT34+CV34+CX34+CZ34+DB34+DD34+DF34+DH34+DJ34+DL34+DN34</f>
        <v/>
      </c>
      <c r="CO34" s="9" t="n"/>
      <c r="CP34" s="9">
        <f>CP33*90%</f>
        <v/>
      </c>
      <c r="CQ34" s="9" t="n"/>
      <c r="CR34" s="9">
        <f>CR33*90%</f>
        <v/>
      </c>
      <c r="CS34" s="9" t="n"/>
      <c r="CT34" s="9">
        <f>CT33*90%</f>
        <v/>
      </c>
      <c r="CU34" s="9" t="n"/>
      <c r="CV34" s="9">
        <f>CV33*90%</f>
        <v/>
      </c>
      <c r="CW34" s="9" t="n"/>
      <c r="CX34" s="9">
        <f>CX33*90%</f>
        <v/>
      </c>
      <c r="CY34" s="9" t="n"/>
      <c r="CZ34" s="9">
        <f>CZ33*90%</f>
        <v/>
      </c>
      <c r="DA34" s="9" t="n"/>
      <c r="DB34" s="9">
        <f>DB33*90%</f>
        <v/>
      </c>
      <c r="DC34" s="9" t="n"/>
      <c r="DD34" s="9">
        <f>DD33*90%</f>
        <v/>
      </c>
      <c r="DE34" s="9" t="n"/>
      <c r="DF34" s="9">
        <f>DF33*90%</f>
        <v/>
      </c>
      <c r="DG34" s="9" t="n"/>
      <c r="DH34" s="9">
        <f>DH33*90%</f>
        <v/>
      </c>
      <c r="DI34" s="9" t="n"/>
      <c r="DJ34" s="9">
        <f>DJ33*90%</f>
        <v/>
      </c>
      <c r="DK34" s="9" t="n"/>
      <c r="DL34" s="9">
        <f>DL33*90%</f>
        <v/>
      </c>
      <c r="DM34" s="9" t="n"/>
      <c r="DN34" s="9">
        <f>DN33*90%</f>
        <v/>
      </c>
      <c r="DO34" s="9">
        <f>E34+AU34+BI34+BS34+CM34</f>
        <v/>
      </c>
      <c r="DP34" s="9">
        <f>F34+AV34+BJ34+BT34+CN34</f>
        <v/>
      </c>
    </row>
    <row r="35">
      <c r="A35" s="8" t="n"/>
      <c r="B35" s="8" t="inlineStr">
        <is>
          <t>Final summa for Reklama</t>
        </is>
      </c>
      <c r="C35" s="8" t="n"/>
      <c r="D35" s="8" t="n"/>
      <c r="E35" s="9" t="n"/>
      <c r="F35" s="9">
        <f>H35+J35+L35+N35+P35+R35+T35+V35+X35+Z35+AB35+AD35+AF35+AH35+AJ35+AL35+AN35+AP35+AR35+AT35</f>
        <v/>
      </c>
      <c r="G35" s="9" t="n"/>
      <c r="H35" s="9">
        <f>G33*5000</f>
        <v/>
      </c>
      <c r="I35" s="9" t="n"/>
      <c r="J35" s="9">
        <f>I33*5000</f>
        <v/>
      </c>
      <c r="K35" s="9" t="n"/>
      <c r="L35" s="9">
        <f>K33*5000</f>
        <v/>
      </c>
      <c r="M35" s="9" t="n"/>
      <c r="N35" s="9">
        <f>M33*5000</f>
        <v/>
      </c>
      <c r="O35" s="9" t="n"/>
      <c r="P35" s="9">
        <f>O33*5000</f>
        <v/>
      </c>
      <c r="Q35" s="9" t="n"/>
      <c r="R35" s="9">
        <f>Q33*0</f>
        <v/>
      </c>
      <c r="S35" s="9" t="n"/>
      <c r="T35" s="9">
        <f>S33*0</f>
        <v/>
      </c>
      <c r="U35" s="9" t="n"/>
      <c r="V35" s="9">
        <f>U33*0</f>
        <v/>
      </c>
      <c r="W35" s="9" t="n"/>
      <c r="X35" s="9">
        <f>W33*0</f>
        <v/>
      </c>
      <c r="Y35" s="9" t="n"/>
      <c r="Z35" s="9">
        <f>Y33*0</f>
        <v/>
      </c>
      <c r="AA35" s="9" t="n"/>
      <c r="AB35" s="9">
        <f>AA33*7000</f>
        <v/>
      </c>
      <c r="AC35" s="9" t="n"/>
      <c r="AD35" s="9">
        <f>AC33*0</f>
        <v/>
      </c>
      <c r="AE35" s="9" t="n"/>
      <c r="AF35" s="9">
        <f>AE33*0</f>
        <v/>
      </c>
      <c r="AG35" s="9" t="n"/>
      <c r="AH35" s="9">
        <f>AG33*0</f>
        <v/>
      </c>
      <c r="AI35" s="9" t="n"/>
      <c r="AJ35" s="9">
        <f>AI33*0</f>
        <v/>
      </c>
      <c r="AK35" s="9" t="n"/>
      <c r="AL35" s="9">
        <f>AK33*0</f>
        <v/>
      </c>
      <c r="AM35" s="9" t="n"/>
      <c r="AN35" s="9">
        <f>AM33*0</f>
        <v/>
      </c>
      <c r="AO35" s="9" t="n"/>
      <c r="AP35" s="9">
        <f>AO33*0</f>
        <v/>
      </c>
      <c r="AQ35" s="9" t="n"/>
      <c r="AR35" s="9">
        <f>AQ33*0</f>
        <v/>
      </c>
      <c r="AS35" s="9" t="n"/>
      <c r="AT35" s="9">
        <f>AS33*0</f>
        <v/>
      </c>
      <c r="AU35" s="9" t="n"/>
      <c r="AV35" s="9">
        <f>AX35+AZ35+BB35+BD35+BF35+BH35</f>
        <v/>
      </c>
      <c r="AW35" s="9" t="n"/>
      <c r="AX35" s="9">
        <f>AW33*50000</f>
        <v/>
      </c>
      <c r="AY35" s="9" t="n"/>
      <c r="AZ35" s="9">
        <f>AY33*60000</f>
        <v/>
      </c>
      <c r="BA35" s="9" t="n"/>
      <c r="BB35" s="9">
        <f>BA33*7000</f>
        <v/>
      </c>
      <c r="BC35" s="9" t="n"/>
      <c r="BD35" s="9">
        <f>BC33*25000</f>
        <v/>
      </c>
      <c r="BE35" s="9" t="n"/>
      <c r="BF35" s="9">
        <f>BE33*20000</f>
        <v/>
      </c>
      <c r="BG35" s="9" t="n"/>
      <c r="BH35" s="9">
        <f>BG33*10000</f>
        <v/>
      </c>
      <c r="BI35" s="9" t="n"/>
      <c r="BJ35" s="9">
        <f>BL35+BN35+BP35+BR35</f>
        <v/>
      </c>
      <c r="BK35" s="9" t="n"/>
      <c r="BL35" s="9">
        <f>BK33*15000</f>
        <v/>
      </c>
      <c r="BM35" s="9" t="n"/>
      <c r="BN35" s="9">
        <f>BM33*5000</f>
        <v/>
      </c>
      <c r="BO35" s="9" t="n"/>
      <c r="BP35" s="9">
        <f>BO33*15000</f>
        <v/>
      </c>
      <c r="BQ35" s="9" t="n"/>
      <c r="BR35" s="9">
        <f>BQ33*5000</f>
        <v/>
      </c>
      <c r="BS35" s="9" t="n"/>
      <c r="BT35" s="9">
        <f>BV35+BX35+BZ35+CB35+CD35+CF35+CH35+CJ35+CL35</f>
        <v/>
      </c>
      <c r="BU35" s="9" t="n"/>
      <c r="BV35" s="9">
        <f>BU33*4000</f>
        <v/>
      </c>
      <c r="BW35" s="9" t="n"/>
      <c r="BX35" s="9">
        <f>BW33*2000</f>
        <v/>
      </c>
      <c r="BY35" s="9" t="n"/>
      <c r="BZ35" s="9">
        <f>BY33*10000</f>
        <v/>
      </c>
      <c r="CA35" s="9" t="n"/>
      <c r="CB35" s="9">
        <f>CA33*18000</f>
        <v/>
      </c>
      <c r="CC35" s="9" t="n"/>
      <c r="CD35" s="9">
        <f>CC33*150000</f>
        <v/>
      </c>
      <c r="CE35" s="9" t="n"/>
      <c r="CF35" s="9">
        <f>CE33*9000</f>
        <v/>
      </c>
      <c r="CG35" s="9" t="n"/>
      <c r="CH35" s="9">
        <f>CG33*0</f>
        <v/>
      </c>
      <c r="CI35" s="9" t="n"/>
      <c r="CJ35" s="9">
        <f>CI33*0</f>
        <v/>
      </c>
      <c r="CK35" s="9" t="n"/>
      <c r="CL35" s="9">
        <f>CK33*5000</f>
        <v/>
      </c>
      <c r="CM35" s="9" t="n"/>
      <c r="CN35" s="9">
        <f>CP35+CR35+CT35+CV35+CX35+CZ35+DB35+DD35+DF35+DH35+DJ35+DL35+DN35</f>
        <v/>
      </c>
      <c r="CO35" s="9" t="n"/>
      <c r="CP35" s="9">
        <f>CO33*5000</f>
        <v/>
      </c>
      <c r="CQ35" s="9" t="n"/>
      <c r="CR35" s="9">
        <f>CQ33*7000</f>
        <v/>
      </c>
      <c r="CS35" s="9" t="n"/>
      <c r="CT35" s="9">
        <f>CS33*18000</f>
        <v/>
      </c>
      <c r="CU35" s="9" t="n"/>
      <c r="CV35" s="9">
        <f>CU33*5000</f>
        <v/>
      </c>
      <c r="CW35" s="9" t="n"/>
      <c r="CX35" s="9">
        <f>CW33*12000</f>
        <v/>
      </c>
      <c r="CY35" s="9" t="n"/>
      <c r="CZ35" s="9">
        <f>CY33*10000</f>
        <v/>
      </c>
      <c r="DA35" s="9" t="n"/>
      <c r="DB35" s="9">
        <f>DA33*8000</f>
        <v/>
      </c>
      <c r="DC35" s="9" t="n"/>
      <c r="DD35" s="9">
        <f>DC33*0</f>
        <v/>
      </c>
      <c r="DE35" s="9" t="n"/>
      <c r="DF35" s="9">
        <f>DE33*10000</f>
        <v/>
      </c>
      <c r="DG35" s="9" t="n"/>
      <c r="DH35" s="9">
        <f>DG33*8000</f>
        <v/>
      </c>
      <c r="DI35" s="9" t="n"/>
      <c r="DJ35" s="9">
        <f>DI33*8000</f>
        <v/>
      </c>
      <c r="DK35" s="9" t="n"/>
      <c r="DL35" s="9">
        <f>DK33*15000</f>
        <v/>
      </c>
      <c r="DM35" s="9" t="n"/>
      <c r="DN35" s="9">
        <f>DM33*7000</f>
        <v/>
      </c>
      <c r="DO35" s="9">
        <f>E35+AU35+BI35+BS35+CM35</f>
        <v/>
      </c>
      <c r="DP35" s="9">
        <f>F35+AV35+BJ35+BT35+CN35</f>
        <v/>
      </c>
    </row>
    <row r="36">
      <c r="A36" s="8" t="n"/>
      <c r="B36" s="8" t="inlineStr">
        <is>
          <t>Final summa for Leksiya</t>
        </is>
      </c>
      <c r="C36" s="8" t="n"/>
      <c r="D36" s="8" t="n"/>
      <c r="E36" s="9" t="n"/>
      <c r="F36" s="9">
        <f>H36+J36+L36+N36+P36+R36+T36+V36+X36+Z36+AB36+AD36+AF36+AH36+AJ36+AL36+AN36+AP36+AR36+AT36</f>
        <v/>
      </c>
      <c r="G36" s="9" t="n"/>
      <c r="H36" s="9">
        <f>H34*2%</f>
        <v/>
      </c>
      <c r="I36" s="9" t="n"/>
      <c r="J36" s="9">
        <f>J34*2%</f>
        <v/>
      </c>
      <c r="K36" s="9" t="n"/>
      <c r="L36" s="9">
        <f>L34*2%</f>
        <v/>
      </c>
      <c r="M36" s="9" t="n"/>
      <c r="N36" s="9">
        <f>N34*2%</f>
        <v/>
      </c>
      <c r="O36" s="9" t="n"/>
      <c r="P36" s="9">
        <f>P34*2%</f>
        <v/>
      </c>
      <c r="Q36" s="9" t="n"/>
      <c r="R36" s="9">
        <f>R34*2%</f>
        <v/>
      </c>
      <c r="S36" s="9" t="n"/>
      <c r="T36" s="9">
        <f>T34*2%</f>
        <v/>
      </c>
      <c r="U36" s="9" t="n"/>
      <c r="V36" s="9">
        <f>V34*2%</f>
        <v/>
      </c>
      <c r="W36" s="9" t="n"/>
      <c r="X36" s="9">
        <f>X34*2%</f>
        <v/>
      </c>
      <c r="Y36" s="9" t="n"/>
      <c r="Z36" s="9">
        <f>Z34*2%</f>
        <v/>
      </c>
      <c r="AA36" s="9" t="n"/>
      <c r="AB36" s="9">
        <f>AB34*2%</f>
        <v/>
      </c>
      <c r="AC36" s="9" t="n"/>
      <c r="AD36" s="9">
        <f>AD34*2%</f>
        <v/>
      </c>
      <c r="AE36" s="9" t="n"/>
      <c r="AF36" s="9">
        <f>AF34*2%</f>
        <v/>
      </c>
      <c r="AG36" s="9" t="n"/>
      <c r="AH36" s="9">
        <f>AH34*2%</f>
        <v/>
      </c>
      <c r="AI36" s="9" t="n"/>
      <c r="AJ36" s="9">
        <f>AJ34*2%</f>
        <v/>
      </c>
      <c r="AK36" s="9" t="n"/>
      <c r="AL36" s="9">
        <f>AL34*2%</f>
        <v/>
      </c>
      <c r="AM36" s="9" t="n"/>
      <c r="AN36" s="9">
        <f>AN34*2%</f>
        <v/>
      </c>
      <c r="AO36" s="9" t="n"/>
      <c r="AP36" s="9">
        <f>AP34*2%</f>
        <v/>
      </c>
      <c r="AQ36" s="9" t="n"/>
      <c r="AR36" s="9">
        <f>AR34*2%</f>
        <v/>
      </c>
      <c r="AS36" s="9" t="n"/>
      <c r="AT36" s="9">
        <f>AT34*2%</f>
        <v/>
      </c>
      <c r="AU36" s="9" t="n"/>
      <c r="AV36" s="9">
        <f>AX36+AZ36+BB36+BD36+BF36+BH36</f>
        <v/>
      </c>
      <c r="AW36" s="9" t="n"/>
      <c r="AX36" s="9">
        <f>AX34*2%</f>
        <v/>
      </c>
      <c r="AY36" s="9" t="n"/>
      <c r="AZ36" s="9">
        <f>AZ34*2%</f>
        <v/>
      </c>
      <c r="BA36" s="9" t="n"/>
      <c r="BB36" s="9">
        <f>BB34*2%</f>
        <v/>
      </c>
      <c r="BC36" s="9" t="n"/>
      <c r="BD36" s="9">
        <f>BD34*2%</f>
        <v/>
      </c>
      <c r="BE36" s="9" t="n"/>
      <c r="BF36" s="9">
        <f>BF34*2%</f>
        <v/>
      </c>
      <c r="BG36" s="9" t="n"/>
      <c r="BH36" s="9">
        <f>BH34*2%</f>
        <v/>
      </c>
      <c r="BI36" s="9" t="n"/>
      <c r="BJ36" s="9">
        <f>BL36+BN36+BP36+BR36</f>
        <v/>
      </c>
      <c r="BK36" s="9" t="n"/>
      <c r="BL36" s="9">
        <f>BL34*2%</f>
        <v/>
      </c>
      <c r="BM36" s="9" t="n"/>
      <c r="BN36" s="9">
        <f>BN34*2%</f>
        <v/>
      </c>
      <c r="BO36" s="9" t="n"/>
      <c r="BP36" s="9">
        <f>BP34*2%</f>
        <v/>
      </c>
      <c r="BQ36" s="9" t="n"/>
      <c r="BR36" s="9">
        <f>BR34*2%</f>
        <v/>
      </c>
      <c r="BS36" s="9" t="n"/>
      <c r="BT36" s="9">
        <f>BV36+BX36+BZ36+CB36+CD36+CF36+CH36+CJ36+CL36</f>
        <v/>
      </c>
      <c r="BU36" s="9" t="n"/>
      <c r="BV36" s="9">
        <f>BV34*2%</f>
        <v/>
      </c>
      <c r="BW36" s="9" t="n"/>
      <c r="BX36" s="9">
        <f>BX34*2%</f>
        <v/>
      </c>
      <c r="BY36" s="9" t="n"/>
      <c r="BZ36" s="9">
        <f>BZ34*2%</f>
        <v/>
      </c>
      <c r="CA36" s="9" t="n"/>
      <c r="CB36" s="9">
        <f>CB34*2%</f>
        <v/>
      </c>
      <c r="CC36" s="9" t="n"/>
      <c r="CD36" s="9">
        <f>CD34*2%</f>
        <v/>
      </c>
      <c r="CE36" s="9" t="n"/>
      <c r="CF36" s="9">
        <f>CF34*2%</f>
        <v/>
      </c>
      <c r="CG36" s="9" t="n"/>
      <c r="CH36" s="9">
        <f>CH34*2%</f>
        <v/>
      </c>
      <c r="CI36" s="9" t="n"/>
      <c r="CJ36" s="9">
        <f>CJ34*2%</f>
        <v/>
      </c>
      <c r="CK36" s="9" t="n"/>
      <c r="CL36" s="9">
        <f>CL34*2%</f>
        <v/>
      </c>
      <c r="CM36" s="9" t="n"/>
      <c r="CN36" s="9">
        <f>CP36+CR36+CT36+CV36+CX36+CZ36+DB36+DD36+DF36+DH36+DJ36+DL36+DN36</f>
        <v/>
      </c>
      <c r="CO36" s="9" t="n"/>
      <c r="CP36" s="9">
        <f>CP34*2%</f>
        <v/>
      </c>
      <c r="CQ36" s="9" t="n"/>
      <c r="CR36" s="9">
        <f>CR34*2%</f>
        <v/>
      </c>
      <c r="CS36" s="9" t="n"/>
      <c r="CT36" s="9">
        <f>CT34*2%</f>
        <v/>
      </c>
      <c r="CU36" s="9" t="n"/>
      <c r="CV36" s="9">
        <f>CV34*2%</f>
        <v/>
      </c>
      <c r="CW36" s="9" t="n"/>
      <c r="CX36" s="9">
        <f>CX34*2%</f>
        <v/>
      </c>
      <c r="CY36" s="9" t="n"/>
      <c r="CZ36" s="9">
        <f>CZ34*2%</f>
        <v/>
      </c>
      <c r="DA36" s="9" t="n"/>
      <c r="DB36" s="9">
        <f>DB34*2%</f>
        <v/>
      </c>
      <c r="DC36" s="9" t="n"/>
      <c r="DD36" s="9">
        <f>DD34*2%</f>
        <v/>
      </c>
      <c r="DE36" s="9" t="n"/>
      <c r="DF36" s="9">
        <f>DF34*2%</f>
        <v/>
      </c>
      <c r="DG36" s="9" t="n"/>
      <c r="DH36" s="9">
        <f>DH34*2%</f>
        <v/>
      </c>
      <c r="DI36" s="9" t="n"/>
      <c r="DJ36" s="9">
        <f>DJ34*2%</f>
        <v/>
      </c>
      <c r="DK36" s="9" t="n"/>
      <c r="DL36" s="9">
        <f>DL34*2%</f>
        <v/>
      </c>
      <c r="DM36" s="9" t="n"/>
      <c r="DN36" s="9">
        <f>DN34*2%</f>
        <v/>
      </c>
      <c r="DO36" s="9">
        <f>E36+AU36+BI36+BS36+CM36</f>
        <v/>
      </c>
      <c r="DP36" s="9">
        <f>F36+AV36+BJ36+BT36+CN36</f>
        <v/>
      </c>
    </row>
  </sheetData>
  <mergeCells count="59">
    <mergeCell ref="BY1:B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P104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width="4" customWidth="1" min="1" max="1"/>
    <col width="40" customWidth="1" min="2" max="2"/>
    <col width="10" customWidth="1" min="3" max="3"/>
    <col width="10" customWidth="1" min="4" max="4"/>
    <col width="11" customWidth="1" min="5" max="5"/>
    <col width="18" customWidth="1" min="6" max="6"/>
    <col hidden="1" outlineLevel="1" width="11" customWidth="1" min="7" max="7"/>
    <col hidden="1" outlineLevel="1" width="18" customWidth="1" min="8" max="8"/>
    <col hidden="1" outlineLevel="1" width="11" customWidth="1" min="9" max="9"/>
    <col hidden="1" outlineLevel="1" width="18" customWidth="1" min="10" max="10"/>
    <col hidden="1" outlineLevel="1" width="11" customWidth="1" min="11" max="11"/>
    <col hidden="1" outlineLevel="1" width="18" customWidth="1" min="12" max="12"/>
    <col hidden="1" outlineLevel="1" width="11" customWidth="1" min="13" max="13"/>
    <col hidden="1" outlineLevel="1" width="18" customWidth="1" min="14" max="14"/>
    <col hidden="1" outlineLevel="1" width="11" customWidth="1" min="15" max="15"/>
    <col hidden="1" outlineLevel="1" width="18" customWidth="1" min="16" max="16"/>
    <col hidden="1" outlineLevel="1" width="11" customWidth="1" min="17" max="17"/>
    <col hidden="1" outlineLevel="1" width="18" customWidth="1" min="18" max="18"/>
    <col hidden="1" outlineLevel="1" width="11" customWidth="1" min="19" max="19"/>
    <col hidden="1" outlineLevel="1" width="18" customWidth="1" min="20" max="20"/>
    <col hidden="1" outlineLevel="1" width="11" customWidth="1" min="21" max="21"/>
    <col hidden="1" outlineLevel="1" width="18" customWidth="1" min="22" max="22"/>
    <col hidden="1" outlineLevel="1" width="11" customWidth="1" min="23" max="23"/>
    <col hidden="1" outlineLevel="1" width="18" customWidth="1" min="24" max="24"/>
    <col hidden="1" outlineLevel="1" width="11" customWidth="1" min="25" max="25"/>
    <col hidden="1" outlineLevel="1" width="18" customWidth="1" min="26" max="26"/>
    <col hidden="1" outlineLevel="1" width="11" customWidth="1" min="27" max="27"/>
    <col hidden="1" outlineLevel="1" width="18" customWidth="1" min="28" max="28"/>
    <col hidden="1" outlineLevel="1" width="11" customWidth="1" min="29" max="29"/>
    <col hidden="1" outlineLevel="1" width="18" customWidth="1" min="30" max="30"/>
    <col hidden="1" outlineLevel="1" width="11" customWidth="1" min="31" max="31"/>
    <col hidden="1" outlineLevel="1" width="18" customWidth="1" min="32" max="32"/>
    <col hidden="1" outlineLevel="1" width="11" customWidth="1" min="33" max="33"/>
    <col hidden="1" outlineLevel="1" width="18" customWidth="1" min="34" max="34"/>
    <col hidden="1" outlineLevel="1" width="11" customWidth="1" min="35" max="35"/>
    <col hidden="1" outlineLevel="1" width="18" customWidth="1" min="36" max="36"/>
    <col hidden="1" outlineLevel="1" width="11" customWidth="1" min="37" max="37"/>
    <col hidden="1" outlineLevel="1" width="18" customWidth="1" min="38" max="38"/>
    <col hidden="1" outlineLevel="1" width="11" customWidth="1" min="39" max="39"/>
    <col hidden="1" outlineLevel="1" width="18" customWidth="1" min="40" max="40"/>
    <col hidden="1" outlineLevel="1" width="11" customWidth="1" min="41" max="41"/>
    <col hidden="1" outlineLevel="1" width="18" customWidth="1" min="42" max="42"/>
    <col hidden="1" outlineLevel="1" width="11" customWidth="1" min="43" max="43"/>
    <col hidden="1" outlineLevel="1" width="18" customWidth="1" min="44" max="44"/>
    <col hidden="1" outlineLevel="1" width="11" customWidth="1" min="45" max="45"/>
    <col hidden="1" outlineLevel="1" width="18" customWidth="1" min="46" max="46"/>
    <col width="11" customWidth="1" min="47" max="47"/>
    <col width="18" customWidth="1" min="48" max="48"/>
    <col hidden="1" outlineLevel="1" width="11" customWidth="1" min="49" max="49"/>
    <col hidden="1" outlineLevel="1" width="18" customWidth="1" min="50" max="50"/>
    <col hidden="1" outlineLevel="1" width="11" customWidth="1" min="51" max="51"/>
    <col hidden="1" outlineLevel="1" width="18" customWidth="1" min="52" max="52"/>
    <col hidden="1" outlineLevel="1" width="11" customWidth="1" min="53" max="53"/>
    <col hidden="1" outlineLevel="1" width="18" customWidth="1" min="54" max="54"/>
    <col hidden="1" outlineLevel="1" width="11" customWidth="1" min="55" max="55"/>
    <col hidden="1" outlineLevel="1" width="18" customWidth="1" min="56" max="56"/>
    <col hidden="1" outlineLevel="1" width="11" customWidth="1" min="57" max="57"/>
    <col hidden="1" outlineLevel="1" width="18" customWidth="1" min="58" max="58"/>
    <col hidden="1" outlineLevel="1" width="11" customWidth="1" min="59" max="59"/>
    <col hidden="1" outlineLevel="1" width="18" customWidth="1" min="60" max="60"/>
    <col width="11" customWidth="1" min="61" max="61"/>
    <col width="18" customWidth="1" min="62" max="62"/>
    <col hidden="1" outlineLevel="1" width="11" customWidth="1" min="63" max="63"/>
    <col hidden="1" outlineLevel="1" width="18" customWidth="1" min="64" max="64"/>
    <col hidden="1" outlineLevel="1" width="11" customWidth="1" min="65" max="65"/>
    <col hidden="1" outlineLevel="1" width="18" customWidth="1" min="66" max="66"/>
    <col hidden="1" outlineLevel="1" width="11" customWidth="1" min="67" max="67"/>
    <col hidden="1" outlineLevel="1" width="18" customWidth="1" min="68" max="68"/>
    <col hidden="1" outlineLevel="1" width="11" customWidth="1" min="69" max="69"/>
    <col hidden="1" outlineLevel="1" width="18" customWidth="1" min="70" max="70"/>
    <col width="11" customWidth="1" min="71" max="71"/>
    <col width="18" customWidth="1" min="72" max="72"/>
    <col hidden="1" outlineLevel="1" width="11" customWidth="1" min="73" max="73"/>
    <col hidden="1" outlineLevel="1" width="18" customWidth="1" min="74" max="74"/>
    <col hidden="1" outlineLevel="1" width="11" customWidth="1" min="75" max="75"/>
    <col hidden="1" outlineLevel="1" width="18" customWidth="1" min="76" max="76"/>
    <col hidden="1" outlineLevel="1" width="11" customWidth="1" min="77" max="77"/>
    <col hidden="1" outlineLevel="1" width="18" customWidth="1" min="78" max="78"/>
    <col hidden="1" outlineLevel="1" width="11" customWidth="1" min="79" max="79"/>
    <col hidden="1" outlineLevel="1" width="18" customWidth="1" min="80" max="80"/>
    <col hidden="1" outlineLevel="1" width="11" customWidth="1" min="81" max="81"/>
    <col hidden="1" outlineLevel="1" width="18" customWidth="1" min="82" max="82"/>
    <col hidden="1" outlineLevel="1" width="11" customWidth="1" min="83" max="83"/>
    <col hidden="1" outlineLevel="1" width="18" customWidth="1" min="84" max="84"/>
    <col hidden="1" outlineLevel="1" width="11" customWidth="1" min="85" max="85"/>
    <col hidden="1" outlineLevel="1" width="18" customWidth="1" min="86" max="86"/>
    <col hidden="1" outlineLevel="1" width="11" customWidth="1" min="87" max="87"/>
    <col hidden="1" outlineLevel="1" width="18" customWidth="1" min="88" max="88"/>
    <col hidden="1" outlineLevel="1" width="11" customWidth="1" min="89" max="89"/>
    <col hidden="1" outlineLevel="1" width="18" customWidth="1" min="90" max="90"/>
    <col width="11" customWidth="1" min="91" max="91"/>
    <col width="18" customWidth="1" min="92" max="92"/>
    <col hidden="1" outlineLevel="1" width="11" customWidth="1" min="93" max="93"/>
    <col hidden="1" outlineLevel="1" width="18" customWidth="1" min="94" max="94"/>
    <col hidden="1" outlineLevel="1" width="11" customWidth="1" min="95" max="95"/>
    <col hidden="1" outlineLevel="1" width="18" customWidth="1" min="96" max="96"/>
    <col hidden="1" outlineLevel="1" width="11" customWidth="1" min="97" max="97"/>
    <col hidden="1" outlineLevel="1" width="18" customWidth="1" min="98" max="98"/>
    <col hidden="1" outlineLevel="1" width="11" customWidth="1" min="99" max="99"/>
    <col hidden="1" outlineLevel="1" width="18" customWidth="1" min="100" max="100"/>
    <col hidden="1" outlineLevel="1" width="11" customWidth="1" min="101" max="101"/>
    <col hidden="1" outlineLevel="1" width="18" customWidth="1" min="102" max="102"/>
    <col hidden="1" outlineLevel="1" width="11" customWidth="1" min="103" max="103"/>
    <col hidden="1" outlineLevel="1" width="18" customWidth="1" min="104" max="104"/>
    <col hidden="1" outlineLevel="1" width="11" customWidth="1" min="105" max="105"/>
    <col hidden="1" outlineLevel="1" width="18" customWidth="1" min="106" max="106"/>
    <col hidden="1" outlineLevel="1" width="11" customWidth="1" min="107" max="107"/>
    <col hidden="1" outlineLevel="1" width="18" customWidth="1" min="108" max="108"/>
    <col hidden="1" outlineLevel="1" width="11" customWidth="1" min="109" max="109"/>
    <col hidden="1" outlineLevel="1" width="18" customWidth="1" min="110" max="110"/>
    <col hidden="1" outlineLevel="1" width="11" customWidth="1" min="111" max="111"/>
    <col hidden="1" outlineLevel="1" width="18" customWidth="1" min="112" max="112"/>
    <col hidden="1" outlineLevel="1" width="11" customWidth="1" min="113" max="113"/>
    <col hidden="1" outlineLevel="1" width="18" customWidth="1" min="114" max="114"/>
    <col hidden="1" outlineLevel="1" width="11" customWidth="1" min="115" max="115"/>
    <col hidden="1" outlineLevel="1" width="18" customWidth="1" min="116" max="116"/>
    <col hidden="1" outlineLevel="1" width="11" customWidth="1" min="117" max="117"/>
    <col hidden="1" outlineLevel="1" width="18" customWidth="1" min="118" max="118"/>
    <col width="11" customWidth="1" min="119" max="119"/>
    <col width="18" customWidth="1" min="120" max="120"/>
  </cols>
  <sheetData>
    <row r="1" ht="35" customHeight="1">
      <c r="A1" s="1" t="inlineStr"/>
      <c r="B1" s="1" t="inlineStr">
        <is>
          <t>Данные клиентов</t>
        </is>
      </c>
      <c r="C1" s="1" t="n"/>
      <c r="D1" s="1" t="n"/>
      <c r="E1" s="1" t="inlineStr">
        <is>
          <t>OTC</t>
        </is>
      </c>
      <c r="F1" s="1" t="n"/>
      <c r="G1" s="1" t="inlineStr">
        <is>
          <t>Витарич таблетки покрытые оболочкой №30</t>
        </is>
      </c>
      <c r="H1" s="1" t="n"/>
      <c r="I1" s="1" t="inlineStr">
        <is>
          <t>Кюпен Форте 0,4% глазные капли 5мл</t>
        </is>
      </c>
      <c r="J1" s="1" t="n"/>
      <c r="K1" s="1" t="inlineStr">
        <is>
          <t>Кюпен Форте 0,5% глазные капли 5мл</t>
        </is>
      </c>
      <c r="L1" s="1" t="n"/>
      <c r="M1" s="1" t="inlineStr">
        <is>
          <t>Кюпен гель 20 г.</t>
        </is>
      </c>
      <c r="N1" s="1" t="n"/>
      <c r="O1" s="1" t="inlineStr">
        <is>
          <t>Кюпен гель 30 г.</t>
        </is>
      </c>
      <c r="P1" s="1" t="n"/>
      <c r="Q1" s="1" t="inlineStr">
        <is>
          <t>Кюпен табл. №100</t>
        </is>
      </c>
      <c r="R1" s="1" t="n"/>
      <c r="S1" s="1" t="inlineStr">
        <is>
          <t>Презервативы LIFE: Banana Ribbed №3 (ребристые с ароматом банана)</t>
        </is>
      </c>
      <c r="T1" s="1" t="n"/>
      <c r="U1" s="1" t="inlineStr">
        <is>
          <t>Презервативы LIFE: Jasmine Long Losting Dotted №2 (с ароматом жасмина)</t>
        </is>
      </c>
      <c r="V1" s="1" t="n"/>
      <c r="W1" s="1" t="inlineStr">
        <is>
          <t>Презервативы LIFE: Jasmine Long Losting Dotted №3 (с ароматом жасмина)</t>
        </is>
      </c>
      <c r="X1" s="1" t="n"/>
      <c r="Y1" s="1" t="inlineStr">
        <is>
          <t>Презервативы LIFE: Vanila Ultra Thin №3 (супер тонкие с ароматом ванили)</t>
        </is>
      </c>
      <c r="Z1" s="1" t="n"/>
      <c r="AA1" s="1" t="inlineStr">
        <is>
          <t>Ромидон порошок для приготовления раствора со вкусом лимона, апельсина 20 г №10 (пакеты)   С САХАРОМ</t>
        </is>
      </c>
      <c r="AB1" s="1" t="n"/>
      <c r="AC1" s="1" t="inlineStr">
        <is>
          <t>Циклон DX таб.100 мг №4</t>
        </is>
      </c>
      <c r="AD1" s="1" t="n"/>
      <c r="AE1" s="1" t="inlineStr">
        <is>
          <t>Циклон DX таб.50 мг №4</t>
        </is>
      </c>
      <c r="AF1" s="1" t="n"/>
      <c r="AG1" s="1" t="inlineStr">
        <is>
          <t>Циклон таб.100 мг №4</t>
        </is>
      </c>
      <c r="AH1" s="1" t="n"/>
      <c r="AI1" s="1" t="inlineStr">
        <is>
          <t>Циклон таб.50 мг №4</t>
        </is>
      </c>
      <c r="AJ1" s="1" t="n"/>
      <c r="AK1" s="1" t="inlineStr">
        <is>
          <t>Презервативы LIFE: Strawberry Dotted №3 (точечные с ароматом клубники)</t>
        </is>
      </c>
      <c r="AL1" s="1" t="n"/>
      <c r="AM1" s="1" t="inlineStr">
        <is>
          <t>Презервативы LIFE: Vanila Ultra Thin №2 (супер тонкие с ароматом ванили)</t>
        </is>
      </c>
      <c r="AN1" s="1" t="n"/>
      <c r="AO1" s="1" t="inlineStr">
        <is>
          <t>Презервативы LIFE: Ребристые с ароматом банана №2</t>
        </is>
      </c>
      <c r="AP1" s="1" t="n"/>
      <c r="AQ1" s="1" t="inlineStr">
        <is>
          <t>Презервативы LIFE: Точечные и ребристые с ароматом шоколада №2</t>
        </is>
      </c>
      <c r="AR1" s="1" t="n"/>
      <c r="AS1" s="1" t="inlineStr">
        <is>
          <t>Презервативы LIFE: Точечные и ребристые с ароматом шоколада №3</t>
        </is>
      </c>
      <c r="AT1" s="1" t="n"/>
      <c r="AU1" s="1" t="inlineStr">
        <is>
          <t>RX-1</t>
        </is>
      </c>
      <c r="AV1" s="1" t="n"/>
      <c r="AW1" s="1" t="inlineStr">
        <is>
          <t>Велвин (Эноксапарин)  4000 анти-Ха МЕ/0,4 мл №10 (10 шприца)</t>
        </is>
      </c>
      <c r="AX1" s="1" t="n"/>
      <c r="AY1" s="1" t="inlineStr">
        <is>
          <t>Велвин (Эноксапарин) 6000 анти-Ха МЕ/0,6 мл №10 (10 шприца)</t>
        </is>
      </c>
      <c r="AZ1" s="1" t="n"/>
      <c r="BA1" s="1" t="inlineStr">
        <is>
          <t>Кюпен IV раствор для инфузий 1% 100 мл</t>
        </is>
      </c>
      <c r="BB1" s="1" t="n"/>
      <c r="BC1" s="1" t="inlineStr">
        <is>
          <t>Стелозин раствор для инфузий 10г/100мл по 100мл №1</t>
        </is>
      </c>
      <c r="BD1" s="1" t="n"/>
      <c r="BE1" s="1" t="inlineStr">
        <is>
          <t>Стелозин раствор для инфузий 5г/100мл по 100мл</t>
        </is>
      </c>
      <c r="BF1" s="1" t="n"/>
      <c r="BG1" s="1" t="inlineStr">
        <is>
          <t>Сувитол раствор для инфузий по 200 мл</t>
        </is>
      </c>
      <c r="BH1" s="1" t="n"/>
      <c r="BI1" s="1" t="inlineStr">
        <is>
          <t>RX-2</t>
        </is>
      </c>
      <c r="BJ1" s="1" t="n"/>
      <c r="BK1" s="1" t="inlineStr">
        <is>
          <t>Велсон раствор для иньекций 250 мг/ 5 мл по 5 мл №5</t>
        </is>
      </c>
      <c r="BL1" s="1" t="n"/>
      <c r="BM1" s="1" t="inlineStr">
        <is>
          <t>Ультрафлокс В.И. р-р для вв/инф 200мг/100 мл</t>
        </is>
      </c>
      <c r="BN1" s="1" t="n"/>
      <c r="BO1" s="1" t="inlineStr">
        <is>
          <t>Эпцин раствор для инфузий 42 мг/мл по 100 мл (флаконы)</t>
        </is>
      </c>
      <c r="BP1" s="1" t="n"/>
      <c r="BQ1" s="1" t="inlineStr">
        <is>
          <t>Эрикон капсулы № 10</t>
        </is>
      </c>
      <c r="BR1" s="1" t="n"/>
      <c r="BS1" s="1" t="inlineStr">
        <is>
          <t>RX-3</t>
        </is>
      </c>
      <c r="BT1" s="1" t="n"/>
      <c r="BU1" s="1" t="inlineStr">
        <is>
          <t>Амикор 100 раствор для иньекций 100 мг/2мл по 2 мл №1 флакон</t>
        </is>
      </c>
      <c r="BV1" s="1" t="n"/>
      <c r="BW1" s="1" t="inlineStr">
        <is>
          <t>Балгил В.И. раствор для внутривенной инфузии 500мг/100мл по 100 мл</t>
        </is>
      </c>
      <c r="BX1" s="1" t="n"/>
      <c r="BY1" s="1" t="inlineStr">
        <is>
          <t>Дорастон суппозитории вагинальные №10 (2х5) (стрипы)</t>
        </is>
      </c>
      <c r="BZ1" s="1" t="n"/>
      <c r="CA1" s="1" t="inlineStr">
        <is>
          <t>Жиосэф порошок 1000 мг+125 мг N1 (флаконы) и  вода для иньекций 10 мл N1 (ампулы)</t>
        </is>
      </c>
      <c r="CB1" s="1" t="n"/>
      <c r="CC1" s="1" t="inlineStr">
        <is>
          <t>Жифон раствор для инъекций 100мг/5мл  5 мл №5 (ампулы)</t>
        </is>
      </c>
      <c r="CD1" s="1" t="n"/>
      <c r="CE1" s="1" t="inlineStr">
        <is>
          <t>Мелловин капсулы №50</t>
        </is>
      </c>
      <c r="CF1" s="1" t="n"/>
      <c r="CG1" s="1" t="inlineStr">
        <is>
          <t>Презервативы LIFE: Chocalate Multi Textured №2 (с ароматом шоколада)</t>
        </is>
      </c>
      <c r="CH1" s="1" t="n"/>
      <c r="CI1" s="1" t="inlineStr">
        <is>
          <t>Тест полоски на беременность "BLOOMS"</t>
        </is>
      </c>
      <c r="CJ1" s="1" t="n"/>
      <c r="CK1" s="1" t="inlineStr">
        <is>
          <t>Феромакс  капс. №30</t>
        </is>
      </c>
      <c r="CL1" s="1" t="n"/>
      <c r="CM1" s="1" t="inlineStr">
        <is>
          <t>ALPHA</t>
        </is>
      </c>
      <c r="CN1" s="1" t="n"/>
      <c r="CO1" s="1" t="inlineStr">
        <is>
          <t>VELPEN 100 mcg (ВЭЛПЕН 100 таблетки 100мкг №100) (10*10) (блистеры)</t>
        </is>
      </c>
      <c r="CP1" s="1" t="n"/>
      <c r="CQ1" s="1" t="inlineStr">
        <is>
          <t>VELPEN 200 mcg (ВЭЛПЕН 200 таблетки 200мкг №100) (10*10) (блистеры)</t>
        </is>
      </c>
      <c r="CR1" s="1" t="n"/>
      <c r="CS1" s="1" t="inlineStr">
        <is>
          <t>Аз Корни раствор для иньекций 1000 мг/5 мл  5 мл №5</t>
        </is>
      </c>
      <c r="CT1" s="1" t="n"/>
      <c r="CU1" s="1" t="inlineStr">
        <is>
          <t>Амикор 500 раствор для иньекций 500 мг/2мл по 2 мл №1 ампул</t>
        </is>
      </c>
      <c r="CV1" s="1" t="n"/>
      <c r="CW1" s="1" t="inlineStr">
        <is>
          <t>Вэлмекс Раствор в/в 100 мл 500 мг</t>
        </is>
      </c>
      <c r="CX1" s="1" t="n"/>
      <c r="CY1" s="1" t="inlineStr">
        <is>
          <t>Зесткал суспензия для приёма внутрь со вкусом и ароматом клубники по 200 мл</t>
        </is>
      </c>
      <c r="CZ1" s="1" t="n"/>
      <c r="DA1" s="1" t="inlineStr">
        <is>
          <t>Кюпен Форте инъекция  для в/м и в/в,  30 мг- 1мл №5</t>
        </is>
      </c>
      <c r="DB1" s="1" t="n"/>
      <c r="DC1" s="1" t="inlineStr">
        <is>
          <t>Кюпен Юниор сусп. 60 мл.</t>
        </is>
      </c>
      <c r="DD1" s="1" t="n"/>
      <c r="DE1" s="1" t="inlineStr">
        <is>
          <t>Кюсид Бэби сусп. для приема внутрь 30 мл</t>
        </is>
      </c>
      <c r="DF1" s="1" t="n"/>
      <c r="DG1" s="1" t="inlineStr">
        <is>
          <t>Ливсон суспензия для приема внутрь 60 мл</t>
        </is>
      </c>
      <c r="DH1" s="1" t="n"/>
      <c r="DI1" s="1" t="inlineStr">
        <is>
          <t>Мифон 10000 капсулы по 150мг №20 (2х10) (блистеры)</t>
        </is>
      </c>
      <c r="DJ1" s="1" t="n"/>
      <c r="DK1" s="1" t="inlineStr">
        <is>
          <t>Мифон 25000 капсулы по 300мг №20 (2х10) (блистеры)</t>
        </is>
      </c>
      <c r="DL1" s="1" t="n"/>
      <c r="DM1" s="1" t="inlineStr">
        <is>
          <t>Сагацефпо Сироп (Порошок для приготовления суспензии для приема внутрь 50мг/5 мл по 60 мл)</t>
        </is>
      </c>
      <c r="DN1" s="1" t="n"/>
      <c r="DO1" s="1" t="inlineStr">
        <is>
          <t>Итого</t>
        </is>
      </c>
      <c r="DP1" s="1" t="n"/>
    </row>
    <row r="2" ht="23" customHeight="1">
      <c r="A2" s="1" t="inlineStr"/>
      <c r="B2" s="1" t="inlineStr">
        <is>
          <t>Клиент</t>
        </is>
      </c>
      <c r="C2" s="1" t="inlineStr">
        <is>
          <t>Регион</t>
        </is>
      </c>
      <c r="D2" s="1" t="inlineStr">
        <is>
          <t>Территори</t>
        </is>
      </c>
      <c r="E2" s="1" t="inlineStr">
        <is>
          <t>Количество</t>
        </is>
      </c>
      <c r="F2" s="1" t="inlineStr">
        <is>
          <t>Сумма продажи</t>
        </is>
      </c>
      <c r="G2" s="1" t="inlineStr">
        <is>
          <t>Количество</t>
        </is>
      </c>
      <c r="H2" s="1" t="inlineStr">
        <is>
          <t>Сумма продажи</t>
        </is>
      </c>
      <c r="I2" s="1" t="inlineStr">
        <is>
          <t>Количество</t>
        </is>
      </c>
      <c r="J2" s="1" t="inlineStr">
        <is>
          <t>Сумма продажи</t>
        </is>
      </c>
      <c r="K2" s="1" t="inlineStr">
        <is>
          <t>Количество</t>
        </is>
      </c>
      <c r="L2" s="1" t="inlineStr">
        <is>
          <t>Сумма продажи</t>
        </is>
      </c>
      <c r="M2" s="1" t="inlineStr">
        <is>
          <t>Количество</t>
        </is>
      </c>
      <c r="N2" s="1" t="inlineStr">
        <is>
          <t>Сумма продажи</t>
        </is>
      </c>
      <c r="O2" s="1" t="inlineStr">
        <is>
          <t>Количество</t>
        </is>
      </c>
      <c r="P2" s="1" t="inlineStr">
        <is>
          <t>Сумма продажи</t>
        </is>
      </c>
      <c r="Q2" s="1" t="inlineStr">
        <is>
          <t>Количество</t>
        </is>
      </c>
      <c r="R2" s="1" t="inlineStr">
        <is>
          <t>Сумма продажи</t>
        </is>
      </c>
      <c r="S2" s="1" t="inlineStr">
        <is>
          <t>Количество</t>
        </is>
      </c>
      <c r="T2" s="1" t="inlineStr">
        <is>
          <t>Сумма продажи</t>
        </is>
      </c>
      <c r="U2" s="1" t="inlineStr">
        <is>
          <t>Количество</t>
        </is>
      </c>
      <c r="V2" s="1" t="inlineStr">
        <is>
          <t>Сумма продажи</t>
        </is>
      </c>
      <c r="W2" s="1" t="inlineStr">
        <is>
          <t>Количество</t>
        </is>
      </c>
      <c r="X2" s="1" t="inlineStr">
        <is>
          <t>Сумма продажи</t>
        </is>
      </c>
      <c r="Y2" s="1" t="inlineStr">
        <is>
          <t>Количество</t>
        </is>
      </c>
      <c r="Z2" s="1" t="inlineStr">
        <is>
          <t>Сумма продажи</t>
        </is>
      </c>
      <c r="AA2" s="1" t="inlineStr">
        <is>
          <t>Количество</t>
        </is>
      </c>
      <c r="AB2" s="1" t="inlineStr">
        <is>
          <t>Сумма продажи</t>
        </is>
      </c>
      <c r="AC2" s="1" t="inlineStr">
        <is>
          <t>Количество</t>
        </is>
      </c>
      <c r="AD2" s="1" t="inlineStr">
        <is>
          <t>Сумма продажи</t>
        </is>
      </c>
      <c r="AE2" s="1" t="inlineStr">
        <is>
          <t>Количество</t>
        </is>
      </c>
      <c r="AF2" s="1" t="inlineStr">
        <is>
          <t>Сумма продажи</t>
        </is>
      </c>
      <c r="AG2" s="1" t="inlineStr">
        <is>
          <t>Количество</t>
        </is>
      </c>
      <c r="AH2" s="1" t="inlineStr">
        <is>
          <t>Сумма продажи</t>
        </is>
      </c>
      <c r="AI2" s="1" t="inlineStr">
        <is>
          <t>Количество</t>
        </is>
      </c>
      <c r="AJ2" s="1" t="inlineStr">
        <is>
          <t>Сумма продажи</t>
        </is>
      </c>
      <c r="AK2" s="1" t="inlineStr">
        <is>
          <t>Количество</t>
        </is>
      </c>
      <c r="AL2" s="1" t="inlineStr">
        <is>
          <t>Сумма продажи</t>
        </is>
      </c>
      <c r="AM2" s="1" t="inlineStr">
        <is>
          <t>Количество</t>
        </is>
      </c>
      <c r="AN2" s="1" t="inlineStr">
        <is>
          <t>Сумма продажи</t>
        </is>
      </c>
      <c r="AO2" s="1" t="inlineStr">
        <is>
          <t>Количество</t>
        </is>
      </c>
      <c r="AP2" s="1" t="inlineStr">
        <is>
          <t>Сумма продажи</t>
        </is>
      </c>
      <c r="AQ2" s="1" t="inlineStr">
        <is>
          <t>Количество</t>
        </is>
      </c>
      <c r="AR2" s="1" t="inlineStr">
        <is>
          <t>Сумма продажи</t>
        </is>
      </c>
      <c r="AS2" s="1" t="inlineStr">
        <is>
          <t>Количество</t>
        </is>
      </c>
      <c r="AT2" s="1" t="inlineStr">
        <is>
          <t>Сумма продажи</t>
        </is>
      </c>
      <c r="AU2" s="1" t="inlineStr">
        <is>
          <t>Количество</t>
        </is>
      </c>
      <c r="AV2" s="1" t="inlineStr">
        <is>
          <t>Сумма продажи</t>
        </is>
      </c>
      <c r="AW2" s="1" t="inlineStr">
        <is>
          <t>Количество</t>
        </is>
      </c>
      <c r="AX2" s="1" t="inlineStr">
        <is>
          <t>Сумма продажи</t>
        </is>
      </c>
      <c r="AY2" s="1" t="inlineStr">
        <is>
          <t>Количество</t>
        </is>
      </c>
      <c r="AZ2" s="1" t="inlineStr">
        <is>
          <t>Сумма продажи</t>
        </is>
      </c>
      <c r="BA2" s="1" t="inlineStr">
        <is>
          <t>Количество</t>
        </is>
      </c>
      <c r="BB2" s="1" t="inlineStr">
        <is>
          <t>Сумма продажи</t>
        </is>
      </c>
      <c r="BC2" s="1" t="inlineStr">
        <is>
          <t>Количество</t>
        </is>
      </c>
      <c r="BD2" s="1" t="inlineStr">
        <is>
          <t>Сумма продажи</t>
        </is>
      </c>
      <c r="BE2" s="1" t="inlineStr">
        <is>
          <t>Количество</t>
        </is>
      </c>
      <c r="BF2" s="1" t="inlineStr">
        <is>
          <t>Сумма продажи</t>
        </is>
      </c>
      <c r="BG2" s="1" t="inlineStr">
        <is>
          <t>Количество</t>
        </is>
      </c>
      <c r="BH2" s="1" t="inlineStr">
        <is>
          <t>Сумма продажи</t>
        </is>
      </c>
      <c r="BI2" s="1" t="inlineStr">
        <is>
          <t>Количество</t>
        </is>
      </c>
      <c r="BJ2" s="1" t="inlineStr">
        <is>
          <t>Сумма продажи</t>
        </is>
      </c>
      <c r="BK2" s="1" t="inlineStr">
        <is>
          <t>Количество</t>
        </is>
      </c>
      <c r="BL2" s="1" t="inlineStr">
        <is>
          <t>Сумма продажи</t>
        </is>
      </c>
      <c r="BM2" s="1" t="inlineStr">
        <is>
          <t>Количество</t>
        </is>
      </c>
      <c r="BN2" s="1" t="inlineStr">
        <is>
          <t>Сумма продажи</t>
        </is>
      </c>
      <c r="BO2" s="1" t="inlineStr">
        <is>
          <t>Количество</t>
        </is>
      </c>
      <c r="BP2" s="1" t="inlineStr">
        <is>
          <t>Сумма продажи</t>
        </is>
      </c>
      <c r="BQ2" s="1" t="inlineStr">
        <is>
          <t>Количество</t>
        </is>
      </c>
      <c r="BR2" s="1" t="inlineStr">
        <is>
          <t>Сумма продажи</t>
        </is>
      </c>
      <c r="BS2" s="1" t="inlineStr">
        <is>
          <t>Количество</t>
        </is>
      </c>
      <c r="BT2" s="1" t="inlineStr">
        <is>
          <t>Сумма продажи</t>
        </is>
      </c>
      <c r="BU2" s="1" t="inlineStr">
        <is>
          <t>Количество</t>
        </is>
      </c>
      <c r="BV2" s="1" t="inlineStr">
        <is>
          <t>Сумма продажи</t>
        </is>
      </c>
      <c r="BW2" s="1" t="inlineStr">
        <is>
          <t>Количество</t>
        </is>
      </c>
      <c r="BX2" s="1" t="inlineStr">
        <is>
          <t>Сумма продажи</t>
        </is>
      </c>
      <c r="BY2" s="1" t="inlineStr">
        <is>
          <t>Количество</t>
        </is>
      </c>
      <c r="BZ2" s="1" t="inlineStr">
        <is>
          <t>Сумма продажи</t>
        </is>
      </c>
      <c r="CA2" s="1" t="inlineStr">
        <is>
          <t>Количество</t>
        </is>
      </c>
      <c r="CB2" s="1" t="inlineStr">
        <is>
          <t>Сумма продажи</t>
        </is>
      </c>
      <c r="CC2" s="1" t="inlineStr">
        <is>
          <t>Количество</t>
        </is>
      </c>
      <c r="CD2" s="1" t="inlineStr">
        <is>
          <t>Сумма продажи</t>
        </is>
      </c>
      <c r="CE2" s="1" t="inlineStr">
        <is>
          <t>Количество</t>
        </is>
      </c>
      <c r="CF2" s="1" t="inlineStr">
        <is>
          <t>Сумма продажи</t>
        </is>
      </c>
      <c r="CG2" s="1" t="inlineStr">
        <is>
          <t>Количество</t>
        </is>
      </c>
      <c r="CH2" s="1" t="inlineStr">
        <is>
          <t>Сумма продажи</t>
        </is>
      </c>
      <c r="CI2" s="1" t="inlineStr">
        <is>
          <t>Количество</t>
        </is>
      </c>
      <c r="CJ2" s="1" t="inlineStr">
        <is>
          <t>Сумма продажи</t>
        </is>
      </c>
      <c r="CK2" s="1" t="inlineStr">
        <is>
          <t>Количество</t>
        </is>
      </c>
      <c r="CL2" s="1" t="inlineStr">
        <is>
          <t>Сумма продажи</t>
        </is>
      </c>
      <c r="CM2" s="1" t="inlineStr">
        <is>
          <t>Количество</t>
        </is>
      </c>
      <c r="CN2" s="1" t="inlineStr">
        <is>
          <t>Сумма продажи</t>
        </is>
      </c>
      <c r="CO2" s="1" t="inlineStr">
        <is>
          <t>Количество</t>
        </is>
      </c>
      <c r="CP2" s="1" t="inlineStr">
        <is>
          <t>Сумма продажи</t>
        </is>
      </c>
      <c r="CQ2" s="1" t="inlineStr">
        <is>
          <t>Количество</t>
        </is>
      </c>
      <c r="CR2" s="1" t="inlineStr">
        <is>
          <t>Сумма продажи</t>
        </is>
      </c>
      <c r="CS2" s="1" t="inlineStr">
        <is>
          <t>Количество</t>
        </is>
      </c>
      <c r="CT2" s="1" t="inlineStr">
        <is>
          <t>Сумма продажи</t>
        </is>
      </c>
      <c r="CU2" s="1" t="inlineStr">
        <is>
          <t>Количество</t>
        </is>
      </c>
      <c r="CV2" s="1" t="inlineStr">
        <is>
          <t>Сумма продажи</t>
        </is>
      </c>
      <c r="CW2" s="1" t="inlineStr">
        <is>
          <t>Количество</t>
        </is>
      </c>
      <c r="CX2" s="1" t="inlineStr">
        <is>
          <t>Сумма продажи</t>
        </is>
      </c>
      <c r="CY2" s="1" t="inlineStr">
        <is>
          <t>Количество</t>
        </is>
      </c>
      <c r="CZ2" s="1" t="inlineStr">
        <is>
          <t>Сумма продажи</t>
        </is>
      </c>
      <c r="DA2" s="1" t="inlineStr">
        <is>
          <t>Количество</t>
        </is>
      </c>
      <c r="DB2" s="1" t="inlineStr">
        <is>
          <t>Сумма продажи</t>
        </is>
      </c>
      <c r="DC2" s="1" t="inlineStr">
        <is>
          <t>Количество</t>
        </is>
      </c>
      <c r="DD2" s="1" t="inlineStr">
        <is>
          <t>Сумма продажи</t>
        </is>
      </c>
      <c r="DE2" s="1" t="inlineStr">
        <is>
          <t>Количество</t>
        </is>
      </c>
      <c r="DF2" s="1" t="inlineStr">
        <is>
          <t>Сумма продажи</t>
        </is>
      </c>
      <c r="DG2" s="1" t="inlineStr">
        <is>
          <t>Количество</t>
        </is>
      </c>
      <c r="DH2" s="1" t="inlineStr">
        <is>
          <t>Сумма продажи</t>
        </is>
      </c>
      <c r="DI2" s="1" t="inlineStr">
        <is>
          <t>Количество</t>
        </is>
      </c>
      <c r="DJ2" s="1" t="inlineStr">
        <is>
          <t>Сумма продажи</t>
        </is>
      </c>
      <c r="DK2" s="1" t="inlineStr">
        <is>
          <t>Количество</t>
        </is>
      </c>
      <c r="DL2" s="1" t="inlineStr">
        <is>
          <t>Сумма продажи</t>
        </is>
      </c>
      <c r="DM2" s="1" t="inlineStr">
        <is>
          <t>Количество</t>
        </is>
      </c>
      <c r="DN2" s="1" t="inlineStr">
        <is>
          <t>Сумма продажи</t>
        </is>
      </c>
      <c r="DO2" s="1" t="inlineStr">
        <is>
          <t>Количество</t>
        </is>
      </c>
      <c r="DP2" s="1" t="inlineStr">
        <is>
          <t>Сумма продажи</t>
        </is>
      </c>
    </row>
    <row r="3" hidden="1"/>
    <row r="4">
      <c r="A4" s="2" t="n">
        <v>0</v>
      </c>
      <c r="B4" s="3" t="inlineStr">
        <is>
          <t>Meros</t>
        </is>
      </c>
      <c r="C4" s="3" t="inlineStr"/>
      <c r="D4" s="3" t="inlineStr"/>
      <c r="E4" s="4">
        <f>SUM(E5:E34)</f>
        <v/>
      </c>
      <c r="F4" s="4">
        <f>SUM(F5:F34)</f>
        <v/>
      </c>
      <c r="G4" s="4">
        <f>SUM(G5:G34)</f>
        <v/>
      </c>
      <c r="H4" s="4">
        <f>SUM(H5:H34)</f>
        <v/>
      </c>
      <c r="I4" s="4">
        <f>SUM(I5:I34)</f>
        <v/>
      </c>
      <c r="J4" s="4">
        <f>SUM(J5:J34)</f>
        <v/>
      </c>
      <c r="K4" s="4">
        <f>SUM(K5:K34)</f>
        <v/>
      </c>
      <c r="L4" s="4">
        <f>SUM(L5:L34)</f>
        <v/>
      </c>
      <c r="M4" s="4">
        <f>SUM(M5:M34)</f>
        <v/>
      </c>
      <c r="N4" s="4">
        <f>SUM(N5:N34)</f>
        <v/>
      </c>
      <c r="O4" s="4">
        <f>SUM(O5:O34)</f>
        <v/>
      </c>
      <c r="P4" s="4">
        <f>SUM(P5:P34)</f>
        <v/>
      </c>
      <c r="Q4" s="4">
        <f>SUM(Q5:Q34)</f>
        <v/>
      </c>
      <c r="R4" s="4">
        <f>SUM(R5:R34)</f>
        <v/>
      </c>
      <c r="S4" s="4">
        <f>SUM(S5:S34)</f>
        <v/>
      </c>
      <c r="T4" s="4">
        <f>SUM(T5:T34)</f>
        <v/>
      </c>
      <c r="U4" s="4">
        <f>SUM(U5:U34)</f>
        <v/>
      </c>
      <c r="V4" s="4">
        <f>SUM(V5:V34)</f>
        <v/>
      </c>
      <c r="W4" s="4">
        <f>SUM(W5:W34)</f>
        <v/>
      </c>
      <c r="X4" s="4">
        <f>SUM(X5:X34)</f>
        <v/>
      </c>
      <c r="Y4" s="4">
        <f>SUM(Y5:Y34)</f>
        <v/>
      </c>
      <c r="Z4" s="4">
        <f>SUM(Z5:Z34)</f>
        <v/>
      </c>
      <c r="AA4" s="4">
        <f>SUM(AA5:AA34)</f>
        <v/>
      </c>
      <c r="AB4" s="4">
        <f>SUM(AB5:AB34)</f>
        <v/>
      </c>
      <c r="AC4" s="4">
        <f>SUM(AC5:AC34)</f>
        <v/>
      </c>
      <c r="AD4" s="4">
        <f>SUM(AD5:AD34)</f>
        <v/>
      </c>
      <c r="AE4" s="4">
        <f>SUM(AE5:AE34)</f>
        <v/>
      </c>
      <c r="AF4" s="4">
        <f>SUM(AF5:AF34)</f>
        <v/>
      </c>
      <c r="AG4" s="4">
        <f>SUM(AG5:AG34)</f>
        <v/>
      </c>
      <c r="AH4" s="4">
        <f>SUM(AH5:AH34)</f>
        <v/>
      </c>
      <c r="AI4" s="4">
        <f>SUM(AI5:AI34)</f>
        <v/>
      </c>
      <c r="AJ4" s="4">
        <f>SUM(AJ5:AJ34)</f>
        <v/>
      </c>
      <c r="AK4" s="4">
        <f>SUM(AK5:AK34)</f>
        <v/>
      </c>
      <c r="AL4" s="4">
        <f>SUM(AL5:AL34)</f>
        <v/>
      </c>
      <c r="AM4" s="4">
        <f>SUM(AM5:AM34)</f>
        <v/>
      </c>
      <c r="AN4" s="4">
        <f>SUM(AN5:AN34)</f>
        <v/>
      </c>
      <c r="AO4" s="4">
        <f>SUM(AO5:AO34)</f>
        <v/>
      </c>
      <c r="AP4" s="4">
        <f>SUM(AP5:AP34)</f>
        <v/>
      </c>
      <c r="AQ4" s="4">
        <f>SUM(AQ5:AQ34)</f>
        <v/>
      </c>
      <c r="AR4" s="4">
        <f>SUM(AR5:AR34)</f>
        <v/>
      </c>
      <c r="AS4" s="4">
        <f>SUM(AS5:AS34)</f>
        <v/>
      </c>
      <c r="AT4" s="4">
        <f>SUM(AT5:AT34)</f>
        <v/>
      </c>
      <c r="AU4" s="4">
        <f>SUM(AU5:AU34)</f>
        <v/>
      </c>
      <c r="AV4" s="4">
        <f>SUM(AV5:AV34)</f>
        <v/>
      </c>
      <c r="AW4" s="4">
        <f>SUM(AW5:AW34)</f>
        <v/>
      </c>
      <c r="AX4" s="4">
        <f>SUM(AX5:AX34)</f>
        <v/>
      </c>
      <c r="AY4" s="4">
        <f>SUM(AY5:AY34)</f>
        <v/>
      </c>
      <c r="AZ4" s="4">
        <f>SUM(AZ5:AZ34)</f>
        <v/>
      </c>
      <c r="BA4" s="4">
        <f>SUM(BA5:BA34)</f>
        <v/>
      </c>
      <c r="BB4" s="4">
        <f>SUM(BB5:BB34)</f>
        <v/>
      </c>
      <c r="BC4" s="4">
        <f>SUM(BC5:BC34)</f>
        <v/>
      </c>
      <c r="BD4" s="4">
        <f>SUM(BD5:BD34)</f>
        <v/>
      </c>
      <c r="BE4" s="4">
        <f>SUM(BE5:BE34)</f>
        <v/>
      </c>
      <c r="BF4" s="4">
        <f>SUM(BF5:BF34)</f>
        <v/>
      </c>
      <c r="BG4" s="4">
        <f>SUM(BG5:BG34)</f>
        <v/>
      </c>
      <c r="BH4" s="4">
        <f>SUM(BH5:BH34)</f>
        <v/>
      </c>
      <c r="BI4" s="4">
        <f>SUM(BI5:BI34)</f>
        <v/>
      </c>
      <c r="BJ4" s="4">
        <f>SUM(BJ5:BJ34)</f>
        <v/>
      </c>
      <c r="BK4" s="4">
        <f>SUM(BK5:BK34)</f>
        <v/>
      </c>
      <c r="BL4" s="4">
        <f>SUM(BL5:BL34)</f>
        <v/>
      </c>
      <c r="BM4" s="4">
        <f>SUM(BM5:BM34)</f>
        <v/>
      </c>
      <c r="BN4" s="4">
        <f>SUM(BN5:BN34)</f>
        <v/>
      </c>
      <c r="BO4" s="4">
        <f>SUM(BO5:BO34)</f>
        <v/>
      </c>
      <c r="BP4" s="4">
        <f>SUM(BP5:BP34)</f>
        <v/>
      </c>
      <c r="BQ4" s="4">
        <f>SUM(BQ5:BQ34)</f>
        <v/>
      </c>
      <c r="BR4" s="4">
        <f>SUM(BR5:BR34)</f>
        <v/>
      </c>
      <c r="BS4" s="4">
        <f>SUM(BS5:BS34)</f>
        <v/>
      </c>
      <c r="BT4" s="4">
        <f>SUM(BT5:BT34)</f>
        <v/>
      </c>
      <c r="BU4" s="4">
        <f>SUM(BU5:BU34)</f>
        <v/>
      </c>
      <c r="BV4" s="4">
        <f>SUM(BV5:BV34)</f>
        <v/>
      </c>
      <c r="BW4" s="4">
        <f>SUM(BW5:BW34)</f>
        <v/>
      </c>
      <c r="BX4" s="4">
        <f>SUM(BX5:BX34)</f>
        <v/>
      </c>
      <c r="BY4" s="4">
        <f>SUM(BY5:BY34)</f>
        <v/>
      </c>
      <c r="BZ4" s="4">
        <f>SUM(BZ5:BZ34)</f>
        <v/>
      </c>
      <c r="CA4" s="4">
        <f>SUM(CA5:CA34)</f>
        <v/>
      </c>
      <c r="CB4" s="4">
        <f>SUM(CB5:CB34)</f>
        <v/>
      </c>
      <c r="CC4" s="4">
        <f>SUM(CC5:CC34)</f>
        <v/>
      </c>
      <c r="CD4" s="4">
        <f>SUM(CD5:CD34)</f>
        <v/>
      </c>
      <c r="CE4" s="4">
        <f>SUM(CE5:CE34)</f>
        <v/>
      </c>
      <c r="CF4" s="4">
        <f>SUM(CF5:CF34)</f>
        <v/>
      </c>
      <c r="CG4" s="4">
        <f>SUM(CG5:CG34)</f>
        <v/>
      </c>
      <c r="CH4" s="4">
        <f>SUM(CH5:CH34)</f>
        <v/>
      </c>
      <c r="CI4" s="4">
        <f>SUM(CI5:CI34)</f>
        <v/>
      </c>
      <c r="CJ4" s="4">
        <f>SUM(CJ5:CJ34)</f>
        <v/>
      </c>
      <c r="CK4" s="4">
        <f>SUM(CK5:CK34)</f>
        <v/>
      </c>
      <c r="CL4" s="4">
        <f>SUM(CL5:CL34)</f>
        <v/>
      </c>
      <c r="CM4" s="4">
        <f>SUM(CM5:CM34)</f>
        <v/>
      </c>
      <c r="CN4" s="4">
        <f>SUM(CN5:CN34)</f>
        <v/>
      </c>
      <c r="CO4" s="4">
        <f>SUM(CO5:CO34)</f>
        <v/>
      </c>
      <c r="CP4" s="4">
        <f>SUM(CP5:CP34)</f>
        <v/>
      </c>
      <c r="CQ4" s="4">
        <f>SUM(CQ5:CQ34)</f>
        <v/>
      </c>
      <c r="CR4" s="4">
        <f>SUM(CR5:CR34)</f>
        <v/>
      </c>
      <c r="CS4" s="4">
        <f>SUM(CS5:CS34)</f>
        <v/>
      </c>
      <c r="CT4" s="4">
        <f>SUM(CT5:CT34)</f>
        <v/>
      </c>
      <c r="CU4" s="4">
        <f>SUM(CU5:CU34)</f>
        <v/>
      </c>
      <c r="CV4" s="4">
        <f>SUM(CV5:CV34)</f>
        <v/>
      </c>
      <c r="CW4" s="4">
        <f>SUM(CW5:CW34)</f>
        <v/>
      </c>
      <c r="CX4" s="4">
        <f>SUM(CX5:CX34)</f>
        <v/>
      </c>
      <c r="CY4" s="4">
        <f>SUM(CY5:CY34)</f>
        <v/>
      </c>
      <c r="CZ4" s="4">
        <f>SUM(CZ5:CZ34)</f>
        <v/>
      </c>
      <c r="DA4" s="4">
        <f>SUM(DA5:DA34)</f>
        <v/>
      </c>
      <c r="DB4" s="4">
        <f>SUM(DB5:DB34)</f>
        <v/>
      </c>
      <c r="DC4" s="4">
        <f>SUM(DC5:DC34)</f>
        <v/>
      </c>
      <c r="DD4" s="4">
        <f>SUM(DD5:DD34)</f>
        <v/>
      </c>
      <c r="DE4" s="4">
        <f>SUM(DE5:DE34)</f>
        <v/>
      </c>
      <c r="DF4" s="4">
        <f>SUM(DF5:DF34)</f>
        <v/>
      </c>
      <c r="DG4" s="4">
        <f>SUM(DG5:DG34)</f>
        <v/>
      </c>
      <c r="DH4" s="4">
        <f>SUM(DH5:DH34)</f>
        <v/>
      </c>
      <c r="DI4" s="4">
        <f>SUM(DI5:DI34)</f>
        <v/>
      </c>
      <c r="DJ4" s="4">
        <f>SUM(DJ5:DJ34)</f>
        <v/>
      </c>
      <c r="DK4" s="4">
        <f>SUM(DK5:DK34)</f>
        <v/>
      </c>
      <c r="DL4" s="4">
        <f>SUM(DL5:DL34)</f>
        <v/>
      </c>
      <c r="DM4" s="4">
        <f>SUM(DM5:DM34)</f>
        <v/>
      </c>
      <c r="DN4" s="4">
        <f>SUM(DN5:DN34)</f>
        <v/>
      </c>
      <c r="DO4" s="4">
        <f>SUM(DO5:DO34)</f>
        <v/>
      </c>
      <c r="DP4" s="4">
        <f>SUM(DP5:DP34)</f>
        <v/>
      </c>
    </row>
    <row r="5" hidden="1" outlineLevel="1">
      <c r="A5" s="5" t="n">
        <v>1</v>
      </c>
      <c r="B5" s="6" t="inlineStr">
        <is>
          <t>"AIN-FARM SERVIS" MChJ</t>
        </is>
      </c>
      <c r="C5" s="6" t="inlineStr">
        <is>
          <t>Карши</t>
        </is>
      </c>
      <c r="D5" s="6" t="inlineStr">
        <is>
          <t>Карши 1</t>
        </is>
      </c>
      <c r="E5" s="7">
        <f>G5+I5+K5+M5+O5+Q5+S5+U5+W5+Y5+AA5+AC5+AE5+AG5+AI5+AK5+AM5+AO5+AQ5+AS5</f>
        <v/>
      </c>
      <c r="F5" s="7">
        <f>H5+J5+L5+N5+P5+R5+T5+V5+X5+Z5+AB5+AD5+AF5+AH5+AJ5+AL5+AN5+AP5+AR5+AT5</f>
        <v/>
      </c>
      <c r="G5" s="7" t="n">
        <v>10</v>
      </c>
      <c r="H5" s="7" t="n">
        <v>6269000</v>
      </c>
      <c r="I5" s="7" t="inlineStr"/>
      <c r="J5" s="7" t="inlineStr"/>
      <c r="K5" s="7" t="inlineStr"/>
      <c r="L5" s="7" t="inlineStr"/>
      <c r="M5" s="7" t="n">
        <v>20</v>
      </c>
      <c r="N5" s="7" t="n">
        <v>12815600</v>
      </c>
      <c r="O5" s="7" t="n">
        <v>10</v>
      </c>
      <c r="P5" s="7" t="n">
        <v>3837300</v>
      </c>
      <c r="Q5" s="7" t="n">
        <v>100</v>
      </c>
      <c r="R5" s="7" t="n">
        <v>654700000</v>
      </c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  <c r="AM5" s="7" t="inlineStr"/>
      <c r="AN5" s="7" t="inlineStr"/>
      <c r="AO5" s="7" t="inlineStr"/>
      <c r="AP5" s="7" t="inlineStr"/>
      <c r="AQ5" s="7" t="inlineStr"/>
      <c r="AR5" s="7" t="inlineStr"/>
      <c r="AS5" s="7" t="inlineStr"/>
      <c r="AT5" s="7" t="inlineStr"/>
      <c r="AU5" s="7">
        <f>AW5+AY5+BA5+BC5+BE5+BG5</f>
        <v/>
      </c>
      <c r="AV5" s="7">
        <f>AX5+AZ5+BB5+BD5+BF5+BH5</f>
        <v/>
      </c>
      <c r="AW5" s="7" t="inlineStr"/>
      <c r="AX5" s="7" t="inlineStr"/>
      <c r="AY5" s="7" t="inlineStr"/>
      <c r="AZ5" s="7" t="inlineStr"/>
      <c r="BA5" s="7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>
        <f>BK5+BM5+BO5+BQ5</f>
        <v/>
      </c>
      <c r="BJ5" s="7">
        <f>BL5+BN5+BP5+BR5</f>
        <v/>
      </c>
      <c r="BK5" s="7" t="inlineStr"/>
      <c r="BL5" s="7" t="inlineStr"/>
      <c r="BM5" s="7" t="inlineStr"/>
      <c r="BN5" s="7" t="inlineStr"/>
      <c r="BO5" s="7" t="inlineStr"/>
      <c r="BP5" s="7" t="inlineStr"/>
      <c r="BQ5" s="7" t="inlineStr"/>
      <c r="BR5" s="7" t="inlineStr"/>
      <c r="BS5" s="7">
        <f>BU5+BW5+BY5+CA5+CC5+CE5+CG5+CI5+CK5</f>
        <v/>
      </c>
      <c r="BT5" s="7">
        <f>BV5+BX5+BZ5+CB5+CD5+CF5+CH5+CJ5+CL5</f>
        <v/>
      </c>
      <c r="BU5" s="7" t="inlineStr"/>
      <c r="BV5" s="7" t="inlineStr"/>
      <c r="BW5" s="7" t="inlineStr"/>
      <c r="BX5" s="7" t="inlineStr"/>
      <c r="BY5" s="7" t="inlineStr"/>
      <c r="BZ5" s="7" t="inlineStr"/>
      <c r="CA5" s="7" t="inlineStr"/>
      <c r="CB5" s="7" t="inlineStr"/>
      <c r="CC5" s="7" t="inlineStr"/>
      <c r="CD5" s="7" t="inlineStr"/>
      <c r="CE5" s="7" t="inlineStr"/>
      <c r="CF5" s="7" t="inlineStr"/>
      <c r="CG5" s="7" t="inlineStr"/>
      <c r="CH5" s="7" t="inlineStr"/>
      <c r="CI5" s="7" t="inlineStr"/>
      <c r="CJ5" s="7" t="inlineStr"/>
      <c r="CK5" s="7" t="inlineStr"/>
      <c r="CL5" s="7" t="inlineStr"/>
      <c r="CM5" s="7">
        <f>CO5+CQ5+CS5+CU5+CW5+CY5+DA5+DC5+DE5+DG5+DI5+DK5+DM5</f>
        <v/>
      </c>
      <c r="CN5" s="7">
        <f>CP5+CR5+CT5+CV5+CX5+CZ5+DB5+DD5+DF5+DH5+DJ5+DL5+DN5</f>
        <v/>
      </c>
      <c r="CO5" s="7" t="inlineStr"/>
      <c r="CP5" s="7" t="inlineStr"/>
      <c r="CQ5" s="7" t="inlineStr"/>
      <c r="CR5" s="7" t="inlineStr"/>
      <c r="CS5" s="7" t="inlineStr"/>
      <c r="CT5" s="7" t="inlineStr"/>
      <c r="CU5" s="7" t="inlineStr"/>
      <c r="CV5" s="7" t="inlineStr"/>
      <c r="CW5" s="7" t="inlineStr"/>
      <c r="CX5" s="7" t="inlineStr"/>
      <c r="CY5" s="7" t="inlineStr"/>
      <c r="CZ5" s="7" t="inlineStr"/>
      <c r="DA5" s="7" t="inlineStr"/>
      <c r="DB5" s="7" t="inlineStr"/>
      <c r="DC5" s="7" t="inlineStr"/>
      <c r="DD5" s="7" t="inlineStr"/>
      <c r="DE5" s="7" t="inlineStr"/>
      <c r="DF5" s="7" t="inlineStr"/>
      <c r="DG5" s="7" t="inlineStr"/>
      <c r="DH5" s="7" t="inlineStr"/>
      <c r="DI5" s="7" t="inlineStr"/>
      <c r="DJ5" s="7" t="inlineStr"/>
      <c r="DK5" s="7" t="inlineStr"/>
      <c r="DL5" s="7" t="inlineStr"/>
      <c r="DM5" s="7" t="inlineStr"/>
      <c r="DN5" s="7" t="inlineStr"/>
      <c r="DO5" s="7">
        <f>E5+AU5+BI5+BS5+CM5</f>
        <v/>
      </c>
      <c r="DP5" s="7">
        <f>F5+AV5+BJ5+BT5+CN5</f>
        <v/>
      </c>
    </row>
    <row r="6" hidden="1" outlineLevel="1">
      <c r="A6" s="5" t="n">
        <v>2</v>
      </c>
      <c r="B6" s="6" t="inlineStr">
        <is>
          <t>"AL NASAFIY KAFOLAT FARM" MChJ</t>
        </is>
      </c>
      <c r="C6" s="6" t="inlineStr">
        <is>
          <t>Карши</t>
        </is>
      </c>
      <c r="D6" s="6" t="inlineStr">
        <is>
          <t>Карши 1</t>
        </is>
      </c>
      <c r="E6" s="7">
        <f>G6+I6+K6+M6+O6+Q6+S6+U6+W6+Y6+AA6+AC6+AE6+AG6+AI6+AK6+AM6+AO6+AQ6+AS6</f>
        <v/>
      </c>
      <c r="F6" s="7">
        <f>H6+J6+L6+N6+P6+R6+T6+V6+X6+Z6+AB6+AD6+AF6+AH6+AJ6+AL6+AN6+AP6+AR6+AT6</f>
        <v/>
      </c>
      <c r="G6" s="7" t="n">
        <v>20</v>
      </c>
      <c r="H6" s="7" t="n">
        <v>25851600</v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n">
        <v>20</v>
      </c>
      <c r="AD6" s="7" t="n">
        <v>12882000</v>
      </c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7">
        <f>AW6+AY6+BA6+BC6+BE6+BG6</f>
        <v/>
      </c>
      <c r="AV6" s="7">
        <f>AX6+AZ6+BB6+BD6+BF6+BH6</f>
        <v/>
      </c>
      <c r="AW6" s="7" t="inlineStr"/>
      <c r="AX6" s="7" t="inlineStr"/>
      <c r="AY6" s="7" t="inlineStr"/>
      <c r="AZ6" s="7" t="inlineStr"/>
      <c r="BA6" s="7" t="inlineStr"/>
      <c r="BB6" s="7" t="inlineStr"/>
      <c r="BC6" s="7" t="inlineStr"/>
      <c r="BD6" s="7" t="inlineStr"/>
      <c r="BE6" s="7" t="inlineStr"/>
      <c r="BF6" s="7" t="inlineStr"/>
      <c r="BG6" s="7" t="n">
        <v>20</v>
      </c>
      <c r="BH6" s="7" t="n">
        <v>17914000</v>
      </c>
      <c r="BI6" s="7">
        <f>BK6+BM6+BO6+BQ6</f>
        <v/>
      </c>
      <c r="BJ6" s="7">
        <f>BL6+BN6+BP6+BR6</f>
        <v/>
      </c>
      <c r="BK6" s="7" t="inlineStr"/>
      <c r="BL6" s="7" t="inlineStr"/>
      <c r="BM6" s="7" t="inlineStr"/>
      <c r="BN6" s="7" t="inlineStr"/>
      <c r="BO6" s="7" t="inlineStr"/>
      <c r="BP6" s="7" t="inlineStr"/>
      <c r="BQ6" s="7" t="inlineStr"/>
      <c r="BR6" s="7" t="inlineStr"/>
      <c r="BS6" s="7">
        <f>BU6+BW6+BY6+CA6+CC6+CE6+CG6+CI6+CK6</f>
        <v/>
      </c>
      <c r="BT6" s="7">
        <f>BV6+BX6+BZ6+CB6+CD6+CF6+CH6+CJ6+CL6</f>
        <v/>
      </c>
      <c r="BU6" s="7" t="inlineStr"/>
      <c r="BV6" s="7" t="inlineStr"/>
      <c r="BW6" s="7" t="inlineStr"/>
      <c r="BX6" s="7" t="inlineStr"/>
      <c r="BY6" s="7" t="inlineStr"/>
      <c r="BZ6" s="7" t="inlineStr"/>
      <c r="CA6" s="7" t="inlineStr"/>
      <c r="CB6" s="7" t="inlineStr"/>
      <c r="CC6" s="7" t="inlineStr"/>
      <c r="CD6" s="7" t="inlineStr"/>
      <c r="CE6" s="7" t="inlineStr"/>
      <c r="CF6" s="7" t="inlineStr"/>
      <c r="CG6" s="7" t="inlineStr"/>
      <c r="CH6" s="7" t="inlineStr"/>
      <c r="CI6" s="7" t="inlineStr"/>
      <c r="CJ6" s="7" t="inlineStr"/>
      <c r="CK6" s="7" t="inlineStr"/>
      <c r="CL6" s="7" t="inlineStr"/>
      <c r="CM6" s="7">
        <f>CO6+CQ6+CS6+CU6+CW6+CY6+DA6+DC6+DE6+DG6+DI6+DK6+DM6</f>
        <v/>
      </c>
      <c r="CN6" s="7">
        <f>CP6+CR6+CT6+CV6+CX6+CZ6+DB6+DD6+DF6+DH6+DJ6+DL6+DN6</f>
        <v/>
      </c>
      <c r="CO6" s="7" t="inlineStr"/>
      <c r="CP6" s="7" t="inlineStr"/>
      <c r="CQ6" s="7" t="inlineStr"/>
      <c r="CR6" s="7" t="inlineStr"/>
      <c r="CS6" s="7" t="inlineStr"/>
      <c r="CT6" s="7" t="inlineStr"/>
      <c r="CU6" s="7" t="inlineStr"/>
      <c r="CV6" s="7" t="inlineStr"/>
      <c r="CW6" s="7" t="inlineStr"/>
      <c r="CX6" s="7" t="inlineStr"/>
      <c r="CY6" s="7" t="inlineStr"/>
      <c r="CZ6" s="7" t="inlineStr"/>
      <c r="DA6" s="7" t="n">
        <v>15</v>
      </c>
      <c r="DB6" s="7" t="n">
        <v>10806750</v>
      </c>
      <c r="DC6" s="7" t="inlineStr"/>
      <c r="DD6" s="7" t="inlineStr"/>
      <c r="DE6" s="7" t="inlineStr"/>
      <c r="DF6" s="7" t="inlineStr"/>
      <c r="DG6" s="7" t="n">
        <v>12</v>
      </c>
      <c r="DH6" s="7" t="n">
        <v>7331040</v>
      </c>
      <c r="DI6" s="7" t="inlineStr"/>
      <c r="DJ6" s="7" t="inlineStr"/>
      <c r="DK6" s="7" t="inlineStr"/>
      <c r="DL6" s="7" t="inlineStr"/>
      <c r="DM6" s="7" t="inlineStr"/>
      <c r="DN6" s="7" t="inlineStr"/>
      <c r="DO6" s="7">
        <f>E6+AU6+BI6+BS6+CM6</f>
        <v/>
      </c>
      <c r="DP6" s="7">
        <f>F6+AV6+BJ6+BT6+CN6</f>
        <v/>
      </c>
    </row>
    <row r="7" hidden="1" outlineLevel="1">
      <c r="A7" s="5" t="n">
        <v>3</v>
      </c>
      <c r="B7" s="6" t="inlineStr">
        <is>
          <t>"ALOYE SHIFO" ХК</t>
        </is>
      </c>
      <c r="C7" s="6" t="inlineStr">
        <is>
          <t>Карши</t>
        </is>
      </c>
      <c r="D7" s="6" t="inlineStr">
        <is>
          <t>Карши 1</t>
        </is>
      </c>
      <c r="E7" s="7">
        <f>G7+I7+K7+M7+O7+Q7+S7+U7+W7+Y7+AA7+AC7+AE7+AG7+AI7+AK7+AM7+AO7+AQ7+AS7</f>
        <v/>
      </c>
      <c r="F7" s="7">
        <f>H7+J7+L7+N7+P7+R7+T7+V7+X7+Z7+AB7+AD7+AF7+AH7+AJ7+AL7+AN7+AP7+AR7+AT7</f>
        <v/>
      </c>
      <c r="G7" s="7" t="inlineStr"/>
      <c r="H7" s="7" t="inlineStr"/>
      <c r="I7" s="7" t="inlineStr"/>
      <c r="J7" s="7" t="inlineStr"/>
      <c r="K7" s="7" t="inlineStr"/>
      <c r="L7" s="7" t="inlineStr"/>
      <c r="M7" s="7" t="n">
        <v>10</v>
      </c>
      <c r="N7" s="7" t="n">
        <v>3303000</v>
      </c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>
        <f>AW7+AY7+BA7+BC7+BE7+BG7</f>
        <v/>
      </c>
      <c r="AV7" s="7">
        <f>AX7+AZ7+BB7+BD7+BF7+BH7</f>
        <v/>
      </c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>
        <f>BK7+BM7+BO7+BQ7</f>
        <v/>
      </c>
      <c r="BJ7" s="7">
        <f>BL7+BN7+BP7+BR7</f>
        <v/>
      </c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>
        <f>BU7+BW7+BY7+CA7+CC7+CE7+CG7+CI7+CK7</f>
        <v/>
      </c>
      <c r="BT7" s="7">
        <f>BV7+BX7+BZ7+CB7+CD7+CF7+CH7+CJ7+CL7</f>
        <v/>
      </c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>
        <f>CO7+CQ7+CS7+CU7+CW7+CY7+DA7+DC7+DE7+DG7+DI7+DK7+DM7</f>
        <v/>
      </c>
      <c r="CN7" s="7">
        <f>CP7+CR7+CT7+CV7+CX7+CZ7+DB7+DD7+DF7+DH7+DJ7+DL7+DN7</f>
        <v/>
      </c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>
        <f>E7+AU7+BI7+BS7+CM7</f>
        <v/>
      </c>
      <c r="DP7" s="7">
        <f>F7+AV7+BJ7+BT7+CN7</f>
        <v/>
      </c>
    </row>
    <row r="8" hidden="1" outlineLevel="1">
      <c r="A8" s="5" t="n">
        <v>4</v>
      </c>
      <c r="B8" s="6" t="inlineStr">
        <is>
          <t>"ARTUR FARM SAVDO"</t>
        </is>
      </c>
      <c r="C8" s="6" t="inlineStr">
        <is>
          <t>Карши</t>
        </is>
      </c>
      <c r="D8" s="6" t="inlineStr">
        <is>
          <t>Карши 1</t>
        </is>
      </c>
      <c r="E8" s="7">
        <f>G8+I8+K8+M8+O8+Q8+S8+U8+W8+Y8+AA8+AC8+AE8+AG8+AI8+AK8+AM8+AO8+AQ8+AS8</f>
        <v/>
      </c>
      <c r="F8" s="7">
        <f>H8+J8+L8+N8+P8+R8+T8+V8+X8+Z8+AB8+AD8+AF8+AH8+AJ8+AL8+AN8+AP8+AR8+AT8</f>
        <v/>
      </c>
      <c r="G8" s="7" t="n">
        <v>4</v>
      </c>
      <c r="H8" s="7" t="n">
        <v>517032</v>
      </c>
      <c r="I8" s="7" t="inlineStr"/>
      <c r="J8" s="7" t="inlineStr"/>
      <c r="K8" s="7" t="inlineStr"/>
      <c r="L8" s="7" t="inlineStr"/>
      <c r="M8" s="7" t="n">
        <v>10</v>
      </c>
      <c r="N8" s="7" t="n">
        <v>3283000</v>
      </c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/>
      <c r="AL8" s="7" t="inlineStr"/>
      <c r="AM8" s="7" t="inlineStr"/>
      <c r="AN8" s="7" t="inlineStr"/>
      <c r="AO8" s="7" t="inlineStr"/>
      <c r="AP8" s="7" t="inlineStr"/>
      <c r="AQ8" s="7" t="inlineStr"/>
      <c r="AR8" s="7" t="inlineStr"/>
      <c r="AS8" s="7" t="inlineStr"/>
      <c r="AT8" s="7" t="inlineStr"/>
      <c r="AU8" s="7">
        <f>AW8+AY8+BA8+BC8+BE8+BG8</f>
        <v/>
      </c>
      <c r="AV8" s="7">
        <f>AX8+AZ8+BB8+BD8+BF8+BH8</f>
        <v/>
      </c>
      <c r="AW8" s="7" t="inlineStr"/>
      <c r="AX8" s="7" t="inlineStr"/>
      <c r="AY8" s="7" t="inlineStr"/>
      <c r="AZ8" s="7" t="inlineStr"/>
      <c r="BA8" s="7" t="inlineStr"/>
      <c r="BB8" s="7" t="inlineStr"/>
      <c r="BC8" s="7" t="inlineStr"/>
      <c r="BD8" s="7" t="inlineStr"/>
      <c r="BE8" s="7" t="inlineStr"/>
      <c r="BF8" s="7" t="inlineStr"/>
      <c r="BG8" s="7" t="inlineStr"/>
      <c r="BH8" s="7" t="inlineStr"/>
      <c r="BI8" s="7">
        <f>BK8+BM8+BO8+BQ8</f>
        <v/>
      </c>
      <c r="BJ8" s="7">
        <f>BL8+BN8+BP8+BR8</f>
        <v/>
      </c>
      <c r="BK8" s="7" t="inlineStr"/>
      <c r="BL8" s="7" t="inlineStr"/>
      <c r="BM8" s="7" t="inlineStr"/>
      <c r="BN8" s="7" t="inlineStr"/>
      <c r="BO8" s="7" t="inlineStr"/>
      <c r="BP8" s="7" t="inlineStr"/>
      <c r="BQ8" s="7" t="inlineStr"/>
      <c r="BR8" s="7" t="inlineStr"/>
      <c r="BS8" s="7">
        <f>BU8+BW8+BY8+CA8+CC8+CE8+CG8+CI8+CK8</f>
        <v/>
      </c>
      <c r="BT8" s="7">
        <f>BV8+BX8+BZ8+CB8+CD8+CF8+CH8+CJ8+CL8</f>
        <v/>
      </c>
      <c r="BU8" s="7" t="inlineStr"/>
      <c r="BV8" s="7" t="inlineStr"/>
      <c r="BW8" s="7" t="inlineStr"/>
      <c r="BX8" s="7" t="inlineStr"/>
      <c r="BY8" s="7" t="inlineStr"/>
      <c r="BZ8" s="7" t="inlineStr"/>
      <c r="CA8" s="7" t="inlineStr"/>
      <c r="CB8" s="7" t="inlineStr"/>
      <c r="CC8" s="7" t="inlineStr"/>
      <c r="CD8" s="7" t="inlineStr"/>
      <c r="CE8" s="7" t="inlineStr"/>
      <c r="CF8" s="7" t="inlineStr"/>
      <c r="CG8" s="7" t="inlineStr"/>
      <c r="CH8" s="7" t="inlineStr"/>
      <c r="CI8" s="7" t="inlineStr"/>
      <c r="CJ8" s="7" t="inlineStr"/>
      <c r="CK8" s="7" t="inlineStr"/>
      <c r="CL8" s="7" t="inlineStr"/>
      <c r="CM8" s="7">
        <f>CO8+CQ8+CS8+CU8+CW8+CY8+DA8+DC8+DE8+DG8+DI8+DK8+DM8</f>
        <v/>
      </c>
      <c r="CN8" s="7">
        <f>CP8+CR8+CT8+CV8+CX8+CZ8+DB8+DD8+DF8+DH8+DJ8+DL8+DN8</f>
        <v/>
      </c>
      <c r="CO8" s="7" t="inlineStr"/>
      <c r="CP8" s="7" t="inlineStr"/>
      <c r="CQ8" s="7" t="inlineStr"/>
      <c r="CR8" s="7" t="inlineStr"/>
      <c r="CS8" s="7" t="inlineStr"/>
      <c r="CT8" s="7" t="inlineStr"/>
      <c r="CU8" s="7" t="inlineStr"/>
      <c r="CV8" s="7" t="inlineStr"/>
      <c r="CW8" s="7" t="inlineStr"/>
      <c r="CX8" s="7" t="inlineStr"/>
      <c r="CY8" s="7" t="inlineStr"/>
      <c r="CZ8" s="7" t="inlineStr"/>
      <c r="DA8" s="7" t="inlineStr"/>
      <c r="DB8" s="7" t="inlineStr"/>
      <c r="DC8" s="7" t="inlineStr"/>
      <c r="DD8" s="7" t="inlineStr"/>
      <c r="DE8" s="7" t="inlineStr"/>
      <c r="DF8" s="7" t="inlineStr"/>
      <c r="DG8" s="7" t="inlineStr"/>
      <c r="DH8" s="7" t="inlineStr"/>
      <c r="DI8" s="7" t="inlineStr"/>
      <c r="DJ8" s="7" t="inlineStr"/>
      <c r="DK8" s="7" t="inlineStr"/>
      <c r="DL8" s="7" t="inlineStr"/>
      <c r="DM8" s="7" t="inlineStr"/>
      <c r="DN8" s="7" t="inlineStr"/>
      <c r="DO8" s="7">
        <f>E8+AU8+BI8+BS8+CM8</f>
        <v/>
      </c>
      <c r="DP8" s="7">
        <f>F8+AV8+BJ8+BT8+CN8</f>
        <v/>
      </c>
    </row>
    <row r="9" hidden="1" outlineLevel="1">
      <c r="A9" s="5" t="n">
        <v>5</v>
      </c>
      <c r="B9" s="6" t="inlineStr">
        <is>
          <t>"AZBEXSHER KOMIL" XK</t>
        </is>
      </c>
      <c r="C9" s="6" t="inlineStr">
        <is>
          <t>Карши</t>
        </is>
      </c>
      <c r="D9" s="6" t="inlineStr">
        <is>
          <t>Карши 1</t>
        </is>
      </c>
      <c r="E9" s="7">
        <f>G9+I9+K9+M9+O9+Q9+S9+U9+W9+Y9+AA9+AC9+AE9+AG9+AI9+AK9+AM9+AO9+AQ9+AS9</f>
        <v/>
      </c>
      <c r="F9" s="7">
        <f>H9+J9+L9+N9+P9+R9+T9+V9+X9+Z9+AB9+AD9+AF9+AH9+AJ9+AL9+AN9+AP9+AR9+AT9</f>
        <v/>
      </c>
      <c r="G9" s="7" t="inlineStr"/>
      <c r="H9" s="7" t="inlineStr"/>
      <c r="I9" s="7" t="inlineStr"/>
      <c r="J9" s="7" t="inlineStr"/>
      <c r="K9" s="7" t="n">
        <v>4</v>
      </c>
      <c r="L9" s="7" t="n">
        <v>588800</v>
      </c>
      <c r="M9" s="7" t="inlineStr"/>
      <c r="N9" s="7" t="inlineStr"/>
      <c r="O9" s="7" t="inlineStr"/>
      <c r="P9" s="7" t="inlineStr"/>
      <c r="Q9" s="7" t="n">
        <v>10</v>
      </c>
      <c r="R9" s="7" t="n">
        <v>6749500</v>
      </c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  <c r="AP9" s="7" t="inlineStr"/>
      <c r="AQ9" s="7" t="inlineStr"/>
      <c r="AR9" s="7" t="inlineStr"/>
      <c r="AS9" s="7" t="inlineStr"/>
      <c r="AT9" s="7" t="inlineStr"/>
      <c r="AU9" s="7">
        <f>AW9+AY9+BA9+BC9+BE9+BG9</f>
        <v/>
      </c>
      <c r="AV9" s="7">
        <f>AX9+AZ9+BB9+BD9+BF9+BH9</f>
        <v/>
      </c>
      <c r="AW9" s="7" t="inlineStr"/>
      <c r="AX9" s="7" t="inlineStr"/>
      <c r="AY9" s="7" t="inlineStr"/>
      <c r="AZ9" s="7" t="inlineStr"/>
      <c r="BA9" s="7" t="inlineStr"/>
      <c r="BB9" s="7" t="inlineStr"/>
      <c r="BC9" s="7" t="inlineStr"/>
      <c r="BD9" s="7" t="inlineStr"/>
      <c r="BE9" s="7" t="inlineStr"/>
      <c r="BF9" s="7" t="inlineStr"/>
      <c r="BG9" s="7" t="inlineStr"/>
      <c r="BH9" s="7" t="inlineStr"/>
      <c r="BI9" s="7">
        <f>BK9+BM9+BO9+BQ9</f>
        <v/>
      </c>
      <c r="BJ9" s="7">
        <f>BL9+BN9+BP9+BR9</f>
        <v/>
      </c>
      <c r="BK9" s="7" t="inlineStr"/>
      <c r="BL9" s="7" t="inlineStr"/>
      <c r="BM9" s="7" t="inlineStr"/>
      <c r="BN9" s="7" t="inlineStr"/>
      <c r="BO9" s="7" t="inlineStr"/>
      <c r="BP9" s="7" t="inlineStr"/>
      <c r="BQ9" s="7" t="inlineStr"/>
      <c r="BR9" s="7" t="inlineStr"/>
      <c r="BS9" s="7">
        <f>BU9+BW9+BY9+CA9+CC9+CE9+CG9+CI9+CK9</f>
        <v/>
      </c>
      <c r="BT9" s="7">
        <f>BV9+BX9+BZ9+CB9+CD9+CF9+CH9+CJ9+CL9</f>
        <v/>
      </c>
      <c r="BU9" s="7" t="inlineStr"/>
      <c r="BV9" s="7" t="inlineStr"/>
      <c r="BW9" s="7" t="inlineStr"/>
      <c r="BX9" s="7" t="inlineStr"/>
      <c r="BY9" s="7" t="inlineStr"/>
      <c r="BZ9" s="7" t="inlineStr"/>
      <c r="CA9" s="7" t="inlineStr"/>
      <c r="CB9" s="7" t="inlineStr"/>
      <c r="CC9" s="7" t="inlineStr"/>
      <c r="CD9" s="7" t="inlineStr"/>
      <c r="CE9" s="7" t="inlineStr"/>
      <c r="CF9" s="7" t="inlineStr"/>
      <c r="CG9" s="7" t="inlineStr"/>
      <c r="CH9" s="7" t="inlineStr"/>
      <c r="CI9" s="7" t="inlineStr"/>
      <c r="CJ9" s="7" t="inlineStr"/>
      <c r="CK9" s="7" t="inlineStr"/>
      <c r="CL9" s="7" t="inlineStr"/>
      <c r="CM9" s="7">
        <f>CO9+CQ9+CS9+CU9+CW9+CY9+DA9+DC9+DE9+DG9+DI9+DK9+DM9</f>
        <v/>
      </c>
      <c r="CN9" s="7">
        <f>CP9+CR9+CT9+CV9+CX9+CZ9+DB9+DD9+DF9+DH9+DJ9+DL9+DN9</f>
        <v/>
      </c>
      <c r="CO9" s="7" t="inlineStr"/>
      <c r="CP9" s="7" t="inlineStr"/>
      <c r="CQ9" s="7" t="inlineStr"/>
      <c r="CR9" s="7" t="inlineStr"/>
      <c r="CS9" s="7" t="inlineStr"/>
      <c r="CT9" s="7" t="inlineStr"/>
      <c r="CU9" s="7" t="inlineStr"/>
      <c r="CV9" s="7" t="inlineStr"/>
      <c r="CW9" s="7" t="inlineStr"/>
      <c r="CX9" s="7" t="inlineStr"/>
      <c r="CY9" s="7" t="inlineStr"/>
      <c r="CZ9" s="7" t="inlineStr"/>
      <c r="DA9" s="7" t="inlineStr"/>
      <c r="DB9" s="7" t="inlineStr"/>
      <c r="DC9" s="7" t="inlineStr"/>
      <c r="DD9" s="7" t="inlineStr"/>
      <c r="DE9" s="7" t="inlineStr"/>
      <c r="DF9" s="7" t="inlineStr"/>
      <c r="DG9" s="7" t="n">
        <v>2</v>
      </c>
      <c r="DH9" s="7" t="n">
        <v>198480</v>
      </c>
      <c r="DI9" s="7" t="inlineStr"/>
      <c r="DJ9" s="7" t="inlineStr"/>
      <c r="DK9" s="7" t="inlineStr"/>
      <c r="DL9" s="7" t="inlineStr"/>
      <c r="DM9" s="7" t="inlineStr"/>
      <c r="DN9" s="7" t="inlineStr"/>
      <c r="DO9" s="7">
        <f>E9+AU9+BI9+BS9+CM9</f>
        <v/>
      </c>
      <c r="DP9" s="7">
        <f>F9+AV9+BJ9+BT9+CN9</f>
        <v/>
      </c>
    </row>
    <row r="10" hidden="1" outlineLevel="1">
      <c r="A10" s="5" t="n">
        <v>6</v>
      </c>
      <c r="B10" s="6" t="inlineStr">
        <is>
          <t>"BEXZOD" ХIChF</t>
        </is>
      </c>
      <c r="C10" s="6" t="inlineStr">
        <is>
          <t>Карши</t>
        </is>
      </c>
      <c r="D10" s="6" t="inlineStr">
        <is>
          <t>Карши 1</t>
        </is>
      </c>
      <c r="E10" s="7">
        <f>G10+I10+K10+M10+O10+Q10+S10+U10+W10+Y10+AA10+AC10+AE10+AG10+AI10+AK10+AM10+AO10+AQ10+AS10</f>
        <v/>
      </c>
      <c r="F10" s="7">
        <f>H10+J10+L10+N10+P10+R10+T10+V10+X10+Z10+AB10+AD10+AF10+AH10+AJ10+AL10+AN10+AP10+AR10+AT10</f>
        <v/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n">
        <v>2</v>
      </c>
      <c r="R10" s="7" t="n">
        <v>261880</v>
      </c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>
        <f>AW10+AY10+BA10+BC10+BE10+BG10</f>
        <v/>
      </c>
      <c r="AV10" s="7">
        <f>AX10+AZ10+BB10+BD10+BF10+BH10</f>
        <v/>
      </c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>
        <f>BK10+BM10+BO10+BQ10</f>
        <v/>
      </c>
      <c r="BJ10" s="7">
        <f>BL10+BN10+BP10+BR10</f>
        <v/>
      </c>
      <c r="BK10" s="7" t="inlineStr"/>
      <c r="BL10" s="7" t="inlineStr"/>
      <c r="BM10" s="7" t="inlineStr"/>
      <c r="BN10" s="7" t="inlineStr"/>
      <c r="BO10" s="7" t="inlineStr"/>
      <c r="BP10" s="7" t="inlineStr"/>
      <c r="BQ10" s="7" t="inlineStr"/>
      <c r="BR10" s="7" t="inlineStr"/>
      <c r="BS10" s="7">
        <f>BU10+BW10+BY10+CA10+CC10+CE10+CG10+CI10+CK10</f>
        <v/>
      </c>
      <c r="BT10" s="7">
        <f>BV10+BX10+BZ10+CB10+CD10+CF10+CH10+CJ10+CL10</f>
        <v/>
      </c>
      <c r="BU10" s="7" t="inlineStr"/>
      <c r="BV10" s="7" t="inlineStr"/>
      <c r="BW10" s="7" t="inlineStr"/>
      <c r="BX10" s="7" t="inlineStr"/>
      <c r="BY10" s="7" t="inlineStr"/>
      <c r="BZ10" s="7" t="inlineStr"/>
      <c r="CA10" s="7" t="inlineStr"/>
      <c r="CB10" s="7" t="inlineStr"/>
      <c r="CC10" s="7" t="inlineStr"/>
      <c r="CD10" s="7" t="inlineStr"/>
      <c r="CE10" s="7" t="inlineStr"/>
      <c r="CF10" s="7" t="inlineStr"/>
      <c r="CG10" s="7" t="inlineStr"/>
      <c r="CH10" s="7" t="inlineStr"/>
      <c r="CI10" s="7" t="inlineStr"/>
      <c r="CJ10" s="7" t="inlineStr"/>
      <c r="CK10" s="7" t="inlineStr"/>
      <c r="CL10" s="7" t="inlineStr"/>
      <c r="CM10" s="7">
        <f>CO10+CQ10+CS10+CU10+CW10+CY10+DA10+DC10+DE10+DG10+DI10+DK10+DM10</f>
        <v/>
      </c>
      <c r="CN10" s="7">
        <f>CP10+CR10+CT10+CV10+CX10+CZ10+DB10+DD10+DF10+DH10+DJ10+DL10+DN10</f>
        <v/>
      </c>
      <c r="CO10" s="7" t="inlineStr"/>
      <c r="CP10" s="7" t="inlineStr"/>
      <c r="CQ10" s="7" t="inlineStr"/>
      <c r="CR10" s="7" t="inlineStr"/>
      <c r="CS10" s="7" t="inlineStr"/>
      <c r="CT10" s="7" t="inlineStr"/>
      <c r="CU10" s="7" t="inlineStr"/>
      <c r="CV10" s="7" t="inlineStr"/>
      <c r="CW10" s="7" t="inlineStr"/>
      <c r="CX10" s="7" t="inlineStr"/>
      <c r="CY10" s="7" t="inlineStr"/>
      <c r="CZ10" s="7" t="inlineStr"/>
      <c r="DA10" s="7" t="inlineStr"/>
      <c r="DB10" s="7" t="inlineStr"/>
      <c r="DC10" s="7" t="inlineStr"/>
      <c r="DD10" s="7" t="inlineStr"/>
      <c r="DE10" s="7" t="inlineStr"/>
      <c r="DF10" s="7" t="inlineStr"/>
      <c r="DG10" s="7" t="inlineStr"/>
      <c r="DH10" s="7" t="inlineStr"/>
      <c r="DI10" s="7" t="inlineStr"/>
      <c r="DJ10" s="7" t="inlineStr"/>
      <c r="DK10" s="7" t="inlineStr"/>
      <c r="DL10" s="7" t="inlineStr"/>
      <c r="DM10" s="7" t="inlineStr"/>
      <c r="DN10" s="7" t="inlineStr"/>
      <c r="DO10" s="7">
        <f>E10+AU10+BI10+BS10+CM10</f>
        <v/>
      </c>
      <c r="DP10" s="7">
        <f>F10+AV10+BJ10+BT10+CN10</f>
        <v/>
      </c>
    </row>
    <row r="11" hidden="1" outlineLevel="1">
      <c r="A11" s="5" t="n">
        <v>7</v>
      </c>
      <c r="B11" s="6" t="inlineStr">
        <is>
          <t>"BRAVO COMFORT PLYUS" MCHJ</t>
        </is>
      </c>
      <c r="C11" s="6" t="inlineStr">
        <is>
          <t>Карши</t>
        </is>
      </c>
      <c r="D11" s="6" t="inlineStr">
        <is>
          <t>Карши 1</t>
        </is>
      </c>
      <c r="E11" s="7">
        <f>G11+I11+K11+M11+O11+Q11+S11+U11+W11+Y11+AA11+AC11+AE11+AG11+AI11+AK11+AM11+AO11+AQ11+AS11</f>
        <v/>
      </c>
      <c r="F11" s="7">
        <f>H11+J11+L11+N11+P11+R11+T11+V11+X11+Z11+AB11+AD11+AF11+AH11+AJ11+AL11+AN11+AP11+AR11+AT11</f>
        <v/>
      </c>
      <c r="G11" s="7" t="n">
        <v>3</v>
      </c>
      <c r="H11" s="7" t="n">
        <v>564093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n">
        <v>3</v>
      </c>
      <c r="X11" s="7" t="n">
        <v>0</v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n">
        <v>6</v>
      </c>
      <c r="AH11" s="7" t="n">
        <v>1080936</v>
      </c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  <c r="AP11" s="7" t="inlineStr"/>
      <c r="AQ11" s="7" t="inlineStr"/>
      <c r="AR11" s="7" t="inlineStr"/>
      <c r="AS11" s="7" t="inlineStr"/>
      <c r="AT11" s="7" t="inlineStr"/>
      <c r="AU11" s="7">
        <f>AW11+AY11+BA11+BC11+BE11+BG11</f>
        <v/>
      </c>
      <c r="AV11" s="7">
        <f>AX11+AZ11+BB11+BD11+BF11+BH11</f>
        <v/>
      </c>
      <c r="AW11" s="7" t="inlineStr"/>
      <c r="AX11" s="7" t="inlineStr"/>
      <c r="AY11" s="7" t="inlineStr"/>
      <c r="AZ11" s="7" t="inlineStr"/>
      <c r="BA11" s="7" t="inlineStr"/>
      <c r="BB11" s="7" t="inlineStr"/>
      <c r="BC11" s="7" t="inlineStr"/>
      <c r="BD11" s="7" t="inlineStr"/>
      <c r="BE11" s="7" t="n">
        <v>4</v>
      </c>
      <c r="BF11" s="7" t="n">
        <v>2307984</v>
      </c>
      <c r="BG11" s="7" t="inlineStr"/>
      <c r="BH11" s="7" t="inlineStr"/>
      <c r="BI11" s="7">
        <f>BK11+BM11+BO11+BQ11</f>
        <v/>
      </c>
      <c r="BJ11" s="7">
        <f>BL11+BN11+BP11+BR11</f>
        <v/>
      </c>
      <c r="BK11" s="7" t="inlineStr"/>
      <c r="BL11" s="7" t="inlineStr"/>
      <c r="BM11" s="7" t="inlineStr"/>
      <c r="BN11" s="7" t="inlineStr"/>
      <c r="BO11" s="7" t="inlineStr"/>
      <c r="BP11" s="7" t="inlineStr"/>
      <c r="BQ11" s="7" t="inlineStr"/>
      <c r="BR11" s="7" t="inlineStr"/>
      <c r="BS11" s="7">
        <f>BU11+BW11+BY11+CA11+CC11+CE11+CG11+CI11+CK11</f>
        <v/>
      </c>
      <c r="BT11" s="7">
        <f>BV11+BX11+BZ11+CB11+CD11+CF11+CH11+CJ11+CL11</f>
        <v/>
      </c>
      <c r="BU11" s="7" t="inlineStr"/>
      <c r="BV11" s="7" t="inlineStr"/>
      <c r="BW11" s="7" t="inlineStr"/>
      <c r="BX11" s="7" t="inlineStr"/>
      <c r="BY11" s="7" t="inlineStr"/>
      <c r="BZ11" s="7" t="inlineStr"/>
      <c r="CA11" s="7" t="inlineStr"/>
      <c r="CB11" s="7" t="inlineStr"/>
      <c r="CC11" s="7" t="inlineStr"/>
      <c r="CD11" s="7" t="inlineStr"/>
      <c r="CE11" s="7" t="inlineStr"/>
      <c r="CF11" s="7" t="inlineStr"/>
      <c r="CG11" s="7" t="inlineStr"/>
      <c r="CH11" s="7" t="inlineStr"/>
      <c r="CI11" s="7" t="inlineStr"/>
      <c r="CJ11" s="7" t="inlineStr"/>
      <c r="CK11" s="7" t="inlineStr"/>
      <c r="CL11" s="7" t="inlineStr"/>
      <c r="CM11" s="7">
        <f>CO11+CQ11+CS11+CU11+CW11+CY11+DA11+DC11+DE11+DG11+DI11+DK11+DM11</f>
        <v/>
      </c>
      <c r="CN11" s="7">
        <f>CP11+CR11+CT11+CV11+CX11+CZ11+DB11+DD11+DF11+DH11+DJ11+DL11+DN11</f>
        <v/>
      </c>
      <c r="CO11" s="7" t="inlineStr"/>
      <c r="CP11" s="7" t="inlineStr"/>
      <c r="CQ11" s="7" t="inlineStr"/>
      <c r="CR11" s="7" t="inlineStr"/>
      <c r="CS11" s="7" t="inlineStr"/>
      <c r="CT11" s="7" t="inlineStr"/>
      <c r="CU11" s="7" t="inlineStr"/>
      <c r="CV11" s="7" t="inlineStr"/>
      <c r="CW11" s="7" t="inlineStr"/>
      <c r="CX11" s="7" t="inlineStr"/>
      <c r="CY11" s="7" t="inlineStr"/>
      <c r="CZ11" s="7" t="inlineStr"/>
      <c r="DA11" s="7" t="inlineStr"/>
      <c r="DB11" s="7" t="inlineStr"/>
      <c r="DC11" s="7" t="inlineStr"/>
      <c r="DD11" s="7" t="inlineStr"/>
      <c r="DE11" s="7" t="inlineStr"/>
      <c r="DF11" s="7" t="inlineStr"/>
      <c r="DG11" s="7" t="inlineStr"/>
      <c r="DH11" s="7" t="inlineStr"/>
      <c r="DI11" s="7" t="inlineStr"/>
      <c r="DJ11" s="7" t="inlineStr"/>
      <c r="DK11" s="7" t="inlineStr"/>
      <c r="DL11" s="7" t="inlineStr"/>
      <c r="DM11" s="7" t="inlineStr"/>
      <c r="DN11" s="7" t="inlineStr"/>
      <c r="DO11" s="7">
        <f>E11+AU11+BI11+BS11+CM11</f>
        <v/>
      </c>
      <c r="DP11" s="7">
        <f>F11+AV11+BJ11+BT11+CN11</f>
        <v/>
      </c>
    </row>
    <row r="12" hidden="1" outlineLevel="1">
      <c r="A12" s="5" t="n">
        <v>8</v>
      </c>
      <c r="B12" s="6" t="inlineStr">
        <is>
          <t>"DORI-DARMON-FARM" ХК</t>
        </is>
      </c>
      <c r="C12" s="6" t="inlineStr">
        <is>
          <t>Карши</t>
        </is>
      </c>
      <c r="D12" s="6" t="inlineStr">
        <is>
          <t>Карши 1</t>
        </is>
      </c>
      <c r="E12" s="7">
        <f>G12+I12+K12+M12+O12+Q12+S12+U12+W12+Y12+AA12+AC12+AE12+AG12+AI12+AK12+AM12+AO12+AQ12+AS12</f>
        <v/>
      </c>
      <c r="F12" s="7">
        <f>H12+J12+L12+N12+P12+R12+T12+V12+X12+Z12+AB12+AD12+AF12+AH12+AJ12+AL12+AN12+AP12+AR12+AT12</f>
        <v/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n">
        <v>3</v>
      </c>
      <c r="R12" s="7" t="n">
        <v>607455</v>
      </c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>
        <f>AW12+AY12+BA12+BC12+BE12+BG12</f>
        <v/>
      </c>
      <c r="AV12" s="7">
        <f>AX12+AZ12+BB12+BD12+BF12+BH12</f>
        <v/>
      </c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>
        <f>BK12+BM12+BO12+BQ12</f>
        <v/>
      </c>
      <c r="BJ12" s="7">
        <f>BL12+BN12+BP12+BR12</f>
        <v/>
      </c>
      <c r="BK12" s="7" t="inlineStr"/>
      <c r="BL12" s="7" t="inlineStr"/>
      <c r="BM12" s="7" t="inlineStr"/>
      <c r="BN12" s="7" t="inlineStr"/>
      <c r="BO12" s="7" t="inlineStr"/>
      <c r="BP12" s="7" t="inlineStr"/>
      <c r="BQ12" s="7" t="inlineStr"/>
      <c r="BR12" s="7" t="inlineStr"/>
      <c r="BS12" s="7">
        <f>BU12+BW12+BY12+CA12+CC12+CE12+CG12+CI12+CK12</f>
        <v/>
      </c>
      <c r="BT12" s="7">
        <f>BV12+BX12+BZ12+CB12+CD12+CF12+CH12+CJ12+CL12</f>
        <v/>
      </c>
      <c r="BU12" s="7" t="inlineStr"/>
      <c r="BV12" s="7" t="inlineStr"/>
      <c r="BW12" s="7" t="inlineStr"/>
      <c r="BX12" s="7" t="inlineStr"/>
      <c r="BY12" s="7" t="inlineStr"/>
      <c r="BZ12" s="7" t="inlineStr"/>
      <c r="CA12" s="7" t="inlineStr"/>
      <c r="CB12" s="7" t="inlineStr"/>
      <c r="CC12" s="7" t="inlineStr"/>
      <c r="CD12" s="7" t="inlineStr"/>
      <c r="CE12" s="7" t="inlineStr"/>
      <c r="CF12" s="7" t="inlineStr"/>
      <c r="CG12" s="7" t="inlineStr"/>
      <c r="CH12" s="7" t="inlineStr"/>
      <c r="CI12" s="7" t="inlineStr"/>
      <c r="CJ12" s="7" t="inlineStr"/>
      <c r="CK12" s="7" t="inlineStr"/>
      <c r="CL12" s="7" t="inlineStr"/>
      <c r="CM12" s="7">
        <f>CO12+CQ12+CS12+CU12+CW12+CY12+DA12+DC12+DE12+DG12+DI12+DK12+DM12</f>
        <v/>
      </c>
      <c r="CN12" s="7">
        <f>CP12+CR12+CT12+CV12+CX12+CZ12+DB12+DD12+DF12+DH12+DJ12+DL12+DN12</f>
        <v/>
      </c>
      <c r="CO12" s="7" t="inlineStr"/>
      <c r="CP12" s="7" t="inlineStr"/>
      <c r="CQ12" s="7" t="inlineStr"/>
      <c r="CR12" s="7" t="inlineStr"/>
      <c r="CS12" s="7" t="inlineStr"/>
      <c r="CT12" s="7" t="inlineStr"/>
      <c r="CU12" s="7" t="inlineStr"/>
      <c r="CV12" s="7" t="inlineStr"/>
      <c r="CW12" s="7" t="inlineStr"/>
      <c r="CX12" s="7" t="inlineStr"/>
      <c r="CY12" s="7" t="inlineStr"/>
      <c r="CZ12" s="7" t="inlineStr"/>
      <c r="DA12" s="7" t="inlineStr"/>
      <c r="DB12" s="7" t="inlineStr"/>
      <c r="DC12" s="7" t="inlineStr"/>
      <c r="DD12" s="7" t="inlineStr"/>
      <c r="DE12" s="7" t="inlineStr"/>
      <c r="DF12" s="7" t="inlineStr"/>
      <c r="DG12" s="7" t="inlineStr"/>
      <c r="DH12" s="7" t="inlineStr"/>
      <c r="DI12" s="7" t="inlineStr"/>
      <c r="DJ12" s="7" t="inlineStr"/>
      <c r="DK12" s="7" t="inlineStr"/>
      <c r="DL12" s="7" t="inlineStr"/>
      <c r="DM12" s="7" t="inlineStr"/>
      <c r="DN12" s="7" t="inlineStr"/>
      <c r="DO12" s="7">
        <f>E12+AU12+BI12+BS12+CM12</f>
        <v/>
      </c>
      <c r="DP12" s="7">
        <f>F12+AV12+BJ12+BT12+CN12</f>
        <v/>
      </c>
    </row>
    <row r="13" hidden="1" outlineLevel="1">
      <c r="A13" s="5" t="n">
        <v>9</v>
      </c>
      <c r="B13" s="6" t="inlineStr">
        <is>
          <t>"EKOMED KARDIO"</t>
        </is>
      </c>
      <c r="C13" s="6" t="inlineStr">
        <is>
          <t>Карши</t>
        </is>
      </c>
      <c r="D13" s="6" t="inlineStr">
        <is>
          <t>Карши 1</t>
        </is>
      </c>
      <c r="E13" s="7">
        <f>G13+I13+K13+M13+O13+Q13+S13+U13+W13+Y13+AA13+AC13+AE13+AG13+AI13+AK13+AM13+AO13+AQ13+AS13</f>
        <v/>
      </c>
      <c r="F13" s="7">
        <f>H13+J13+L13+N13+P13+R13+T13+V13+X13+Z13+AB13+AD13+AF13+AH13+AJ13+AL13+AN13+AP13+AR13+AT13</f>
        <v/>
      </c>
      <c r="G13" s="7" t="inlineStr"/>
      <c r="H13" s="7" t="inlineStr"/>
      <c r="I13" s="7" t="inlineStr"/>
      <c r="J13" s="7" t="inlineStr"/>
      <c r="K13" s="7" t="n">
        <v>10</v>
      </c>
      <c r="L13" s="7" t="n">
        <v>3569600</v>
      </c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/>
      <c r="AL13" s="7" t="inlineStr"/>
      <c r="AM13" s="7" t="inlineStr"/>
      <c r="AN13" s="7" t="inlineStr"/>
      <c r="AO13" s="7" t="inlineStr"/>
      <c r="AP13" s="7" t="inlineStr"/>
      <c r="AQ13" s="7" t="inlineStr"/>
      <c r="AR13" s="7" t="inlineStr"/>
      <c r="AS13" s="7" t="inlineStr"/>
      <c r="AT13" s="7" t="inlineStr"/>
      <c r="AU13" s="7">
        <f>AW13+AY13+BA13+BC13+BE13+BG13</f>
        <v/>
      </c>
      <c r="AV13" s="7">
        <f>AX13+AZ13+BB13+BD13+BF13+BH13</f>
        <v/>
      </c>
      <c r="AW13" s="7" t="inlineStr"/>
      <c r="AX13" s="7" t="inlineStr"/>
      <c r="AY13" s="7" t="inlineStr"/>
      <c r="AZ13" s="7" t="inlineStr"/>
      <c r="BA13" s="7" t="inlineStr"/>
      <c r="BB13" s="7" t="inlineStr"/>
      <c r="BC13" s="7" t="inlineStr"/>
      <c r="BD13" s="7" t="inlineStr"/>
      <c r="BE13" s="7" t="inlineStr"/>
      <c r="BF13" s="7" t="inlineStr"/>
      <c r="BG13" s="7" t="inlineStr"/>
      <c r="BH13" s="7" t="inlineStr"/>
      <c r="BI13" s="7">
        <f>BK13+BM13+BO13+BQ13</f>
        <v/>
      </c>
      <c r="BJ13" s="7">
        <f>BL13+BN13+BP13+BR13</f>
        <v/>
      </c>
      <c r="BK13" s="7" t="inlineStr"/>
      <c r="BL13" s="7" t="inlineStr"/>
      <c r="BM13" s="7" t="inlineStr"/>
      <c r="BN13" s="7" t="inlineStr"/>
      <c r="BO13" s="7" t="inlineStr"/>
      <c r="BP13" s="7" t="inlineStr"/>
      <c r="BQ13" s="7" t="inlineStr"/>
      <c r="BR13" s="7" t="inlineStr"/>
      <c r="BS13" s="7">
        <f>BU13+BW13+BY13+CA13+CC13+CE13+CG13+CI13+CK13</f>
        <v/>
      </c>
      <c r="BT13" s="7">
        <f>BV13+BX13+BZ13+CB13+CD13+CF13+CH13+CJ13+CL13</f>
        <v/>
      </c>
      <c r="BU13" s="7" t="inlineStr"/>
      <c r="BV13" s="7" t="inlineStr"/>
      <c r="BW13" s="7" t="inlineStr"/>
      <c r="BX13" s="7" t="inlineStr"/>
      <c r="BY13" s="7" t="inlineStr"/>
      <c r="BZ13" s="7" t="inlineStr"/>
      <c r="CA13" s="7" t="inlineStr"/>
      <c r="CB13" s="7" t="inlineStr"/>
      <c r="CC13" s="7" t="inlineStr"/>
      <c r="CD13" s="7" t="inlineStr"/>
      <c r="CE13" s="7" t="inlineStr"/>
      <c r="CF13" s="7" t="inlineStr"/>
      <c r="CG13" s="7" t="inlineStr"/>
      <c r="CH13" s="7" t="inlineStr"/>
      <c r="CI13" s="7" t="inlineStr"/>
      <c r="CJ13" s="7" t="inlineStr"/>
      <c r="CK13" s="7" t="inlineStr"/>
      <c r="CL13" s="7" t="inlineStr"/>
      <c r="CM13" s="7">
        <f>CO13+CQ13+CS13+CU13+CW13+CY13+DA13+DC13+DE13+DG13+DI13+DK13+DM13</f>
        <v/>
      </c>
      <c r="CN13" s="7">
        <f>CP13+CR13+CT13+CV13+CX13+CZ13+DB13+DD13+DF13+DH13+DJ13+DL13+DN13</f>
        <v/>
      </c>
      <c r="CO13" s="7" t="inlineStr"/>
      <c r="CP13" s="7" t="inlineStr"/>
      <c r="CQ13" s="7" t="inlineStr"/>
      <c r="CR13" s="7" t="inlineStr"/>
      <c r="CS13" s="7" t="inlineStr"/>
      <c r="CT13" s="7" t="inlineStr"/>
      <c r="CU13" s="7" t="inlineStr"/>
      <c r="CV13" s="7" t="inlineStr"/>
      <c r="CW13" s="7" t="inlineStr"/>
      <c r="CX13" s="7" t="inlineStr"/>
      <c r="CY13" s="7" t="inlineStr"/>
      <c r="CZ13" s="7" t="inlineStr"/>
      <c r="DA13" s="7" t="inlineStr"/>
      <c r="DB13" s="7" t="inlineStr"/>
      <c r="DC13" s="7" t="inlineStr"/>
      <c r="DD13" s="7" t="inlineStr"/>
      <c r="DE13" s="7" t="inlineStr"/>
      <c r="DF13" s="7" t="inlineStr"/>
      <c r="DG13" s="7" t="inlineStr"/>
      <c r="DH13" s="7" t="inlineStr"/>
      <c r="DI13" s="7" t="inlineStr"/>
      <c r="DJ13" s="7" t="inlineStr"/>
      <c r="DK13" s="7" t="inlineStr"/>
      <c r="DL13" s="7" t="inlineStr"/>
      <c r="DM13" s="7" t="inlineStr"/>
      <c r="DN13" s="7" t="inlineStr"/>
      <c r="DO13" s="7">
        <f>E13+AU13+BI13+BS13+CM13</f>
        <v/>
      </c>
      <c r="DP13" s="7">
        <f>F13+AV13+BJ13+BT13+CN13</f>
        <v/>
      </c>
    </row>
    <row r="14" hidden="1" outlineLevel="1">
      <c r="A14" s="5" t="n">
        <v>10</v>
      </c>
      <c r="B14" s="6" t="inlineStr">
        <is>
          <t>"FARXOD SHIFOFARM" XK</t>
        </is>
      </c>
      <c r="C14" s="6" t="inlineStr">
        <is>
          <t>Карши</t>
        </is>
      </c>
      <c r="D14" s="6" t="inlineStr">
        <is>
          <t>Карши 1</t>
        </is>
      </c>
      <c r="E14" s="7">
        <f>G14+I14+K14+M14+O14+Q14+S14+U14+W14+Y14+AA14+AC14+AE14+AG14+AI14+AK14+AM14+AO14+AQ14+AS14</f>
        <v/>
      </c>
      <c r="F14" s="7">
        <f>H14+J14+L14+N14+P14+R14+T14+V14+X14+Z14+AB14+AD14+AF14+AH14+AJ14+AL14+AN14+AP14+AR14+AT14</f>
        <v/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7" t="inlineStr"/>
      <c r="AP14" s="7" t="inlineStr"/>
      <c r="AQ14" s="7" t="inlineStr"/>
      <c r="AR14" s="7" t="inlineStr"/>
      <c r="AS14" s="7" t="inlineStr"/>
      <c r="AT14" s="7" t="inlineStr"/>
      <c r="AU14" s="7">
        <f>AW14+AY14+BA14+BC14+BE14+BG14</f>
        <v/>
      </c>
      <c r="AV14" s="7">
        <f>AX14+AZ14+BB14+BD14+BF14+BH14</f>
        <v/>
      </c>
      <c r="AW14" s="7" t="inlineStr"/>
      <c r="AX14" s="7" t="inlineStr"/>
      <c r="AY14" s="7" t="inlineStr"/>
      <c r="AZ14" s="7" t="inlineStr"/>
      <c r="BA14" s="7" t="inlineStr"/>
      <c r="BB14" s="7" t="inlineStr"/>
      <c r="BC14" s="7" t="inlineStr"/>
      <c r="BD14" s="7" t="inlineStr"/>
      <c r="BE14" s="7" t="inlineStr"/>
      <c r="BF14" s="7" t="inlineStr"/>
      <c r="BG14" s="7" t="inlineStr"/>
      <c r="BH14" s="7" t="inlineStr"/>
      <c r="BI14" s="7">
        <f>BK14+BM14+BO14+BQ14</f>
        <v/>
      </c>
      <c r="BJ14" s="7">
        <f>BL14+BN14+BP14+BR14</f>
        <v/>
      </c>
      <c r="BK14" s="7" t="inlineStr"/>
      <c r="BL14" s="7" t="inlineStr"/>
      <c r="BM14" s="7" t="inlineStr"/>
      <c r="BN14" s="7" t="inlineStr"/>
      <c r="BO14" s="7" t="inlineStr"/>
      <c r="BP14" s="7" t="inlineStr"/>
      <c r="BQ14" s="7" t="inlineStr"/>
      <c r="BR14" s="7" t="inlineStr"/>
      <c r="BS14" s="7">
        <f>BU14+BW14+BY14+CA14+CC14+CE14+CG14+CI14+CK14</f>
        <v/>
      </c>
      <c r="BT14" s="7">
        <f>BV14+BX14+BZ14+CB14+CD14+CF14+CH14+CJ14+CL14</f>
        <v/>
      </c>
      <c r="BU14" s="7" t="inlineStr"/>
      <c r="BV14" s="7" t="inlineStr"/>
      <c r="BW14" s="7" t="inlineStr"/>
      <c r="BX14" s="7" t="inlineStr"/>
      <c r="BY14" s="7" t="inlineStr"/>
      <c r="BZ14" s="7" t="inlineStr"/>
      <c r="CA14" s="7" t="inlineStr"/>
      <c r="CB14" s="7" t="inlineStr"/>
      <c r="CC14" s="7" t="inlineStr"/>
      <c r="CD14" s="7" t="inlineStr"/>
      <c r="CE14" s="7" t="inlineStr"/>
      <c r="CF14" s="7" t="inlineStr"/>
      <c r="CG14" s="7" t="inlineStr"/>
      <c r="CH14" s="7" t="inlineStr"/>
      <c r="CI14" s="7" t="inlineStr"/>
      <c r="CJ14" s="7" t="inlineStr"/>
      <c r="CK14" s="7" t="inlineStr"/>
      <c r="CL14" s="7" t="inlineStr"/>
      <c r="CM14" s="7">
        <f>CO14+CQ14+CS14+CU14+CW14+CY14+DA14+DC14+DE14+DG14+DI14+DK14+DM14</f>
        <v/>
      </c>
      <c r="CN14" s="7">
        <f>CP14+CR14+CT14+CV14+CX14+CZ14+DB14+DD14+DF14+DH14+DJ14+DL14+DN14</f>
        <v/>
      </c>
      <c r="CO14" s="7" t="inlineStr"/>
      <c r="CP14" s="7" t="inlineStr"/>
      <c r="CQ14" s="7" t="inlineStr"/>
      <c r="CR14" s="7" t="inlineStr"/>
      <c r="CS14" s="7" t="inlineStr"/>
      <c r="CT14" s="7" t="inlineStr"/>
      <c r="CU14" s="7" t="inlineStr"/>
      <c r="CV14" s="7" t="inlineStr"/>
      <c r="CW14" s="7" t="inlineStr"/>
      <c r="CX14" s="7" t="inlineStr"/>
      <c r="CY14" s="7" t="inlineStr"/>
      <c r="CZ14" s="7" t="inlineStr"/>
      <c r="DA14" s="7" t="inlineStr"/>
      <c r="DB14" s="7" t="inlineStr"/>
      <c r="DC14" s="7" t="n">
        <v>40</v>
      </c>
      <c r="DD14" s="7" t="n">
        <v>40460800</v>
      </c>
      <c r="DE14" s="7" t="inlineStr"/>
      <c r="DF14" s="7" t="inlineStr"/>
      <c r="DG14" s="7" t="inlineStr"/>
      <c r="DH14" s="7" t="inlineStr"/>
      <c r="DI14" s="7" t="inlineStr"/>
      <c r="DJ14" s="7" t="inlineStr"/>
      <c r="DK14" s="7" t="inlineStr"/>
      <c r="DL14" s="7" t="inlineStr"/>
      <c r="DM14" s="7" t="inlineStr"/>
      <c r="DN14" s="7" t="inlineStr"/>
      <c r="DO14" s="7">
        <f>E14+AU14+BI14+BS14+CM14</f>
        <v/>
      </c>
      <c r="DP14" s="7">
        <f>F14+AV14+BJ14+BT14+CN14</f>
        <v/>
      </c>
    </row>
    <row r="15" hidden="1" outlineLevel="1">
      <c r="A15" s="5" t="n">
        <v>11</v>
      </c>
      <c r="B15" s="6" t="inlineStr">
        <is>
          <t>"Falimint Farm" MCHJ</t>
        </is>
      </c>
      <c r="C15" s="6" t="inlineStr">
        <is>
          <t>Карши</t>
        </is>
      </c>
      <c r="D15" s="6" t="inlineStr">
        <is>
          <t>Карши 1</t>
        </is>
      </c>
      <c r="E15" s="7">
        <f>G15+I15+K15+M15+O15+Q15+S15+U15+W15+Y15+AA15+AC15+AE15+AG15+AI15+AK15+AM15+AO15+AQ15+AS15</f>
        <v/>
      </c>
      <c r="F15" s="7">
        <f>H15+J15+L15+N15+P15+R15+T15+V15+X15+Z15+AB15+AD15+AF15+AH15+AJ15+AL15+AN15+AP15+AR15+AT15</f>
        <v/>
      </c>
      <c r="G15" s="7" t="n">
        <v>10</v>
      </c>
      <c r="H15" s="7" t="n">
        <v>6462900</v>
      </c>
      <c r="I15" s="7" t="inlineStr"/>
      <c r="J15" s="7" t="inlineStr"/>
      <c r="K15" s="7" t="inlineStr"/>
      <c r="L15" s="7" t="inlineStr"/>
      <c r="M15" s="7" t="n">
        <v>30</v>
      </c>
      <c r="N15" s="7" t="n">
        <v>29727000</v>
      </c>
      <c r="O15" s="7" t="inlineStr"/>
      <c r="P15" s="7" t="inlineStr"/>
      <c r="Q15" s="7" t="n">
        <v>100</v>
      </c>
      <c r="R15" s="7" t="n">
        <v>674950000</v>
      </c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7" t="inlineStr"/>
      <c r="AP15" s="7" t="inlineStr"/>
      <c r="AQ15" s="7" t="inlineStr"/>
      <c r="AR15" s="7" t="inlineStr"/>
      <c r="AS15" s="7" t="inlineStr"/>
      <c r="AT15" s="7" t="inlineStr"/>
      <c r="AU15" s="7">
        <f>AW15+AY15+BA15+BC15+BE15+BG15</f>
        <v/>
      </c>
      <c r="AV15" s="7">
        <f>AX15+AZ15+BB15+BD15+BF15+BH15</f>
        <v/>
      </c>
      <c r="AW15" s="7" t="inlineStr"/>
      <c r="AX15" s="7" t="inlineStr"/>
      <c r="AY15" s="7" t="inlineStr"/>
      <c r="AZ15" s="7" t="inlineStr"/>
      <c r="BA15" s="7" t="inlineStr"/>
      <c r="BB15" s="7" t="inlineStr"/>
      <c r="BC15" s="7" t="inlineStr"/>
      <c r="BD15" s="7" t="inlineStr"/>
      <c r="BE15" s="7" t="inlineStr"/>
      <c r="BF15" s="7" t="inlineStr"/>
      <c r="BG15" s="7" t="inlineStr"/>
      <c r="BH15" s="7" t="inlineStr"/>
      <c r="BI15" s="7">
        <f>BK15+BM15+BO15+BQ15</f>
        <v/>
      </c>
      <c r="BJ15" s="7">
        <f>BL15+BN15+BP15+BR15</f>
        <v/>
      </c>
      <c r="BK15" s="7" t="inlineStr"/>
      <c r="BL15" s="7" t="inlineStr"/>
      <c r="BM15" s="7" t="inlineStr"/>
      <c r="BN15" s="7" t="inlineStr"/>
      <c r="BO15" s="7" t="inlineStr"/>
      <c r="BP15" s="7" t="inlineStr"/>
      <c r="BQ15" s="7" t="inlineStr"/>
      <c r="BR15" s="7" t="inlineStr"/>
      <c r="BS15" s="7">
        <f>BU15+BW15+BY15+CA15+CC15+CE15+CG15+CI15+CK15</f>
        <v/>
      </c>
      <c r="BT15" s="7">
        <f>BV15+BX15+BZ15+CB15+CD15+CF15+CH15+CJ15+CL15</f>
        <v/>
      </c>
      <c r="BU15" s="7" t="inlineStr"/>
      <c r="BV15" s="7" t="inlineStr"/>
      <c r="BW15" s="7" t="inlineStr"/>
      <c r="BX15" s="7" t="inlineStr"/>
      <c r="BY15" s="7" t="inlineStr"/>
      <c r="BZ15" s="7" t="inlineStr"/>
      <c r="CA15" s="7" t="inlineStr"/>
      <c r="CB15" s="7" t="inlineStr"/>
      <c r="CC15" s="7" t="inlineStr"/>
      <c r="CD15" s="7" t="inlineStr"/>
      <c r="CE15" s="7" t="inlineStr"/>
      <c r="CF15" s="7" t="inlineStr"/>
      <c r="CG15" s="7" t="inlineStr"/>
      <c r="CH15" s="7" t="inlineStr"/>
      <c r="CI15" s="7" t="inlineStr"/>
      <c r="CJ15" s="7" t="inlineStr"/>
      <c r="CK15" s="7" t="inlineStr"/>
      <c r="CL15" s="7" t="inlineStr"/>
      <c r="CM15" s="7">
        <f>CO15+CQ15+CS15+CU15+CW15+CY15+DA15+DC15+DE15+DG15+DI15+DK15+DM15</f>
        <v/>
      </c>
      <c r="CN15" s="7">
        <f>CP15+CR15+CT15+CV15+CX15+CZ15+DB15+DD15+DF15+DH15+DJ15+DL15+DN15</f>
        <v/>
      </c>
      <c r="CO15" s="7" t="inlineStr"/>
      <c r="CP15" s="7" t="inlineStr"/>
      <c r="CQ15" s="7" t="inlineStr"/>
      <c r="CR15" s="7" t="inlineStr"/>
      <c r="CS15" s="7" t="inlineStr"/>
      <c r="CT15" s="7" t="inlineStr"/>
      <c r="CU15" s="7" t="inlineStr"/>
      <c r="CV15" s="7" t="inlineStr"/>
      <c r="CW15" s="7" t="inlineStr"/>
      <c r="CX15" s="7" t="inlineStr"/>
      <c r="CY15" s="7" t="inlineStr"/>
      <c r="CZ15" s="7" t="inlineStr"/>
      <c r="DA15" s="7" t="inlineStr"/>
      <c r="DB15" s="7" t="inlineStr"/>
      <c r="DC15" s="7" t="inlineStr"/>
      <c r="DD15" s="7" t="inlineStr"/>
      <c r="DE15" s="7" t="inlineStr"/>
      <c r="DF15" s="7" t="inlineStr"/>
      <c r="DG15" s="7" t="inlineStr"/>
      <c r="DH15" s="7" t="inlineStr"/>
      <c r="DI15" s="7" t="inlineStr"/>
      <c r="DJ15" s="7" t="inlineStr"/>
      <c r="DK15" s="7" t="inlineStr"/>
      <c r="DL15" s="7" t="inlineStr"/>
      <c r="DM15" s="7" t="inlineStr"/>
      <c r="DN15" s="7" t="inlineStr"/>
      <c r="DO15" s="7">
        <f>E15+AU15+BI15+BS15+CM15</f>
        <v/>
      </c>
      <c r="DP15" s="7">
        <f>F15+AV15+BJ15+BT15+CN15</f>
        <v/>
      </c>
    </row>
    <row r="16" hidden="1" outlineLevel="1">
      <c r="A16" s="5" t="n">
        <v>12</v>
      </c>
      <c r="B16" s="6" t="inlineStr">
        <is>
          <t>"GULRUXSHOH ZEBINISO" ХК</t>
        </is>
      </c>
      <c r="C16" s="6" t="inlineStr">
        <is>
          <t>Карши</t>
        </is>
      </c>
      <c r="D16" s="6" t="inlineStr">
        <is>
          <t>Карши 1</t>
        </is>
      </c>
      <c r="E16" s="7">
        <f>G16+I16+K16+M16+O16+Q16+S16+U16+W16+Y16+AA16+AC16+AE16+AG16+AI16+AK16+AM16+AO16+AQ16+AS16</f>
        <v/>
      </c>
      <c r="F16" s="7">
        <f>H16+J16+L16+N16+P16+R16+T16+V16+X16+Z16+AB16+AD16+AF16+AH16+AJ16+AL16+AN16+AP16+AR16+AT16</f>
        <v/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  <c r="AS16" s="7" t="inlineStr"/>
      <c r="AT16" s="7" t="inlineStr"/>
      <c r="AU16" s="7">
        <f>AW16+AY16+BA16+BC16+BE16+BG16</f>
        <v/>
      </c>
      <c r="AV16" s="7">
        <f>AX16+AZ16+BB16+BD16+BF16+BH16</f>
        <v/>
      </c>
      <c r="AW16" s="7" t="inlineStr"/>
      <c r="AX16" s="7" t="inlineStr"/>
      <c r="AY16" s="7" t="inlineStr"/>
      <c r="AZ16" s="7" t="inlineStr"/>
      <c r="BA16" s="7" t="inlineStr"/>
      <c r="BB16" s="7" t="inlineStr"/>
      <c r="BC16" s="7" t="inlineStr"/>
      <c r="BD16" s="7" t="inlineStr"/>
      <c r="BE16" s="7" t="inlineStr"/>
      <c r="BF16" s="7" t="inlineStr"/>
      <c r="BG16" s="7" t="inlineStr"/>
      <c r="BH16" s="7" t="inlineStr"/>
      <c r="BI16" s="7">
        <f>BK16+BM16+BO16+BQ16</f>
        <v/>
      </c>
      <c r="BJ16" s="7">
        <f>BL16+BN16+BP16+BR16</f>
        <v/>
      </c>
      <c r="BK16" s="7" t="inlineStr"/>
      <c r="BL16" s="7" t="inlineStr"/>
      <c r="BM16" s="7" t="inlineStr"/>
      <c r="BN16" s="7" t="inlineStr"/>
      <c r="BO16" s="7" t="inlineStr"/>
      <c r="BP16" s="7" t="inlineStr"/>
      <c r="BQ16" s="7" t="inlineStr"/>
      <c r="BR16" s="7" t="inlineStr"/>
      <c r="BS16" s="7">
        <f>BU16+BW16+BY16+CA16+CC16+CE16+CG16+CI16+CK16</f>
        <v/>
      </c>
      <c r="BT16" s="7">
        <f>BV16+BX16+BZ16+CB16+CD16+CF16+CH16+CJ16+CL16</f>
        <v/>
      </c>
      <c r="BU16" s="7" t="inlineStr"/>
      <c r="BV16" s="7" t="inlineStr"/>
      <c r="BW16" s="7" t="inlineStr"/>
      <c r="BX16" s="7" t="inlineStr"/>
      <c r="BY16" s="7" t="inlineStr"/>
      <c r="BZ16" s="7" t="inlineStr"/>
      <c r="CA16" s="7" t="inlineStr"/>
      <c r="CB16" s="7" t="inlineStr"/>
      <c r="CC16" s="7" t="inlineStr"/>
      <c r="CD16" s="7" t="inlineStr"/>
      <c r="CE16" s="7" t="inlineStr"/>
      <c r="CF16" s="7" t="inlineStr"/>
      <c r="CG16" s="7" t="inlineStr"/>
      <c r="CH16" s="7" t="inlineStr"/>
      <c r="CI16" s="7" t="inlineStr"/>
      <c r="CJ16" s="7" t="inlineStr"/>
      <c r="CK16" s="7" t="inlineStr"/>
      <c r="CL16" s="7" t="inlineStr"/>
      <c r="CM16" s="7">
        <f>CO16+CQ16+CS16+CU16+CW16+CY16+DA16+DC16+DE16+DG16+DI16+DK16+DM16</f>
        <v/>
      </c>
      <c r="CN16" s="7">
        <f>CP16+CR16+CT16+CV16+CX16+CZ16+DB16+DD16+DF16+DH16+DJ16+DL16+DN16</f>
        <v/>
      </c>
      <c r="CO16" s="7" t="inlineStr"/>
      <c r="CP16" s="7" t="inlineStr"/>
      <c r="CQ16" s="7" t="inlineStr"/>
      <c r="CR16" s="7" t="inlineStr"/>
      <c r="CS16" s="7" t="inlineStr"/>
      <c r="CT16" s="7" t="inlineStr"/>
      <c r="CU16" s="7" t="inlineStr"/>
      <c r="CV16" s="7" t="inlineStr"/>
      <c r="CW16" s="7" t="inlineStr"/>
      <c r="CX16" s="7" t="inlineStr"/>
      <c r="CY16" s="7" t="inlineStr"/>
      <c r="CZ16" s="7" t="inlineStr"/>
      <c r="DA16" s="7" t="inlineStr"/>
      <c r="DB16" s="7" t="inlineStr"/>
      <c r="DC16" s="7" t="n">
        <v>5</v>
      </c>
      <c r="DD16" s="7" t="n">
        <v>651750</v>
      </c>
      <c r="DE16" s="7" t="inlineStr"/>
      <c r="DF16" s="7" t="inlineStr"/>
      <c r="DG16" s="7" t="inlineStr"/>
      <c r="DH16" s="7" t="inlineStr"/>
      <c r="DI16" s="7" t="inlineStr"/>
      <c r="DJ16" s="7" t="inlineStr"/>
      <c r="DK16" s="7" t="inlineStr"/>
      <c r="DL16" s="7" t="inlineStr"/>
      <c r="DM16" s="7" t="inlineStr"/>
      <c r="DN16" s="7" t="inlineStr"/>
      <c r="DO16" s="7">
        <f>E16+AU16+BI16+BS16+CM16</f>
        <v/>
      </c>
      <c r="DP16" s="7">
        <f>F16+AV16+BJ16+BT16+CN16</f>
        <v/>
      </c>
    </row>
    <row r="17" hidden="1" outlineLevel="1">
      <c r="A17" s="5" t="n">
        <v>13</v>
      </c>
      <c r="B17" s="6" t="inlineStr">
        <is>
          <t>"HASANJON RASHIDOV" MChJ</t>
        </is>
      </c>
      <c r="C17" s="6" t="inlineStr">
        <is>
          <t>Карши</t>
        </is>
      </c>
      <c r="D17" s="6" t="inlineStr">
        <is>
          <t>Карши 1</t>
        </is>
      </c>
      <c r="E17" s="7">
        <f>G17+I17+K17+M17+O17+Q17+S17+U17+W17+Y17+AA17+AC17+AE17+AG17+AI17+AK17+AM17+AO17+AQ17+AS17</f>
        <v/>
      </c>
      <c r="F17" s="7">
        <f>H17+J17+L17+N17+P17+R17+T17+V17+X17+Z17+AB17+AD17+AF17+AH17+AJ17+AL17+AN17+AP17+AR17+AT17</f>
        <v/>
      </c>
      <c r="G17" s="7" t="n">
        <v>2</v>
      </c>
      <c r="H17" s="7" t="n">
        <v>258516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7" t="inlineStr"/>
      <c r="AP17" s="7" t="inlineStr"/>
      <c r="AQ17" s="7" t="inlineStr"/>
      <c r="AR17" s="7" t="inlineStr"/>
      <c r="AS17" s="7" t="inlineStr"/>
      <c r="AT17" s="7" t="inlineStr"/>
      <c r="AU17" s="7">
        <f>AW17+AY17+BA17+BC17+BE17+BG17</f>
        <v/>
      </c>
      <c r="AV17" s="7">
        <f>AX17+AZ17+BB17+BD17+BF17+BH17</f>
        <v/>
      </c>
      <c r="AW17" s="7" t="inlineStr"/>
      <c r="AX17" s="7" t="inlineStr"/>
      <c r="AY17" s="7" t="inlineStr"/>
      <c r="AZ17" s="7" t="inlineStr"/>
      <c r="BA17" s="7" t="inlineStr"/>
      <c r="BB17" s="7" t="inlineStr"/>
      <c r="BC17" s="7" t="inlineStr"/>
      <c r="BD17" s="7" t="inlineStr"/>
      <c r="BE17" s="7" t="inlineStr"/>
      <c r="BF17" s="7" t="inlineStr"/>
      <c r="BG17" s="7" t="inlineStr"/>
      <c r="BH17" s="7" t="inlineStr"/>
      <c r="BI17" s="7">
        <f>BK17+BM17+BO17+BQ17</f>
        <v/>
      </c>
      <c r="BJ17" s="7">
        <f>BL17+BN17+BP17+BR17</f>
        <v/>
      </c>
      <c r="BK17" s="7" t="inlineStr"/>
      <c r="BL17" s="7" t="inlineStr"/>
      <c r="BM17" s="7" t="inlineStr"/>
      <c r="BN17" s="7" t="inlineStr"/>
      <c r="BO17" s="7" t="inlineStr"/>
      <c r="BP17" s="7" t="inlineStr"/>
      <c r="BQ17" s="7" t="inlineStr"/>
      <c r="BR17" s="7" t="inlineStr"/>
      <c r="BS17" s="7">
        <f>BU17+BW17+BY17+CA17+CC17+CE17+CG17+CI17+CK17</f>
        <v/>
      </c>
      <c r="BT17" s="7">
        <f>BV17+BX17+BZ17+CB17+CD17+CF17+CH17+CJ17+CL17</f>
        <v/>
      </c>
      <c r="BU17" s="7" t="inlineStr"/>
      <c r="BV17" s="7" t="inlineStr"/>
      <c r="BW17" s="7" t="inlineStr"/>
      <c r="BX17" s="7" t="inlineStr"/>
      <c r="BY17" s="7" t="inlineStr"/>
      <c r="BZ17" s="7" t="inlineStr"/>
      <c r="CA17" s="7" t="inlineStr"/>
      <c r="CB17" s="7" t="inlineStr"/>
      <c r="CC17" s="7" t="inlineStr"/>
      <c r="CD17" s="7" t="inlineStr"/>
      <c r="CE17" s="7" t="inlineStr"/>
      <c r="CF17" s="7" t="inlineStr"/>
      <c r="CG17" s="7" t="inlineStr"/>
      <c r="CH17" s="7" t="inlineStr"/>
      <c r="CI17" s="7" t="inlineStr"/>
      <c r="CJ17" s="7" t="inlineStr"/>
      <c r="CK17" s="7" t="inlineStr"/>
      <c r="CL17" s="7" t="inlineStr"/>
      <c r="CM17" s="7">
        <f>CO17+CQ17+CS17+CU17+CW17+CY17+DA17+DC17+DE17+DG17+DI17+DK17+DM17</f>
        <v/>
      </c>
      <c r="CN17" s="7">
        <f>CP17+CR17+CT17+CV17+CX17+CZ17+DB17+DD17+DF17+DH17+DJ17+DL17+DN17</f>
        <v/>
      </c>
      <c r="CO17" s="7" t="inlineStr"/>
      <c r="CP17" s="7" t="inlineStr"/>
      <c r="CQ17" s="7" t="inlineStr"/>
      <c r="CR17" s="7" t="inlineStr"/>
      <c r="CS17" s="7" t="inlineStr"/>
      <c r="CT17" s="7" t="inlineStr"/>
      <c r="CU17" s="7" t="inlineStr"/>
      <c r="CV17" s="7" t="inlineStr"/>
      <c r="CW17" s="7" t="inlineStr"/>
      <c r="CX17" s="7" t="inlineStr"/>
      <c r="CY17" s="7" t="inlineStr"/>
      <c r="CZ17" s="7" t="inlineStr"/>
      <c r="DA17" s="7" t="inlineStr"/>
      <c r="DB17" s="7" t="inlineStr"/>
      <c r="DC17" s="7" t="inlineStr"/>
      <c r="DD17" s="7" t="inlineStr"/>
      <c r="DE17" s="7" t="inlineStr"/>
      <c r="DF17" s="7" t="inlineStr"/>
      <c r="DG17" s="7" t="inlineStr"/>
      <c r="DH17" s="7" t="inlineStr"/>
      <c r="DI17" s="7" t="inlineStr"/>
      <c r="DJ17" s="7" t="inlineStr"/>
      <c r="DK17" s="7" t="inlineStr"/>
      <c r="DL17" s="7" t="inlineStr"/>
      <c r="DM17" s="7" t="inlineStr"/>
      <c r="DN17" s="7" t="inlineStr"/>
      <c r="DO17" s="7">
        <f>E17+AU17+BI17+BS17+CM17</f>
        <v/>
      </c>
      <c r="DP17" s="7">
        <f>F17+AV17+BJ17+BT17+CN17</f>
        <v/>
      </c>
    </row>
    <row r="18" hidden="1" outlineLevel="1">
      <c r="A18" s="5" t="n">
        <v>14</v>
      </c>
      <c r="B18" s="6" t="inlineStr">
        <is>
          <t>"ISLOM-FARM-MEDICAL"</t>
        </is>
      </c>
      <c r="C18" s="6" t="inlineStr">
        <is>
          <t>Карши</t>
        </is>
      </c>
      <c r="D18" s="6" t="inlineStr">
        <is>
          <t>Карши 1</t>
        </is>
      </c>
      <c r="E18" s="7">
        <f>G18+I18+K18+M18+O18+Q18+S18+U18+W18+Y18+AA18+AC18+AE18+AG18+AI18+AK18+AM18+AO18+AQ18+AS18</f>
        <v/>
      </c>
      <c r="F18" s="7">
        <f>H18+J18+L18+N18+P18+R18+T18+V18+X18+Z18+AB18+AD18+AF18+AH18+AJ18+AL18+AN18+AP18+AR18+AT18</f>
        <v/>
      </c>
      <c r="G18" s="7" t="n">
        <v>20</v>
      </c>
      <c r="H18" s="7" t="n">
        <v>25851600</v>
      </c>
      <c r="I18" s="7" t="inlineStr"/>
      <c r="J18" s="7" t="inlineStr"/>
      <c r="K18" s="7" t="inlineStr"/>
      <c r="L18" s="7" t="inlineStr"/>
      <c r="M18" s="7" t="n">
        <v>60</v>
      </c>
      <c r="N18" s="7" t="n">
        <v>118908000</v>
      </c>
      <c r="O18" s="7" t="inlineStr"/>
      <c r="P18" s="7" t="inlineStr"/>
      <c r="Q18" s="7" t="n">
        <v>200</v>
      </c>
      <c r="R18" s="7" t="n">
        <v>2699800000</v>
      </c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/>
      <c r="AL18" s="7" t="inlineStr"/>
      <c r="AM18" s="7" t="inlineStr"/>
      <c r="AN18" s="7" t="inlineStr"/>
      <c r="AO18" s="7" t="inlineStr"/>
      <c r="AP18" s="7" t="inlineStr"/>
      <c r="AQ18" s="7" t="inlineStr"/>
      <c r="AR18" s="7" t="inlineStr"/>
      <c r="AS18" s="7" t="inlineStr"/>
      <c r="AT18" s="7" t="inlineStr"/>
      <c r="AU18" s="7">
        <f>AW18+AY18+BA18+BC18+BE18+BG18</f>
        <v/>
      </c>
      <c r="AV18" s="7">
        <f>AX18+AZ18+BB18+BD18+BF18+BH18</f>
        <v/>
      </c>
      <c r="AW18" s="7" t="inlineStr"/>
      <c r="AX18" s="7" t="inlineStr"/>
      <c r="AY18" s="7" t="inlineStr"/>
      <c r="AZ18" s="7" t="inlineStr"/>
      <c r="BA18" s="7" t="inlineStr"/>
      <c r="BB18" s="7" t="inlineStr"/>
      <c r="BC18" s="7" t="inlineStr"/>
      <c r="BD18" s="7" t="inlineStr"/>
      <c r="BE18" s="7" t="inlineStr"/>
      <c r="BF18" s="7" t="inlineStr"/>
      <c r="BG18" s="7" t="inlineStr"/>
      <c r="BH18" s="7" t="inlineStr"/>
      <c r="BI18" s="7">
        <f>BK18+BM18+BO18+BQ18</f>
        <v/>
      </c>
      <c r="BJ18" s="7">
        <f>BL18+BN18+BP18+BR18</f>
        <v/>
      </c>
      <c r="BK18" s="7" t="inlineStr"/>
      <c r="BL18" s="7" t="inlineStr"/>
      <c r="BM18" s="7" t="inlineStr"/>
      <c r="BN18" s="7" t="inlineStr"/>
      <c r="BO18" s="7" t="inlineStr"/>
      <c r="BP18" s="7" t="inlineStr"/>
      <c r="BQ18" s="7" t="inlineStr"/>
      <c r="BR18" s="7" t="inlineStr"/>
      <c r="BS18" s="7">
        <f>BU18+BW18+BY18+CA18+CC18+CE18+CG18+CI18+CK18</f>
        <v/>
      </c>
      <c r="BT18" s="7">
        <f>BV18+BX18+BZ18+CB18+CD18+CF18+CH18+CJ18+CL18</f>
        <v/>
      </c>
      <c r="BU18" s="7" t="inlineStr"/>
      <c r="BV18" s="7" t="inlineStr"/>
      <c r="BW18" s="7" t="inlineStr"/>
      <c r="BX18" s="7" t="inlineStr"/>
      <c r="BY18" s="7" t="inlineStr"/>
      <c r="BZ18" s="7" t="inlineStr"/>
      <c r="CA18" s="7" t="inlineStr"/>
      <c r="CB18" s="7" t="inlineStr"/>
      <c r="CC18" s="7" t="inlineStr"/>
      <c r="CD18" s="7" t="inlineStr"/>
      <c r="CE18" s="7" t="inlineStr"/>
      <c r="CF18" s="7" t="inlineStr"/>
      <c r="CG18" s="7" t="inlineStr"/>
      <c r="CH18" s="7" t="inlineStr"/>
      <c r="CI18" s="7" t="inlineStr"/>
      <c r="CJ18" s="7" t="inlineStr"/>
      <c r="CK18" s="7" t="inlineStr"/>
      <c r="CL18" s="7" t="inlineStr"/>
      <c r="CM18" s="7">
        <f>CO18+CQ18+CS18+CU18+CW18+CY18+DA18+DC18+DE18+DG18+DI18+DK18+DM18</f>
        <v/>
      </c>
      <c r="CN18" s="7">
        <f>CP18+CR18+CT18+CV18+CX18+CZ18+DB18+DD18+DF18+DH18+DJ18+DL18+DN18</f>
        <v/>
      </c>
      <c r="CO18" s="7" t="inlineStr"/>
      <c r="CP18" s="7" t="inlineStr"/>
      <c r="CQ18" s="7" t="inlineStr"/>
      <c r="CR18" s="7" t="inlineStr"/>
      <c r="CS18" s="7" t="inlineStr"/>
      <c r="CT18" s="7" t="inlineStr"/>
      <c r="CU18" s="7" t="inlineStr"/>
      <c r="CV18" s="7" t="inlineStr"/>
      <c r="CW18" s="7" t="inlineStr"/>
      <c r="CX18" s="7" t="inlineStr"/>
      <c r="CY18" s="7" t="inlineStr"/>
      <c r="CZ18" s="7" t="inlineStr"/>
      <c r="DA18" s="7" t="inlineStr"/>
      <c r="DB18" s="7" t="inlineStr"/>
      <c r="DC18" s="7" t="inlineStr"/>
      <c r="DD18" s="7" t="inlineStr"/>
      <c r="DE18" s="7" t="inlineStr"/>
      <c r="DF18" s="7" t="inlineStr"/>
      <c r="DG18" s="7" t="inlineStr"/>
      <c r="DH18" s="7" t="inlineStr"/>
      <c r="DI18" s="7" t="inlineStr"/>
      <c r="DJ18" s="7" t="inlineStr"/>
      <c r="DK18" s="7" t="inlineStr"/>
      <c r="DL18" s="7" t="inlineStr"/>
      <c r="DM18" s="7" t="inlineStr"/>
      <c r="DN18" s="7" t="inlineStr"/>
      <c r="DO18" s="7">
        <f>E18+AU18+BI18+BS18+CM18</f>
        <v/>
      </c>
      <c r="DP18" s="7">
        <f>F18+AV18+BJ18+BT18+CN18</f>
        <v/>
      </c>
    </row>
    <row r="19" hidden="1" outlineLevel="1">
      <c r="A19" s="5" t="n">
        <v>15</v>
      </c>
      <c r="B19" s="6" t="inlineStr">
        <is>
          <t>"JONIBEK DILNOZA FARM" MCHJ</t>
        </is>
      </c>
      <c r="C19" s="6" t="inlineStr">
        <is>
          <t>Карши</t>
        </is>
      </c>
      <c r="D19" s="6" t="inlineStr">
        <is>
          <t>Карши 1</t>
        </is>
      </c>
      <c r="E19" s="7">
        <f>G19+I19+K19+M19+O19+Q19+S19+U19+W19+Y19+AA19+AC19+AE19+AG19+AI19+AK19+AM19+AO19+AQ19+AS19</f>
        <v/>
      </c>
      <c r="F19" s="7">
        <f>H19+J19+L19+N19+P19+R19+T19+V19+X19+Z19+AB19+AD19+AF19+AH19+AJ19+AL19+AN19+AP19+AR19+AT19</f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n">
        <v>2</v>
      </c>
      <c r="X19" s="7" t="n">
        <v>0</v>
      </c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n">
        <v>5</v>
      </c>
      <c r="AH19" s="7" t="n">
        <v>750725</v>
      </c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  <c r="AP19" s="7" t="inlineStr"/>
      <c r="AQ19" s="7" t="inlineStr"/>
      <c r="AR19" s="7" t="inlineStr"/>
      <c r="AS19" s="7" t="inlineStr"/>
      <c r="AT19" s="7" t="inlineStr"/>
      <c r="AU19" s="7">
        <f>AW19+AY19+BA19+BC19+BE19+BG19</f>
        <v/>
      </c>
      <c r="AV19" s="7">
        <f>AX19+AZ19+BB19+BD19+BF19+BH19</f>
        <v/>
      </c>
      <c r="AW19" s="7" t="inlineStr"/>
      <c r="AX19" s="7" t="inlineStr"/>
      <c r="AY19" s="7" t="inlineStr"/>
      <c r="AZ19" s="7" t="inlineStr"/>
      <c r="BA19" s="7" t="inlineStr"/>
      <c r="BB19" s="7" t="inlineStr"/>
      <c r="BC19" s="7" t="inlineStr"/>
      <c r="BD19" s="7" t="inlineStr"/>
      <c r="BE19" s="7" t="inlineStr"/>
      <c r="BF19" s="7" t="inlineStr"/>
      <c r="BG19" s="7" t="inlineStr"/>
      <c r="BH19" s="7" t="inlineStr"/>
      <c r="BI19" s="7">
        <f>BK19+BM19+BO19+BQ19</f>
        <v/>
      </c>
      <c r="BJ19" s="7">
        <f>BL19+BN19+BP19+BR19</f>
        <v/>
      </c>
      <c r="BK19" s="7" t="inlineStr"/>
      <c r="BL19" s="7" t="inlineStr"/>
      <c r="BM19" s="7" t="inlineStr"/>
      <c r="BN19" s="7" t="inlineStr"/>
      <c r="BO19" s="7" t="inlineStr"/>
      <c r="BP19" s="7" t="inlineStr"/>
      <c r="BQ19" s="7" t="inlineStr"/>
      <c r="BR19" s="7" t="inlineStr"/>
      <c r="BS19" s="7">
        <f>BU19+BW19+BY19+CA19+CC19+CE19+CG19+CI19+CK19</f>
        <v/>
      </c>
      <c r="BT19" s="7">
        <f>BV19+BX19+BZ19+CB19+CD19+CF19+CH19+CJ19+CL19</f>
        <v/>
      </c>
      <c r="BU19" s="7" t="inlineStr"/>
      <c r="BV19" s="7" t="inlineStr"/>
      <c r="BW19" s="7" t="inlineStr"/>
      <c r="BX19" s="7" t="inlineStr"/>
      <c r="BY19" s="7" t="inlineStr"/>
      <c r="BZ19" s="7" t="inlineStr"/>
      <c r="CA19" s="7" t="inlineStr"/>
      <c r="CB19" s="7" t="inlineStr"/>
      <c r="CC19" s="7" t="inlineStr"/>
      <c r="CD19" s="7" t="inlineStr"/>
      <c r="CE19" s="7" t="inlineStr"/>
      <c r="CF19" s="7" t="inlineStr"/>
      <c r="CG19" s="7" t="inlineStr"/>
      <c r="CH19" s="7" t="inlineStr"/>
      <c r="CI19" s="7" t="inlineStr"/>
      <c r="CJ19" s="7" t="inlineStr"/>
      <c r="CK19" s="7" t="inlineStr"/>
      <c r="CL19" s="7" t="inlineStr"/>
      <c r="CM19" s="7">
        <f>CO19+CQ19+CS19+CU19+CW19+CY19+DA19+DC19+DE19+DG19+DI19+DK19+DM19</f>
        <v/>
      </c>
      <c r="CN19" s="7">
        <f>CP19+CR19+CT19+CV19+CX19+CZ19+DB19+DD19+DF19+DH19+DJ19+DL19+DN19</f>
        <v/>
      </c>
      <c r="CO19" s="7" t="inlineStr"/>
      <c r="CP19" s="7" t="inlineStr"/>
      <c r="CQ19" s="7" t="inlineStr"/>
      <c r="CR19" s="7" t="inlineStr"/>
      <c r="CS19" s="7" t="inlineStr"/>
      <c r="CT19" s="7" t="inlineStr"/>
      <c r="CU19" s="7" t="inlineStr"/>
      <c r="CV19" s="7" t="inlineStr"/>
      <c r="CW19" s="7" t="inlineStr"/>
      <c r="CX19" s="7" t="inlineStr"/>
      <c r="CY19" s="7" t="inlineStr"/>
      <c r="CZ19" s="7" t="inlineStr"/>
      <c r="DA19" s="7" t="inlineStr"/>
      <c r="DB19" s="7" t="inlineStr"/>
      <c r="DC19" s="7" t="inlineStr"/>
      <c r="DD19" s="7" t="inlineStr"/>
      <c r="DE19" s="7" t="inlineStr"/>
      <c r="DF19" s="7" t="inlineStr"/>
      <c r="DG19" s="7" t="inlineStr"/>
      <c r="DH19" s="7" t="inlineStr"/>
      <c r="DI19" s="7" t="inlineStr"/>
      <c r="DJ19" s="7" t="inlineStr"/>
      <c r="DK19" s="7" t="inlineStr"/>
      <c r="DL19" s="7" t="inlineStr"/>
      <c r="DM19" s="7" t="inlineStr"/>
      <c r="DN19" s="7" t="inlineStr"/>
      <c r="DO19" s="7">
        <f>E19+AU19+BI19+BS19+CM19</f>
        <v/>
      </c>
      <c r="DP19" s="7">
        <f>F19+AV19+BJ19+BT19+CN19</f>
        <v/>
      </c>
    </row>
    <row r="20" hidden="1" outlineLevel="1">
      <c r="A20" s="5" t="n">
        <v>16</v>
      </c>
      <c r="B20" s="6" t="inlineStr">
        <is>
          <t>"MEXR ULASHAMIZ" MCHJ</t>
        </is>
      </c>
      <c r="C20" s="6" t="inlineStr">
        <is>
          <t>Карши</t>
        </is>
      </c>
      <c r="D20" s="6" t="inlineStr">
        <is>
          <t>Карши 1</t>
        </is>
      </c>
      <c r="E20" s="7">
        <f>G20+I20+K20+M20+O20+Q20+S20+U20+W20+Y20+AA20+AC20+AE20+AG20+AI20+AK20+AM20+AO20+AQ20+AS20</f>
        <v/>
      </c>
      <c r="F20" s="7">
        <f>H20+J20+L20+N20+P20+R20+T20+V20+X20+Z20+AB20+AD20+AF20+AH20+AJ20+AL20+AN20+AP20+AR20+AT20</f>
        <v/>
      </c>
      <c r="G20" s="7" t="n">
        <v>1</v>
      </c>
      <c r="H20" s="7" t="n">
        <v>62690</v>
      </c>
      <c r="I20" s="7" t="inlineStr"/>
      <c r="J20" s="7" t="inlineStr"/>
      <c r="K20" s="7" t="inlineStr"/>
      <c r="L20" s="7" t="inlineStr"/>
      <c r="M20" s="7" t="n">
        <v>2</v>
      </c>
      <c r="N20" s="7" t="n">
        <v>127380</v>
      </c>
      <c r="O20" s="7" t="inlineStr"/>
      <c r="P20" s="7" t="inlineStr"/>
      <c r="Q20" s="7" t="n">
        <v>2</v>
      </c>
      <c r="R20" s="7" t="n">
        <v>269980</v>
      </c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  <c r="AP20" s="7" t="inlineStr"/>
      <c r="AQ20" s="7" t="inlineStr"/>
      <c r="AR20" s="7" t="inlineStr"/>
      <c r="AS20" s="7" t="inlineStr"/>
      <c r="AT20" s="7" t="inlineStr"/>
      <c r="AU20" s="7">
        <f>AW20+AY20+BA20+BC20+BE20+BG20</f>
        <v/>
      </c>
      <c r="AV20" s="7">
        <f>AX20+AZ20+BB20+BD20+BF20+BH20</f>
        <v/>
      </c>
      <c r="AW20" s="7" t="inlineStr"/>
      <c r="AX20" s="7" t="inlineStr"/>
      <c r="AY20" s="7" t="inlineStr"/>
      <c r="AZ20" s="7" t="inlineStr"/>
      <c r="BA20" s="7" t="inlineStr"/>
      <c r="BB20" s="7" t="inlineStr"/>
      <c r="BC20" s="7" t="inlineStr"/>
      <c r="BD20" s="7" t="inlineStr"/>
      <c r="BE20" s="7" t="inlineStr"/>
      <c r="BF20" s="7" t="inlineStr"/>
      <c r="BG20" s="7" t="inlineStr"/>
      <c r="BH20" s="7" t="inlineStr"/>
      <c r="BI20" s="7">
        <f>BK20+BM20+BO20+BQ20</f>
        <v/>
      </c>
      <c r="BJ20" s="7">
        <f>BL20+BN20+BP20+BR20</f>
        <v/>
      </c>
      <c r="BK20" s="7" t="inlineStr"/>
      <c r="BL20" s="7" t="inlineStr"/>
      <c r="BM20" s="7" t="inlineStr"/>
      <c r="BN20" s="7" t="inlineStr"/>
      <c r="BO20" s="7" t="inlineStr"/>
      <c r="BP20" s="7" t="inlineStr"/>
      <c r="BQ20" s="7" t="inlineStr"/>
      <c r="BR20" s="7" t="inlineStr"/>
      <c r="BS20" s="7">
        <f>BU20+BW20+BY20+CA20+CC20+CE20+CG20+CI20+CK20</f>
        <v/>
      </c>
      <c r="BT20" s="7">
        <f>BV20+BX20+BZ20+CB20+CD20+CF20+CH20+CJ20+CL20</f>
        <v/>
      </c>
      <c r="BU20" s="7" t="inlineStr"/>
      <c r="BV20" s="7" t="inlineStr"/>
      <c r="BW20" s="7" t="inlineStr"/>
      <c r="BX20" s="7" t="inlineStr"/>
      <c r="BY20" s="7" t="inlineStr"/>
      <c r="BZ20" s="7" t="inlineStr"/>
      <c r="CA20" s="7" t="inlineStr"/>
      <c r="CB20" s="7" t="inlineStr"/>
      <c r="CC20" s="7" t="inlineStr"/>
      <c r="CD20" s="7" t="inlineStr"/>
      <c r="CE20" s="7" t="inlineStr"/>
      <c r="CF20" s="7" t="inlineStr"/>
      <c r="CG20" s="7" t="inlineStr"/>
      <c r="CH20" s="7" t="inlineStr"/>
      <c r="CI20" s="7" t="inlineStr"/>
      <c r="CJ20" s="7" t="inlineStr"/>
      <c r="CK20" s="7" t="inlineStr"/>
      <c r="CL20" s="7" t="inlineStr"/>
      <c r="CM20" s="7">
        <f>CO20+CQ20+CS20+CU20+CW20+CY20+DA20+DC20+DE20+DG20+DI20+DK20+DM20</f>
        <v/>
      </c>
      <c r="CN20" s="7">
        <f>CP20+CR20+CT20+CV20+CX20+CZ20+DB20+DD20+DF20+DH20+DJ20+DL20+DN20</f>
        <v/>
      </c>
      <c r="CO20" s="7" t="inlineStr"/>
      <c r="CP20" s="7" t="inlineStr"/>
      <c r="CQ20" s="7" t="inlineStr"/>
      <c r="CR20" s="7" t="inlineStr"/>
      <c r="CS20" s="7" t="inlineStr"/>
      <c r="CT20" s="7" t="inlineStr"/>
      <c r="CU20" s="7" t="inlineStr"/>
      <c r="CV20" s="7" t="inlineStr"/>
      <c r="CW20" s="7" t="inlineStr"/>
      <c r="CX20" s="7" t="inlineStr"/>
      <c r="CY20" s="7" t="inlineStr"/>
      <c r="CZ20" s="7" t="inlineStr"/>
      <c r="DA20" s="7" t="inlineStr"/>
      <c r="DB20" s="7" t="inlineStr"/>
      <c r="DC20" s="7" t="n">
        <v>2</v>
      </c>
      <c r="DD20" s="7" t="n">
        <v>101152</v>
      </c>
      <c r="DE20" s="7" t="inlineStr"/>
      <c r="DF20" s="7" t="inlineStr"/>
      <c r="DG20" s="7" t="inlineStr"/>
      <c r="DH20" s="7" t="inlineStr"/>
      <c r="DI20" s="7" t="inlineStr"/>
      <c r="DJ20" s="7" t="inlineStr"/>
      <c r="DK20" s="7" t="inlineStr"/>
      <c r="DL20" s="7" t="inlineStr"/>
      <c r="DM20" s="7" t="inlineStr"/>
      <c r="DN20" s="7" t="inlineStr"/>
      <c r="DO20" s="7">
        <f>E20+AU20+BI20+BS20+CM20</f>
        <v/>
      </c>
      <c r="DP20" s="7">
        <f>F20+AV20+BJ20+BT20+CN20</f>
        <v/>
      </c>
    </row>
    <row r="21" hidden="1" outlineLevel="1">
      <c r="A21" s="5" t="n">
        <v>17</v>
      </c>
      <c r="B21" s="6" t="inlineStr">
        <is>
          <t>"NISHON MED FARM" ХК</t>
        </is>
      </c>
      <c r="C21" s="6" t="inlineStr">
        <is>
          <t>Карши</t>
        </is>
      </c>
      <c r="D21" s="6" t="inlineStr">
        <is>
          <t>Карши 1</t>
        </is>
      </c>
      <c r="E21" s="7">
        <f>G21+I21+K21+M21+O21+Q21+S21+U21+W21+Y21+AA21+AC21+AE21+AG21+AI21+AK21+AM21+AO21+AQ21+AS21</f>
        <v/>
      </c>
      <c r="F21" s="7">
        <f>H21+J21+L21+N21+P21+R21+T21+V21+X21+Z21+AB21+AD21+AF21+AH21+AJ21+AL21+AN21+AP21+AR21+AT21</f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  <c r="AP21" s="7" t="inlineStr"/>
      <c r="AQ21" s="7" t="inlineStr"/>
      <c r="AR21" s="7" t="inlineStr"/>
      <c r="AS21" s="7" t="inlineStr"/>
      <c r="AT21" s="7" t="inlineStr"/>
      <c r="AU21" s="7">
        <f>AW21+AY21+BA21+BC21+BE21+BG21</f>
        <v/>
      </c>
      <c r="AV21" s="7">
        <f>AX21+AZ21+BB21+BD21+BF21+BH21</f>
        <v/>
      </c>
      <c r="AW21" s="7" t="inlineStr"/>
      <c r="AX21" s="7" t="inlineStr"/>
      <c r="AY21" s="7" t="inlineStr"/>
      <c r="AZ21" s="7" t="inlineStr"/>
      <c r="BA21" s="7" t="inlineStr"/>
      <c r="BB21" s="7" t="inlineStr"/>
      <c r="BC21" s="7" t="inlineStr"/>
      <c r="BD21" s="7" t="inlineStr"/>
      <c r="BE21" s="7" t="inlineStr"/>
      <c r="BF21" s="7" t="inlineStr"/>
      <c r="BG21" s="7" t="inlineStr"/>
      <c r="BH21" s="7" t="inlineStr"/>
      <c r="BI21" s="7">
        <f>BK21+BM21+BO21+BQ21</f>
        <v/>
      </c>
      <c r="BJ21" s="7">
        <f>BL21+BN21+BP21+BR21</f>
        <v/>
      </c>
      <c r="BK21" s="7" t="inlineStr"/>
      <c r="BL21" s="7" t="inlineStr"/>
      <c r="BM21" s="7" t="inlineStr"/>
      <c r="BN21" s="7" t="inlineStr"/>
      <c r="BO21" s="7" t="inlineStr"/>
      <c r="BP21" s="7" t="inlineStr"/>
      <c r="BQ21" s="7" t="inlineStr"/>
      <c r="BR21" s="7" t="inlineStr"/>
      <c r="BS21" s="7">
        <f>BU21+BW21+BY21+CA21+CC21+CE21+CG21+CI21+CK21</f>
        <v/>
      </c>
      <c r="BT21" s="7">
        <f>BV21+BX21+BZ21+CB21+CD21+CF21+CH21+CJ21+CL21</f>
        <v/>
      </c>
      <c r="BU21" s="7" t="inlineStr"/>
      <c r="BV21" s="7" t="inlineStr"/>
      <c r="BW21" s="7" t="inlineStr"/>
      <c r="BX21" s="7" t="inlineStr"/>
      <c r="BY21" s="7" t="inlineStr"/>
      <c r="BZ21" s="7" t="inlineStr"/>
      <c r="CA21" s="7" t="inlineStr"/>
      <c r="CB21" s="7" t="inlineStr"/>
      <c r="CC21" s="7" t="inlineStr"/>
      <c r="CD21" s="7" t="inlineStr"/>
      <c r="CE21" s="7" t="inlineStr"/>
      <c r="CF21" s="7" t="inlineStr"/>
      <c r="CG21" s="7" t="inlineStr"/>
      <c r="CH21" s="7" t="inlineStr"/>
      <c r="CI21" s="7" t="inlineStr"/>
      <c r="CJ21" s="7" t="inlineStr"/>
      <c r="CK21" s="7" t="inlineStr"/>
      <c r="CL21" s="7" t="inlineStr"/>
      <c r="CM21" s="7">
        <f>CO21+CQ21+CS21+CU21+CW21+CY21+DA21+DC21+DE21+DG21+DI21+DK21+DM21</f>
        <v/>
      </c>
      <c r="CN21" s="7">
        <f>CP21+CR21+CT21+CV21+CX21+CZ21+DB21+DD21+DF21+DH21+DJ21+DL21+DN21</f>
        <v/>
      </c>
      <c r="CO21" s="7" t="inlineStr"/>
      <c r="CP21" s="7" t="inlineStr"/>
      <c r="CQ21" s="7" t="inlineStr"/>
      <c r="CR21" s="7" t="inlineStr"/>
      <c r="CS21" s="7" t="inlineStr"/>
      <c r="CT21" s="7" t="inlineStr"/>
      <c r="CU21" s="7" t="inlineStr"/>
      <c r="CV21" s="7" t="inlineStr"/>
      <c r="CW21" s="7" t="inlineStr"/>
      <c r="CX21" s="7" t="inlineStr"/>
      <c r="CY21" s="7" t="inlineStr"/>
      <c r="CZ21" s="7" t="inlineStr"/>
      <c r="DA21" s="7" t="inlineStr"/>
      <c r="DB21" s="7" t="inlineStr"/>
      <c r="DC21" s="7" t="n">
        <v>10</v>
      </c>
      <c r="DD21" s="7" t="n">
        <v>2607000</v>
      </c>
      <c r="DE21" s="7" t="inlineStr"/>
      <c r="DF21" s="7" t="inlineStr"/>
      <c r="DG21" s="7" t="inlineStr"/>
      <c r="DH21" s="7" t="inlineStr"/>
      <c r="DI21" s="7" t="inlineStr"/>
      <c r="DJ21" s="7" t="inlineStr"/>
      <c r="DK21" s="7" t="inlineStr"/>
      <c r="DL21" s="7" t="inlineStr"/>
      <c r="DM21" s="7" t="inlineStr"/>
      <c r="DN21" s="7" t="inlineStr"/>
      <c r="DO21" s="7">
        <f>E21+AU21+BI21+BS21+CM21</f>
        <v/>
      </c>
      <c r="DP21" s="7">
        <f>F21+AV21+BJ21+BT21+CN21</f>
        <v/>
      </c>
    </row>
    <row r="22" hidden="1" outlineLevel="1">
      <c r="A22" s="5" t="n">
        <v>18</v>
      </c>
      <c r="B22" s="6" t="inlineStr">
        <is>
          <t>"PLUS-OMAD FARM" MCHJ</t>
        </is>
      </c>
      <c r="C22" s="6" t="inlineStr">
        <is>
          <t>Карши</t>
        </is>
      </c>
      <c r="D22" s="6" t="inlineStr">
        <is>
          <t>Карши 1</t>
        </is>
      </c>
      <c r="E22" s="7">
        <f>G22+I22+K22+M22+O22+Q22+S22+U22+W22+Y22+AA22+AC22+AE22+AG22+AI22+AK22+AM22+AO22+AQ22+AS22</f>
        <v/>
      </c>
      <c r="F22" s="7">
        <f>H22+J22+L22+N22+P22+R22+T22+V22+X22+Z22+AB22+AD22+AF22+AH22+AJ22+AL22+AN22+AP22+AR22+AT22</f>
        <v/>
      </c>
      <c r="G22" s="7" t="n">
        <v>2</v>
      </c>
      <c r="H22" s="7" t="n">
        <v>250708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/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  <c r="AP22" s="7" t="inlineStr"/>
      <c r="AQ22" s="7" t="inlineStr"/>
      <c r="AR22" s="7" t="inlineStr"/>
      <c r="AS22" s="7" t="inlineStr"/>
      <c r="AT22" s="7" t="inlineStr"/>
      <c r="AU22" s="7">
        <f>AW22+AY22+BA22+BC22+BE22+BG22</f>
        <v/>
      </c>
      <c r="AV22" s="7">
        <f>AX22+AZ22+BB22+BD22+BF22+BH22</f>
        <v/>
      </c>
      <c r="AW22" s="7" t="inlineStr"/>
      <c r="AX22" s="7" t="inlineStr"/>
      <c r="AY22" s="7" t="inlineStr"/>
      <c r="AZ22" s="7" t="inlineStr"/>
      <c r="BA22" s="7" t="inlineStr"/>
      <c r="BB22" s="7" t="inlineStr"/>
      <c r="BC22" s="7" t="inlineStr"/>
      <c r="BD22" s="7" t="inlineStr"/>
      <c r="BE22" s="7" t="inlineStr"/>
      <c r="BF22" s="7" t="inlineStr"/>
      <c r="BG22" s="7" t="inlineStr"/>
      <c r="BH22" s="7" t="inlineStr"/>
      <c r="BI22" s="7">
        <f>BK22+BM22+BO22+BQ22</f>
        <v/>
      </c>
      <c r="BJ22" s="7">
        <f>BL22+BN22+BP22+BR22</f>
        <v/>
      </c>
      <c r="BK22" s="7" t="inlineStr"/>
      <c r="BL22" s="7" t="inlineStr"/>
      <c r="BM22" s="7" t="inlineStr"/>
      <c r="BN22" s="7" t="inlineStr"/>
      <c r="BO22" s="7" t="inlineStr"/>
      <c r="BP22" s="7" t="inlineStr"/>
      <c r="BQ22" s="7" t="inlineStr"/>
      <c r="BR22" s="7" t="inlineStr"/>
      <c r="BS22" s="7">
        <f>BU22+BW22+BY22+CA22+CC22+CE22+CG22+CI22+CK22</f>
        <v/>
      </c>
      <c r="BT22" s="7">
        <f>BV22+BX22+BZ22+CB22+CD22+CF22+CH22+CJ22+CL22</f>
        <v/>
      </c>
      <c r="BU22" s="7" t="inlineStr"/>
      <c r="BV22" s="7" t="inlineStr"/>
      <c r="BW22" s="7" t="inlineStr"/>
      <c r="BX22" s="7" t="inlineStr"/>
      <c r="BY22" s="7" t="inlineStr"/>
      <c r="BZ22" s="7" t="inlineStr"/>
      <c r="CA22" s="7" t="inlineStr"/>
      <c r="CB22" s="7" t="inlineStr"/>
      <c r="CC22" s="7" t="inlineStr"/>
      <c r="CD22" s="7" t="inlineStr"/>
      <c r="CE22" s="7" t="inlineStr"/>
      <c r="CF22" s="7" t="inlineStr"/>
      <c r="CG22" s="7" t="inlineStr"/>
      <c r="CH22" s="7" t="inlineStr"/>
      <c r="CI22" s="7" t="inlineStr"/>
      <c r="CJ22" s="7" t="inlineStr"/>
      <c r="CK22" s="7" t="inlineStr"/>
      <c r="CL22" s="7" t="inlineStr"/>
      <c r="CM22" s="7">
        <f>CO22+CQ22+CS22+CU22+CW22+CY22+DA22+DC22+DE22+DG22+DI22+DK22+DM22</f>
        <v/>
      </c>
      <c r="CN22" s="7">
        <f>CP22+CR22+CT22+CV22+CX22+CZ22+DB22+DD22+DF22+DH22+DJ22+DL22+DN22</f>
        <v/>
      </c>
      <c r="CO22" s="7" t="inlineStr"/>
      <c r="CP22" s="7" t="inlineStr"/>
      <c r="CQ22" s="7" t="inlineStr"/>
      <c r="CR22" s="7" t="inlineStr"/>
      <c r="CS22" s="7" t="inlineStr"/>
      <c r="CT22" s="7" t="inlineStr"/>
      <c r="CU22" s="7" t="inlineStr"/>
      <c r="CV22" s="7" t="inlineStr"/>
      <c r="CW22" s="7" t="inlineStr"/>
      <c r="CX22" s="7" t="inlineStr"/>
      <c r="CY22" s="7" t="inlineStr"/>
      <c r="CZ22" s="7" t="inlineStr"/>
      <c r="DA22" s="7" t="inlineStr"/>
      <c r="DB22" s="7" t="inlineStr"/>
      <c r="DC22" s="7" t="inlineStr"/>
      <c r="DD22" s="7" t="inlineStr"/>
      <c r="DE22" s="7" t="inlineStr"/>
      <c r="DF22" s="7" t="inlineStr"/>
      <c r="DG22" s="7" t="inlineStr"/>
      <c r="DH22" s="7" t="inlineStr"/>
      <c r="DI22" s="7" t="inlineStr"/>
      <c r="DJ22" s="7" t="inlineStr"/>
      <c r="DK22" s="7" t="inlineStr"/>
      <c r="DL22" s="7" t="inlineStr"/>
      <c r="DM22" s="7" t="inlineStr"/>
      <c r="DN22" s="7" t="inlineStr"/>
      <c r="DO22" s="7">
        <f>E22+AU22+BI22+BS22+CM22</f>
        <v/>
      </c>
      <c r="DP22" s="7">
        <f>F22+AV22+BJ22+BT22+CN22</f>
        <v/>
      </c>
    </row>
    <row r="23" hidden="1" outlineLevel="1">
      <c r="A23" s="5" t="n">
        <v>19</v>
      </c>
      <c r="B23" s="6" t="inlineStr">
        <is>
          <t>"SAMANDAR MED FARM" ХК</t>
        </is>
      </c>
      <c r="C23" s="6" t="inlineStr">
        <is>
          <t>Карши</t>
        </is>
      </c>
      <c r="D23" s="6" t="inlineStr">
        <is>
          <t>Карши 1</t>
        </is>
      </c>
      <c r="E23" s="7">
        <f>G23+I23+K23+M23+O23+Q23+S23+U23+W23+Y23+AA23+AC23+AE23+AG23+AI23+AK23+AM23+AO23+AQ23+AS23</f>
        <v/>
      </c>
      <c r="F23" s="7">
        <f>H23+J23+L23+N23+P23+R23+T23+V23+X23+Z23+AB23+AD23+AF23+AH23+AJ23+AL23+AN23+AP23+AR23+AT23</f>
        <v/>
      </c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n">
        <v>10</v>
      </c>
      <c r="T23" s="7" t="n">
        <v>510000</v>
      </c>
      <c r="U23" s="7" t="inlineStr"/>
      <c r="V23" s="7" t="inlineStr"/>
      <c r="W23" s="7" t="n">
        <v>18</v>
      </c>
      <c r="X23" s="7" t="n">
        <v>2468880</v>
      </c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/>
      <c r="AJ23" s="7" t="inlineStr"/>
      <c r="AK23" s="7" t="inlineStr"/>
      <c r="AL23" s="7" t="inlineStr"/>
      <c r="AM23" s="7" t="inlineStr"/>
      <c r="AN23" s="7" t="inlineStr"/>
      <c r="AO23" s="7" t="inlineStr"/>
      <c r="AP23" s="7" t="inlineStr"/>
      <c r="AQ23" s="7" t="inlineStr"/>
      <c r="AR23" s="7" t="inlineStr"/>
      <c r="AS23" s="7" t="inlineStr"/>
      <c r="AT23" s="7" t="inlineStr"/>
      <c r="AU23" s="7">
        <f>AW23+AY23+BA23+BC23+BE23+BG23</f>
        <v/>
      </c>
      <c r="AV23" s="7">
        <f>AX23+AZ23+BB23+BD23+BF23+BH23</f>
        <v/>
      </c>
      <c r="AW23" s="7" t="inlineStr"/>
      <c r="AX23" s="7" t="inlineStr"/>
      <c r="AY23" s="7" t="inlineStr"/>
      <c r="AZ23" s="7" t="inlineStr"/>
      <c r="BA23" s="7" t="inlineStr"/>
      <c r="BB23" s="7" t="inlineStr"/>
      <c r="BC23" s="7" t="inlineStr"/>
      <c r="BD23" s="7" t="inlineStr"/>
      <c r="BE23" s="7" t="inlineStr"/>
      <c r="BF23" s="7" t="inlineStr"/>
      <c r="BG23" s="7" t="inlineStr"/>
      <c r="BH23" s="7" t="inlineStr"/>
      <c r="BI23" s="7">
        <f>BK23+BM23+BO23+BQ23</f>
        <v/>
      </c>
      <c r="BJ23" s="7">
        <f>BL23+BN23+BP23+BR23</f>
        <v/>
      </c>
      <c r="BK23" s="7" t="inlineStr"/>
      <c r="BL23" s="7" t="inlineStr"/>
      <c r="BM23" s="7" t="inlineStr"/>
      <c r="BN23" s="7" t="inlineStr"/>
      <c r="BO23" s="7" t="inlineStr"/>
      <c r="BP23" s="7" t="inlineStr"/>
      <c r="BQ23" s="7" t="inlineStr"/>
      <c r="BR23" s="7" t="inlineStr"/>
      <c r="BS23" s="7">
        <f>BU23+BW23+BY23+CA23+CC23+CE23+CG23+CI23+CK23</f>
        <v/>
      </c>
      <c r="BT23" s="7">
        <f>BV23+BX23+BZ23+CB23+CD23+CF23+CH23+CJ23+CL23</f>
        <v/>
      </c>
      <c r="BU23" s="7" t="inlineStr"/>
      <c r="BV23" s="7" t="inlineStr"/>
      <c r="BW23" s="7" t="inlineStr"/>
      <c r="BX23" s="7" t="inlineStr"/>
      <c r="BY23" s="7" t="inlineStr"/>
      <c r="BZ23" s="7" t="inlineStr"/>
      <c r="CA23" s="7" t="inlineStr"/>
      <c r="CB23" s="7" t="inlineStr"/>
      <c r="CC23" s="7" t="inlineStr"/>
      <c r="CD23" s="7" t="inlineStr"/>
      <c r="CE23" s="7" t="inlineStr"/>
      <c r="CF23" s="7" t="inlineStr"/>
      <c r="CG23" s="7" t="inlineStr"/>
      <c r="CH23" s="7" t="inlineStr"/>
      <c r="CI23" s="7" t="inlineStr"/>
      <c r="CJ23" s="7" t="inlineStr"/>
      <c r="CK23" s="7" t="inlineStr"/>
      <c r="CL23" s="7" t="inlineStr"/>
      <c r="CM23" s="7">
        <f>CO23+CQ23+CS23+CU23+CW23+CY23+DA23+DC23+DE23+DG23+DI23+DK23+DM23</f>
        <v/>
      </c>
      <c r="CN23" s="7">
        <f>CP23+CR23+CT23+CV23+CX23+CZ23+DB23+DD23+DF23+DH23+DJ23+DL23+DN23</f>
        <v/>
      </c>
      <c r="CO23" s="7" t="inlineStr"/>
      <c r="CP23" s="7" t="inlineStr"/>
      <c r="CQ23" s="7" t="inlineStr"/>
      <c r="CR23" s="7" t="inlineStr"/>
      <c r="CS23" s="7" t="inlineStr"/>
      <c r="CT23" s="7" t="inlineStr"/>
      <c r="CU23" s="7" t="inlineStr"/>
      <c r="CV23" s="7" t="inlineStr"/>
      <c r="CW23" s="7" t="inlineStr"/>
      <c r="CX23" s="7" t="inlineStr"/>
      <c r="CY23" s="7" t="inlineStr"/>
      <c r="CZ23" s="7" t="inlineStr"/>
      <c r="DA23" s="7" t="inlineStr"/>
      <c r="DB23" s="7" t="inlineStr"/>
      <c r="DC23" s="7" t="inlineStr"/>
      <c r="DD23" s="7" t="inlineStr"/>
      <c r="DE23" s="7" t="inlineStr"/>
      <c r="DF23" s="7" t="inlineStr"/>
      <c r="DG23" s="7" t="inlineStr"/>
      <c r="DH23" s="7" t="inlineStr"/>
      <c r="DI23" s="7" t="inlineStr"/>
      <c r="DJ23" s="7" t="inlineStr"/>
      <c r="DK23" s="7" t="inlineStr"/>
      <c r="DL23" s="7" t="inlineStr"/>
      <c r="DM23" s="7" t="inlineStr"/>
      <c r="DN23" s="7" t="inlineStr"/>
      <c r="DO23" s="7">
        <f>E23+AU23+BI23+BS23+CM23</f>
        <v/>
      </c>
      <c r="DP23" s="7">
        <f>F23+AV23+BJ23+BT23+CN23</f>
        <v/>
      </c>
    </row>
    <row r="24" hidden="1" outlineLevel="1">
      <c r="A24" s="5" t="n">
        <v>20</v>
      </c>
      <c r="B24" s="6" t="inlineStr">
        <is>
          <t>"SEPTOLETE TOTAL FARM" XK</t>
        </is>
      </c>
      <c r="C24" s="6" t="inlineStr">
        <is>
          <t>Карши</t>
        </is>
      </c>
      <c r="D24" s="6" t="inlineStr">
        <is>
          <t>Карши 1</t>
        </is>
      </c>
      <c r="E24" s="7">
        <f>G24+I24+K24+M24+O24+Q24+S24+U24+W24+Y24+AA24+AC24+AE24+AG24+AI24+AK24+AM24+AO24+AQ24+AS24</f>
        <v/>
      </c>
      <c r="F24" s="7">
        <f>H24+J24+L24+N24+P24+R24+T24+V24+X24+Z24+AB24+AD24+AF24+AH24+AJ24+AL24+AN24+AP24+AR24+AT24</f>
        <v/>
      </c>
      <c r="G24" s="7" t="inlineStr"/>
      <c r="H24" s="7" t="inlineStr"/>
      <c r="I24" s="7" t="inlineStr"/>
      <c r="J24" s="7" t="inlineStr"/>
      <c r="K24" s="7" t="n">
        <v>2</v>
      </c>
      <c r="L24" s="7" t="n">
        <v>142784</v>
      </c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>
        <f>AW24+AY24+BA24+BC24+BE24+BG24</f>
        <v/>
      </c>
      <c r="AV24" s="7">
        <f>AX24+AZ24+BB24+BD24+BF24+BH24</f>
        <v/>
      </c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>
        <f>BK24+BM24+BO24+BQ24</f>
        <v/>
      </c>
      <c r="BJ24" s="7">
        <f>BL24+BN24+BP24+BR24</f>
        <v/>
      </c>
      <c r="BK24" s="7" t="inlineStr"/>
      <c r="BL24" s="7" t="inlineStr"/>
      <c r="BM24" s="7" t="inlineStr"/>
      <c r="BN24" s="7" t="inlineStr"/>
      <c r="BO24" s="7" t="inlineStr"/>
      <c r="BP24" s="7" t="inlineStr"/>
      <c r="BQ24" s="7" t="inlineStr"/>
      <c r="BR24" s="7" t="inlineStr"/>
      <c r="BS24" s="7">
        <f>BU24+BW24+BY24+CA24+CC24+CE24+CG24+CI24+CK24</f>
        <v/>
      </c>
      <c r="BT24" s="7">
        <f>BV24+BX24+BZ24+CB24+CD24+CF24+CH24+CJ24+CL24</f>
        <v/>
      </c>
      <c r="BU24" s="7" t="inlineStr"/>
      <c r="BV24" s="7" t="inlineStr"/>
      <c r="BW24" s="7" t="inlineStr"/>
      <c r="BX24" s="7" t="inlineStr"/>
      <c r="BY24" s="7" t="inlineStr"/>
      <c r="BZ24" s="7" t="inlineStr"/>
      <c r="CA24" s="7" t="inlineStr"/>
      <c r="CB24" s="7" t="inlineStr"/>
      <c r="CC24" s="7" t="inlineStr"/>
      <c r="CD24" s="7" t="inlineStr"/>
      <c r="CE24" s="7" t="inlineStr"/>
      <c r="CF24" s="7" t="inlineStr"/>
      <c r="CG24" s="7" t="inlineStr"/>
      <c r="CH24" s="7" t="inlineStr"/>
      <c r="CI24" s="7" t="inlineStr"/>
      <c r="CJ24" s="7" t="inlineStr"/>
      <c r="CK24" s="7" t="inlineStr"/>
      <c r="CL24" s="7" t="inlineStr"/>
      <c r="CM24" s="7">
        <f>CO24+CQ24+CS24+CU24+CW24+CY24+DA24+DC24+DE24+DG24+DI24+DK24+DM24</f>
        <v/>
      </c>
      <c r="CN24" s="7">
        <f>CP24+CR24+CT24+CV24+CX24+CZ24+DB24+DD24+DF24+DH24+DJ24+DL24+DN24</f>
        <v/>
      </c>
      <c r="CO24" s="7" t="inlineStr"/>
      <c r="CP24" s="7" t="inlineStr"/>
      <c r="CQ24" s="7" t="inlineStr"/>
      <c r="CR24" s="7" t="inlineStr"/>
      <c r="CS24" s="7" t="inlineStr"/>
      <c r="CT24" s="7" t="inlineStr"/>
      <c r="CU24" s="7" t="inlineStr"/>
      <c r="CV24" s="7" t="inlineStr"/>
      <c r="CW24" s="7" t="inlineStr"/>
      <c r="CX24" s="7" t="inlineStr"/>
      <c r="CY24" s="7" t="inlineStr"/>
      <c r="CZ24" s="7" t="inlineStr"/>
      <c r="DA24" s="7" t="inlineStr"/>
      <c r="DB24" s="7" t="inlineStr"/>
      <c r="DC24" s="7" t="n">
        <v>5</v>
      </c>
      <c r="DD24" s="7" t="n">
        <v>632200</v>
      </c>
      <c r="DE24" s="7" t="inlineStr"/>
      <c r="DF24" s="7" t="inlineStr"/>
      <c r="DG24" s="7" t="inlineStr"/>
      <c r="DH24" s="7" t="inlineStr"/>
      <c r="DI24" s="7" t="inlineStr"/>
      <c r="DJ24" s="7" t="inlineStr"/>
      <c r="DK24" s="7" t="inlineStr"/>
      <c r="DL24" s="7" t="inlineStr"/>
      <c r="DM24" s="7" t="inlineStr"/>
      <c r="DN24" s="7" t="inlineStr"/>
      <c r="DO24" s="7">
        <f>E24+AU24+BI24+BS24+CM24</f>
        <v/>
      </c>
      <c r="DP24" s="7">
        <f>F24+AV24+BJ24+BT24+CN24</f>
        <v/>
      </c>
    </row>
    <row r="25" hidden="1" outlineLevel="1">
      <c r="A25" s="5" t="n">
        <v>21</v>
      </c>
      <c r="B25" s="6" t="inlineStr">
        <is>
          <t>"SHAXBOZ" ХК</t>
        </is>
      </c>
      <c r="C25" s="6" t="inlineStr">
        <is>
          <t>Карши</t>
        </is>
      </c>
      <c r="D25" s="6" t="inlineStr">
        <is>
          <t>Карши 1</t>
        </is>
      </c>
      <c r="E25" s="7">
        <f>G25+I25+K25+M25+O25+Q25+S25+U25+W25+Y25+AA25+AC25+AE25+AG25+AI25+AK25+AM25+AO25+AQ25+AS25</f>
        <v/>
      </c>
      <c r="F25" s="7">
        <f>H25+J25+L25+N25+P25+R25+T25+V25+X25+Z25+AB25+AD25+AF25+AH25+AJ25+AL25+AN25+AP25+AR25+AT25</f>
        <v/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n">
        <v>5</v>
      </c>
      <c r="P25" s="7" t="n">
        <v>989000</v>
      </c>
      <c r="Q25" s="7" t="n">
        <v>20</v>
      </c>
      <c r="R25" s="7" t="n">
        <v>26998000</v>
      </c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  <c r="AM25" s="7" t="inlineStr"/>
      <c r="AN25" s="7" t="inlineStr"/>
      <c r="AO25" s="7" t="inlineStr"/>
      <c r="AP25" s="7" t="inlineStr"/>
      <c r="AQ25" s="7" t="inlineStr"/>
      <c r="AR25" s="7" t="inlineStr"/>
      <c r="AS25" s="7" t="inlineStr"/>
      <c r="AT25" s="7" t="inlineStr"/>
      <c r="AU25" s="7">
        <f>AW25+AY25+BA25+BC25+BE25+BG25</f>
        <v/>
      </c>
      <c r="AV25" s="7">
        <f>AX25+AZ25+BB25+BD25+BF25+BH25</f>
        <v/>
      </c>
      <c r="AW25" s="7" t="inlineStr"/>
      <c r="AX25" s="7" t="inlineStr"/>
      <c r="AY25" s="7" t="inlineStr"/>
      <c r="AZ25" s="7" t="inlineStr"/>
      <c r="BA25" s="7" t="inlineStr"/>
      <c r="BB25" s="7" t="inlineStr"/>
      <c r="BC25" s="7" t="inlineStr"/>
      <c r="BD25" s="7" t="inlineStr"/>
      <c r="BE25" s="7" t="inlineStr"/>
      <c r="BF25" s="7" t="inlineStr"/>
      <c r="BG25" s="7" t="inlineStr"/>
      <c r="BH25" s="7" t="inlineStr"/>
      <c r="BI25" s="7">
        <f>BK25+BM25+BO25+BQ25</f>
        <v/>
      </c>
      <c r="BJ25" s="7">
        <f>BL25+BN25+BP25+BR25</f>
        <v/>
      </c>
      <c r="BK25" s="7" t="inlineStr"/>
      <c r="BL25" s="7" t="inlineStr"/>
      <c r="BM25" s="7" t="inlineStr"/>
      <c r="BN25" s="7" t="inlineStr"/>
      <c r="BO25" s="7" t="inlineStr"/>
      <c r="BP25" s="7" t="inlineStr"/>
      <c r="BQ25" s="7" t="inlineStr"/>
      <c r="BR25" s="7" t="inlineStr"/>
      <c r="BS25" s="7">
        <f>BU25+BW25+BY25+CA25+CC25+CE25+CG25+CI25+CK25</f>
        <v/>
      </c>
      <c r="BT25" s="7">
        <f>BV25+BX25+BZ25+CB25+CD25+CF25+CH25+CJ25+CL25</f>
        <v/>
      </c>
      <c r="BU25" s="7" t="inlineStr"/>
      <c r="BV25" s="7" t="inlineStr"/>
      <c r="BW25" s="7" t="inlineStr"/>
      <c r="BX25" s="7" t="inlineStr"/>
      <c r="BY25" s="7" t="inlineStr"/>
      <c r="BZ25" s="7" t="inlineStr"/>
      <c r="CA25" s="7" t="inlineStr"/>
      <c r="CB25" s="7" t="inlineStr"/>
      <c r="CC25" s="7" t="inlineStr"/>
      <c r="CD25" s="7" t="inlineStr"/>
      <c r="CE25" s="7" t="inlineStr"/>
      <c r="CF25" s="7" t="inlineStr"/>
      <c r="CG25" s="7" t="inlineStr"/>
      <c r="CH25" s="7" t="inlineStr"/>
      <c r="CI25" s="7" t="inlineStr"/>
      <c r="CJ25" s="7" t="inlineStr"/>
      <c r="CK25" s="7" t="inlineStr"/>
      <c r="CL25" s="7" t="inlineStr"/>
      <c r="CM25" s="7">
        <f>CO25+CQ25+CS25+CU25+CW25+CY25+DA25+DC25+DE25+DG25+DI25+DK25+DM25</f>
        <v/>
      </c>
      <c r="CN25" s="7">
        <f>CP25+CR25+CT25+CV25+CX25+CZ25+DB25+DD25+DF25+DH25+DJ25+DL25+DN25</f>
        <v/>
      </c>
      <c r="CO25" s="7" t="inlineStr"/>
      <c r="CP25" s="7" t="inlineStr"/>
      <c r="CQ25" s="7" t="inlineStr"/>
      <c r="CR25" s="7" t="inlineStr"/>
      <c r="CS25" s="7" t="inlineStr"/>
      <c r="CT25" s="7" t="inlineStr"/>
      <c r="CU25" s="7" t="inlineStr"/>
      <c r="CV25" s="7" t="inlineStr"/>
      <c r="CW25" s="7" t="inlineStr"/>
      <c r="CX25" s="7" t="inlineStr"/>
      <c r="CY25" s="7" t="inlineStr"/>
      <c r="CZ25" s="7" t="inlineStr"/>
      <c r="DA25" s="7" t="inlineStr"/>
      <c r="DB25" s="7" t="inlineStr"/>
      <c r="DC25" s="7" t="n">
        <v>20</v>
      </c>
      <c r="DD25" s="7" t="n">
        <v>10428000</v>
      </c>
      <c r="DE25" s="7" t="inlineStr"/>
      <c r="DF25" s="7" t="inlineStr"/>
      <c r="DG25" s="7" t="inlineStr"/>
      <c r="DH25" s="7" t="inlineStr"/>
      <c r="DI25" s="7" t="inlineStr"/>
      <c r="DJ25" s="7" t="inlineStr"/>
      <c r="DK25" s="7" t="inlineStr"/>
      <c r="DL25" s="7" t="inlineStr"/>
      <c r="DM25" s="7" t="inlineStr"/>
      <c r="DN25" s="7" t="inlineStr"/>
      <c r="DO25" s="7">
        <f>E25+AU25+BI25+BS25+CM25</f>
        <v/>
      </c>
      <c r="DP25" s="7">
        <f>F25+AV25+BJ25+BT25+CN25</f>
        <v/>
      </c>
    </row>
    <row r="26" hidden="1" outlineLevel="1">
      <c r="A26" s="5" t="n">
        <v>22</v>
      </c>
      <c r="B26" s="6" t="inlineStr">
        <is>
          <t>"SHAXNOZ GULI FARM" МЧЖ</t>
        </is>
      </c>
      <c r="C26" s="6" t="inlineStr">
        <is>
          <t>Карши</t>
        </is>
      </c>
      <c r="D26" s="6" t="inlineStr">
        <is>
          <t>Карши 1</t>
        </is>
      </c>
      <c r="E26" s="7">
        <f>G26+I26+K26+M26+O26+Q26+S26+U26+W26+Y26+AA26+AC26+AE26+AG26+AI26+AK26+AM26+AO26+AQ26+AS26</f>
        <v/>
      </c>
      <c r="F26" s="7">
        <f>H26+J26+L26+N26+P26+R26+T26+V26+X26+Z26+AB26+AD26+AF26+AH26+AJ26+AL26+AN26+AP26+AR26+AT26</f>
        <v/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n">
        <v>5</v>
      </c>
      <c r="R26" s="7" t="n">
        <v>1687375</v>
      </c>
      <c r="S26" s="7" t="inlineStr"/>
      <c r="T26" s="7" t="inlineStr"/>
      <c r="U26" s="7" t="inlineStr"/>
      <c r="V26" s="7" t="inlineStr"/>
      <c r="W26" s="7" t="inlineStr"/>
      <c r="X26" s="7" t="inlineStr"/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  <c r="AS26" s="7" t="inlineStr"/>
      <c r="AT26" s="7" t="inlineStr"/>
      <c r="AU26" s="7">
        <f>AW26+AY26+BA26+BC26+BE26+BG26</f>
        <v/>
      </c>
      <c r="AV26" s="7">
        <f>AX26+AZ26+BB26+BD26+BF26+BH26</f>
        <v/>
      </c>
      <c r="AW26" s="7" t="inlineStr"/>
      <c r="AX26" s="7" t="inlineStr"/>
      <c r="AY26" s="7" t="inlineStr"/>
      <c r="AZ26" s="7" t="inlineStr"/>
      <c r="BA26" s="7" t="inlineStr"/>
      <c r="BB26" s="7" t="inlineStr"/>
      <c r="BC26" s="7" t="inlineStr"/>
      <c r="BD26" s="7" t="inlineStr"/>
      <c r="BE26" s="7" t="inlineStr"/>
      <c r="BF26" s="7" t="inlineStr"/>
      <c r="BG26" s="7" t="inlineStr"/>
      <c r="BH26" s="7" t="inlineStr"/>
      <c r="BI26" s="7">
        <f>BK26+BM26+BO26+BQ26</f>
        <v/>
      </c>
      <c r="BJ26" s="7">
        <f>BL26+BN26+BP26+BR26</f>
        <v/>
      </c>
      <c r="BK26" s="7" t="inlineStr"/>
      <c r="BL26" s="7" t="inlineStr"/>
      <c r="BM26" s="7" t="inlineStr"/>
      <c r="BN26" s="7" t="inlineStr"/>
      <c r="BO26" s="7" t="inlineStr"/>
      <c r="BP26" s="7" t="inlineStr"/>
      <c r="BQ26" s="7" t="inlineStr"/>
      <c r="BR26" s="7" t="inlineStr"/>
      <c r="BS26" s="7">
        <f>BU26+BW26+BY26+CA26+CC26+CE26+CG26+CI26+CK26</f>
        <v/>
      </c>
      <c r="BT26" s="7">
        <f>BV26+BX26+BZ26+CB26+CD26+CF26+CH26+CJ26+CL26</f>
        <v/>
      </c>
      <c r="BU26" s="7" t="inlineStr"/>
      <c r="BV26" s="7" t="inlineStr"/>
      <c r="BW26" s="7" t="inlineStr"/>
      <c r="BX26" s="7" t="inlineStr"/>
      <c r="BY26" s="7" t="inlineStr"/>
      <c r="BZ26" s="7" t="inlineStr"/>
      <c r="CA26" s="7" t="inlineStr"/>
      <c r="CB26" s="7" t="inlineStr"/>
      <c r="CC26" s="7" t="inlineStr"/>
      <c r="CD26" s="7" t="inlineStr"/>
      <c r="CE26" s="7" t="inlineStr"/>
      <c r="CF26" s="7" t="inlineStr"/>
      <c r="CG26" s="7" t="inlineStr"/>
      <c r="CH26" s="7" t="inlineStr"/>
      <c r="CI26" s="7" t="inlineStr"/>
      <c r="CJ26" s="7" t="inlineStr"/>
      <c r="CK26" s="7" t="inlineStr"/>
      <c r="CL26" s="7" t="inlineStr"/>
      <c r="CM26" s="7">
        <f>CO26+CQ26+CS26+CU26+CW26+CY26+DA26+DC26+DE26+DG26+DI26+DK26+DM26</f>
        <v/>
      </c>
      <c r="CN26" s="7">
        <f>CP26+CR26+CT26+CV26+CX26+CZ26+DB26+DD26+DF26+DH26+DJ26+DL26+DN26</f>
        <v/>
      </c>
      <c r="CO26" s="7" t="inlineStr"/>
      <c r="CP26" s="7" t="inlineStr"/>
      <c r="CQ26" s="7" t="inlineStr"/>
      <c r="CR26" s="7" t="inlineStr"/>
      <c r="CS26" s="7" t="inlineStr"/>
      <c r="CT26" s="7" t="inlineStr"/>
      <c r="CU26" s="7" t="inlineStr"/>
      <c r="CV26" s="7" t="inlineStr"/>
      <c r="CW26" s="7" t="inlineStr"/>
      <c r="CX26" s="7" t="inlineStr"/>
      <c r="CY26" s="7" t="inlineStr"/>
      <c r="CZ26" s="7" t="inlineStr"/>
      <c r="DA26" s="7" t="inlineStr"/>
      <c r="DB26" s="7" t="inlineStr"/>
      <c r="DC26" s="7" t="inlineStr"/>
      <c r="DD26" s="7" t="inlineStr"/>
      <c r="DE26" s="7" t="inlineStr"/>
      <c r="DF26" s="7" t="inlineStr"/>
      <c r="DG26" s="7" t="inlineStr"/>
      <c r="DH26" s="7" t="inlineStr"/>
      <c r="DI26" s="7" t="inlineStr"/>
      <c r="DJ26" s="7" t="inlineStr"/>
      <c r="DK26" s="7" t="inlineStr"/>
      <c r="DL26" s="7" t="inlineStr"/>
      <c r="DM26" s="7" t="inlineStr"/>
      <c r="DN26" s="7" t="inlineStr"/>
      <c r="DO26" s="7">
        <f>E26+AU26+BI26+BS26+CM26</f>
        <v/>
      </c>
      <c r="DP26" s="7">
        <f>F26+AV26+BJ26+BT26+CN26</f>
        <v/>
      </c>
    </row>
    <row r="27" hidden="1" outlineLevel="1">
      <c r="A27" s="5" t="n">
        <v>23</v>
      </c>
      <c r="B27" s="6" t="inlineStr">
        <is>
          <t>"TABLETKA SHIFO FARM" ХК</t>
        </is>
      </c>
      <c r="C27" s="6" t="inlineStr">
        <is>
          <t>Карши</t>
        </is>
      </c>
      <c r="D27" s="6" t="inlineStr">
        <is>
          <t>Карши 1</t>
        </is>
      </c>
      <c r="E27" s="7">
        <f>G27+I27+K27+M27+O27+Q27+S27+U27+W27+Y27+AA27+AC27+AE27+AG27+AI27+AK27+AM27+AO27+AQ27+AS27</f>
        <v/>
      </c>
      <c r="F27" s="7">
        <f>H27+J27+L27+N27+P27+R27+T27+V27+X27+Z27+AB27+AD27+AF27+AH27+AJ27+AL27+AN27+AP27+AR27+AT27</f>
        <v/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n">
        <v>6</v>
      </c>
      <c r="R27" s="7" t="n">
        <v>1214910</v>
      </c>
      <c r="S27" s="7" t="inlineStr"/>
      <c r="T27" s="7" t="inlineStr"/>
      <c r="U27" s="7" t="inlineStr"/>
      <c r="V27" s="7" t="inlineStr"/>
      <c r="W27" s="7" t="inlineStr"/>
      <c r="X27" s="7" t="inlineStr"/>
      <c r="Y27" s="7" t="inlineStr"/>
      <c r="Z27" s="7" t="inlineStr"/>
      <c r="AA27" s="7" t="inlineStr"/>
      <c r="AB27" s="7" t="inlineStr"/>
      <c r="AC27" s="7" t="inlineStr"/>
      <c r="AD27" s="7" t="inlineStr"/>
      <c r="AE27" s="7" t="inlineStr"/>
      <c r="AF27" s="7" t="inlineStr"/>
      <c r="AG27" s="7" t="inlineStr"/>
      <c r="AH27" s="7" t="inlineStr"/>
      <c r="AI27" s="7" t="inlineStr"/>
      <c r="AJ27" s="7" t="inlineStr"/>
      <c r="AK27" s="7" t="inlineStr"/>
      <c r="AL27" s="7" t="inlineStr"/>
      <c r="AM27" s="7" t="inlineStr"/>
      <c r="AN27" s="7" t="inlineStr"/>
      <c r="AO27" s="7" t="inlineStr"/>
      <c r="AP27" s="7" t="inlineStr"/>
      <c r="AQ27" s="7" t="inlineStr"/>
      <c r="AR27" s="7" t="inlineStr"/>
      <c r="AS27" s="7" t="inlineStr"/>
      <c r="AT27" s="7" t="inlineStr"/>
      <c r="AU27" s="7">
        <f>AW27+AY27+BA27+BC27+BE27+BG27</f>
        <v/>
      </c>
      <c r="AV27" s="7">
        <f>AX27+AZ27+BB27+BD27+BF27+BH27</f>
        <v/>
      </c>
      <c r="AW27" s="7" t="inlineStr"/>
      <c r="AX27" s="7" t="inlineStr"/>
      <c r="AY27" s="7" t="inlineStr"/>
      <c r="AZ27" s="7" t="inlineStr"/>
      <c r="BA27" s="7" t="inlineStr"/>
      <c r="BB27" s="7" t="inlineStr"/>
      <c r="BC27" s="7" t="inlineStr"/>
      <c r="BD27" s="7" t="inlineStr"/>
      <c r="BE27" s="7" t="inlineStr"/>
      <c r="BF27" s="7" t="inlineStr"/>
      <c r="BG27" s="7" t="inlineStr"/>
      <c r="BH27" s="7" t="inlineStr"/>
      <c r="BI27" s="7">
        <f>BK27+BM27+BO27+BQ27</f>
        <v/>
      </c>
      <c r="BJ27" s="7">
        <f>BL27+BN27+BP27+BR27</f>
        <v/>
      </c>
      <c r="BK27" s="7" t="inlineStr"/>
      <c r="BL27" s="7" t="inlineStr"/>
      <c r="BM27" s="7" t="inlineStr"/>
      <c r="BN27" s="7" t="inlineStr"/>
      <c r="BO27" s="7" t="inlineStr"/>
      <c r="BP27" s="7" t="inlineStr"/>
      <c r="BQ27" s="7" t="inlineStr"/>
      <c r="BR27" s="7" t="inlineStr"/>
      <c r="BS27" s="7">
        <f>BU27+BW27+BY27+CA27+CC27+CE27+CG27+CI27+CK27</f>
        <v/>
      </c>
      <c r="BT27" s="7">
        <f>BV27+BX27+BZ27+CB27+CD27+CF27+CH27+CJ27+CL27</f>
        <v/>
      </c>
      <c r="BU27" s="7" t="inlineStr"/>
      <c r="BV27" s="7" t="inlineStr"/>
      <c r="BW27" s="7" t="inlineStr"/>
      <c r="BX27" s="7" t="inlineStr"/>
      <c r="BY27" s="7" t="inlineStr"/>
      <c r="BZ27" s="7" t="inlineStr"/>
      <c r="CA27" s="7" t="inlineStr"/>
      <c r="CB27" s="7" t="inlineStr"/>
      <c r="CC27" s="7" t="inlineStr"/>
      <c r="CD27" s="7" t="inlineStr"/>
      <c r="CE27" s="7" t="inlineStr"/>
      <c r="CF27" s="7" t="inlineStr"/>
      <c r="CG27" s="7" t="inlineStr"/>
      <c r="CH27" s="7" t="inlineStr"/>
      <c r="CI27" s="7" t="inlineStr"/>
      <c r="CJ27" s="7" t="inlineStr"/>
      <c r="CK27" s="7" t="inlineStr"/>
      <c r="CL27" s="7" t="inlineStr"/>
      <c r="CM27" s="7">
        <f>CO27+CQ27+CS27+CU27+CW27+CY27+DA27+DC27+DE27+DG27+DI27+DK27+DM27</f>
        <v/>
      </c>
      <c r="CN27" s="7">
        <f>CP27+CR27+CT27+CV27+CX27+CZ27+DB27+DD27+DF27+DH27+DJ27+DL27+DN27</f>
        <v/>
      </c>
      <c r="CO27" s="7" t="inlineStr"/>
      <c r="CP27" s="7" t="inlineStr"/>
      <c r="CQ27" s="7" t="inlineStr"/>
      <c r="CR27" s="7" t="inlineStr"/>
      <c r="CS27" s="7" t="inlineStr"/>
      <c r="CT27" s="7" t="inlineStr"/>
      <c r="CU27" s="7" t="inlineStr"/>
      <c r="CV27" s="7" t="inlineStr"/>
      <c r="CW27" s="7" t="inlineStr"/>
      <c r="CX27" s="7" t="inlineStr"/>
      <c r="CY27" s="7" t="inlineStr"/>
      <c r="CZ27" s="7" t="inlineStr"/>
      <c r="DA27" s="7" t="inlineStr"/>
      <c r="DB27" s="7" t="inlineStr"/>
      <c r="DC27" s="7" t="inlineStr"/>
      <c r="DD27" s="7" t="inlineStr"/>
      <c r="DE27" s="7" t="inlineStr"/>
      <c r="DF27" s="7" t="inlineStr"/>
      <c r="DG27" s="7" t="inlineStr"/>
      <c r="DH27" s="7" t="inlineStr"/>
      <c r="DI27" s="7" t="inlineStr"/>
      <c r="DJ27" s="7" t="inlineStr"/>
      <c r="DK27" s="7" t="inlineStr"/>
      <c r="DL27" s="7" t="inlineStr"/>
      <c r="DM27" s="7" t="inlineStr"/>
      <c r="DN27" s="7" t="inlineStr"/>
      <c r="DO27" s="7">
        <f>E27+AU27+BI27+BS27+CM27</f>
        <v/>
      </c>
      <c r="DP27" s="7">
        <f>F27+AV27+BJ27+BT27+CN27</f>
        <v/>
      </c>
    </row>
    <row r="28" hidden="1" outlineLevel="1">
      <c r="A28" s="5" t="n">
        <v>24</v>
      </c>
      <c r="B28" s="6" t="inlineStr">
        <is>
          <t>"UMID BIO MED FARM" XK</t>
        </is>
      </c>
      <c r="C28" s="6" t="inlineStr">
        <is>
          <t>Карши</t>
        </is>
      </c>
      <c r="D28" s="6" t="inlineStr">
        <is>
          <t>Карши 1</t>
        </is>
      </c>
      <c r="E28" s="7">
        <f>G28+I28+K28+M28+O28+Q28+S28+U28+W28+Y28+AA28+AC28+AE28+AG28+AI28+AK28+AM28+AO28+AQ28+AS28</f>
        <v/>
      </c>
      <c r="F28" s="7">
        <f>H28+J28+L28+N28+P28+R28+T28+V28+X28+Z28+AB28+AD28+AF28+AH28+AJ28+AL28+AN28+AP28+AR28+AT28</f>
        <v/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n">
        <v>5</v>
      </c>
      <c r="R28" s="7" t="n">
        <v>1687375</v>
      </c>
      <c r="S28" s="7" t="inlineStr"/>
      <c r="T28" s="7" t="inlineStr"/>
      <c r="U28" s="7" t="inlineStr"/>
      <c r="V28" s="7" t="inlineStr"/>
      <c r="W28" s="7" t="inlineStr"/>
      <c r="X28" s="7" t="inlineStr"/>
      <c r="Y28" s="7" t="inlineStr"/>
      <c r="Z28" s="7" t="inlineStr"/>
      <c r="AA28" s="7" t="inlineStr"/>
      <c r="AB28" s="7" t="inlineStr"/>
      <c r="AC28" s="7" t="inlineStr"/>
      <c r="AD28" s="7" t="inlineStr"/>
      <c r="AE28" s="7" t="inlineStr"/>
      <c r="AF28" s="7" t="inlineStr"/>
      <c r="AG28" s="7" t="inlineStr"/>
      <c r="AH28" s="7" t="inlineStr"/>
      <c r="AI28" s="7" t="inlineStr"/>
      <c r="AJ28" s="7" t="inlineStr"/>
      <c r="AK28" s="7" t="inlineStr"/>
      <c r="AL28" s="7" t="inlineStr"/>
      <c r="AM28" s="7" t="inlineStr"/>
      <c r="AN28" s="7" t="inlineStr"/>
      <c r="AO28" s="7" t="inlineStr"/>
      <c r="AP28" s="7" t="inlineStr"/>
      <c r="AQ28" s="7" t="inlineStr"/>
      <c r="AR28" s="7" t="inlineStr"/>
      <c r="AS28" s="7" t="inlineStr"/>
      <c r="AT28" s="7" t="inlineStr"/>
      <c r="AU28" s="7">
        <f>AW28+AY28+BA28+BC28+BE28+BG28</f>
        <v/>
      </c>
      <c r="AV28" s="7">
        <f>AX28+AZ28+BB28+BD28+BF28+BH28</f>
        <v/>
      </c>
      <c r="AW28" s="7" t="inlineStr"/>
      <c r="AX28" s="7" t="inlineStr"/>
      <c r="AY28" s="7" t="inlineStr"/>
      <c r="AZ28" s="7" t="inlineStr"/>
      <c r="BA28" s="7" t="inlineStr"/>
      <c r="BB28" s="7" t="inlineStr"/>
      <c r="BC28" s="7" t="inlineStr"/>
      <c r="BD28" s="7" t="inlineStr"/>
      <c r="BE28" s="7" t="inlineStr"/>
      <c r="BF28" s="7" t="inlineStr"/>
      <c r="BG28" s="7" t="inlineStr"/>
      <c r="BH28" s="7" t="inlineStr"/>
      <c r="BI28" s="7">
        <f>BK28+BM28+BO28+BQ28</f>
        <v/>
      </c>
      <c r="BJ28" s="7">
        <f>BL28+BN28+BP28+BR28</f>
        <v/>
      </c>
      <c r="BK28" s="7" t="inlineStr"/>
      <c r="BL28" s="7" t="inlineStr"/>
      <c r="BM28" s="7" t="inlineStr"/>
      <c r="BN28" s="7" t="inlineStr"/>
      <c r="BO28" s="7" t="inlineStr"/>
      <c r="BP28" s="7" t="inlineStr"/>
      <c r="BQ28" s="7" t="inlineStr"/>
      <c r="BR28" s="7" t="inlineStr"/>
      <c r="BS28" s="7">
        <f>BU28+BW28+BY28+CA28+CC28+CE28+CG28+CI28+CK28</f>
        <v/>
      </c>
      <c r="BT28" s="7">
        <f>BV28+BX28+BZ28+CB28+CD28+CF28+CH28+CJ28+CL28</f>
        <v/>
      </c>
      <c r="BU28" s="7" t="inlineStr"/>
      <c r="BV28" s="7" t="inlineStr"/>
      <c r="BW28" s="7" t="inlineStr"/>
      <c r="BX28" s="7" t="inlineStr"/>
      <c r="BY28" s="7" t="inlineStr"/>
      <c r="BZ28" s="7" t="inlineStr"/>
      <c r="CA28" s="7" t="inlineStr"/>
      <c r="CB28" s="7" t="inlineStr"/>
      <c r="CC28" s="7" t="inlineStr"/>
      <c r="CD28" s="7" t="inlineStr"/>
      <c r="CE28" s="7" t="inlineStr"/>
      <c r="CF28" s="7" t="inlineStr"/>
      <c r="CG28" s="7" t="inlineStr"/>
      <c r="CH28" s="7" t="inlineStr"/>
      <c r="CI28" s="7" t="inlineStr"/>
      <c r="CJ28" s="7" t="inlineStr"/>
      <c r="CK28" s="7" t="inlineStr"/>
      <c r="CL28" s="7" t="inlineStr"/>
      <c r="CM28" s="7">
        <f>CO28+CQ28+CS28+CU28+CW28+CY28+DA28+DC28+DE28+DG28+DI28+DK28+DM28</f>
        <v/>
      </c>
      <c r="CN28" s="7">
        <f>CP28+CR28+CT28+CV28+CX28+CZ28+DB28+DD28+DF28+DH28+DJ28+DL28+DN28</f>
        <v/>
      </c>
      <c r="CO28" s="7" t="inlineStr"/>
      <c r="CP28" s="7" t="inlineStr"/>
      <c r="CQ28" s="7" t="inlineStr"/>
      <c r="CR28" s="7" t="inlineStr"/>
      <c r="CS28" s="7" t="inlineStr"/>
      <c r="CT28" s="7" t="inlineStr"/>
      <c r="CU28" s="7" t="inlineStr"/>
      <c r="CV28" s="7" t="inlineStr"/>
      <c r="CW28" s="7" t="inlineStr"/>
      <c r="CX28" s="7" t="inlineStr"/>
      <c r="CY28" s="7" t="inlineStr"/>
      <c r="CZ28" s="7" t="inlineStr"/>
      <c r="DA28" s="7" t="inlineStr"/>
      <c r="DB28" s="7" t="inlineStr"/>
      <c r="DC28" s="7" t="inlineStr"/>
      <c r="DD28" s="7" t="inlineStr"/>
      <c r="DE28" s="7" t="inlineStr"/>
      <c r="DF28" s="7" t="inlineStr"/>
      <c r="DG28" s="7" t="inlineStr"/>
      <c r="DH28" s="7" t="inlineStr"/>
      <c r="DI28" s="7" t="inlineStr"/>
      <c r="DJ28" s="7" t="inlineStr"/>
      <c r="DK28" s="7" t="inlineStr"/>
      <c r="DL28" s="7" t="inlineStr"/>
      <c r="DM28" s="7" t="inlineStr"/>
      <c r="DN28" s="7" t="inlineStr"/>
      <c r="DO28" s="7">
        <f>E28+AU28+BI28+BS28+CM28</f>
        <v/>
      </c>
      <c r="DP28" s="7">
        <f>F28+AV28+BJ28+BT28+CN28</f>
        <v/>
      </c>
    </row>
    <row r="29" hidden="1" outlineLevel="1">
      <c r="A29" s="5" t="n">
        <v>25</v>
      </c>
      <c r="B29" s="6" t="inlineStr">
        <is>
          <t>"Амбробене" КТСК</t>
        </is>
      </c>
      <c r="C29" s="6" t="inlineStr">
        <is>
          <t>Карши</t>
        </is>
      </c>
      <c r="D29" s="6" t="inlineStr">
        <is>
          <t>Карши 1</t>
        </is>
      </c>
      <c r="E29" s="7">
        <f>G29+I29+K29+M29+O29+Q29+S29+U29+W29+Y29+AA29+AC29+AE29+AG29+AI29+AK29+AM29+AO29+AQ29+AS29</f>
        <v/>
      </c>
      <c r="F29" s="7">
        <f>H29+J29+L29+N29+P29+R29+T29+V29+X29+Z29+AB29+AD29+AF29+AH29+AJ29+AL29+AN29+AP29+AR29+AT29</f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/>
      <c r="R29" s="7" t="inlineStr"/>
      <c r="S29" s="7" t="inlineStr"/>
      <c r="T29" s="7" t="inlineStr"/>
      <c r="U29" s="7" t="inlineStr"/>
      <c r="V29" s="7" t="inlineStr"/>
      <c r="W29" s="7" t="inlineStr"/>
      <c r="X29" s="7" t="inlineStr"/>
      <c r="Y29" s="7" t="inlineStr"/>
      <c r="Z29" s="7" t="inlineStr"/>
      <c r="AA29" s="7" t="inlineStr"/>
      <c r="AB29" s="7" t="inlineStr"/>
      <c r="AC29" s="7" t="n">
        <v>5</v>
      </c>
      <c r="AD29" s="7" t="n">
        <v>805125</v>
      </c>
      <c r="AE29" s="7" t="n">
        <v>5</v>
      </c>
      <c r="AF29" s="7" t="n">
        <v>606500</v>
      </c>
      <c r="AG29" s="7" t="inlineStr"/>
      <c r="AH29" s="7" t="inlineStr"/>
      <c r="AI29" s="7" t="inlineStr"/>
      <c r="AJ29" s="7" t="inlineStr"/>
      <c r="AK29" s="7" t="inlineStr"/>
      <c r="AL29" s="7" t="inlineStr"/>
      <c r="AM29" s="7" t="inlineStr"/>
      <c r="AN29" s="7" t="inlineStr"/>
      <c r="AO29" s="7" t="inlineStr"/>
      <c r="AP29" s="7" t="inlineStr"/>
      <c r="AQ29" s="7" t="inlineStr"/>
      <c r="AR29" s="7" t="inlineStr"/>
      <c r="AS29" s="7" t="inlineStr"/>
      <c r="AT29" s="7" t="inlineStr"/>
      <c r="AU29" s="7">
        <f>AW29+AY29+BA29+BC29+BE29+BG29</f>
        <v/>
      </c>
      <c r="AV29" s="7">
        <f>AX29+AZ29+BB29+BD29+BF29+BH29</f>
        <v/>
      </c>
      <c r="AW29" s="7" t="inlineStr"/>
      <c r="AX29" s="7" t="inlineStr"/>
      <c r="AY29" s="7" t="inlineStr"/>
      <c r="AZ29" s="7" t="inlineStr"/>
      <c r="BA29" s="7" t="inlineStr"/>
      <c r="BB29" s="7" t="inlineStr"/>
      <c r="BC29" s="7" t="inlineStr"/>
      <c r="BD29" s="7" t="inlineStr"/>
      <c r="BE29" s="7" t="inlineStr"/>
      <c r="BF29" s="7" t="inlineStr"/>
      <c r="BG29" s="7" t="inlineStr"/>
      <c r="BH29" s="7" t="inlineStr"/>
      <c r="BI29" s="7">
        <f>BK29+BM29+BO29+BQ29</f>
        <v/>
      </c>
      <c r="BJ29" s="7">
        <f>BL29+BN29+BP29+BR29</f>
        <v/>
      </c>
      <c r="BK29" s="7" t="inlineStr"/>
      <c r="BL29" s="7" t="inlineStr"/>
      <c r="BM29" s="7" t="inlineStr"/>
      <c r="BN29" s="7" t="inlineStr"/>
      <c r="BO29" s="7" t="inlineStr"/>
      <c r="BP29" s="7" t="inlineStr"/>
      <c r="BQ29" s="7" t="inlineStr"/>
      <c r="BR29" s="7" t="inlineStr"/>
      <c r="BS29" s="7">
        <f>BU29+BW29+BY29+CA29+CC29+CE29+CG29+CI29+CK29</f>
        <v/>
      </c>
      <c r="BT29" s="7">
        <f>BV29+BX29+BZ29+CB29+CD29+CF29+CH29+CJ29+CL29</f>
        <v/>
      </c>
      <c r="BU29" s="7" t="inlineStr"/>
      <c r="BV29" s="7" t="inlineStr"/>
      <c r="BW29" s="7" t="inlineStr"/>
      <c r="BX29" s="7" t="inlineStr"/>
      <c r="BY29" s="7" t="inlineStr"/>
      <c r="BZ29" s="7" t="inlineStr"/>
      <c r="CA29" s="7" t="inlineStr"/>
      <c r="CB29" s="7" t="inlineStr"/>
      <c r="CC29" s="7" t="inlineStr"/>
      <c r="CD29" s="7" t="inlineStr"/>
      <c r="CE29" s="7" t="inlineStr"/>
      <c r="CF29" s="7" t="inlineStr"/>
      <c r="CG29" s="7" t="inlineStr"/>
      <c r="CH29" s="7" t="inlineStr"/>
      <c r="CI29" s="7" t="inlineStr"/>
      <c r="CJ29" s="7" t="inlineStr"/>
      <c r="CK29" s="7" t="inlineStr"/>
      <c r="CL29" s="7" t="inlineStr"/>
      <c r="CM29" s="7">
        <f>CO29+CQ29+CS29+CU29+CW29+CY29+DA29+DC29+DE29+DG29+DI29+DK29+DM29</f>
        <v/>
      </c>
      <c r="CN29" s="7">
        <f>CP29+CR29+CT29+CV29+CX29+CZ29+DB29+DD29+DF29+DH29+DJ29+DL29+DN29</f>
        <v/>
      </c>
      <c r="CO29" s="7" t="inlineStr"/>
      <c r="CP29" s="7" t="inlineStr"/>
      <c r="CQ29" s="7" t="inlineStr"/>
      <c r="CR29" s="7" t="inlineStr"/>
      <c r="CS29" s="7" t="inlineStr"/>
      <c r="CT29" s="7" t="inlineStr"/>
      <c r="CU29" s="7" t="inlineStr"/>
      <c r="CV29" s="7" t="inlineStr"/>
      <c r="CW29" s="7" t="inlineStr"/>
      <c r="CX29" s="7" t="inlineStr"/>
      <c r="CY29" s="7" t="inlineStr"/>
      <c r="CZ29" s="7" t="inlineStr"/>
      <c r="DA29" s="7" t="inlineStr"/>
      <c r="DB29" s="7" t="inlineStr"/>
      <c r="DC29" s="7" t="inlineStr"/>
      <c r="DD29" s="7" t="inlineStr"/>
      <c r="DE29" s="7" t="inlineStr"/>
      <c r="DF29" s="7" t="inlineStr"/>
      <c r="DG29" s="7" t="inlineStr"/>
      <c r="DH29" s="7" t="inlineStr"/>
      <c r="DI29" s="7" t="inlineStr"/>
      <c r="DJ29" s="7" t="inlineStr"/>
      <c r="DK29" s="7" t="inlineStr"/>
      <c r="DL29" s="7" t="inlineStr"/>
      <c r="DM29" s="7" t="inlineStr"/>
      <c r="DN29" s="7" t="inlineStr"/>
      <c r="DO29" s="7">
        <f>E29+AU29+BI29+BS29+CM29</f>
        <v/>
      </c>
      <c r="DP29" s="7">
        <f>F29+AV29+BJ29+BT29+CN29</f>
        <v/>
      </c>
    </row>
    <row r="30" hidden="1" outlineLevel="1">
      <c r="A30" s="5" t="n">
        <v>26</v>
      </c>
      <c r="B30" s="6" t="inlineStr">
        <is>
          <t>"НОРПУЛАТОВ ШАХРАМ БАЙРАМАЛИЕВИЧ" ХК</t>
        </is>
      </c>
      <c r="C30" s="6" t="inlineStr">
        <is>
          <t>Карши</t>
        </is>
      </c>
      <c r="D30" s="6" t="inlineStr">
        <is>
          <t>Карши 1</t>
        </is>
      </c>
      <c r="E30" s="7">
        <f>G30+I30+K30+M30+O30+Q30+S30+U30+W30+Y30+AA30+AC30+AE30+AG30+AI30+AK30+AM30+AO30+AQ30+AS30</f>
        <v/>
      </c>
      <c r="F30" s="7">
        <f>H30+J30+L30+N30+P30+R30+T30+V30+X30+Z30+AB30+AD30+AF30+AH30+AJ30+AL30+AN30+AP30+AR30+AT30</f>
        <v/>
      </c>
      <c r="G30" s="7" t="n">
        <v>10</v>
      </c>
      <c r="H30" s="7" t="n">
        <v>6462900</v>
      </c>
      <c r="I30" s="7" t="inlineStr"/>
      <c r="J30" s="7" t="inlineStr"/>
      <c r="K30" s="7" t="inlineStr"/>
      <c r="L30" s="7" t="inlineStr"/>
      <c r="M30" s="7" t="n">
        <v>30</v>
      </c>
      <c r="N30" s="7" t="n">
        <v>29727000</v>
      </c>
      <c r="O30" s="7" t="inlineStr"/>
      <c r="P30" s="7" t="inlineStr"/>
      <c r="Q30" s="7" t="n">
        <v>100</v>
      </c>
      <c r="R30" s="7" t="n">
        <v>674950000</v>
      </c>
      <c r="S30" s="7" t="inlineStr"/>
      <c r="T30" s="7" t="inlineStr"/>
      <c r="U30" s="7" t="inlineStr"/>
      <c r="V30" s="7" t="inlineStr"/>
      <c r="W30" s="7" t="inlineStr"/>
      <c r="X30" s="7" t="inlineStr"/>
      <c r="Y30" s="7" t="inlineStr"/>
      <c r="Z30" s="7" t="inlineStr"/>
      <c r="AA30" s="7" t="inlineStr"/>
      <c r="AB30" s="7" t="inlineStr"/>
      <c r="AC30" s="7" t="inlineStr"/>
      <c r="AD30" s="7" t="inlineStr"/>
      <c r="AE30" s="7" t="inlineStr"/>
      <c r="AF30" s="7" t="inlineStr"/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  <c r="AP30" s="7" t="inlineStr"/>
      <c r="AQ30" s="7" t="inlineStr"/>
      <c r="AR30" s="7" t="inlineStr"/>
      <c r="AS30" s="7" t="inlineStr"/>
      <c r="AT30" s="7" t="inlineStr"/>
      <c r="AU30" s="7">
        <f>AW30+AY30+BA30+BC30+BE30+BG30</f>
        <v/>
      </c>
      <c r="AV30" s="7">
        <f>AX30+AZ30+BB30+BD30+BF30+BH30</f>
        <v/>
      </c>
      <c r="AW30" s="7" t="inlineStr"/>
      <c r="AX30" s="7" t="inlineStr"/>
      <c r="AY30" s="7" t="inlineStr"/>
      <c r="AZ30" s="7" t="inlineStr"/>
      <c r="BA30" s="7" t="inlineStr"/>
      <c r="BB30" s="7" t="inlineStr"/>
      <c r="BC30" s="7" t="inlineStr"/>
      <c r="BD30" s="7" t="inlineStr"/>
      <c r="BE30" s="7" t="inlineStr"/>
      <c r="BF30" s="7" t="inlineStr"/>
      <c r="BG30" s="7" t="inlineStr"/>
      <c r="BH30" s="7" t="inlineStr"/>
      <c r="BI30" s="7">
        <f>BK30+BM30+BO30+BQ30</f>
        <v/>
      </c>
      <c r="BJ30" s="7">
        <f>BL30+BN30+BP30+BR30</f>
        <v/>
      </c>
      <c r="BK30" s="7" t="inlineStr"/>
      <c r="BL30" s="7" t="inlineStr"/>
      <c r="BM30" s="7" t="inlineStr"/>
      <c r="BN30" s="7" t="inlineStr"/>
      <c r="BO30" s="7" t="inlineStr"/>
      <c r="BP30" s="7" t="inlineStr"/>
      <c r="BQ30" s="7" t="inlineStr"/>
      <c r="BR30" s="7" t="inlineStr"/>
      <c r="BS30" s="7">
        <f>BU30+BW30+BY30+CA30+CC30+CE30+CG30+CI30+CK30</f>
        <v/>
      </c>
      <c r="BT30" s="7">
        <f>BV30+BX30+BZ30+CB30+CD30+CF30+CH30+CJ30+CL30</f>
        <v/>
      </c>
      <c r="BU30" s="7" t="inlineStr"/>
      <c r="BV30" s="7" t="inlineStr"/>
      <c r="BW30" s="7" t="inlineStr"/>
      <c r="BX30" s="7" t="inlineStr"/>
      <c r="BY30" s="7" t="inlineStr"/>
      <c r="BZ30" s="7" t="inlineStr"/>
      <c r="CA30" s="7" t="inlineStr"/>
      <c r="CB30" s="7" t="inlineStr"/>
      <c r="CC30" s="7" t="inlineStr"/>
      <c r="CD30" s="7" t="inlineStr"/>
      <c r="CE30" s="7" t="inlineStr"/>
      <c r="CF30" s="7" t="inlineStr"/>
      <c r="CG30" s="7" t="inlineStr"/>
      <c r="CH30" s="7" t="inlineStr"/>
      <c r="CI30" s="7" t="inlineStr"/>
      <c r="CJ30" s="7" t="inlineStr"/>
      <c r="CK30" s="7" t="inlineStr"/>
      <c r="CL30" s="7" t="inlineStr"/>
      <c r="CM30" s="7">
        <f>CO30+CQ30+CS30+CU30+CW30+CY30+DA30+DC30+DE30+DG30+DI30+DK30+DM30</f>
        <v/>
      </c>
      <c r="CN30" s="7">
        <f>CP30+CR30+CT30+CV30+CX30+CZ30+DB30+DD30+DF30+DH30+DJ30+DL30+DN30</f>
        <v/>
      </c>
      <c r="CO30" s="7" t="inlineStr"/>
      <c r="CP30" s="7" t="inlineStr"/>
      <c r="CQ30" s="7" t="inlineStr"/>
      <c r="CR30" s="7" t="inlineStr"/>
      <c r="CS30" s="7" t="inlineStr"/>
      <c r="CT30" s="7" t="inlineStr"/>
      <c r="CU30" s="7" t="inlineStr"/>
      <c r="CV30" s="7" t="inlineStr"/>
      <c r="CW30" s="7" t="inlineStr"/>
      <c r="CX30" s="7" t="inlineStr"/>
      <c r="CY30" s="7" t="inlineStr"/>
      <c r="CZ30" s="7" t="inlineStr"/>
      <c r="DA30" s="7" t="inlineStr"/>
      <c r="DB30" s="7" t="inlineStr"/>
      <c r="DC30" s="7" t="inlineStr"/>
      <c r="DD30" s="7" t="inlineStr"/>
      <c r="DE30" s="7" t="inlineStr"/>
      <c r="DF30" s="7" t="inlineStr"/>
      <c r="DG30" s="7" t="inlineStr"/>
      <c r="DH30" s="7" t="inlineStr"/>
      <c r="DI30" s="7" t="inlineStr"/>
      <c r="DJ30" s="7" t="inlineStr"/>
      <c r="DK30" s="7" t="inlineStr"/>
      <c r="DL30" s="7" t="inlineStr"/>
      <c r="DM30" s="7" t="inlineStr"/>
      <c r="DN30" s="7" t="inlineStr"/>
      <c r="DO30" s="7">
        <f>E30+AU30+BI30+BS30+CM30</f>
        <v/>
      </c>
      <c r="DP30" s="7">
        <f>F30+AV30+BJ30+BT30+CN30</f>
        <v/>
      </c>
    </row>
    <row r="31" hidden="1" outlineLevel="1">
      <c r="A31" s="5" t="n">
        <v>27</v>
      </c>
      <c r="B31" s="6" t="inlineStr">
        <is>
          <t>"ФИЗИО МУОЛАЖА" ХК</t>
        </is>
      </c>
      <c r="C31" s="6" t="inlineStr">
        <is>
          <t>Карши</t>
        </is>
      </c>
      <c r="D31" s="6" t="inlineStr">
        <is>
          <t>Карши 1</t>
        </is>
      </c>
      <c r="E31" s="7">
        <f>G31+I31+K31+M31+O31+Q31+S31+U31+W31+Y31+AA31+AC31+AE31+AG31+AI31+AK31+AM31+AO31+AQ31+AS31</f>
        <v/>
      </c>
      <c r="F31" s="7">
        <f>H31+J31+L31+N31+P31+R31+T31+V31+X31+Z31+AB31+AD31+AF31+AH31+AJ31+AL31+AN31+AP31+AR31+AT31</f>
        <v/>
      </c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7">
        <f>AW31+AY31+BA31+BC31+BE31+BG31</f>
        <v/>
      </c>
      <c r="AV31" s="7">
        <f>AX31+AZ31+BB31+BD31+BF31+BH31</f>
        <v/>
      </c>
      <c r="AW31" s="7" t="n">
        <v>3</v>
      </c>
      <c r="AX31" s="7" t="n">
        <v>2659100</v>
      </c>
      <c r="AY31" s="7" t="n">
        <v>2</v>
      </c>
      <c r="AZ31" s="7" t="n">
        <v>2643020</v>
      </c>
      <c r="BA31" s="7" t="inlineStr"/>
      <c r="BB31" s="7" t="inlineStr"/>
      <c r="BC31" s="7" t="inlineStr"/>
      <c r="BD31" s="7" t="inlineStr"/>
      <c r="BE31" s="7" t="inlineStr"/>
      <c r="BF31" s="7" t="inlineStr"/>
      <c r="BG31" s="7" t="inlineStr"/>
      <c r="BH31" s="7" t="inlineStr"/>
      <c r="BI31" s="7">
        <f>BK31+BM31+BO31+BQ31</f>
        <v/>
      </c>
      <c r="BJ31" s="7">
        <f>BL31+BN31+BP31+BR31</f>
        <v/>
      </c>
      <c r="BK31" s="7" t="inlineStr"/>
      <c r="BL31" s="7" t="inlineStr"/>
      <c r="BM31" s="7" t="inlineStr"/>
      <c r="BN31" s="7" t="inlineStr"/>
      <c r="BO31" s="7" t="inlineStr"/>
      <c r="BP31" s="7" t="inlineStr"/>
      <c r="BQ31" s="7" t="inlineStr"/>
      <c r="BR31" s="7" t="inlineStr"/>
      <c r="BS31" s="7">
        <f>BU31+BW31+BY31+CA31+CC31+CE31+CG31+CI31+CK31</f>
        <v/>
      </c>
      <c r="BT31" s="7">
        <f>BV31+BX31+BZ31+CB31+CD31+CF31+CH31+CJ31+CL31</f>
        <v/>
      </c>
      <c r="BU31" s="7" t="inlineStr"/>
      <c r="BV31" s="7" t="inlineStr"/>
      <c r="BW31" s="7" t="n">
        <v>30</v>
      </c>
      <c r="BX31" s="7" t="n">
        <v>18453600</v>
      </c>
      <c r="BY31" s="7" t="inlineStr"/>
      <c r="BZ31" s="7" t="inlineStr"/>
      <c r="CA31" s="7" t="inlineStr"/>
      <c r="CB31" s="7" t="inlineStr"/>
      <c r="CC31" s="7" t="n">
        <v>10</v>
      </c>
      <c r="CD31" s="7" t="n">
        <v>38138500</v>
      </c>
      <c r="CE31" s="7" t="inlineStr"/>
      <c r="CF31" s="7" t="inlineStr"/>
      <c r="CG31" s="7" t="inlineStr"/>
      <c r="CH31" s="7" t="inlineStr"/>
      <c r="CI31" s="7" t="inlineStr"/>
      <c r="CJ31" s="7" t="inlineStr"/>
      <c r="CK31" s="7" t="inlineStr"/>
      <c r="CL31" s="7" t="inlineStr"/>
      <c r="CM31" s="7">
        <f>CO31+CQ31+CS31+CU31+CW31+CY31+DA31+DC31+DE31+DG31+DI31+DK31+DM31</f>
        <v/>
      </c>
      <c r="CN31" s="7">
        <f>CP31+CR31+CT31+CV31+CX31+CZ31+DB31+DD31+DF31+DH31+DJ31+DL31+DN31</f>
        <v/>
      </c>
      <c r="CO31" s="7" t="inlineStr"/>
      <c r="CP31" s="7" t="inlineStr"/>
      <c r="CQ31" s="7" t="inlineStr"/>
      <c r="CR31" s="7" t="inlineStr"/>
      <c r="CS31" s="7" t="inlineStr"/>
      <c r="CT31" s="7" t="inlineStr"/>
      <c r="CU31" s="7" t="inlineStr"/>
      <c r="CV31" s="7" t="inlineStr"/>
      <c r="CW31" s="7" t="inlineStr"/>
      <c r="CX31" s="7" t="inlineStr"/>
      <c r="CY31" s="7" t="inlineStr"/>
      <c r="CZ31" s="7" t="inlineStr"/>
      <c r="DA31" s="7" t="inlineStr"/>
      <c r="DB31" s="7" t="inlineStr"/>
      <c r="DC31" s="7" t="inlineStr"/>
      <c r="DD31" s="7" t="inlineStr"/>
      <c r="DE31" s="7" t="inlineStr"/>
      <c r="DF31" s="7" t="inlineStr"/>
      <c r="DG31" s="7" t="inlineStr"/>
      <c r="DH31" s="7" t="inlineStr"/>
      <c r="DI31" s="7" t="inlineStr"/>
      <c r="DJ31" s="7" t="inlineStr"/>
      <c r="DK31" s="7" t="inlineStr"/>
      <c r="DL31" s="7" t="inlineStr"/>
      <c r="DM31" s="7" t="inlineStr"/>
      <c r="DN31" s="7" t="inlineStr"/>
      <c r="DO31" s="7">
        <f>E31+AU31+BI31+BS31+CM31</f>
        <v/>
      </c>
      <c r="DP31" s="7">
        <f>F31+AV31+BJ31+BT31+CN31</f>
        <v/>
      </c>
    </row>
    <row r="32" hidden="1" outlineLevel="1">
      <c r="A32" s="5" t="n">
        <v>28</v>
      </c>
      <c r="B32" s="6" t="inlineStr">
        <is>
          <t>"ЭССЕЛ ФОРТЕ АРСЛОH" ХК</t>
        </is>
      </c>
      <c r="C32" s="6" t="inlineStr">
        <is>
          <t>Карши</t>
        </is>
      </c>
      <c r="D32" s="6" t="inlineStr">
        <is>
          <t>Карши 1</t>
        </is>
      </c>
      <c r="E32" s="7">
        <f>G32+I32+K32+M32+O32+Q32+S32+U32+W32+Y32+AA32+AC32+AE32+AG32+AI32+AK32+AM32+AO32+AQ32+AS32</f>
        <v/>
      </c>
      <c r="F32" s="7">
        <f>H32+J32+L32+N32+P32+R32+T32+V32+X32+Z32+AB32+AD32+AF32+AH32+AJ32+AL32+AN32+AP32+AR32+AT32</f>
        <v/>
      </c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  <c r="T32" s="7" t="inlineStr"/>
      <c r="U32" s="7" t="inlineStr"/>
      <c r="V32" s="7" t="inlineStr"/>
      <c r="W32" s="7" t="inlineStr"/>
      <c r="X32" s="7" t="inlineStr"/>
      <c r="Y32" s="7" t="inlineStr"/>
      <c r="Z32" s="7" t="inlineStr"/>
      <c r="AA32" s="7" t="inlineStr"/>
      <c r="AB32" s="7" t="inlineStr"/>
      <c r="AC32" s="7" t="inlineStr"/>
      <c r="AD32" s="7" t="inlineStr"/>
      <c r="AE32" s="7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  <c r="AP32" s="7" t="inlineStr"/>
      <c r="AQ32" s="7" t="inlineStr"/>
      <c r="AR32" s="7" t="inlineStr"/>
      <c r="AS32" s="7" t="inlineStr"/>
      <c r="AT32" s="7" t="inlineStr"/>
      <c r="AU32" s="7">
        <f>AW32+AY32+BA32+BC32+BE32+BG32</f>
        <v/>
      </c>
      <c r="AV32" s="7">
        <f>AX32+AZ32+BB32+BD32+BF32+BH32</f>
        <v/>
      </c>
      <c r="AW32" s="7" t="inlineStr"/>
      <c r="AX32" s="7" t="inlineStr"/>
      <c r="AY32" s="7" t="inlineStr"/>
      <c r="AZ32" s="7" t="inlineStr"/>
      <c r="BA32" s="7" t="inlineStr"/>
      <c r="BB32" s="7" t="inlineStr"/>
      <c r="BC32" s="7" t="inlineStr"/>
      <c r="BD32" s="7" t="inlineStr"/>
      <c r="BE32" s="7" t="inlineStr"/>
      <c r="BF32" s="7" t="inlineStr"/>
      <c r="BG32" s="7" t="inlineStr"/>
      <c r="BH32" s="7" t="inlineStr"/>
      <c r="BI32" s="7">
        <f>BK32+BM32+BO32+BQ32</f>
        <v/>
      </c>
      <c r="BJ32" s="7">
        <f>BL32+BN32+BP32+BR32</f>
        <v/>
      </c>
      <c r="BK32" s="7" t="inlineStr"/>
      <c r="BL32" s="7" t="inlineStr"/>
      <c r="BM32" s="7" t="inlineStr"/>
      <c r="BN32" s="7" t="inlineStr"/>
      <c r="BO32" s="7" t="inlineStr"/>
      <c r="BP32" s="7" t="inlineStr"/>
      <c r="BQ32" s="7" t="inlineStr"/>
      <c r="BR32" s="7" t="inlineStr"/>
      <c r="BS32" s="7">
        <f>BU32+BW32+BY32+CA32+CC32+CE32+CG32+CI32+CK32</f>
        <v/>
      </c>
      <c r="BT32" s="7">
        <f>BV32+BX32+BZ32+CB32+CD32+CF32+CH32+CJ32+CL32</f>
        <v/>
      </c>
      <c r="BU32" s="7" t="inlineStr"/>
      <c r="BV32" s="7" t="inlineStr"/>
      <c r="BW32" s="7" t="inlineStr"/>
      <c r="BX32" s="7" t="inlineStr"/>
      <c r="BY32" s="7" t="inlineStr"/>
      <c r="BZ32" s="7" t="inlineStr"/>
      <c r="CA32" s="7" t="inlineStr"/>
      <c r="CB32" s="7" t="inlineStr"/>
      <c r="CC32" s="7" t="inlineStr"/>
      <c r="CD32" s="7" t="inlineStr"/>
      <c r="CE32" s="7" t="inlineStr"/>
      <c r="CF32" s="7" t="inlineStr"/>
      <c r="CG32" s="7" t="inlineStr"/>
      <c r="CH32" s="7" t="inlineStr"/>
      <c r="CI32" s="7" t="inlineStr"/>
      <c r="CJ32" s="7" t="inlineStr"/>
      <c r="CK32" s="7" t="inlineStr"/>
      <c r="CL32" s="7" t="inlineStr"/>
      <c r="CM32" s="7">
        <f>CO32+CQ32+CS32+CU32+CW32+CY32+DA32+DC32+DE32+DG32+DI32+DK32+DM32</f>
        <v/>
      </c>
      <c r="CN32" s="7">
        <f>CP32+CR32+CT32+CV32+CX32+CZ32+DB32+DD32+DF32+DH32+DJ32+DL32+DN32</f>
        <v/>
      </c>
      <c r="CO32" s="7" t="inlineStr"/>
      <c r="CP32" s="7" t="inlineStr"/>
      <c r="CQ32" s="7" t="inlineStr"/>
      <c r="CR32" s="7" t="inlineStr"/>
      <c r="CS32" s="7" t="inlineStr"/>
      <c r="CT32" s="7" t="inlineStr"/>
      <c r="CU32" s="7" t="inlineStr"/>
      <c r="CV32" s="7" t="inlineStr"/>
      <c r="CW32" s="7" t="inlineStr"/>
      <c r="CX32" s="7" t="inlineStr"/>
      <c r="CY32" s="7" t="inlineStr"/>
      <c r="CZ32" s="7" t="inlineStr"/>
      <c r="DA32" s="7" t="inlineStr"/>
      <c r="DB32" s="7" t="inlineStr"/>
      <c r="DC32" s="7" t="inlineStr"/>
      <c r="DD32" s="7" t="inlineStr"/>
      <c r="DE32" s="7" t="inlineStr"/>
      <c r="DF32" s="7" t="inlineStr"/>
      <c r="DG32" s="7" t="n">
        <v>2</v>
      </c>
      <c r="DH32" s="7" t="n">
        <v>203640</v>
      </c>
      <c r="DI32" s="7" t="inlineStr"/>
      <c r="DJ32" s="7" t="inlineStr"/>
      <c r="DK32" s="7" t="inlineStr"/>
      <c r="DL32" s="7" t="inlineStr"/>
      <c r="DM32" s="7" t="inlineStr"/>
      <c r="DN32" s="7" t="inlineStr"/>
      <c r="DO32" s="7">
        <f>E32+AU32+BI32+BS32+CM32</f>
        <v/>
      </c>
      <c r="DP32" s="7">
        <f>F32+AV32+BJ32+BT32+CN32</f>
        <v/>
      </c>
    </row>
    <row r="33" hidden="1" outlineLevel="1">
      <c r="A33" s="5" t="n">
        <v>29</v>
      </c>
      <c r="B33" s="6" t="inlineStr">
        <is>
          <t>AL NASAFIY KAFOLAT FARM МЧЖ ( аптека)</t>
        </is>
      </c>
      <c r="C33" s="6" t="inlineStr">
        <is>
          <t>Карши</t>
        </is>
      </c>
      <c r="D33" s="6" t="inlineStr">
        <is>
          <t>Карши 1</t>
        </is>
      </c>
      <c r="E33" s="7">
        <f>G33+I33+K33+M33+O33+Q33+S33+U33+W33+Y33+AA33+AC33+AE33+AG33+AI33+AK33+AM33+AO33+AQ33+AS33</f>
        <v/>
      </c>
      <c r="F33" s="7">
        <f>H33+J33+L33+N33+P33+R33+T33+V33+X33+Z33+AB33+AD33+AF33+AH33+AJ33+AL33+AN33+AP33+AR33+AT33</f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  <c r="T33" s="7" t="inlineStr"/>
      <c r="U33" s="7" t="inlineStr"/>
      <c r="V33" s="7" t="inlineStr"/>
      <c r="W33" s="7" t="inlineStr"/>
      <c r="X33" s="7" t="inlineStr"/>
      <c r="Y33" s="7" t="inlineStr"/>
      <c r="Z33" s="7" t="inlineStr"/>
      <c r="AA33" s="7" t="inlineStr"/>
      <c r="AB33" s="7" t="inlineStr"/>
      <c r="AC33" s="7" t="n">
        <v>20</v>
      </c>
      <c r="AD33" s="7" t="n">
        <v>12882000</v>
      </c>
      <c r="AE33" s="7" t="inlineStr"/>
      <c r="AF33" s="7" t="inlineStr"/>
      <c r="AG33" s="7" t="inlineStr"/>
      <c r="AH33" s="7" t="inlineStr"/>
      <c r="AI33" s="7" t="inlineStr"/>
      <c r="AJ33" s="7" t="inlineStr"/>
      <c r="AK33" s="7" t="inlineStr"/>
      <c r="AL33" s="7" t="inlineStr"/>
      <c r="AM33" s="7" t="inlineStr"/>
      <c r="AN33" s="7" t="inlineStr"/>
      <c r="AO33" s="7" t="inlineStr"/>
      <c r="AP33" s="7" t="inlineStr"/>
      <c r="AQ33" s="7" t="inlineStr"/>
      <c r="AR33" s="7" t="inlineStr"/>
      <c r="AS33" s="7" t="inlineStr"/>
      <c r="AT33" s="7" t="inlineStr"/>
      <c r="AU33" s="7">
        <f>AW33+AY33+BA33+BC33+BE33+BG33</f>
        <v/>
      </c>
      <c r="AV33" s="7">
        <f>AX33+AZ33+BB33+BD33+BF33+BH33</f>
        <v/>
      </c>
      <c r="AW33" s="7" t="n">
        <v>2</v>
      </c>
      <c r="AX33" s="7" t="n">
        <v>2127260</v>
      </c>
      <c r="AY33" s="7" t="n">
        <v>2</v>
      </c>
      <c r="AZ33" s="7" t="n">
        <v>2643020</v>
      </c>
      <c r="BA33" s="7" t="inlineStr"/>
      <c r="BB33" s="7" t="inlineStr"/>
      <c r="BC33" s="7" t="inlineStr"/>
      <c r="BD33" s="7" t="inlineStr"/>
      <c r="BE33" s="7" t="inlineStr"/>
      <c r="BF33" s="7" t="inlineStr"/>
      <c r="BG33" s="7" t="n">
        <v>20</v>
      </c>
      <c r="BH33" s="7" t="n">
        <v>17914000</v>
      </c>
      <c r="BI33" s="7">
        <f>BK33+BM33+BO33+BQ33</f>
        <v/>
      </c>
      <c r="BJ33" s="7">
        <f>BL33+BN33+BP33+BR33</f>
        <v/>
      </c>
      <c r="BK33" s="7" t="n">
        <v>5</v>
      </c>
      <c r="BL33" s="7" t="n">
        <v>3121250</v>
      </c>
      <c r="BM33" s="7" t="inlineStr"/>
      <c r="BN33" s="7" t="inlineStr"/>
      <c r="BO33" s="7" t="n">
        <v>15</v>
      </c>
      <c r="BP33" s="7" t="n">
        <v>7676875</v>
      </c>
      <c r="BQ33" s="7" t="inlineStr"/>
      <c r="BR33" s="7" t="inlineStr"/>
      <c r="BS33" s="7">
        <f>BU33+BW33+BY33+CA33+CC33+CE33+CG33+CI33+CK33</f>
        <v/>
      </c>
      <c r="BT33" s="7">
        <f>BV33+BX33+BZ33+CB33+CD33+CF33+CH33+CJ33+CL33</f>
        <v/>
      </c>
      <c r="BU33" s="7" t="inlineStr"/>
      <c r="BV33" s="7" t="inlineStr"/>
      <c r="BW33" s="7" t="n">
        <v>20</v>
      </c>
      <c r="BX33" s="7" t="n">
        <v>8201600</v>
      </c>
      <c r="BY33" s="7" t="n">
        <v>5</v>
      </c>
      <c r="BZ33" s="7" t="n">
        <v>1644150</v>
      </c>
      <c r="CA33" s="7" t="inlineStr"/>
      <c r="CB33" s="7" t="inlineStr"/>
      <c r="CC33" s="7" t="n">
        <v>5</v>
      </c>
      <c r="CD33" s="7" t="n">
        <v>9359275</v>
      </c>
      <c r="CE33" s="7" t="inlineStr"/>
      <c r="CF33" s="7" t="inlineStr"/>
      <c r="CG33" s="7" t="inlineStr"/>
      <c r="CH33" s="7" t="inlineStr"/>
      <c r="CI33" s="7" t="inlineStr"/>
      <c r="CJ33" s="7" t="inlineStr"/>
      <c r="CK33" s="7" t="n">
        <v>10</v>
      </c>
      <c r="CL33" s="7" t="n">
        <v>5982000</v>
      </c>
      <c r="CM33" s="7">
        <f>CO33+CQ33+CS33+CU33+CW33+CY33+DA33+DC33+DE33+DG33+DI33+DK33+DM33</f>
        <v/>
      </c>
      <c r="CN33" s="7">
        <f>CP33+CR33+CT33+CV33+CX33+CZ33+DB33+DD33+DF33+DH33+DJ33+DL33+DN33</f>
        <v/>
      </c>
      <c r="CO33" s="7" t="inlineStr"/>
      <c r="CP33" s="7" t="inlineStr"/>
      <c r="CQ33" s="7" t="inlineStr"/>
      <c r="CR33" s="7" t="inlineStr"/>
      <c r="CS33" s="7" t="inlineStr"/>
      <c r="CT33" s="7" t="inlineStr"/>
      <c r="CU33" s="7" t="inlineStr"/>
      <c r="CV33" s="7" t="inlineStr"/>
      <c r="CW33" s="7" t="inlineStr"/>
      <c r="CX33" s="7" t="inlineStr"/>
      <c r="CY33" s="7" t="inlineStr"/>
      <c r="CZ33" s="7" t="inlineStr"/>
      <c r="DA33" s="7" t="inlineStr"/>
      <c r="DB33" s="7" t="inlineStr"/>
      <c r="DC33" s="7" t="inlineStr"/>
      <c r="DD33" s="7" t="inlineStr"/>
      <c r="DE33" s="7" t="inlineStr"/>
      <c r="DF33" s="7" t="inlineStr"/>
      <c r="DG33" s="7" t="inlineStr"/>
      <c r="DH33" s="7" t="inlineStr"/>
      <c r="DI33" s="7" t="inlineStr"/>
      <c r="DJ33" s="7" t="inlineStr"/>
      <c r="DK33" s="7" t="inlineStr"/>
      <c r="DL33" s="7" t="inlineStr"/>
      <c r="DM33" s="7" t="inlineStr"/>
      <c r="DN33" s="7" t="inlineStr"/>
      <c r="DO33" s="7">
        <f>E33+AU33+BI33+BS33+CM33</f>
        <v/>
      </c>
      <c r="DP33" s="7">
        <f>F33+AV33+BJ33+BT33+CN33</f>
        <v/>
      </c>
    </row>
    <row r="34" hidden="1" outlineLevel="1">
      <c r="A34" s="5" t="n">
        <v>30</v>
      </c>
      <c r="B34" s="6" t="inlineStr">
        <is>
          <t>OOO "RAMASHKA GRAND FARM"</t>
        </is>
      </c>
      <c r="C34" s="6" t="inlineStr">
        <is>
          <t>Карши</t>
        </is>
      </c>
      <c r="D34" s="6" t="inlineStr">
        <is>
          <t>Карши 1</t>
        </is>
      </c>
      <c r="E34" s="7">
        <f>G34+I34+K34+M34+O34+Q34+S34+U34+W34+Y34+AA34+AC34+AE34+AG34+AI34+AK34+AM34+AO34+AQ34+AS34</f>
        <v/>
      </c>
      <c r="F34" s="7">
        <f>H34+J34+L34+N34+P34+R34+T34+V34+X34+Z34+AB34+AD34+AF34+AH34+AJ34+AL34+AN34+AP34+AR34+AT34</f>
        <v/>
      </c>
      <c r="G34" s="7" t="inlineStr"/>
      <c r="H34" s="7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7" t="inlineStr"/>
      <c r="Q34" s="7" t="n">
        <v>5</v>
      </c>
      <c r="R34" s="7" t="n">
        <v>1687375</v>
      </c>
      <c r="S34" s="7" t="inlineStr"/>
      <c r="T34" s="7" t="inlineStr"/>
      <c r="U34" s="7" t="inlineStr"/>
      <c r="V34" s="7" t="inlineStr"/>
      <c r="W34" s="7" t="inlineStr"/>
      <c r="X34" s="7" t="inlineStr"/>
      <c r="Y34" s="7" t="inlineStr"/>
      <c r="Z34" s="7" t="inlineStr"/>
      <c r="AA34" s="7" t="inlineStr"/>
      <c r="AB34" s="7" t="inlineStr"/>
      <c r="AC34" s="7" t="inlineStr"/>
      <c r="AD34" s="7" t="inlineStr"/>
      <c r="AE34" s="7" t="inlineStr"/>
      <c r="AF34" s="7" t="inlineStr"/>
      <c r="AG34" s="7" t="inlineStr"/>
      <c r="AH34" s="7" t="inlineStr"/>
      <c r="AI34" s="7" t="inlineStr"/>
      <c r="AJ34" s="7" t="inlineStr"/>
      <c r="AK34" s="7" t="inlineStr"/>
      <c r="AL34" s="7" t="inlineStr"/>
      <c r="AM34" s="7" t="inlineStr"/>
      <c r="AN34" s="7" t="inlineStr"/>
      <c r="AO34" s="7" t="inlineStr"/>
      <c r="AP34" s="7" t="inlineStr"/>
      <c r="AQ34" s="7" t="inlineStr"/>
      <c r="AR34" s="7" t="inlineStr"/>
      <c r="AS34" s="7" t="inlineStr"/>
      <c r="AT34" s="7" t="inlineStr"/>
      <c r="AU34" s="7">
        <f>AW34+AY34+BA34+BC34+BE34+BG34</f>
        <v/>
      </c>
      <c r="AV34" s="7">
        <f>AX34+AZ34+BB34+BD34+BF34+BH34</f>
        <v/>
      </c>
      <c r="AW34" s="7" t="inlineStr"/>
      <c r="AX34" s="7" t="inlineStr"/>
      <c r="AY34" s="7" t="inlineStr"/>
      <c r="AZ34" s="7" t="inlineStr"/>
      <c r="BA34" s="7" t="inlineStr"/>
      <c r="BB34" s="7" t="inlineStr"/>
      <c r="BC34" s="7" t="inlineStr"/>
      <c r="BD34" s="7" t="inlineStr"/>
      <c r="BE34" s="7" t="inlineStr"/>
      <c r="BF34" s="7" t="inlineStr"/>
      <c r="BG34" s="7" t="inlineStr"/>
      <c r="BH34" s="7" t="inlineStr"/>
      <c r="BI34" s="7">
        <f>BK34+BM34+BO34+BQ34</f>
        <v/>
      </c>
      <c r="BJ34" s="7">
        <f>BL34+BN34+BP34+BR34</f>
        <v/>
      </c>
      <c r="BK34" s="7" t="inlineStr"/>
      <c r="BL34" s="7" t="inlineStr"/>
      <c r="BM34" s="7" t="inlineStr"/>
      <c r="BN34" s="7" t="inlineStr"/>
      <c r="BO34" s="7" t="inlineStr"/>
      <c r="BP34" s="7" t="inlineStr"/>
      <c r="BQ34" s="7" t="inlineStr"/>
      <c r="BR34" s="7" t="inlineStr"/>
      <c r="BS34" s="7">
        <f>BU34+BW34+BY34+CA34+CC34+CE34+CG34+CI34+CK34</f>
        <v/>
      </c>
      <c r="BT34" s="7">
        <f>BV34+BX34+BZ34+CB34+CD34+CF34+CH34+CJ34+CL34</f>
        <v/>
      </c>
      <c r="BU34" s="7" t="inlineStr"/>
      <c r="BV34" s="7" t="inlineStr"/>
      <c r="BW34" s="7" t="inlineStr"/>
      <c r="BX34" s="7" t="inlineStr"/>
      <c r="BY34" s="7" t="inlineStr"/>
      <c r="BZ34" s="7" t="inlineStr"/>
      <c r="CA34" s="7" t="inlineStr"/>
      <c r="CB34" s="7" t="inlineStr"/>
      <c r="CC34" s="7" t="inlineStr"/>
      <c r="CD34" s="7" t="inlineStr"/>
      <c r="CE34" s="7" t="inlineStr"/>
      <c r="CF34" s="7" t="inlineStr"/>
      <c r="CG34" s="7" t="inlineStr"/>
      <c r="CH34" s="7" t="inlineStr"/>
      <c r="CI34" s="7" t="inlineStr"/>
      <c r="CJ34" s="7" t="inlineStr"/>
      <c r="CK34" s="7" t="inlineStr"/>
      <c r="CL34" s="7" t="inlineStr"/>
      <c r="CM34" s="7">
        <f>CO34+CQ34+CS34+CU34+CW34+CY34+DA34+DC34+DE34+DG34+DI34+DK34+DM34</f>
        <v/>
      </c>
      <c r="CN34" s="7">
        <f>CP34+CR34+CT34+CV34+CX34+CZ34+DB34+DD34+DF34+DH34+DJ34+DL34+DN34</f>
        <v/>
      </c>
      <c r="CO34" s="7" t="inlineStr"/>
      <c r="CP34" s="7" t="inlineStr"/>
      <c r="CQ34" s="7" t="inlineStr"/>
      <c r="CR34" s="7" t="inlineStr"/>
      <c r="CS34" s="7" t="inlineStr"/>
      <c r="CT34" s="7" t="inlineStr"/>
      <c r="CU34" s="7" t="inlineStr"/>
      <c r="CV34" s="7" t="inlineStr"/>
      <c r="CW34" s="7" t="inlineStr"/>
      <c r="CX34" s="7" t="inlineStr"/>
      <c r="CY34" s="7" t="inlineStr"/>
      <c r="CZ34" s="7" t="inlineStr"/>
      <c r="DA34" s="7" t="inlineStr"/>
      <c r="DB34" s="7" t="inlineStr"/>
      <c r="DC34" s="7" t="n">
        <v>2</v>
      </c>
      <c r="DD34" s="7" t="n">
        <v>104280</v>
      </c>
      <c r="DE34" s="7" t="inlineStr"/>
      <c r="DF34" s="7" t="inlineStr"/>
      <c r="DG34" s="7" t="inlineStr"/>
      <c r="DH34" s="7" t="inlineStr"/>
      <c r="DI34" s="7" t="inlineStr"/>
      <c r="DJ34" s="7" t="inlineStr"/>
      <c r="DK34" s="7" t="inlineStr"/>
      <c r="DL34" s="7" t="inlineStr"/>
      <c r="DM34" s="7" t="inlineStr"/>
      <c r="DN34" s="7" t="inlineStr"/>
      <c r="DO34" s="7">
        <f>E34+AU34+BI34+BS34+CM34</f>
        <v/>
      </c>
      <c r="DP34" s="7">
        <f>F34+AV34+BJ34+BT34+CN34</f>
        <v/>
      </c>
    </row>
    <row r="35">
      <c r="A35" s="2" t="n">
        <v>0</v>
      </c>
      <c r="B35" s="3" t="inlineStr">
        <is>
          <t>Grand</t>
        </is>
      </c>
      <c r="C35" s="3" t="inlineStr"/>
      <c r="D35" s="3" t="inlineStr"/>
      <c r="E35" s="4">
        <f>SUM(E36:E100)</f>
        <v/>
      </c>
      <c r="F35" s="4">
        <f>SUM(F36:F100)</f>
        <v/>
      </c>
      <c r="G35" s="4">
        <f>SUM(G36:G100)</f>
        <v/>
      </c>
      <c r="H35" s="4">
        <f>SUM(H36:H100)</f>
        <v/>
      </c>
      <c r="I35" s="4">
        <f>SUM(I36:I100)</f>
        <v/>
      </c>
      <c r="J35" s="4">
        <f>SUM(J36:J100)</f>
        <v/>
      </c>
      <c r="K35" s="4">
        <f>SUM(K36:K100)</f>
        <v/>
      </c>
      <c r="L35" s="4">
        <f>SUM(L36:L100)</f>
        <v/>
      </c>
      <c r="M35" s="4">
        <f>SUM(M36:M100)</f>
        <v/>
      </c>
      <c r="N35" s="4">
        <f>SUM(N36:N100)</f>
        <v/>
      </c>
      <c r="O35" s="4">
        <f>SUM(O36:O100)</f>
        <v/>
      </c>
      <c r="P35" s="4">
        <f>SUM(P36:P100)</f>
        <v/>
      </c>
      <c r="Q35" s="4">
        <f>SUM(Q36:Q100)</f>
        <v/>
      </c>
      <c r="R35" s="4">
        <f>SUM(R36:R100)</f>
        <v/>
      </c>
      <c r="S35" s="4">
        <f>SUM(S36:S100)</f>
        <v/>
      </c>
      <c r="T35" s="4">
        <f>SUM(T36:T100)</f>
        <v/>
      </c>
      <c r="U35" s="4">
        <f>SUM(U36:U100)</f>
        <v/>
      </c>
      <c r="V35" s="4">
        <f>SUM(V36:V100)</f>
        <v/>
      </c>
      <c r="W35" s="4">
        <f>SUM(W36:W100)</f>
        <v/>
      </c>
      <c r="X35" s="4">
        <f>SUM(X36:X100)</f>
        <v/>
      </c>
      <c r="Y35" s="4">
        <f>SUM(Y36:Y100)</f>
        <v/>
      </c>
      <c r="Z35" s="4">
        <f>SUM(Z36:Z100)</f>
        <v/>
      </c>
      <c r="AA35" s="4">
        <f>SUM(AA36:AA100)</f>
        <v/>
      </c>
      <c r="AB35" s="4">
        <f>SUM(AB36:AB100)</f>
        <v/>
      </c>
      <c r="AC35" s="4">
        <f>SUM(AC36:AC100)</f>
        <v/>
      </c>
      <c r="AD35" s="4">
        <f>SUM(AD36:AD100)</f>
        <v/>
      </c>
      <c r="AE35" s="4">
        <f>SUM(AE36:AE100)</f>
        <v/>
      </c>
      <c r="AF35" s="4">
        <f>SUM(AF36:AF100)</f>
        <v/>
      </c>
      <c r="AG35" s="4">
        <f>SUM(AG36:AG100)</f>
        <v/>
      </c>
      <c r="AH35" s="4">
        <f>SUM(AH36:AH100)</f>
        <v/>
      </c>
      <c r="AI35" s="4">
        <f>SUM(AI36:AI100)</f>
        <v/>
      </c>
      <c r="AJ35" s="4">
        <f>SUM(AJ36:AJ100)</f>
        <v/>
      </c>
      <c r="AK35" s="4">
        <f>SUM(AK36:AK100)</f>
        <v/>
      </c>
      <c r="AL35" s="4">
        <f>SUM(AL36:AL100)</f>
        <v/>
      </c>
      <c r="AM35" s="4">
        <f>SUM(AM36:AM100)</f>
        <v/>
      </c>
      <c r="AN35" s="4">
        <f>SUM(AN36:AN100)</f>
        <v/>
      </c>
      <c r="AO35" s="4">
        <f>SUM(AO36:AO100)</f>
        <v/>
      </c>
      <c r="AP35" s="4">
        <f>SUM(AP36:AP100)</f>
        <v/>
      </c>
      <c r="AQ35" s="4">
        <f>SUM(AQ36:AQ100)</f>
        <v/>
      </c>
      <c r="AR35" s="4">
        <f>SUM(AR36:AR100)</f>
        <v/>
      </c>
      <c r="AS35" s="4">
        <f>SUM(AS36:AS100)</f>
        <v/>
      </c>
      <c r="AT35" s="4">
        <f>SUM(AT36:AT100)</f>
        <v/>
      </c>
      <c r="AU35" s="4">
        <f>SUM(AU36:AU100)</f>
        <v/>
      </c>
      <c r="AV35" s="4">
        <f>SUM(AV36:AV100)</f>
        <v/>
      </c>
      <c r="AW35" s="4">
        <f>SUM(AW36:AW100)</f>
        <v/>
      </c>
      <c r="AX35" s="4">
        <f>SUM(AX36:AX100)</f>
        <v/>
      </c>
      <c r="AY35" s="4">
        <f>SUM(AY36:AY100)</f>
        <v/>
      </c>
      <c r="AZ35" s="4">
        <f>SUM(AZ36:AZ100)</f>
        <v/>
      </c>
      <c r="BA35" s="4">
        <f>SUM(BA36:BA100)</f>
        <v/>
      </c>
      <c r="BB35" s="4">
        <f>SUM(BB36:BB100)</f>
        <v/>
      </c>
      <c r="BC35" s="4">
        <f>SUM(BC36:BC100)</f>
        <v/>
      </c>
      <c r="BD35" s="4">
        <f>SUM(BD36:BD100)</f>
        <v/>
      </c>
      <c r="BE35" s="4">
        <f>SUM(BE36:BE100)</f>
        <v/>
      </c>
      <c r="BF35" s="4">
        <f>SUM(BF36:BF100)</f>
        <v/>
      </c>
      <c r="BG35" s="4">
        <f>SUM(BG36:BG100)</f>
        <v/>
      </c>
      <c r="BH35" s="4">
        <f>SUM(BH36:BH100)</f>
        <v/>
      </c>
      <c r="BI35" s="4">
        <f>SUM(BI36:BI100)</f>
        <v/>
      </c>
      <c r="BJ35" s="4">
        <f>SUM(BJ36:BJ100)</f>
        <v/>
      </c>
      <c r="BK35" s="4">
        <f>SUM(BK36:BK100)</f>
        <v/>
      </c>
      <c r="BL35" s="4">
        <f>SUM(BL36:BL100)</f>
        <v/>
      </c>
      <c r="BM35" s="4">
        <f>SUM(BM36:BM100)</f>
        <v/>
      </c>
      <c r="BN35" s="4">
        <f>SUM(BN36:BN100)</f>
        <v/>
      </c>
      <c r="BO35" s="4">
        <f>SUM(BO36:BO100)</f>
        <v/>
      </c>
      <c r="BP35" s="4">
        <f>SUM(BP36:BP100)</f>
        <v/>
      </c>
      <c r="BQ35" s="4">
        <f>SUM(BQ36:BQ100)</f>
        <v/>
      </c>
      <c r="BR35" s="4">
        <f>SUM(BR36:BR100)</f>
        <v/>
      </c>
      <c r="BS35" s="4">
        <f>SUM(BS36:BS100)</f>
        <v/>
      </c>
      <c r="BT35" s="4">
        <f>SUM(BT36:BT100)</f>
        <v/>
      </c>
      <c r="BU35" s="4">
        <f>SUM(BU36:BU100)</f>
        <v/>
      </c>
      <c r="BV35" s="4">
        <f>SUM(BV36:BV100)</f>
        <v/>
      </c>
      <c r="BW35" s="4">
        <f>SUM(BW36:BW100)</f>
        <v/>
      </c>
      <c r="BX35" s="4">
        <f>SUM(BX36:BX100)</f>
        <v/>
      </c>
      <c r="BY35" s="4">
        <f>SUM(BY36:BY100)</f>
        <v/>
      </c>
      <c r="BZ35" s="4">
        <f>SUM(BZ36:BZ100)</f>
        <v/>
      </c>
      <c r="CA35" s="4">
        <f>SUM(CA36:CA100)</f>
        <v/>
      </c>
      <c r="CB35" s="4">
        <f>SUM(CB36:CB100)</f>
        <v/>
      </c>
      <c r="CC35" s="4">
        <f>SUM(CC36:CC100)</f>
        <v/>
      </c>
      <c r="CD35" s="4">
        <f>SUM(CD36:CD100)</f>
        <v/>
      </c>
      <c r="CE35" s="4">
        <f>SUM(CE36:CE100)</f>
        <v/>
      </c>
      <c r="CF35" s="4">
        <f>SUM(CF36:CF100)</f>
        <v/>
      </c>
      <c r="CG35" s="4">
        <f>SUM(CG36:CG100)</f>
        <v/>
      </c>
      <c r="CH35" s="4">
        <f>SUM(CH36:CH100)</f>
        <v/>
      </c>
      <c r="CI35" s="4">
        <f>SUM(CI36:CI100)</f>
        <v/>
      </c>
      <c r="CJ35" s="4">
        <f>SUM(CJ36:CJ100)</f>
        <v/>
      </c>
      <c r="CK35" s="4">
        <f>SUM(CK36:CK100)</f>
        <v/>
      </c>
      <c r="CL35" s="4">
        <f>SUM(CL36:CL100)</f>
        <v/>
      </c>
      <c r="CM35" s="4">
        <f>SUM(CM36:CM100)</f>
        <v/>
      </c>
      <c r="CN35" s="4">
        <f>SUM(CN36:CN100)</f>
        <v/>
      </c>
      <c r="CO35" s="4">
        <f>SUM(CO36:CO100)</f>
        <v/>
      </c>
      <c r="CP35" s="4">
        <f>SUM(CP36:CP100)</f>
        <v/>
      </c>
      <c r="CQ35" s="4">
        <f>SUM(CQ36:CQ100)</f>
        <v/>
      </c>
      <c r="CR35" s="4">
        <f>SUM(CR36:CR100)</f>
        <v/>
      </c>
      <c r="CS35" s="4">
        <f>SUM(CS36:CS100)</f>
        <v/>
      </c>
      <c r="CT35" s="4">
        <f>SUM(CT36:CT100)</f>
        <v/>
      </c>
      <c r="CU35" s="4">
        <f>SUM(CU36:CU100)</f>
        <v/>
      </c>
      <c r="CV35" s="4">
        <f>SUM(CV36:CV100)</f>
        <v/>
      </c>
      <c r="CW35" s="4">
        <f>SUM(CW36:CW100)</f>
        <v/>
      </c>
      <c r="CX35" s="4">
        <f>SUM(CX36:CX100)</f>
        <v/>
      </c>
      <c r="CY35" s="4">
        <f>SUM(CY36:CY100)</f>
        <v/>
      </c>
      <c r="CZ35" s="4">
        <f>SUM(CZ36:CZ100)</f>
        <v/>
      </c>
      <c r="DA35" s="4">
        <f>SUM(DA36:DA100)</f>
        <v/>
      </c>
      <c r="DB35" s="4">
        <f>SUM(DB36:DB100)</f>
        <v/>
      </c>
      <c r="DC35" s="4">
        <f>SUM(DC36:DC100)</f>
        <v/>
      </c>
      <c r="DD35" s="4">
        <f>SUM(DD36:DD100)</f>
        <v/>
      </c>
      <c r="DE35" s="4">
        <f>SUM(DE36:DE100)</f>
        <v/>
      </c>
      <c r="DF35" s="4">
        <f>SUM(DF36:DF100)</f>
        <v/>
      </c>
      <c r="DG35" s="4">
        <f>SUM(DG36:DG100)</f>
        <v/>
      </c>
      <c r="DH35" s="4">
        <f>SUM(DH36:DH100)</f>
        <v/>
      </c>
      <c r="DI35" s="4">
        <f>SUM(DI36:DI100)</f>
        <v/>
      </c>
      <c r="DJ35" s="4">
        <f>SUM(DJ36:DJ100)</f>
        <v/>
      </c>
      <c r="DK35" s="4">
        <f>SUM(DK36:DK100)</f>
        <v/>
      </c>
      <c r="DL35" s="4">
        <f>SUM(DL36:DL100)</f>
        <v/>
      </c>
      <c r="DM35" s="4">
        <f>SUM(DM36:DM100)</f>
        <v/>
      </c>
      <c r="DN35" s="4">
        <f>SUM(DN36:DN100)</f>
        <v/>
      </c>
      <c r="DO35" s="4">
        <f>SUM(DO36:DO100)</f>
        <v/>
      </c>
      <c r="DP35" s="4">
        <f>SUM(DP36:DP100)</f>
        <v/>
      </c>
    </row>
    <row r="36" hidden="1" outlineLevel="1">
      <c r="A36" s="5" t="n">
        <v>1</v>
      </c>
      <c r="B36" s="6" t="inlineStr">
        <is>
          <t>AMIR NURFARM XK</t>
        </is>
      </c>
      <c r="C36" s="6" t="inlineStr">
        <is>
          <t>Карши</t>
        </is>
      </c>
      <c r="D36" s="6" t="inlineStr">
        <is>
          <t>Карши 1</t>
        </is>
      </c>
      <c r="E36" s="7">
        <f>G36+I36+K36+M36+O36+Q36+S36+U36+W36+Y36+AA36+AC36+AE36+AG36+AI36+AK36+AM36+AO36+AQ36+AS36</f>
        <v/>
      </c>
      <c r="F36" s="7">
        <f>H36+J36+L36+N36+P36+R36+T36+V36+X36+Z36+AB36+AD36+AF36+AH36+AJ36+AL36+AN36+AP36+AR36+AT36</f>
        <v/>
      </c>
      <c r="G36" s="7" t="inlineStr"/>
      <c r="H36" s="7" t="inlineStr"/>
      <c r="I36" s="7" t="inlineStr"/>
      <c r="J36" s="7" t="inlineStr"/>
      <c r="K36" s="7" t="inlineStr"/>
      <c r="L36" s="7" t="inlineStr"/>
      <c r="M36" s="7" t="n">
        <v>3</v>
      </c>
      <c r="N36" s="7" t="n">
        <v>83277</v>
      </c>
      <c r="O36" s="7" t="inlineStr"/>
      <c r="P36" s="7" t="inlineStr"/>
      <c r="Q36" s="7" t="n">
        <v>2</v>
      </c>
      <c r="R36" s="7" t="n">
        <v>387068</v>
      </c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  <c r="AS36" s="7" t="inlineStr"/>
      <c r="AT36" s="7" t="inlineStr"/>
      <c r="AU36" s="7">
        <f>AW36+AY36+BA36+BC36+BE36+BG36</f>
        <v/>
      </c>
      <c r="AV36" s="7">
        <f>AX36+AZ36+BB36+BD36+BF36+BH36</f>
        <v/>
      </c>
      <c r="AW36" s="7" t="inlineStr"/>
      <c r="AX36" s="7" t="inlineStr"/>
      <c r="AY36" s="7" t="inlineStr"/>
      <c r="AZ36" s="7" t="inlineStr"/>
      <c r="BA36" s="7" t="inlineStr"/>
      <c r="BB36" s="7" t="inlineStr"/>
      <c r="BC36" s="7" t="inlineStr"/>
      <c r="BD36" s="7" t="inlineStr"/>
      <c r="BE36" s="7" t="inlineStr"/>
      <c r="BF36" s="7" t="inlineStr"/>
      <c r="BG36" s="7" t="inlineStr"/>
      <c r="BH36" s="7" t="inlineStr"/>
      <c r="BI36" s="7">
        <f>BK36+BM36+BO36+BQ36</f>
        <v/>
      </c>
      <c r="BJ36" s="7">
        <f>BL36+BN36+BP36+BR36</f>
        <v/>
      </c>
      <c r="BK36" s="7" t="inlineStr"/>
      <c r="BL36" s="7" t="inlineStr"/>
      <c r="BM36" s="7" t="inlineStr"/>
      <c r="BN36" s="7" t="inlineStr"/>
      <c r="BO36" s="7" t="inlineStr"/>
      <c r="BP36" s="7" t="inlineStr"/>
      <c r="BQ36" s="7" t="inlineStr"/>
      <c r="BR36" s="7" t="inlineStr"/>
      <c r="BS36" s="7">
        <f>BU36+BW36+BY36+CA36+CC36+CE36+CG36+CI36+CK36</f>
        <v/>
      </c>
      <c r="BT36" s="7">
        <f>BV36+BX36+BZ36+CB36+CD36+CF36+CH36+CJ36+CL36</f>
        <v/>
      </c>
      <c r="BU36" s="7" t="inlineStr"/>
      <c r="BV36" s="7" t="inlineStr"/>
      <c r="BW36" s="7" t="inlineStr"/>
      <c r="BX36" s="7" t="inlineStr"/>
      <c r="BY36" s="7" t="inlineStr"/>
      <c r="BZ36" s="7" t="inlineStr"/>
      <c r="CA36" s="7" t="inlineStr"/>
      <c r="CB36" s="7" t="inlineStr"/>
      <c r="CC36" s="7" t="inlineStr"/>
      <c r="CD36" s="7" t="inlineStr"/>
      <c r="CE36" s="7" t="inlineStr"/>
      <c r="CF36" s="7" t="inlineStr"/>
      <c r="CG36" s="7" t="inlineStr"/>
      <c r="CH36" s="7" t="inlineStr"/>
      <c r="CI36" s="7" t="inlineStr"/>
      <c r="CJ36" s="7" t="inlineStr"/>
      <c r="CK36" s="7" t="inlineStr"/>
      <c r="CL36" s="7" t="inlineStr"/>
      <c r="CM36" s="7">
        <f>CO36+CQ36+CS36+CU36+CW36+CY36+DA36+DC36+DE36+DG36+DI36+DK36+DM36</f>
        <v/>
      </c>
      <c r="CN36" s="7">
        <f>CP36+CR36+CT36+CV36+CX36+CZ36+DB36+DD36+DF36+DH36+DJ36+DL36+DN36</f>
        <v/>
      </c>
      <c r="CO36" s="7" t="inlineStr"/>
      <c r="CP36" s="7" t="inlineStr"/>
      <c r="CQ36" s="7" t="inlineStr"/>
      <c r="CR36" s="7" t="inlineStr"/>
      <c r="CS36" s="7" t="inlineStr"/>
      <c r="CT36" s="7" t="inlineStr"/>
      <c r="CU36" s="7" t="inlineStr"/>
      <c r="CV36" s="7" t="inlineStr"/>
      <c r="CW36" s="7" t="inlineStr"/>
      <c r="CX36" s="7" t="inlineStr"/>
      <c r="CY36" s="7" t="inlineStr"/>
      <c r="CZ36" s="7" t="inlineStr"/>
      <c r="DA36" s="7" t="inlineStr"/>
      <c r="DB36" s="7" t="inlineStr"/>
      <c r="DC36" s="7" t="inlineStr"/>
      <c r="DD36" s="7" t="inlineStr"/>
      <c r="DE36" s="7" t="inlineStr"/>
      <c r="DF36" s="7" t="inlineStr"/>
      <c r="DG36" s="7" t="inlineStr"/>
      <c r="DH36" s="7" t="inlineStr"/>
      <c r="DI36" s="7" t="inlineStr"/>
      <c r="DJ36" s="7" t="inlineStr"/>
      <c r="DK36" s="7" t="inlineStr"/>
      <c r="DL36" s="7" t="inlineStr"/>
      <c r="DM36" s="7" t="inlineStr"/>
      <c r="DN36" s="7" t="inlineStr"/>
      <c r="DO36" s="7">
        <f>E36+AU36+BI36+BS36+CM36</f>
        <v/>
      </c>
      <c r="DP36" s="7">
        <f>F36+AV36+BJ36+BT36+CN36</f>
        <v/>
      </c>
    </row>
    <row r="37" hidden="1" outlineLevel="1">
      <c r="A37" s="5" t="n">
        <v>2</v>
      </c>
      <c r="B37" s="6" t="inlineStr">
        <is>
          <t>AVITSENNA DORI DARMON  MCHJ</t>
        </is>
      </c>
      <c r="C37" s="6" t="inlineStr">
        <is>
          <t>Карши</t>
        </is>
      </c>
      <c r="D37" s="6" t="inlineStr">
        <is>
          <t>Карши 1</t>
        </is>
      </c>
      <c r="E37" s="7">
        <f>G37+I37+K37+M37+O37+Q37+S37+U37+W37+Y37+AA37+AC37+AE37+AG37+AI37+AK37+AM37+AO37+AQ37+AS37</f>
        <v/>
      </c>
      <c r="F37" s="7">
        <f>H37+J37+L37+N37+P37+R37+T37+V37+X37+Z37+AB37+AD37+AF37+AH37+AJ37+AL37+AN37+AP37+AR37+AT37</f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n">
        <v>5</v>
      </c>
      <c r="N37" s="7" t="n">
        <v>23370</v>
      </c>
      <c r="O37" s="7" t="inlineStr"/>
      <c r="P37" s="7" t="inlineStr"/>
      <c r="Q37" s="7" t="n">
        <v>5</v>
      </c>
      <c r="R37" s="7" t="n">
        <v>95360</v>
      </c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>
        <f>AW37+AY37+BA37+BC37+BE37+BG37</f>
        <v/>
      </c>
      <c r="AV37" s="7">
        <f>AX37+AZ37+BB37+BD37+BF37+BH37</f>
        <v/>
      </c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>
        <f>BK37+BM37+BO37+BQ37</f>
        <v/>
      </c>
      <c r="BJ37" s="7">
        <f>BL37+BN37+BP37+BR37</f>
        <v/>
      </c>
      <c r="BK37" s="7" t="inlineStr"/>
      <c r="BL37" s="7" t="inlineStr"/>
      <c r="BM37" s="7" t="inlineStr"/>
      <c r="BN37" s="7" t="inlineStr"/>
      <c r="BO37" s="7" t="inlineStr"/>
      <c r="BP37" s="7" t="inlineStr"/>
      <c r="BQ37" s="7" t="inlineStr"/>
      <c r="BR37" s="7" t="inlineStr"/>
      <c r="BS37" s="7">
        <f>BU37+BW37+BY37+CA37+CC37+CE37+CG37+CI37+CK37</f>
        <v/>
      </c>
      <c r="BT37" s="7">
        <f>BV37+BX37+BZ37+CB37+CD37+CF37+CH37+CJ37+CL37</f>
        <v/>
      </c>
      <c r="BU37" s="7" t="inlineStr"/>
      <c r="BV37" s="7" t="inlineStr"/>
      <c r="BW37" s="7" t="inlineStr"/>
      <c r="BX37" s="7" t="inlineStr"/>
      <c r="BY37" s="7" t="inlineStr"/>
      <c r="BZ37" s="7" t="inlineStr"/>
      <c r="CA37" s="7" t="inlineStr"/>
      <c r="CB37" s="7" t="inlineStr"/>
      <c r="CC37" s="7" t="inlineStr"/>
      <c r="CD37" s="7" t="inlineStr"/>
      <c r="CE37" s="7" t="inlineStr"/>
      <c r="CF37" s="7" t="inlineStr"/>
      <c r="CG37" s="7" t="inlineStr"/>
      <c r="CH37" s="7" t="inlineStr"/>
      <c r="CI37" s="7" t="inlineStr"/>
      <c r="CJ37" s="7" t="inlineStr"/>
      <c r="CK37" s="7" t="inlineStr"/>
      <c r="CL37" s="7" t="inlineStr"/>
      <c r="CM37" s="7">
        <f>CO37+CQ37+CS37+CU37+CW37+CY37+DA37+DC37+DE37+DG37+DI37+DK37+DM37</f>
        <v/>
      </c>
      <c r="CN37" s="7">
        <f>CP37+CR37+CT37+CV37+CX37+CZ37+DB37+DD37+DF37+DH37+DJ37+DL37+DN37</f>
        <v/>
      </c>
      <c r="CO37" s="7" t="inlineStr"/>
      <c r="CP37" s="7" t="inlineStr"/>
      <c r="CQ37" s="7" t="inlineStr"/>
      <c r="CR37" s="7" t="inlineStr"/>
      <c r="CS37" s="7" t="inlineStr"/>
      <c r="CT37" s="7" t="inlineStr"/>
      <c r="CU37" s="7" t="inlineStr"/>
      <c r="CV37" s="7" t="inlineStr"/>
      <c r="CW37" s="7" t="inlineStr"/>
      <c r="CX37" s="7" t="inlineStr"/>
      <c r="CY37" s="7" t="inlineStr"/>
      <c r="CZ37" s="7" t="inlineStr"/>
      <c r="DA37" s="7" t="inlineStr"/>
      <c r="DB37" s="7" t="inlineStr"/>
      <c r="DC37" s="7" t="inlineStr"/>
      <c r="DD37" s="7" t="inlineStr"/>
      <c r="DE37" s="7" t="inlineStr"/>
      <c r="DF37" s="7" t="inlineStr"/>
      <c r="DG37" s="7" t="inlineStr"/>
      <c r="DH37" s="7" t="inlineStr"/>
      <c r="DI37" s="7" t="inlineStr"/>
      <c r="DJ37" s="7" t="inlineStr"/>
      <c r="DK37" s="7" t="inlineStr"/>
      <c r="DL37" s="7" t="inlineStr"/>
      <c r="DM37" s="7" t="inlineStr"/>
      <c r="DN37" s="7" t="inlineStr"/>
      <c r="DO37" s="7">
        <f>E37+AU37+BI37+BS37+CM37</f>
        <v/>
      </c>
      <c r="DP37" s="7">
        <f>F37+AV37+BJ37+BT37+CN37</f>
        <v/>
      </c>
    </row>
    <row r="38" hidden="1" outlineLevel="1">
      <c r="A38" s="5" t="n">
        <v>3</v>
      </c>
      <c r="B38" s="6" t="inlineStr">
        <is>
          <t>AXMAD OMAD MEDFARM XK</t>
        </is>
      </c>
      <c r="C38" s="6" t="inlineStr">
        <is>
          <t>Карши</t>
        </is>
      </c>
      <c r="D38" s="6" t="inlineStr">
        <is>
          <t>Карши 1</t>
        </is>
      </c>
      <c r="E38" s="7">
        <f>G38+I38+K38+M38+O38+Q38+S38+U38+W38+Y38+AA38+AC38+AE38+AG38+AI38+AK38+AM38+AO38+AQ38+AS38</f>
        <v/>
      </c>
      <c r="F38" s="7">
        <f>H38+J38+L38+N38+P38+R38+T38+V38+X38+Z38+AB38+AD38+AF38+AH38+AJ38+AL38+AN38+AP38+AR38+AT38</f>
        <v/>
      </c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n">
        <v>10</v>
      </c>
      <c r="R38" s="7" t="n">
        <v>1055680</v>
      </c>
      <c r="S38" s="7" t="inlineStr"/>
      <c r="T38" s="7" t="inlineStr"/>
      <c r="U38" s="7" t="inlineStr"/>
      <c r="V38" s="7" t="inlineStr"/>
      <c r="W38" s="7" t="inlineStr"/>
      <c r="X38" s="7" t="inlineStr"/>
      <c r="Y38" s="7" t="inlineStr"/>
      <c r="Z38" s="7" t="inlineStr"/>
      <c r="AA38" s="7" t="inlineStr"/>
      <c r="AB38" s="7" t="inlineStr"/>
      <c r="AC38" s="7" t="inlineStr"/>
      <c r="AD38" s="7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7" t="inlineStr"/>
      <c r="AP38" s="7" t="inlineStr"/>
      <c r="AQ38" s="7" t="inlineStr"/>
      <c r="AR38" s="7" t="inlineStr"/>
      <c r="AS38" s="7" t="inlineStr"/>
      <c r="AT38" s="7" t="inlineStr"/>
      <c r="AU38" s="7">
        <f>AW38+AY38+BA38+BC38+BE38+BG38</f>
        <v/>
      </c>
      <c r="AV38" s="7">
        <f>AX38+AZ38+BB38+BD38+BF38+BH38</f>
        <v/>
      </c>
      <c r="AW38" s="7" t="inlineStr"/>
      <c r="AX38" s="7" t="inlineStr"/>
      <c r="AY38" s="7" t="inlineStr"/>
      <c r="AZ38" s="7" t="inlineStr"/>
      <c r="BA38" s="7" t="inlineStr"/>
      <c r="BB38" s="7" t="inlineStr"/>
      <c r="BC38" s="7" t="inlineStr"/>
      <c r="BD38" s="7" t="inlineStr"/>
      <c r="BE38" s="7" t="inlineStr"/>
      <c r="BF38" s="7" t="inlineStr"/>
      <c r="BG38" s="7" t="inlineStr"/>
      <c r="BH38" s="7" t="inlineStr"/>
      <c r="BI38" s="7">
        <f>BK38+BM38+BO38+BQ38</f>
        <v/>
      </c>
      <c r="BJ38" s="7">
        <f>BL38+BN38+BP38+BR38</f>
        <v/>
      </c>
      <c r="BK38" s="7" t="inlineStr"/>
      <c r="BL38" s="7" t="inlineStr"/>
      <c r="BM38" s="7" t="inlineStr"/>
      <c r="BN38" s="7" t="inlineStr"/>
      <c r="BO38" s="7" t="inlineStr"/>
      <c r="BP38" s="7" t="inlineStr"/>
      <c r="BQ38" s="7" t="inlineStr"/>
      <c r="BR38" s="7" t="inlineStr"/>
      <c r="BS38" s="7">
        <f>BU38+BW38+BY38+CA38+CC38+CE38+CG38+CI38+CK38</f>
        <v/>
      </c>
      <c r="BT38" s="7">
        <f>BV38+BX38+BZ38+CB38+CD38+CF38+CH38+CJ38+CL38</f>
        <v/>
      </c>
      <c r="BU38" s="7" t="inlineStr"/>
      <c r="BV38" s="7" t="inlineStr"/>
      <c r="BW38" s="7" t="inlineStr"/>
      <c r="BX38" s="7" t="inlineStr"/>
      <c r="BY38" s="7" t="inlineStr"/>
      <c r="BZ38" s="7" t="inlineStr"/>
      <c r="CA38" s="7" t="inlineStr"/>
      <c r="CB38" s="7" t="inlineStr"/>
      <c r="CC38" s="7" t="inlineStr"/>
      <c r="CD38" s="7" t="inlineStr"/>
      <c r="CE38" s="7" t="inlineStr"/>
      <c r="CF38" s="7" t="inlineStr"/>
      <c r="CG38" s="7" t="inlineStr"/>
      <c r="CH38" s="7" t="inlineStr"/>
      <c r="CI38" s="7" t="inlineStr"/>
      <c r="CJ38" s="7" t="inlineStr"/>
      <c r="CK38" s="7" t="inlineStr"/>
      <c r="CL38" s="7" t="inlineStr"/>
      <c r="CM38" s="7">
        <f>CO38+CQ38+CS38+CU38+CW38+CY38+DA38+DC38+DE38+DG38+DI38+DK38+DM38</f>
        <v/>
      </c>
      <c r="CN38" s="7">
        <f>CP38+CR38+CT38+CV38+CX38+CZ38+DB38+DD38+DF38+DH38+DJ38+DL38+DN38</f>
        <v/>
      </c>
      <c r="CO38" s="7" t="inlineStr"/>
      <c r="CP38" s="7" t="inlineStr"/>
      <c r="CQ38" s="7" t="inlineStr"/>
      <c r="CR38" s="7" t="inlineStr"/>
      <c r="CS38" s="7" t="inlineStr"/>
      <c r="CT38" s="7" t="inlineStr"/>
      <c r="CU38" s="7" t="inlineStr"/>
      <c r="CV38" s="7" t="inlineStr"/>
      <c r="CW38" s="7" t="inlineStr"/>
      <c r="CX38" s="7" t="inlineStr"/>
      <c r="CY38" s="7" t="inlineStr"/>
      <c r="CZ38" s="7" t="inlineStr"/>
      <c r="DA38" s="7" t="inlineStr"/>
      <c r="DB38" s="7" t="inlineStr"/>
      <c r="DC38" s="7" t="inlineStr"/>
      <c r="DD38" s="7" t="inlineStr"/>
      <c r="DE38" s="7" t="inlineStr"/>
      <c r="DF38" s="7" t="inlineStr"/>
      <c r="DG38" s="7" t="inlineStr"/>
      <c r="DH38" s="7" t="inlineStr"/>
      <c r="DI38" s="7" t="inlineStr"/>
      <c r="DJ38" s="7" t="inlineStr"/>
      <c r="DK38" s="7" t="inlineStr"/>
      <c r="DL38" s="7" t="inlineStr"/>
      <c r="DM38" s="7" t="inlineStr"/>
      <c r="DN38" s="7" t="inlineStr"/>
      <c r="DO38" s="7">
        <f>E38+AU38+BI38+BS38+CM38</f>
        <v/>
      </c>
      <c r="DP38" s="7">
        <f>F38+AV38+BJ38+BT38+CN38</f>
        <v/>
      </c>
    </row>
    <row r="39" hidden="1" outlineLevel="1">
      <c r="A39" s="5" t="n">
        <v>4</v>
      </c>
      <c r="B39" s="6" t="inlineStr">
        <is>
          <t>AZIYA-UNIVERSAL-BIZNES MCHJ</t>
        </is>
      </c>
      <c r="C39" s="6" t="inlineStr">
        <is>
          <t>Карши</t>
        </is>
      </c>
      <c r="D39" s="6" t="inlineStr">
        <is>
          <t>Карши 1</t>
        </is>
      </c>
      <c r="E39" s="7">
        <f>G39+I39+K39+M39+O39+Q39+S39+U39+W39+Y39+AA39+AC39+AE39+AG39+AI39+AK39+AM39+AO39+AQ39+AS39</f>
        <v/>
      </c>
      <c r="F39" s="7">
        <f>H39+J39+L39+N39+P39+R39+T39+V39+X39+Z39+AB39+AD39+AF39+AH39+AJ39+AL39+AN39+AP39+AR39+AT39</f>
        <v/>
      </c>
      <c r="G39" s="7" t="n">
        <v>10</v>
      </c>
      <c r="H39" s="7" t="n">
        <v>891270</v>
      </c>
      <c r="I39" s="7" t="inlineStr"/>
      <c r="J39" s="7" t="inlineStr"/>
      <c r="K39" s="7" t="inlineStr"/>
      <c r="L39" s="7" t="inlineStr"/>
      <c r="M39" s="7" t="n">
        <v>30</v>
      </c>
      <c r="N39" s="7" t="n">
        <v>1602660</v>
      </c>
      <c r="O39" s="7" t="inlineStr"/>
      <c r="P39" s="7" t="inlineStr"/>
      <c r="Q39" s="7" t="n">
        <v>100</v>
      </c>
      <c r="R39" s="7" t="n">
        <v>26758300</v>
      </c>
      <c r="S39" s="7" t="inlineStr"/>
      <c r="T39" s="7" t="inlineStr"/>
      <c r="U39" s="7" t="inlineStr"/>
      <c r="V39" s="7" t="inlineStr"/>
      <c r="W39" s="7" t="inlineStr"/>
      <c r="X39" s="7" t="inlineStr"/>
      <c r="Y39" s="7" t="inlineStr"/>
      <c r="Z39" s="7" t="inlineStr"/>
      <c r="AA39" s="7" t="inlineStr"/>
      <c r="AB39" s="7" t="inlineStr"/>
      <c r="AC39" s="7" t="inlineStr"/>
      <c r="AD39" s="7" t="inlineStr"/>
      <c r="AE39" s="7" t="inlineStr"/>
      <c r="AF39" s="7" t="inlineStr"/>
      <c r="AG39" s="7" t="inlineStr"/>
      <c r="AH39" s="7" t="inlineStr"/>
      <c r="AI39" s="7" t="inlineStr"/>
      <c r="AJ39" s="7" t="inlineStr"/>
      <c r="AK39" s="7" t="inlineStr"/>
      <c r="AL39" s="7" t="inlineStr"/>
      <c r="AM39" s="7" t="inlineStr"/>
      <c r="AN39" s="7" t="inlineStr"/>
      <c r="AO39" s="7" t="inlineStr"/>
      <c r="AP39" s="7" t="inlineStr"/>
      <c r="AQ39" s="7" t="inlineStr"/>
      <c r="AR39" s="7" t="inlineStr"/>
      <c r="AS39" s="7" t="inlineStr"/>
      <c r="AT39" s="7" t="inlineStr"/>
      <c r="AU39" s="7">
        <f>AW39+AY39+BA39+BC39+BE39+BG39</f>
        <v/>
      </c>
      <c r="AV39" s="7">
        <f>AX39+AZ39+BB39+BD39+BF39+BH39</f>
        <v/>
      </c>
      <c r="AW39" s="7" t="inlineStr"/>
      <c r="AX39" s="7" t="inlineStr"/>
      <c r="AY39" s="7" t="inlineStr"/>
      <c r="AZ39" s="7" t="inlineStr"/>
      <c r="BA39" s="7" t="inlineStr"/>
      <c r="BB39" s="7" t="inlineStr"/>
      <c r="BC39" s="7" t="inlineStr"/>
      <c r="BD39" s="7" t="inlineStr"/>
      <c r="BE39" s="7" t="inlineStr"/>
      <c r="BF39" s="7" t="inlineStr"/>
      <c r="BG39" s="7" t="inlineStr"/>
      <c r="BH39" s="7" t="inlineStr"/>
      <c r="BI39" s="7">
        <f>BK39+BM39+BO39+BQ39</f>
        <v/>
      </c>
      <c r="BJ39" s="7">
        <f>BL39+BN39+BP39+BR39</f>
        <v/>
      </c>
      <c r="BK39" s="7" t="inlineStr"/>
      <c r="BL39" s="7" t="inlineStr"/>
      <c r="BM39" s="7" t="inlineStr"/>
      <c r="BN39" s="7" t="inlineStr"/>
      <c r="BO39" s="7" t="inlineStr"/>
      <c r="BP39" s="7" t="inlineStr"/>
      <c r="BQ39" s="7" t="inlineStr"/>
      <c r="BR39" s="7" t="inlineStr"/>
      <c r="BS39" s="7">
        <f>BU39+BW39+BY39+CA39+CC39+CE39+CG39+CI39+CK39</f>
        <v/>
      </c>
      <c r="BT39" s="7">
        <f>BV39+BX39+BZ39+CB39+CD39+CF39+CH39+CJ39+CL39</f>
        <v/>
      </c>
      <c r="BU39" s="7" t="inlineStr"/>
      <c r="BV39" s="7" t="inlineStr"/>
      <c r="BW39" s="7" t="inlineStr"/>
      <c r="BX39" s="7" t="inlineStr"/>
      <c r="BY39" s="7" t="inlineStr"/>
      <c r="BZ39" s="7" t="inlineStr"/>
      <c r="CA39" s="7" t="inlineStr"/>
      <c r="CB39" s="7" t="inlineStr"/>
      <c r="CC39" s="7" t="inlineStr"/>
      <c r="CD39" s="7" t="inlineStr"/>
      <c r="CE39" s="7" t="inlineStr"/>
      <c r="CF39" s="7" t="inlineStr"/>
      <c r="CG39" s="7" t="inlineStr"/>
      <c r="CH39" s="7" t="inlineStr"/>
      <c r="CI39" s="7" t="inlineStr"/>
      <c r="CJ39" s="7" t="inlineStr"/>
      <c r="CK39" s="7" t="inlineStr"/>
      <c r="CL39" s="7" t="inlineStr"/>
      <c r="CM39" s="7">
        <f>CO39+CQ39+CS39+CU39+CW39+CY39+DA39+DC39+DE39+DG39+DI39+DK39+DM39</f>
        <v/>
      </c>
      <c r="CN39" s="7">
        <f>CP39+CR39+CT39+CV39+CX39+CZ39+DB39+DD39+DF39+DH39+DJ39+DL39+DN39</f>
        <v/>
      </c>
      <c r="CO39" s="7" t="inlineStr"/>
      <c r="CP39" s="7" t="inlineStr"/>
      <c r="CQ39" s="7" t="inlineStr"/>
      <c r="CR39" s="7" t="inlineStr"/>
      <c r="CS39" s="7" t="inlineStr"/>
      <c r="CT39" s="7" t="inlineStr"/>
      <c r="CU39" s="7" t="inlineStr"/>
      <c r="CV39" s="7" t="inlineStr"/>
      <c r="CW39" s="7" t="inlineStr"/>
      <c r="CX39" s="7" t="inlineStr"/>
      <c r="CY39" s="7" t="inlineStr"/>
      <c r="CZ39" s="7" t="inlineStr"/>
      <c r="DA39" s="7" t="inlineStr"/>
      <c r="DB39" s="7" t="inlineStr"/>
      <c r="DC39" s="7" t="inlineStr"/>
      <c r="DD39" s="7" t="inlineStr"/>
      <c r="DE39" s="7" t="inlineStr"/>
      <c r="DF39" s="7" t="inlineStr"/>
      <c r="DG39" s="7" t="inlineStr"/>
      <c r="DH39" s="7" t="inlineStr"/>
      <c r="DI39" s="7" t="inlineStr"/>
      <c r="DJ39" s="7" t="inlineStr"/>
      <c r="DK39" s="7" t="inlineStr"/>
      <c r="DL39" s="7" t="inlineStr"/>
      <c r="DM39" s="7" t="inlineStr"/>
      <c r="DN39" s="7" t="inlineStr"/>
      <c r="DO39" s="7">
        <f>E39+AU39+BI39+BS39+CM39</f>
        <v/>
      </c>
      <c r="DP39" s="7">
        <f>F39+AV39+BJ39+BT39+CN39</f>
        <v/>
      </c>
    </row>
    <row r="40" hidden="1" outlineLevel="1">
      <c r="A40" s="5" t="n">
        <v>5</v>
      </c>
      <c r="B40" s="6" t="inlineStr">
        <is>
          <t>Abdumalik XK</t>
        </is>
      </c>
      <c r="C40" s="6" t="inlineStr">
        <is>
          <t>Карши</t>
        </is>
      </c>
      <c r="D40" s="6" t="inlineStr">
        <is>
          <t>Карши 1</t>
        </is>
      </c>
      <c r="E40" s="7">
        <f>G40+I40+K40+M40+O40+Q40+S40+U40+W40+Y40+AA40+AC40+AE40+AG40+AI40+AK40+AM40+AO40+AQ40+AS40</f>
        <v/>
      </c>
      <c r="F40" s="7">
        <f>H40+J40+L40+N40+P40+R40+T40+V40+X40+Z40+AB40+AD40+AF40+AH40+AJ40+AL40+AN40+AP40+AR40+AT40</f>
        <v/>
      </c>
      <c r="G40" s="7" t="inlineStr"/>
      <c r="H40" s="7" t="inlineStr"/>
      <c r="I40" s="7" t="inlineStr"/>
      <c r="J40" s="7" t="inlineStr"/>
      <c r="K40" s="7" t="inlineStr"/>
      <c r="L40" s="7" t="inlineStr"/>
      <c r="M40" s="7" t="n">
        <v>5</v>
      </c>
      <c r="N40" s="7" t="n">
        <v>1531465</v>
      </c>
      <c r="O40" s="7" t="inlineStr"/>
      <c r="P40" s="7" t="inlineStr"/>
      <c r="Q40" s="7" t="n">
        <v>2</v>
      </c>
      <c r="R40" s="7" t="n">
        <v>223646</v>
      </c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  <c r="AP40" s="7" t="inlineStr"/>
      <c r="AQ40" s="7" t="inlineStr"/>
      <c r="AR40" s="7" t="inlineStr"/>
      <c r="AS40" s="7" t="inlineStr"/>
      <c r="AT40" s="7" t="inlineStr"/>
      <c r="AU40" s="7">
        <f>AW40+AY40+BA40+BC40+BE40+BG40</f>
        <v/>
      </c>
      <c r="AV40" s="7">
        <f>AX40+AZ40+BB40+BD40+BF40+BH40</f>
        <v/>
      </c>
      <c r="AW40" s="7" t="inlineStr"/>
      <c r="AX40" s="7" t="inlineStr"/>
      <c r="AY40" s="7" t="inlineStr"/>
      <c r="AZ40" s="7" t="inlineStr"/>
      <c r="BA40" s="7" t="inlineStr"/>
      <c r="BB40" s="7" t="inlineStr"/>
      <c r="BC40" s="7" t="inlineStr"/>
      <c r="BD40" s="7" t="inlineStr"/>
      <c r="BE40" s="7" t="inlineStr"/>
      <c r="BF40" s="7" t="inlineStr"/>
      <c r="BG40" s="7" t="inlineStr"/>
      <c r="BH40" s="7" t="inlineStr"/>
      <c r="BI40" s="7">
        <f>BK40+BM40+BO40+BQ40</f>
        <v/>
      </c>
      <c r="BJ40" s="7">
        <f>BL40+BN40+BP40+BR40</f>
        <v/>
      </c>
      <c r="BK40" s="7" t="inlineStr"/>
      <c r="BL40" s="7" t="inlineStr"/>
      <c r="BM40" s="7" t="inlineStr"/>
      <c r="BN40" s="7" t="inlineStr"/>
      <c r="BO40" s="7" t="inlineStr"/>
      <c r="BP40" s="7" t="inlineStr"/>
      <c r="BQ40" s="7" t="inlineStr"/>
      <c r="BR40" s="7" t="inlineStr"/>
      <c r="BS40" s="7">
        <f>BU40+BW40+BY40+CA40+CC40+CE40+CG40+CI40+CK40</f>
        <v/>
      </c>
      <c r="BT40" s="7">
        <f>BV40+BX40+BZ40+CB40+CD40+CF40+CH40+CJ40+CL40</f>
        <v/>
      </c>
      <c r="BU40" s="7" t="inlineStr"/>
      <c r="BV40" s="7" t="inlineStr"/>
      <c r="BW40" s="7" t="inlineStr"/>
      <c r="BX40" s="7" t="inlineStr"/>
      <c r="BY40" s="7" t="inlineStr"/>
      <c r="BZ40" s="7" t="inlineStr"/>
      <c r="CA40" s="7" t="inlineStr"/>
      <c r="CB40" s="7" t="inlineStr"/>
      <c r="CC40" s="7" t="inlineStr"/>
      <c r="CD40" s="7" t="inlineStr"/>
      <c r="CE40" s="7" t="inlineStr"/>
      <c r="CF40" s="7" t="inlineStr"/>
      <c r="CG40" s="7" t="inlineStr"/>
      <c r="CH40" s="7" t="inlineStr"/>
      <c r="CI40" s="7" t="inlineStr"/>
      <c r="CJ40" s="7" t="inlineStr"/>
      <c r="CK40" s="7" t="inlineStr"/>
      <c r="CL40" s="7" t="inlineStr"/>
      <c r="CM40" s="7">
        <f>CO40+CQ40+CS40+CU40+CW40+CY40+DA40+DC40+DE40+DG40+DI40+DK40+DM40</f>
        <v/>
      </c>
      <c r="CN40" s="7">
        <f>CP40+CR40+CT40+CV40+CX40+CZ40+DB40+DD40+DF40+DH40+DJ40+DL40+DN40</f>
        <v/>
      </c>
      <c r="CO40" s="7" t="inlineStr"/>
      <c r="CP40" s="7" t="inlineStr"/>
      <c r="CQ40" s="7" t="inlineStr"/>
      <c r="CR40" s="7" t="inlineStr"/>
      <c r="CS40" s="7" t="inlineStr"/>
      <c r="CT40" s="7" t="inlineStr"/>
      <c r="CU40" s="7" t="inlineStr"/>
      <c r="CV40" s="7" t="inlineStr"/>
      <c r="CW40" s="7" t="inlineStr"/>
      <c r="CX40" s="7" t="inlineStr"/>
      <c r="CY40" s="7" t="inlineStr"/>
      <c r="CZ40" s="7" t="inlineStr"/>
      <c r="DA40" s="7" t="inlineStr"/>
      <c r="DB40" s="7" t="inlineStr"/>
      <c r="DC40" s="7" t="inlineStr"/>
      <c r="DD40" s="7" t="inlineStr"/>
      <c r="DE40" s="7" t="inlineStr"/>
      <c r="DF40" s="7" t="inlineStr"/>
      <c r="DG40" s="7" t="inlineStr"/>
      <c r="DH40" s="7" t="inlineStr"/>
      <c r="DI40" s="7" t="inlineStr"/>
      <c r="DJ40" s="7" t="inlineStr"/>
      <c r="DK40" s="7" t="inlineStr"/>
      <c r="DL40" s="7" t="inlineStr"/>
      <c r="DM40" s="7" t="inlineStr"/>
      <c r="DN40" s="7" t="inlineStr"/>
      <c r="DO40" s="7">
        <f>E40+AU40+BI40+BS40+CM40</f>
        <v/>
      </c>
      <c r="DP40" s="7">
        <f>F40+AV40+BJ40+BT40+CN40</f>
        <v/>
      </c>
    </row>
    <row r="41" hidden="1" outlineLevel="1">
      <c r="A41" s="5" t="n">
        <v>6</v>
      </c>
      <c r="B41" s="6" t="inlineStr">
        <is>
          <t>Aloe Shifo XK</t>
        </is>
      </c>
      <c r="C41" s="6" t="inlineStr">
        <is>
          <t>Карши</t>
        </is>
      </c>
      <c r="D41" s="6" t="inlineStr">
        <is>
          <t>Карши 1</t>
        </is>
      </c>
      <c r="E41" s="7">
        <f>G41+I41+K41+M41+O41+Q41+S41+U41+W41+Y41+AA41+AC41+AE41+AG41+AI41+AK41+AM41+AO41+AQ41+AS41</f>
        <v/>
      </c>
      <c r="F41" s="7">
        <f>H41+J41+L41+N41+P41+R41+T41+V41+X41+Z41+AB41+AD41+AF41+AH41+AJ41+AL41+AN41+AP41+AR41+AT41</f>
        <v/>
      </c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n">
        <v>5</v>
      </c>
      <c r="R41" s="7" t="n">
        <v>2220985</v>
      </c>
      <c r="S41" s="7" t="inlineStr"/>
      <c r="T41" s="7" t="inlineStr"/>
      <c r="U41" s="7" t="inlineStr"/>
      <c r="V41" s="7" t="inlineStr"/>
      <c r="W41" s="7" t="inlineStr"/>
      <c r="X41" s="7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  <c r="AP41" s="7" t="inlineStr"/>
      <c r="AQ41" s="7" t="inlineStr"/>
      <c r="AR41" s="7" t="inlineStr"/>
      <c r="AS41" s="7" t="inlineStr"/>
      <c r="AT41" s="7" t="inlineStr"/>
      <c r="AU41" s="7">
        <f>AW41+AY41+BA41+BC41+BE41+BG41</f>
        <v/>
      </c>
      <c r="AV41" s="7">
        <f>AX41+AZ41+BB41+BD41+BF41+BH41</f>
        <v/>
      </c>
      <c r="AW41" s="7" t="inlineStr"/>
      <c r="AX41" s="7" t="inlineStr"/>
      <c r="AY41" s="7" t="inlineStr"/>
      <c r="AZ41" s="7" t="inlineStr"/>
      <c r="BA41" s="7" t="inlineStr"/>
      <c r="BB41" s="7" t="inlineStr"/>
      <c r="BC41" s="7" t="inlineStr"/>
      <c r="BD41" s="7" t="inlineStr"/>
      <c r="BE41" s="7" t="inlineStr"/>
      <c r="BF41" s="7" t="inlineStr"/>
      <c r="BG41" s="7" t="inlineStr"/>
      <c r="BH41" s="7" t="inlineStr"/>
      <c r="BI41" s="7">
        <f>BK41+BM41+BO41+BQ41</f>
        <v/>
      </c>
      <c r="BJ41" s="7">
        <f>BL41+BN41+BP41+BR41</f>
        <v/>
      </c>
      <c r="BK41" s="7" t="inlineStr"/>
      <c r="BL41" s="7" t="inlineStr"/>
      <c r="BM41" s="7" t="inlineStr"/>
      <c r="BN41" s="7" t="inlineStr"/>
      <c r="BO41" s="7" t="inlineStr"/>
      <c r="BP41" s="7" t="inlineStr"/>
      <c r="BQ41" s="7" t="inlineStr"/>
      <c r="BR41" s="7" t="inlineStr"/>
      <c r="BS41" s="7">
        <f>BU41+BW41+BY41+CA41+CC41+CE41+CG41+CI41+CK41</f>
        <v/>
      </c>
      <c r="BT41" s="7">
        <f>BV41+BX41+BZ41+CB41+CD41+CF41+CH41+CJ41+CL41</f>
        <v/>
      </c>
      <c r="BU41" s="7" t="inlineStr"/>
      <c r="BV41" s="7" t="inlineStr"/>
      <c r="BW41" s="7" t="n">
        <v>50</v>
      </c>
      <c r="BX41" s="7" t="n">
        <v>15949750</v>
      </c>
      <c r="BY41" s="7" t="inlineStr"/>
      <c r="BZ41" s="7" t="inlineStr"/>
      <c r="CA41" s="7" t="inlineStr"/>
      <c r="CB41" s="7" t="inlineStr"/>
      <c r="CC41" s="7" t="inlineStr"/>
      <c r="CD41" s="7" t="inlineStr"/>
      <c r="CE41" s="7" t="inlineStr"/>
      <c r="CF41" s="7" t="inlineStr"/>
      <c r="CG41" s="7" t="inlineStr"/>
      <c r="CH41" s="7" t="inlineStr"/>
      <c r="CI41" s="7" t="inlineStr"/>
      <c r="CJ41" s="7" t="inlineStr"/>
      <c r="CK41" s="7" t="inlineStr"/>
      <c r="CL41" s="7" t="inlineStr"/>
      <c r="CM41" s="7">
        <f>CO41+CQ41+CS41+CU41+CW41+CY41+DA41+DC41+DE41+DG41+DI41+DK41+DM41</f>
        <v/>
      </c>
      <c r="CN41" s="7">
        <f>CP41+CR41+CT41+CV41+CX41+CZ41+DB41+DD41+DF41+DH41+DJ41+DL41+DN41</f>
        <v/>
      </c>
      <c r="CO41" s="7" t="inlineStr"/>
      <c r="CP41" s="7" t="inlineStr"/>
      <c r="CQ41" s="7" t="inlineStr"/>
      <c r="CR41" s="7" t="inlineStr"/>
      <c r="CS41" s="7" t="inlineStr"/>
      <c r="CT41" s="7" t="inlineStr"/>
      <c r="CU41" s="7" t="inlineStr"/>
      <c r="CV41" s="7" t="inlineStr"/>
      <c r="CW41" s="7" t="inlineStr"/>
      <c r="CX41" s="7" t="inlineStr"/>
      <c r="CY41" s="7" t="inlineStr"/>
      <c r="CZ41" s="7" t="inlineStr"/>
      <c r="DA41" s="7" t="inlineStr"/>
      <c r="DB41" s="7" t="inlineStr"/>
      <c r="DC41" s="7" t="inlineStr"/>
      <c r="DD41" s="7" t="inlineStr"/>
      <c r="DE41" s="7" t="inlineStr"/>
      <c r="DF41" s="7" t="inlineStr"/>
      <c r="DG41" s="7" t="inlineStr"/>
      <c r="DH41" s="7" t="inlineStr"/>
      <c r="DI41" s="7" t="inlineStr"/>
      <c r="DJ41" s="7" t="inlineStr"/>
      <c r="DK41" s="7" t="inlineStr"/>
      <c r="DL41" s="7" t="inlineStr"/>
      <c r="DM41" s="7" t="inlineStr"/>
      <c r="DN41" s="7" t="inlineStr"/>
      <c r="DO41" s="7">
        <f>E41+AU41+BI41+BS41+CM41</f>
        <v/>
      </c>
      <c r="DP41" s="7">
        <f>F41+AV41+BJ41+BT41+CN41</f>
        <v/>
      </c>
    </row>
    <row r="42" hidden="1" outlineLevel="1">
      <c r="A42" s="5" t="n">
        <v>7</v>
      </c>
      <c r="B42" s="6" t="inlineStr">
        <is>
          <t>Artur Farm Savdo MCHJ</t>
        </is>
      </c>
      <c r="C42" s="6" t="inlineStr">
        <is>
          <t>Карши</t>
        </is>
      </c>
      <c r="D42" s="6" t="inlineStr">
        <is>
          <t>Карши 1</t>
        </is>
      </c>
      <c r="E42" s="7">
        <f>G42+I42+K42+M42+O42+Q42+S42+U42+W42+Y42+AA42+AC42+AE42+AG42+AI42+AK42+AM42+AO42+AQ42+AS42</f>
        <v/>
      </c>
      <c r="F42" s="7">
        <f>H42+J42+L42+N42+P42+R42+T42+V42+X42+Z42+AB42+AD42+AF42+AH42+AJ42+AL42+AN42+AP42+AR42+AT42</f>
        <v/>
      </c>
      <c r="G42" s="7" t="inlineStr"/>
      <c r="H42" s="7" t="inlineStr"/>
      <c r="I42" s="7" t="inlineStr"/>
      <c r="J42" s="7" t="inlineStr"/>
      <c r="K42" s="7" t="inlineStr"/>
      <c r="L42" s="7" t="inlineStr"/>
      <c r="M42" s="7" t="n">
        <v>10</v>
      </c>
      <c r="N42" s="7" t="n">
        <v>4867380</v>
      </c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  <c r="AP42" s="7" t="inlineStr"/>
      <c r="AQ42" s="7" t="inlineStr"/>
      <c r="AR42" s="7" t="inlineStr"/>
      <c r="AS42" s="7" t="inlineStr"/>
      <c r="AT42" s="7" t="inlineStr"/>
      <c r="AU42" s="7">
        <f>AW42+AY42+BA42+BC42+BE42+BG42</f>
        <v/>
      </c>
      <c r="AV42" s="7">
        <f>AX42+AZ42+BB42+BD42+BF42+BH42</f>
        <v/>
      </c>
      <c r="AW42" s="7" t="inlineStr"/>
      <c r="AX42" s="7" t="inlineStr"/>
      <c r="AY42" s="7" t="inlineStr"/>
      <c r="AZ42" s="7" t="inlineStr"/>
      <c r="BA42" s="7" t="inlineStr"/>
      <c r="BB42" s="7" t="inlineStr"/>
      <c r="BC42" s="7" t="inlineStr"/>
      <c r="BD42" s="7" t="inlineStr"/>
      <c r="BE42" s="7" t="inlineStr"/>
      <c r="BF42" s="7" t="inlineStr"/>
      <c r="BG42" s="7" t="inlineStr"/>
      <c r="BH42" s="7" t="inlineStr"/>
      <c r="BI42" s="7">
        <f>BK42+BM42+BO42+BQ42</f>
        <v/>
      </c>
      <c r="BJ42" s="7">
        <f>BL42+BN42+BP42+BR42</f>
        <v/>
      </c>
      <c r="BK42" s="7" t="inlineStr"/>
      <c r="BL42" s="7" t="inlineStr"/>
      <c r="BM42" s="7" t="inlineStr"/>
      <c r="BN42" s="7" t="inlineStr"/>
      <c r="BO42" s="7" t="inlineStr"/>
      <c r="BP42" s="7" t="inlineStr"/>
      <c r="BQ42" s="7" t="inlineStr"/>
      <c r="BR42" s="7" t="inlineStr"/>
      <c r="BS42" s="7">
        <f>BU42+BW42+BY42+CA42+CC42+CE42+CG42+CI42+CK42</f>
        <v/>
      </c>
      <c r="BT42" s="7">
        <f>BV42+BX42+BZ42+CB42+CD42+CF42+CH42+CJ42+CL42</f>
        <v/>
      </c>
      <c r="BU42" s="7" t="inlineStr"/>
      <c r="BV42" s="7" t="inlineStr"/>
      <c r="BW42" s="7" t="inlineStr"/>
      <c r="BX42" s="7" t="inlineStr"/>
      <c r="BY42" s="7" t="inlineStr"/>
      <c r="BZ42" s="7" t="inlineStr"/>
      <c r="CA42" s="7" t="inlineStr"/>
      <c r="CB42" s="7" t="inlineStr"/>
      <c r="CC42" s="7" t="inlineStr"/>
      <c r="CD42" s="7" t="inlineStr"/>
      <c r="CE42" s="7" t="inlineStr"/>
      <c r="CF42" s="7" t="inlineStr"/>
      <c r="CG42" s="7" t="inlineStr"/>
      <c r="CH42" s="7" t="inlineStr"/>
      <c r="CI42" s="7" t="inlineStr"/>
      <c r="CJ42" s="7" t="inlineStr"/>
      <c r="CK42" s="7" t="inlineStr"/>
      <c r="CL42" s="7" t="inlineStr"/>
      <c r="CM42" s="7">
        <f>CO42+CQ42+CS42+CU42+CW42+CY42+DA42+DC42+DE42+DG42+DI42+DK42+DM42</f>
        <v/>
      </c>
      <c r="CN42" s="7">
        <f>CP42+CR42+CT42+CV42+CX42+CZ42+DB42+DD42+DF42+DH42+DJ42+DL42+DN42</f>
        <v/>
      </c>
      <c r="CO42" s="7" t="inlineStr"/>
      <c r="CP42" s="7" t="inlineStr"/>
      <c r="CQ42" s="7" t="inlineStr"/>
      <c r="CR42" s="7" t="inlineStr"/>
      <c r="CS42" s="7" t="inlineStr"/>
      <c r="CT42" s="7" t="inlineStr"/>
      <c r="CU42" s="7" t="inlineStr"/>
      <c r="CV42" s="7" t="inlineStr"/>
      <c r="CW42" s="7" t="inlineStr"/>
      <c r="CX42" s="7" t="inlineStr"/>
      <c r="CY42" s="7" t="inlineStr"/>
      <c r="CZ42" s="7" t="inlineStr"/>
      <c r="DA42" s="7" t="inlineStr"/>
      <c r="DB42" s="7" t="inlineStr"/>
      <c r="DC42" s="7" t="inlineStr"/>
      <c r="DD42" s="7" t="inlineStr"/>
      <c r="DE42" s="7" t="inlineStr"/>
      <c r="DF42" s="7" t="inlineStr"/>
      <c r="DG42" s="7" t="inlineStr"/>
      <c r="DH42" s="7" t="inlineStr"/>
      <c r="DI42" s="7" t="inlineStr"/>
      <c r="DJ42" s="7" t="inlineStr"/>
      <c r="DK42" s="7" t="inlineStr"/>
      <c r="DL42" s="7" t="inlineStr"/>
      <c r="DM42" s="7" t="inlineStr"/>
      <c r="DN42" s="7" t="inlineStr"/>
      <c r="DO42" s="7">
        <f>E42+AU42+BI42+BS42+CM42</f>
        <v/>
      </c>
      <c r="DP42" s="7">
        <f>F42+AV42+BJ42+BT42+CN42</f>
        <v/>
      </c>
    </row>
    <row r="43" hidden="1" outlineLevel="1">
      <c r="A43" s="5" t="n">
        <v>8</v>
      </c>
      <c r="B43" s="6" t="inlineStr">
        <is>
          <t>Aziz-M XK</t>
        </is>
      </c>
      <c r="C43" s="6" t="inlineStr">
        <is>
          <t>Карши</t>
        </is>
      </c>
      <c r="D43" s="6" t="inlineStr">
        <is>
          <t>Карши 1</t>
        </is>
      </c>
      <c r="E43" s="7">
        <f>G43+I43+K43+M43+O43+Q43+S43+U43+W43+Y43+AA43+AC43+AE43+AG43+AI43+AK43+AM43+AO43+AQ43+AS43</f>
        <v/>
      </c>
      <c r="F43" s="7">
        <f>H43+J43+L43+N43+P43+R43+T43+V43+X43+Z43+AB43+AD43+AF43+AH43+AJ43+AL43+AN43+AP43+AR43+AT43</f>
        <v/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  <c r="AP43" s="7" t="inlineStr"/>
      <c r="AQ43" s="7" t="inlineStr"/>
      <c r="AR43" s="7" t="inlineStr"/>
      <c r="AS43" s="7" t="inlineStr"/>
      <c r="AT43" s="7" t="inlineStr"/>
      <c r="AU43" s="7">
        <f>AW43+AY43+BA43+BC43+BE43+BG43</f>
        <v/>
      </c>
      <c r="AV43" s="7">
        <f>AX43+AZ43+BB43+BD43+BF43+BH43</f>
        <v/>
      </c>
      <c r="AW43" s="7" t="inlineStr"/>
      <c r="AX43" s="7" t="inlineStr"/>
      <c r="AY43" s="7" t="inlineStr"/>
      <c r="AZ43" s="7" t="inlineStr"/>
      <c r="BA43" s="7" t="inlineStr"/>
      <c r="BB43" s="7" t="inlineStr"/>
      <c r="BC43" s="7" t="inlineStr"/>
      <c r="BD43" s="7" t="inlineStr"/>
      <c r="BE43" s="7" t="inlineStr"/>
      <c r="BF43" s="7" t="inlineStr"/>
      <c r="BG43" s="7" t="inlineStr"/>
      <c r="BH43" s="7" t="inlineStr"/>
      <c r="BI43" s="7">
        <f>BK43+BM43+BO43+BQ43</f>
        <v/>
      </c>
      <c r="BJ43" s="7">
        <f>BL43+BN43+BP43+BR43</f>
        <v/>
      </c>
      <c r="BK43" s="7" t="inlineStr"/>
      <c r="BL43" s="7" t="inlineStr"/>
      <c r="BM43" s="7" t="inlineStr"/>
      <c r="BN43" s="7" t="inlineStr"/>
      <c r="BO43" s="7" t="inlineStr"/>
      <c r="BP43" s="7" t="inlineStr"/>
      <c r="BQ43" s="7" t="inlineStr"/>
      <c r="BR43" s="7" t="inlineStr"/>
      <c r="BS43" s="7">
        <f>BU43+BW43+BY43+CA43+CC43+CE43+CG43+CI43+CK43</f>
        <v/>
      </c>
      <c r="BT43" s="7">
        <f>BV43+BX43+BZ43+CB43+CD43+CF43+CH43+CJ43+CL43</f>
        <v/>
      </c>
      <c r="BU43" s="7" t="inlineStr"/>
      <c r="BV43" s="7" t="inlineStr"/>
      <c r="BW43" s="7" t="n">
        <v>100</v>
      </c>
      <c r="BX43" s="7" t="n">
        <v>47473100</v>
      </c>
      <c r="BY43" s="7" t="inlineStr"/>
      <c r="BZ43" s="7" t="inlineStr"/>
      <c r="CA43" s="7" t="inlineStr"/>
      <c r="CB43" s="7" t="inlineStr"/>
      <c r="CC43" s="7" t="inlineStr"/>
      <c r="CD43" s="7" t="inlineStr"/>
      <c r="CE43" s="7" t="inlineStr"/>
      <c r="CF43" s="7" t="inlineStr"/>
      <c r="CG43" s="7" t="inlineStr"/>
      <c r="CH43" s="7" t="inlineStr"/>
      <c r="CI43" s="7" t="inlineStr"/>
      <c r="CJ43" s="7" t="inlineStr"/>
      <c r="CK43" s="7" t="inlineStr"/>
      <c r="CL43" s="7" t="inlineStr"/>
      <c r="CM43" s="7">
        <f>CO43+CQ43+CS43+CU43+CW43+CY43+DA43+DC43+DE43+DG43+DI43+DK43+DM43</f>
        <v/>
      </c>
      <c r="CN43" s="7">
        <f>CP43+CR43+CT43+CV43+CX43+CZ43+DB43+DD43+DF43+DH43+DJ43+DL43+DN43</f>
        <v/>
      </c>
      <c r="CO43" s="7" t="inlineStr"/>
      <c r="CP43" s="7" t="inlineStr"/>
      <c r="CQ43" s="7" t="inlineStr"/>
      <c r="CR43" s="7" t="inlineStr"/>
      <c r="CS43" s="7" t="inlineStr"/>
      <c r="CT43" s="7" t="inlineStr"/>
      <c r="CU43" s="7" t="inlineStr"/>
      <c r="CV43" s="7" t="inlineStr"/>
      <c r="CW43" s="7" t="inlineStr"/>
      <c r="CX43" s="7" t="inlineStr"/>
      <c r="CY43" s="7" t="inlineStr"/>
      <c r="CZ43" s="7" t="inlineStr"/>
      <c r="DA43" s="7" t="inlineStr"/>
      <c r="DB43" s="7" t="inlineStr"/>
      <c r="DC43" s="7" t="inlineStr"/>
      <c r="DD43" s="7" t="inlineStr"/>
      <c r="DE43" s="7" t="inlineStr"/>
      <c r="DF43" s="7" t="inlineStr"/>
      <c r="DG43" s="7" t="inlineStr"/>
      <c r="DH43" s="7" t="inlineStr"/>
      <c r="DI43" s="7" t="inlineStr"/>
      <c r="DJ43" s="7" t="inlineStr"/>
      <c r="DK43" s="7" t="inlineStr"/>
      <c r="DL43" s="7" t="inlineStr"/>
      <c r="DM43" s="7" t="inlineStr"/>
      <c r="DN43" s="7" t="inlineStr"/>
      <c r="DO43" s="7">
        <f>E43+AU43+BI43+BS43+CM43</f>
        <v/>
      </c>
      <c r="DP43" s="7">
        <f>F43+AV43+BJ43+BT43+CN43</f>
        <v/>
      </c>
    </row>
    <row r="44" hidden="1" outlineLevel="1">
      <c r="A44" s="5" t="n">
        <v>9</v>
      </c>
      <c r="B44" s="6" t="inlineStr">
        <is>
          <t>Bekzod XSICHKD Nishon</t>
        </is>
      </c>
      <c r="C44" s="6" t="inlineStr">
        <is>
          <t>Карши</t>
        </is>
      </c>
      <c r="D44" s="6" t="inlineStr">
        <is>
          <t>Карши 1</t>
        </is>
      </c>
      <c r="E44" s="7">
        <f>G44+I44+K44+M44+O44+Q44+S44+U44+W44+Y44+AA44+AC44+AE44+AG44+AI44+AK44+AM44+AO44+AQ44+AS44</f>
        <v/>
      </c>
      <c r="F44" s="7">
        <f>H44+J44+L44+N44+P44+R44+T44+V44+X44+Z44+AB44+AD44+AF44+AH44+AJ44+AL44+AN44+AP44+AR44+AT44</f>
        <v/>
      </c>
      <c r="G44" s="7" t="n">
        <v>1</v>
      </c>
      <c r="H44" s="7" t="n">
        <v>289455</v>
      </c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n">
        <v>9</v>
      </c>
      <c r="R44" s="7" t="n">
        <v>1998984</v>
      </c>
      <c r="S44" s="7" t="inlineStr"/>
      <c r="T44" s="7" t="inlineStr"/>
      <c r="U44" s="7" t="inlineStr"/>
      <c r="V44" s="7" t="inlineStr"/>
      <c r="W44" s="7" t="inlineStr"/>
      <c r="X44" s="7" t="inlineStr"/>
      <c r="Y44" s="7" t="inlineStr"/>
      <c r="Z44" s="7" t="inlineStr"/>
      <c r="AA44" s="7" t="inlineStr"/>
      <c r="AB44" s="7" t="inlineStr"/>
      <c r="AC44" s="7" t="inlineStr"/>
      <c r="AD44" s="7" t="inlineStr"/>
      <c r="AE44" s="7" t="inlineStr"/>
      <c r="AF44" s="7" t="inlineStr"/>
      <c r="AG44" s="7" t="inlineStr"/>
      <c r="AH44" s="7" t="inlineStr"/>
      <c r="AI44" s="7" t="inlineStr"/>
      <c r="AJ44" s="7" t="inlineStr"/>
      <c r="AK44" s="7" t="inlineStr"/>
      <c r="AL44" s="7" t="inlineStr"/>
      <c r="AM44" s="7" t="inlineStr"/>
      <c r="AN44" s="7" t="inlineStr"/>
      <c r="AO44" s="7" t="inlineStr"/>
      <c r="AP44" s="7" t="inlineStr"/>
      <c r="AQ44" s="7" t="inlineStr"/>
      <c r="AR44" s="7" t="inlineStr"/>
      <c r="AS44" s="7" t="inlineStr"/>
      <c r="AT44" s="7" t="inlineStr"/>
      <c r="AU44" s="7">
        <f>AW44+AY44+BA44+BC44+BE44+BG44</f>
        <v/>
      </c>
      <c r="AV44" s="7">
        <f>AX44+AZ44+BB44+BD44+BF44+BH44</f>
        <v/>
      </c>
      <c r="AW44" s="7" t="inlineStr"/>
      <c r="AX44" s="7" t="inlineStr"/>
      <c r="AY44" s="7" t="inlineStr"/>
      <c r="AZ44" s="7" t="inlineStr"/>
      <c r="BA44" s="7" t="inlineStr"/>
      <c r="BB44" s="7" t="inlineStr"/>
      <c r="BC44" s="7" t="inlineStr"/>
      <c r="BD44" s="7" t="inlineStr"/>
      <c r="BE44" s="7" t="inlineStr"/>
      <c r="BF44" s="7" t="inlineStr"/>
      <c r="BG44" s="7" t="inlineStr"/>
      <c r="BH44" s="7" t="inlineStr"/>
      <c r="BI44" s="7">
        <f>BK44+BM44+BO44+BQ44</f>
        <v/>
      </c>
      <c r="BJ44" s="7">
        <f>BL44+BN44+BP44+BR44</f>
        <v/>
      </c>
      <c r="BK44" s="7" t="inlineStr"/>
      <c r="BL44" s="7" t="inlineStr"/>
      <c r="BM44" s="7" t="inlineStr"/>
      <c r="BN44" s="7" t="inlineStr"/>
      <c r="BO44" s="7" t="inlineStr"/>
      <c r="BP44" s="7" t="inlineStr"/>
      <c r="BQ44" s="7" t="inlineStr"/>
      <c r="BR44" s="7" t="inlineStr"/>
      <c r="BS44" s="7">
        <f>BU44+BW44+BY44+CA44+CC44+CE44+CG44+CI44+CK44</f>
        <v/>
      </c>
      <c r="BT44" s="7">
        <f>BV44+BX44+BZ44+CB44+CD44+CF44+CH44+CJ44+CL44</f>
        <v/>
      </c>
      <c r="BU44" s="7" t="inlineStr"/>
      <c r="BV44" s="7" t="inlineStr"/>
      <c r="BW44" s="7" t="inlineStr"/>
      <c r="BX44" s="7" t="inlineStr"/>
      <c r="BY44" s="7" t="inlineStr"/>
      <c r="BZ44" s="7" t="inlineStr"/>
      <c r="CA44" s="7" t="inlineStr"/>
      <c r="CB44" s="7" t="inlineStr"/>
      <c r="CC44" s="7" t="inlineStr"/>
      <c r="CD44" s="7" t="inlineStr"/>
      <c r="CE44" s="7" t="inlineStr"/>
      <c r="CF44" s="7" t="inlineStr"/>
      <c r="CG44" s="7" t="inlineStr"/>
      <c r="CH44" s="7" t="inlineStr"/>
      <c r="CI44" s="7" t="inlineStr"/>
      <c r="CJ44" s="7" t="inlineStr"/>
      <c r="CK44" s="7" t="inlineStr"/>
      <c r="CL44" s="7" t="inlineStr"/>
      <c r="CM44" s="7">
        <f>CO44+CQ44+CS44+CU44+CW44+CY44+DA44+DC44+DE44+DG44+DI44+DK44+DM44</f>
        <v/>
      </c>
      <c r="CN44" s="7">
        <f>CP44+CR44+CT44+CV44+CX44+CZ44+DB44+DD44+DF44+DH44+DJ44+DL44+DN44</f>
        <v/>
      </c>
      <c r="CO44" s="7" t="inlineStr"/>
      <c r="CP44" s="7" t="inlineStr"/>
      <c r="CQ44" s="7" t="inlineStr"/>
      <c r="CR44" s="7" t="inlineStr"/>
      <c r="CS44" s="7" t="inlineStr"/>
      <c r="CT44" s="7" t="inlineStr"/>
      <c r="CU44" s="7" t="inlineStr"/>
      <c r="CV44" s="7" t="inlineStr"/>
      <c r="CW44" s="7" t="inlineStr"/>
      <c r="CX44" s="7" t="inlineStr"/>
      <c r="CY44" s="7" t="inlineStr"/>
      <c r="CZ44" s="7" t="inlineStr"/>
      <c r="DA44" s="7" t="inlineStr"/>
      <c r="DB44" s="7" t="inlineStr"/>
      <c r="DC44" s="7" t="inlineStr"/>
      <c r="DD44" s="7" t="inlineStr"/>
      <c r="DE44" s="7" t="inlineStr"/>
      <c r="DF44" s="7" t="inlineStr"/>
      <c r="DG44" s="7" t="inlineStr"/>
      <c r="DH44" s="7" t="inlineStr"/>
      <c r="DI44" s="7" t="inlineStr"/>
      <c r="DJ44" s="7" t="inlineStr"/>
      <c r="DK44" s="7" t="inlineStr"/>
      <c r="DL44" s="7" t="inlineStr"/>
      <c r="DM44" s="7" t="inlineStr"/>
      <c r="DN44" s="7" t="inlineStr"/>
      <c r="DO44" s="7">
        <f>E44+AU44+BI44+BS44+CM44</f>
        <v/>
      </c>
      <c r="DP44" s="7">
        <f>F44+AV44+BJ44+BT44+CN44</f>
        <v/>
      </c>
    </row>
    <row r="45" hidden="1" outlineLevel="1">
      <c r="A45" s="5" t="n">
        <v>10</v>
      </c>
      <c r="B45" s="6" t="inlineStr">
        <is>
          <t>DOKTOR ODIL  MEDFARM X/K</t>
        </is>
      </c>
      <c r="C45" s="6" t="inlineStr">
        <is>
          <t>Карши</t>
        </is>
      </c>
      <c r="D45" s="6" t="inlineStr">
        <is>
          <t>Карши 1</t>
        </is>
      </c>
      <c r="E45" s="7">
        <f>G45+I45+K45+M45+O45+Q45+S45+U45+W45+Y45+AA45+AC45+AE45+AG45+AI45+AK45+AM45+AO45+AQ45+AS45</f>
        <v/>
      </c>
      <c r="F45" s="7">
        <f>H45+J45+L45+N45+P45+R45+T45+V45+X45+Z45+AB45+AD45+AF45+AH45+AJ45+AL45+AN45+AP45+AR45+AT45</f>
        <v/>
      </c>
      <c r="G45" s="7" t="inlineStr"/>
      <c r="H45" s="7" t="inlineStr"/>
      <c r="I45" s="7" t="inlineStr"/>
      <c r="J45" s="7" t="inlineStr"/>
      <c r="K45" s="7" t="inlineStr"/>
      <c r="L45" s="7" t="inlineStr"/>
      <c r="M45" s="7" t="n">
        <v>2</v>
      </c>
      <c r="N45" s="7" t="n">
        <v>181874</v>
      </c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  <c r="AM45" s="7" t="inlineStr"/>
      <c r="AN45" s="7" t="inlineStr"/>
      <c r="AO45" s="7" t="inlineStr"/>
      <c r="AP45" s="7" t="inlineStr"/>
      <c r="AQ45" s="7" t="inlineStr"/>
      <c r="AR45" s="7" t="inlineStr"/>
      <c r="AS45" s="7" t="inlineStr"/>
      <c r="AT45" s="7" t="inlineStr"/>
      <c r="AU45" s="7">
        <f>AW45+AY45+BA45+BC45+BE45+BG45</f>
        <v/>
      </c>
      <c r="AV45" s="7">
        <f>AX45+AZ45+BB45+BD45+BF45+BH45</f>
        <v/>
      </c>
      <c r="AW45" s="7" t="inlineStr"/>
      <c r="AX45" s="7" t="inlineStr"/>
      <c r="AY45" s="7" t="inlineStr"/>
      <c r="AZ45" s="7" t="inlineStr"/>
      <c r="BA45" s="7" t="inlineStr"/>
      <c r="BB45" s="7" t="inlineStr"/>
      <c r="BC45" s="7" t="inlineStr"/>
      <c r="BD45" s="7" t="inlineStr"/>
      <c r="BE45" s="7" t="inlineStr"/>
      <c r="BF45" s="7" t="inlineStr"/>
      <c r="BG45" s="7" t="inlineStr"/>
      <c r="BH45" s="7" t="inlineStr"/>
      <c r="BI45" s="7">
        <f>BK45+BM45+BO45+BQ45</f>
        <v/>
      </c>
      <c r="BJ45" s="7">
        <f>BL45+BN45+BP45+BR45</f>
        <v/>
      </c>
      <c r="BK45" s="7" t="inlineStr"/>
      <c r="BL45" s="7" t="inlineStr"/>
      <c r="BM45" s="7" t="inlineStr"/>
      <c r="BN45" s="7" t="inlineStr"/>
      <c r="BO45" s="7" t="inlineStr"/>
      <c r="BP45" s="7" t="inlineStr"/>
      <c r="BQ45" s="7" t="inlineStr"/>
      <c r="BR45" s="7" t="inlineStr"/>
      <c r="BS45" s="7">
        <f>BU45+BW45+BY45+CA45+CC45+CE45+CG45+CI45+CK45</f>
        <v/>
      </c>
      <c r="BT45" s="7">
        <f>BV45+BX45+BZ45+CB45+CD45+CF45+CH45+CJ45+CL45</f>
        <v/>
      </c>
      <c r="BU45" s="7" t="inlineStr"/>
      <c r="BV45" s="7" t="inlineStr"/>
      <c r="BW45" s="7" t="inlineStr"/>
      <c r="BX45" s="7" t="inlineStr"/>
      <c r="BY45" s="7" t="inlineStr"/>
      <c r="BZ45" s="7" t="inlineStr"/>
      <c r="CA45" s="7" t="inlineStr"/>
      <c r="CB45" s="7" t="inlineStr"/>
      <c r="CC45" s="7" t="inlineStr"/>
      <c r="CD45" s="7" t="inlineStr"/>
      <c r="CE45" s="7" t="inlineStr"/>
      <c r="CF45" s="7" t="inlineStr"/>
      <c r="CG45" s="7" t="inlineStr"/>
      <c r="CH45" s="7" t="inlineStr"/>
      <c r="CI45" s="7" t="inlineStr"/>
      <c r="CJ45" s="7" t="inlineStr"/>
      <c r="CK45" s="7" t="inlineStr"/>
      <c r="CL45" s="7" t="inlineStr"/>
      <c r="CM45" s="7">
        <f>CO45+CQ45+CS45+CU45+CW45+CY45+DA45+DC45+DE45+DG45+DI45+DK45+DM45</f>
        <v/>
      </c>
      <c r="CN45" s="7">
        <f>CP45+CR45+CT45+CV45+CX45+CZ45+DB45+DD45+DF45+DH45+DJ45+DL45+DN45</f>
        <v/>
      </c>
      <c r="CO45" s="7" t="inlineStr"/>
      <c r="CP45" s="7" t="inlineStr"/>
      <c r="CQ45" s="7" t="inlineStr"/>
      <c r="CR45" s="7" t="inlineStr"/>
      <c r="CS45" s="7" t="inlineStr"/>
      <c r="CT45" s="7" t="inlineStr"/>
      <c r="CU45" s="7" t="inlineStr"/>
      <c r="CV45" s="7" t="inlineStr"/>
      <c r="CW45" s="7" t="inlineStr"/>
      <c r="CX45" s="7" t="inlineStr"/>
      <c r="CY45" s="7" t="inlineStr"/>
      <c r="CZ45" s="7" t="inlineStr"/>
      <c r="DA45" s="7" t="inlineStr"/>
      <c r="DB45" s="7" t="inlineStr"/>
      <c r="DC45" s="7" t="inlineStr"/>
      <c r="DD45" s="7" t="inlineStr"/>
      <c r="DE45" s="7" t="inlineStr"/>
      <c r="DF45" s="7" t="inlineStr"/>
      <c r="DG45" s="7" t="inlineStr"/>
      <c r="DH45" s="7" t="inlineStr"/>
      <c r="DI45" s="7" t="inlineStr"/>
      <c r="DJ45" s="7" t="inlineStr"/>
      <c r="DK45" s="7" t="inlineStr"/>
      <c r="DL45" s="7" t="inlineStr"/>
      <c r="DM45" s="7" t="inlineStr"/>
      <c r="DN45" s="7" t="inlineStr"/>
      <c r="DO45" s="7">
        <f>E45+AU45+BI45+BS45+CM45</f>
        <v/>
      </c>
      <c r="DP45" s="7">
        <f>F45+AV45+BJ45+BT45+CN45</f>
        <v/>
      </c>
    </row>
    <row r="46" hidden="1" outlineLevel="1">
      <c r="A46" s="5" t="n">
        <v>11</v>
      </c>
      <c r="B46" s="6" t="inlineStr">
        <is>
          <t>Doktor Jura Servis XK</t>
        </is>
      </c>
      <c r="C46" s="6" t="inlineStr">
        <is>
          <t>Карши</t>
        </is>
      </c>
      <c r="D46" s="6" t="inlineStr">
        <is>
          <t>Карши 1</t>
        </is>
      </c>
      <c r="E46" s="7">
        <f>G46+I46+K46+M46+O46+Q46+S46+U46+W46+Y46+AA46+AC46+AE46+AG46+AI46+AK46+AM46+AO46+AQ46+AS46</f>
        <v/>
      </c>
      <c r="F46" s="7">
        <f>H46+J46+L46+N46+P46+R46+T46+V46+X46+Z46+AB46+AD46+AF46+AH46+AJ46+AL46+AN46+AP46+AR46+AT46</f>
        <v/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n">
        <v>10</v>
      </c>
      <c r="X46" s="7" t="n">
        <v>451140</v>
      </c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n">
        <v>15</v>
      </c>
      <c r="AH46" s="7" t="n">
        <v>1984065</v>
      </c>
      <c r="AI46" s="7" t="n">
        <v>10</v>
      </c>
      <c r="AJ46" s="7" t="n">
        <v>2634360</v>
      </c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  <c r="AS46" s="7" t="inlineStr"/>
      <c r="AT46" s="7" t="inlineStr"/>
      <c r="AU46" s="7">
        <f>AW46+AY46+BA46+BC46+BE46+BG46</f>
        <v/>
      </c>
      <c r="AV46" s="7">
        <f>AX46+AZ46+BB46+BD46+BF46+BH46</f>
        <v/>
      </c>
      <c r="AW46" s="7" t="inlineStr"/>
      <c r="AX46" s="7" t="inlineStr"/>
      <c r="AY46" s="7" t="inlineStr"/>
      <c r="AZ46" s="7" t="inlineStr"/>
      <c r="BA46" s="7" t="inlineStr"/>
      <c r="BB46" s="7" t="inlineStr"/>
      <c r="BC46" s="7" t="inlineStr"/>
      <c r="BD46" s="7" t="inlineStr"/>
      <c r="BE46" s="7" t="inlineStr"/>
      <c r="BF46" s="7" t="inlineStr"/>
      <c r="BG46" s="7" t="inlineStr"/>
      <c r="BH46" s="7" t="inlineStr"/>
      <c r="BI46" s="7">
        <f>BK46+BM46+BO46+BQ46</f>
        <v/>
      </c>
      <c r="BJ46" s="7">
        <f>BL46+BN46+BP46+BR46</f>
        <v/>
      </c>
      <c r="BK46" s="7" t="inlineStr"/>
      <c r="BL46" s="7" t="inlineStr"/>
      <c r="BM46" s="7" t="inlineStr"/>
      <c r="BN46" s="7" t="inlineStr"/>
      <c r="BO46" s="7" t="inlineStr"/>
      <c r="BP46" s="7" t="inlineStr"/>
      <c r="BQ46" s="7" t="inlineStr"/>
      <c r="BR46" s="7" t="inlineStr"/>
      <c r="BS46" s="7">
        <f>BU46+BW46+BY46+CA46+CC46+CE46+CG46+CI46+CK46</f>
        <v/>
      </c>
      <c r="BT46" s="7">
        <f>BV46+BX46+BZ46+CB46+CD46+CF46+CH46+CJ46+CL46</f>
        <v/>
      </c>
      <c r="BU46" s="7" t="inlineStr"/>
      <c r="BV46" s="7" t="inlineStr"/>
      <c r="BW46" s="7" t="inlineStr"/>
      <c r="BX46" s="7" t="inlineStr"/>
      <c r="BY46" s="7" t="inlineStr"/>
      <c r="BZ46" s="7" t="inlineStr"/>
      <c r="CA46" s="7" t="inlineStr"/>
      <c r="CB46" s="7" t="inlineStr"/>
      <c r="CC46" s="7" t="inlineStr"/>
      <c r="CD46" s="7" t="inlineStr"/>
      <c r="CE46" s="7" t="inlineStr"/>
      <c r="CF46" s="7" t="inlineStr"/>
      <c r="CG46" s="7" t="inlineStr"/>
      <c r="CH46" s="7" t="inlineStr"/>
      <c r="CI46" s="7" t="inlineStr"/>
      <c r="CJ46" s="7" t="inlineStr"/>
      <c r="CK46" s="7" t="inlineStr"/>
      <c r="CL46" s="7" t="inlineStr"/>
      <c r="CM46" s="7">
        <f>CO46+CQ46+CS46+CU46+CW46+CY46+DA46+DC46+DE46+DG46+DI46+DK46+DM46</f>
        <v/>
      </c>
      <c r="CN46" s="7">
        <f>CP46+CR46+CT46+CV46+CX46+CZ46+DB46+DD46+DF46+DH46+DJ46+DL46+DN46</f>
        <v/>
      </c>
      <c r="CO46" s="7" t="inlineStr"/>
      <c r="CP46" s="7" t="inlineStr"/>
      <c r="CQ46" s="7" t="inlineStr"/>
      <c r="CR46" s="7" t="inlineStr"/>
      <c r="CS46" s="7" t="inlineStr"/>
      <c r="CT46" s="7" t="inlineStr"/>
      <c r="CU46" s="7" t="inlineStr"/>
      <c r="CV46" s="7" t="inlineStr"/>
      <c r="CW46" s="7" t="inlineStr"/>
      <c r="CX46" s="7" t="inlineStr"/>
      <c r="CY46" s="7" t="inlineStr"/>
      <c r="CZ46" s="7" t="inlineStr"/>
      <c r="DA46" s="7" t="inlineStr"/>
      <c r="DB46" s="7" t="inlineStr"/>
      <c r="DC46" s="7" t="inlineStr"/>
      <c r="DD46" s="7" t="inlineStr"/>
      <c r="DE46" s="7" t="inlineStr"/>
      <c r="DF46" s="7" t="inlineStr"/>
      <c r="DG46" s="7" t="inlineStr"/>
      <c r="DH46" s="7" t="inlineStr"/>
      <c r="DI46" s="7" t="inlineStr"/>
      <c r="DJ46" s="7" t="inlineStr"/>
      <c r="DK46" s="7" t="inlineStr"/>
      <c r="DL46" s="7" t="inlineStr"/>
      <c r="DM46" s="7" t="inlineStr"/>
      <c r="DN46" s="7" t="inlineStr"/>
      <c r="DO46" s="7">
        <f>E46+AU46+BI46+BS46+CM46</f>
        <v/>
      </c>
      <c r="DP46" s="7">
        <f>F46+AV46+BJ46+BT46+CN46</f>
        <v/>
      </c>
    </row>
    <row r="47" hidden="1" outlineLevel="1">
      <c r="A47" s="5" t="n">
        <v>12</v>
      </c>
      <c r="B47" s="6" t="inlineStr">
        <is>
          <t>Dori Darmon Farm XK</t>
        </is>
      </c>
      <c r="C47" s="6" t="inlineStr">
        <is>
          <t>Карши</t>
        </is>
      </c>
      <c r="D47" s="6" t="inlineStr">
        <is>
          <t>Карши 1</t>
        </is>
      </c>
      <c r="E47" s="7">
        <f>G47+I47+K47+M47+O47+Q47+S47+U47+W47+Y47+AA47+AC47+AE47+AG47+AI47+AK47+AM47+AO47+AQ47+AS47</f>
        <v/>
      </c>
      <c r="F47" s="7">
        <f>H47+J47+L47+N47+P47+R47+T47+V47+X47+Z47+AB47+AD47+AF47+AH47+AJ47+AL47+AN47+AP47+AR47+AT47</f>
        <v/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n">
        <v>5</v>
      </c>
      <c r="R47" s="7" t="n">
        <v>2305170</v>
      </c>
      <c r="S47" s="7" t="inlineStr"/>
      <c r="T47" s="7" t="inlineStr"/>
      <c r="U47" s="7" t="inlineStr"/>
      <c r="V47" s="7" t="inlineStr"/>
      <c r="W47" s="7" t="inlineStr"/>
      <c r="X47" s="7" t="inlineStr"/>
      <c r="Y47" s="7" t="inlineStr"/>
      <c r="Z47" s="7" t="inlineStr"/>
      <c r="AA47" s="7" t="inlineStr"/>
      <c r="AB47" s="7" t="inlineStr"/>
      <c r="AC47" s="7" t="inlineStr"/>
      <c r="AD47" s="7" t="inlineStr"/>
      <c r="AE47" s="7" t="inlineStr"/>
      <c r="AF47" s="7" t="inlineStr"/>
      <c r="AG47" s="7" t="inlineStr"/>
      <c r="AH47" s="7" t="inlineStr"/>
      <c r="AI47" s="7" t="inlineStr"/>
      <c r="AJ47" s="7" t="inlineStr"/>
      <c r="AK47" s="7" t="inlineStr"/>
      <c r="AL47" s="7" t="inlineStr"/>
      <c r="AM47" s="7" t="inlineStr"/>
      <c r="AN47" s="7" t="inlineStr"/>
      <c r="AO47" s="7" t="inlineStr"/>
      <c r="AP47" s="7" t="inlineStr"/>
      <c r="AQ47" s="7" t="inlineStr"/>
      <c r="AR47" s="7" t="inlineStr"/>
      <c r="AS47" s="7" t="inlineStr"/>
      <c r="AT47" s="7" t="inlineStr"/>
      <c r="AU47" s="7">
        <f>AW47+AY47+BA47+BC47+BE47+BG47</f>
        <v/>
      </c>
      <c r="AV47" s="7">
        <f>AX47+AZ47+BB47+BD47+BF47+BH47</f>
        <v/>
      </c>
      <c r="AW47" s="7" t="inlineStr"/>
      <c r="AX47" s="7" t="inlineStr"/>
      <c r="AY47" s="7" t="inlineStr"/>
      <c r="AZ47" s="7" t="inlineStr"/>
      <c r="BA47" s="7" t="inlineStr"/>
      <c r="BB47" s="7" t="inlineStr"/>
      <c r="BC47" s="7" t="inlineStr"/>
      <c r="BD47" s="7" t="inlineStr"/>
      <c r="BE47" s="7" t="inlineStr"/>
      <c r="BF47" s="7" t="inlineStr"/>
      <c r="BG47" s="7" t="inlineStr"/>
      <c r="BH47" s="7" t="inlineStr"/>
      <c r="BI47" s="7">
        <f>BK47+BM47+BO47+BQ47</f>
        <v/>
      </c>
      <c r="BJ47" s="7">
        <f>BL47+BN47+BP47+BR47</f>
        <v/>
      </c>
      <c r="BK47" s="7" t="inlineStr"/>
      <c r="BL47" s="7" t="inlineStr"/>
      <c r="BM47" s="7" t="inlineStr"/>
      <c r="BN47" s="7" t="inlineStr"/>
      <c r="BO47" s="7" t="inlineStr"/>
      <c r="BP47" s="7" t="inlineStr"/>
      <c r="BQ47" s="7" t="inlineStr"/>
      <c r="BR47" s="7" t="inlineStr"/>
      <c r="BS47" s="7">
        <f>BU47+BW47+BY47+CA47+CC47+CE47+CG47+CI47+CK47</f>
        <v/>
      </c>
      <c r="BT47" s="7">
        <f>BV47+BX47+BZ47+CB47+CD47+CF47+CH47+CJ47+CL47</f>
        <v/>
      </c>
      <c r="BU47" s="7" t="inlineStr"/>
      <c r="BV47" s="7" t="inlineStr"/>
      <c r="BW47" s="7" t="inlineStr"/>
      <c r="BX47" s="7" t="inlineStr"/>
      <c r="BY47" s="7" t="inlineStr"/>
      <c r="BZ47" s="7" t="inlineStr"/>
      <c r="CA47" s="7" t="inlineStr"/>
      <c r="CB47" s="7" t="inlineStr"/>
      <c r="CC47" s="7" t="inlineStr"/>
      <c r="CD47" s="7" t="inlineStr"/>
      <c r="CE47" s="7" t="inlineStr"/>
      <c r="CF47" s="7" t="inlineStr"/>
      <c r="CG47" s="7" t="inlineStr"/>
      <c r="CH47" s="7" t="inlineStr"/>
      <c r="CI47" s="7" t="inlineStr"/>
      <c r="CJ47" s="7" t="inlineStr"/>
      <c r="CK47" s="7" t="inlineStr"/>
      <c r="CL47" s="7" t="inlineStr"/>
      <c r="CM47" s="7">
        <f>CO47+CQ47+CS47+CU47+CW47+CY47+DA47+DC47+DE47+DG47+DI47+DK47+DM47</f>
        <v/>
      </c>
      <c r="CN47" s="7">
        <f>CP47+CR47+CT47+CV47+CX47+CZ47+DB47+DD47+DF47+DH47+DJ47+DL47+DN47</f>
        <v/>
      </c>
      <c r="CO47" s="7" t="inlineStr"/>
      <c r="CP47" s="7" t="inlineStr"/>
      <c r="CQ47" s="7" t="inlineStr"/>
      <c r="CR47" s="7" t="inlineStr"/>
      <c r="CS47" s="7" t="inlineStr"/>
      <c r="CT47" s="7" t="inlineStr"/>
      <c r="CU47" s="7" t="inlineStr"/>
      <c r="CV47" s="7" t="inlineStr"/>
      <c r="CW47" s="7" t="inlineStr"/>
      <c r="CX47" s="7" t="inlineStr"/>
      <c r="CY47" s="7" t="inlineStr"/>
      <c r="CZ47" s="7" t="inlineStr"/>
      <c r="DA47" s="7" t="inlineStr"/>
      <c r="DB47" s="7" t="inlineStr"/>
      <c r="DC47" s="7" t="inlineStr"/>
      <c r="DD47" s="7" t="inlineStr"/>
      <c r="DE47" s="7" t="inlineStr"/>
      <c r="DF47" s="7" t="inlineStr"/>
      <c r="DG47" s="7" t="inlineStr"/>
      <c r="DH47" s="7" t="inlineStr"/>
      <c r="DI47" s="7" t="inlineStr"/>
      <c r="DJ47" s="7" t="inlineStr"/>
      <c r="DK47" s="7" t="inlineStr"/>
      <c r="DL47" s="7" t="inlineStr"/>
      <c r="DM47" s="7" t="inlineStr"/>
      <c r="DN47" s="7" t="inlineStr"/>
      <c r="DO47" s="7">
        <f>E47+AU47+BI47+BS47+CM47</f>
        <v/>
      </c>
      <c r="DP47" s="7">
        <f>F47+AV47+BJ47+BT47+CN47</f>
        <v/>
      </c>
    </row>
    <row r="48" hidden="1" outlineLevel="1">
      <c r="A48" s="5" t="n">
        <v>13</v>
      </c>
      <c r="B48" s="6" t="inlineStr">
        <is>
          <t>Durdona Asl Fayz XIXK</t>
        </is>
      </c>
      <c r="C48" s="6" t="inlineStr">
        <is>
          <t>Карши</t>
        </is>
      </c>
      <c r="D48" s="6" t="inlineStr">
        <is>
          <t>Карши 1</t>
        </is>
      </c>
      <c r="E48" s="7">
        <f>G48+I48+K48+M48+O48+Q48+S48+U48+W48+Y48+AA48+AC48+AE48+AG48+AI48+AK48+AM48+AO48+AQ48+AS48</f>
        <v/>
      </c>
      <c r="F48" s="7">
        <f>H48+J48+L48+N48+P48+R48+T48+V48+X48+Z48+AB48+AD48+AF48+AH48+AJ48+AL48+AN48+AP48+AR48+AT48</f>
        <v/>
      </c>
      <c r="G48" s="7" t="n">
        <v>6</v>
      </c>
      <c r="H48" s="7" t="n">
        <v>2260716</v>
      </c>
      <c r="I48" s="7" t="inlineStr"/>
      <c r="J48" s="7" t="inlineStr"/>
      <c r="K48" s="7" t="inlineStr"/>
      <c r="L48" s="7" t="inlineStr"/>
      <c r="M48" s="7" t="n">
        <v>10</v>
      </c>
      <c r="N48" s="7" t="n">
        <v>2283085</v>
      </c>
      <c r="O48" s="7" t="inlineStr"/>
      <c r="P48" s="7" t="inlineStr"/>
      <c r="Q48" s="7" t="n">
        <v>20</v>
      </c>
      <c r="R48" s="7" t="n">
        <v>4696440</v>
      </c>
      <c r="S48" s="7" t="inlineStr"/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/>
      <c r="AF48" s="7" t="inlineStr"/>
      <c r="AG48" s="7" t="inlineStr"/>
      <c r="AH48" s="7" t="inlineStr"/>
      <c r="AI48" s="7" t="inlineStr"/>
      <c r="AJ48" s="7" t="inlineStr"/>
      <c r="AK48" s="7" t="inlineStr"/>
      <c r="AL48" s="7" t="inlineStr"/>
      <c r="AM48" s="7" t="inlineStr"/>
      <c r="AN48" s="7" t="inlineStr"/>
      <c r="AO48" s="7" t="inlineStr"/>
      <c r="AP48" s="7" t="inlineStr"/>
      <c r="AQ48" s="7" t="inlineStr"/>
      <c r="AR48" s="7" t="inlineStr"/>
      <c r="AS48" s="7" t="inlineStr"/>
      <c r="AT48" s="7" t="inlineStr"/>
      <c r="AU48" s="7">
        <f>AW48+AY48+BA48+BC48+BE48+BG48</f>
        <v/>
      </c>
      <c r="AV48" s="7">
        <f>AX48+AZ48+BB48+BD48+BF48+BH48</f>
        <v/>
      </c>
      <c r="AW48" s="7" t="inlineStr"/>
      <c r="AX48" s="7" t="inlineStr"/>
      <c r="AY48" s="7" t="inlineStr"/>
      <c r="AZ48" s="7" t="inlineStr"/>
      <c r="BA48" s="7" t="inlineStr"/>
      <c r="BB48" s="7" t="inlineStr"/>
      <c r="BC48" s="7" t="inlineStr"/>
      <c r="BD48" s="7" t="inlineStr"/>
      <c r="BE48" s="7" t="inlineStr"/>
      <c r="BF48" s="7" t="inlineStr"/>
      <c r="BG48" s="7" t="inlineStr"/>
      <c r="BH48" s="7" t="inlineStr"/>
      <c r="BI48" s="7">
        <f>BK48+BM48+BO48+BQ48</f>
        <v/>
      </c>
      <c r="BJ48" s="7">
        <f>BL48+BN48+BP48+BR48</f>
        <v/>
      </c>
      <c r="BK48" s="7" t="inlineStr"/>
      <c r="BL48" s="7" t="inlineStr"/>
      <c r="BM48" s="7" t="inlineStr"/>
      <c r="BN48" s="7" t="inlineStr"/>
      <c r="BO48" s="7" t="inlineStr"/>
      <c r="BP48" s="7" t="inlineStr"/>
      <c r="BQ48" s="7" t="inlineStr"/>
      <c r="BR48" s="7" t="inlineStr"/>
      <c r="BS48" s="7">
        <f>BU48+BW48+BY48+CA48+CC48+CE48+CG48+CI48+CK48</f>
        <v/>
      </c>
      <c r="BT48" s="7">
        <f>BV48+BX48+BZ48+CB48+CD48+CF48+CH48+CJ48+CL48</f>
        <v/>
      </c>
      <c r="BU48" s="7" t="inlineStr"/>
      <c r="BV48" s="7" t="inlineStr"/>
      <c r="BW48" s="7" t="inlineStr"/>
      <c r="BX48" s="7" t="inlineStr"/>
      <c r="BY48" s="7" t="inlineStr"/>
      <c r="BZ48" s="7" t="inlineStr"/>
      <c r="CA48" s="7" t="inlineStr"/>
      <c r="CB48" s="7" t="inlineStr"/>
      <c r="CC48" s="7" t="n">
        <v>2</v>
      </c>
      <c r="CD48" s="7" t="n">
        <v>623808</v>
      </c>
      <c r="CE48" s="7" t="inlineStr"/>
      <c r="CF48" s="7" t="inlineStr"/>
      <c r="CG48" s="7" t="inlineStr"/>
      <c r="CH48" s="7" t="inlineStr"/>
      <c r="CI48" s="7" t="inlineStr"/>
      <c r="CJ48" s="7" t="inlineStr"/>
      <c r="CK48" s="7" t="inlineStr"/>
      <c r="CL48" s="7" t="inlineStr"/>
      <c r="CM48" s="7">
        <f>CO48+CQ48+CS48+CU48+CW48+CY48+DA48+DC48+DE48+DG48+DI48+DK48+DM48</f>
        <v/>
      </c>
      <c r="CN48" s="7">
        <f>CP48+CR48+CT48+CV48+CX48+CZ48+DB48+DD48+DF48+DH48+DJ48+DL48+DN48</f>
        <v/>
      </c>
      <c r="CO48" s="7" t="inlineStr"/>
      <c r="CP48" s="7" t="inlineStr"/>
      <c r="CQ48" s="7" t="inlineStr"/>
      <c r="CR48" s="7" t="inlineStr"/>
      <c r="CS48" s="7" t="inlineStr"/>
      <c r="CT48" s="7" t="inlineStr"/>
      <c r="CU48" s="7" t="inlineStr"/>
      <c r="CV48" s="7" t="inlineStr"/>
      <c r="CW48" s="7" t="inlineStr"/>
      <c r="CX48" s="7" t="inlineStr"/>
      <c r="CY48" s="7" t="inlineStr"/>
      <c r="CZ48" s="7" t="inlineStr"/>
      <c r="DA48" s="7" t="inlineStr"/>
      <c r="DB48" s="7" t="inlineStr"/>
      <c r="DC48" s="7" t="n">
        <v>10</v>
      </c>
      <c r="DD48" s="7" t="n">
        <v>3127790</v>
      </c>
      <c r="DE48" s="7" t="inlineStr"/>
      <c r="DF48" s="7" t="inlineStr"/>
      <c r="DG48" s="7" t="inlineStr"/>
      <c r="DH48" s="7" t="inlineStr"/>
      <c r="DI48" s="7" t="inlineStr"/>
      <c r="DJ48" s="7" t="inlineStr"/>
      <c r="DK48" s="7" t="inlineStr"/>
      <c r="DL48" s="7" t="inlineStr"/>
      <c r="DM48" s="7" t="inlineStr"/>
      <c r="DN48" s="7" t="inlineStr"/>
      <c r="DO48" s="7">
        <f>E48+AU48+BI48+BS48+CM48</f>
        <v/>
      </c>
      <c r="DP48" s="7">
        <f>F48+AV48+BJ48+BT48+CN48</f>
        <v/>
      </c>
    </row>
    <row r="49" hidden="1" outlineLevel="1">
      <c r="A49" s="5" t="n">
        <v>14</v>
      </c>
      <c r="B49" s="6" t="inlineStr">
        <is>
          <t>Essel Forte Arslon XK</t>
        </is>
      </c>
      <c r="C49" s="6" t="inlineStr">
        <is>
          <t>Карши</t>
        </is>
      </c>
      <c r="D49" s="6" t="inlineStr">
        <is>
          <t>Карши 1</t>
        </is>
      </c>
      <c r="E49" s="7">
        <f>G49+I49+K49+M49+O49+Q49+S49+U49+W49+Y49+AA49+AC49+AE49+AG49+AI49+AK49+AM49+AO49+AQ49+AS49</f>
        <v/>
      </c>
      <c r="F49" s="7">
        <f>H49+J49+L49+N49+P49+R49+T49+V49+X49+Z49+AB49+AD49+AF49+AH49+AJ49+AL49+AN49+AP49+AR49+AT49</f>
        <v/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  <c r="T49" s="7" t="inlineStr"/>
      <c r="U49" s="7" t="inlineStr"/>
      <c r="V49" s="7" t="inlineStr"/>
      <c r="W49" s="7" t="inlineStr"/>
      <c r="X49" s="7" t="inlineStr"/>
      <c r="Y49" s="7" t="inlineStr"/>
      <c r="Z49" s="7" t="inlineStr"/>
      <c r="AA49" s="7" t="inlineStr"/>
      <c r="AB49" s="7" t="inlineStr"/>
      <c r="AC49" s="7" t="inlineStr"/>
      <c r="AD49" s="7" t="inlineStr"/>
      <c r="AE49" s="7" t="inlineStr"/>
      <c r="AF49" s="7" t="inlineStr"/>
      <c r="AG49" s="7" t="inlineStr"/>
      <c r="AH49" s="7" t="inlineStr"/>
      <c r="AI49" s="7" t="inlineStr"/>
      <c r="AJ49" s="7" t="inlineStr"/>
      <c r="AK49" s="7" t="inlineStr"/>
      <c r="AL49" s="7" t="inlineStr"/>
      <c r="AM49" s="7" t="inlineStr"/>
      <c r="AN49" s="7" t="inlineStr"/>
      <c r="AO49" s="7" t="inlineStr"/>
      <c r="AP49" s="7" t="inlineStr"/>
      <c r="AQ49" s="7" t="inlineStr"/>
      <c r="AR49" s="7" t="inlineStr"/>
      <c r="AS49" s="7" t="inlineStr"/>
      <c r="AT49" s="7" t="inlineStr"/>
      <c r="AU49" s="7">
        <f>AW49+AY49+BA49+BC49+BE49+BG49</f>
        <v/>
      </c>
      <c r="AV49" s="7">
        <f>AX49+AZ49+BB49+BD49+BF49+BH49</f>
        <v/>
      </c>
      <c r="AW49" s="7" t="inlineStr"/>
      <c r="AX49" s="7" t="inlineStr"/>
      <c r="AY49" s="7" t="inlineStr"/>
      <c r="AZ49" s="7" t="inlineStr"/>
      <c r="BA49" s="7" t="inlineStr"/>
      <c r="BB49" s="7" t="inlineStr"/>
      <c r="BC49" s="7" t="inlineStr"/>
      <c r="BD49" s="7" t="inlineStr"/>
      <c r="BE49" s="7" t="inlineStr"/>
      <c r="BF49" s="7" t="inlineStr"/>
      <c r="BG49" s="7" t="inlineStr"/>
      <c r="BH49" s="7" t="inlineStr"/>
      <c r="BI49" s="7">
        <f>BK49+BM49+BO49+BQ49</f>
        <v/>
      </c>
      <c r="BJ49" s="7">
        <f>BL49+BN49+BP49+BR49</f>
        <v/>
      </c>
      <c r="BK49" s="7" t="inlineStr"/>
      <c r="BL49" s="7" t="inlineStr"/>
      <c r="BM49" s="7" t="inlineStr"/>
      <c r="BN49" s="7" t="inlineStr"/>
      <c r="BO49" s="7" t="inlineStr"/>
      <c r="BP49" s="7" t="inlineStr"/>
      <c r="BQ49" s="7" t="inlineStr"/>
      <c r="BR49" s="7" t="inlineStr"/>
      <c r="BS49" s="7">
        <f>BU49+BW49+BY49+CA49+CC49+CE49+CG49+CI49+CK49</f>
        <v/>
      </c>
      <c r="BT49" s="7">
        <f>BV49+BX49+BZ49+CB49+CD49+CF49+CH49+CJ49+CL49</f>
        <v/>
      </c>
      <c r="BU49" s="7" t="inlineStr"/>
      <c r="BV49" s="7" t="inlineStr"/>
      <c r="BW49" s="7" t="inlineStr"/>
      <c r="BX49" s="7" t="inlineStr"/>
      <c r="BY49" s="7" t="inlineStr"/>
      <c r="BZ49" s="7" t="inlineStr"/>
      <c r="CA49" s="7" t="inlineStr"/>
      <c r="CB49" s="7" t="inlineStr"/>
      <c r="CC49" s="7" t="inlineStr"/>
      <c r="CD49" s="7" t="inlineStr"/>
      <c r="CE49" s="7" t="inlineStr"/>
      <c r="CF49" s="7" t="inlineStr"/>
      <c r="CG49" s="7" t="inlineStr"/>
      <c r="CH49" s="7" t="inlineStr"/>
      <c r="CI49" s="7" t="inlineStr"/>
      <c r="CJ49" s="7" t="inlineStr"/>
      <c r="CK49" s="7" t="inlineStr"/>
      <c r="CL49" s="7" t="inlineStr"/>
      <c r="CM49" s="7">
        <f>CO49+CQ49+CS49+CU49+CW49+CY49+DA49+DC49+DE49+DG49+DI49+DK49+DM49</f>
        <v/>
      </c>
      <c r="CN49" s="7">
        <f>CP49+CR49+CT49+CV49+CX49+CZ49+DB49+DD49+DF49+DH49+DJ49+DL49+DN49</f>
        <v/>
      </c>
      <c r="CO49" s="7" t="inlineStr"/>
      <c r="CP49" s="7" t="inlineStr"/>
      <c r="CQ49" s="7" t="inlineStr"/>
      <c r="CR49" s="7" t="inlineStr"/>
      <c r="CS49" s="7" t="inlineStr"/>
      <c r="CT49" s="7" t="inlineStr"/>
      <c r="CU49" s="7" t="inlineStr"/>
      <c r="CV49" s="7" t="inlineStr"/>
      <c r="CW49" s="7" t="inlineStr"/>
      <c r="CX49" s="7" t="inlineStr"/>
      <c r="CY49" s="7" t="inlineStr"/>
      <c r="CZ49" s="7" t="inlineStr"/>
      <c r="DA49" s="7" t="inlineStr"/>
      <c r="DB49" s="7" t="inlineStr"/>
      <c r="DC49" s="7" t="inlineStr"/>
      <c r="DD49" s="7" t="inlineStr"/>
      <c r="DE49" s="7" t="inlineStr"/>
      <c r="DF49" s="7" t="inlineStr"/>
      <c r="DG49" s="7" t="n">
        <v>2</v>
      </c>
      <c r="DH49" s="7" t="n">
        <v>990456</v>
      </c>
      <c r="DI49" s="7" t="inlineStr"/>
      <c r="DJ49" s="7" t="inlineStr"/>
      <c r="DK49" s="7" t="inlineStr"/>
      <c r="DL49" s="7" t="inlineStr"/>
      <c r="DM49" s="7" t="inlineStr"/>
      <c r="DN49" s="7" t="inlineStr"/>
      <c r="DO49" s="7">
        <f>E49+AU49+BI49+BS49+CM49</f>
        <v/>
      </c>
      <c r="DP49" s="7">
        <f>F49+AV49+BJ49+BT49+CN49</f>
        <v/>
      </c>
    </row>
    <row r="50" hidden="1" outlineLevel="1">
      <c r="A50" s="5" t="n">
        <v>15</v>
      </c>
      <c r="B50" s="6" t="inlineStr">
        <is>
          <t>FAYZ BARKAFARM XK</t>
        </is>
      </c>
      <c r="C50" s="6" t="inlineStr">
        <is>
          <t>Карши</t>
        </is>
      </c>
      <c r="D50" s="6" t="inlineStr">
        <is>
          <t>Карши 1</t>
        </is>
      </c>
      <c r="E50" s="7">
        <f>G50+I50+K50+M50+O50+Q50+S50+U50+W50+Y50+AA50+AC50+AE50+AG50+AI50+AK50+AM50+AO50+AQ50+AS50</f>
        <v/>
      </c>
      <c r="F50" s="7">
        <f>H50+J50+L50+N50+P50+R50+T50+V50+X50+Z50+AB50+AD50+AF50+AH50+AJ50+AL50+AN50+AP50+AR50+AT50</f>
        <v/>
      </c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n">
        <v>2</v>
      </c>
      <c r="R50" s="7" t="n">
        <v>27234</v>
      </c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7" t="inlineStr"/>
      <c r="AO50" s="7" t="inlineStr"/>
      <c r="AP50" s="7" t="inlineStr"/>
      <c r="AQ50" s="7" t="inlineStr"/>
      <c r="AR50" s="7" t="inlineStr"/>
      <c r="AS50" s="7" t="inlineStr"/>
      <c r="AT50" s="7" t="inlineStr"/>
      <c r="AU50" s="7">
        <f>AW50+AY50+BA50+BC50+BE50+BG50</f>
        <v/>
      </c>
      <c r="AV50" s="7">
        <f>AX50+AZ50+BB50+BD50+BF50+BH50</f>
        <v/>
      </c>
      <c r="AW50" s="7" t="inlineStr"/>
      <c r="AX50" s="7" t="inlineStr"/>
      <c r="AY50" s="7" t="inlineStr"/>
      <c r="AZ50" s="7" t="inlineStr"/>
      <c r="BA50" s="7" t="inlineStr"/>
      <c r="BB50" s="7" t="inlineStr"/>
      <c r="BC50" s="7" t="inlineStr"/>
      <c r="BD50" s="7" t="inlineStr"/>
      <c r="BE50" s="7" t="inlineStr"/>
      <c r="BF50" s="7" t="inlineStr"/>
      <c r="BG50" s="7" t="inlineStr"/>
      <c r="BH50" s="7" t="inlineStr"/>
      <c r="BI50" s="7">
        <f>BK50+BM50+BO50+BQ50</f>
        <v/>
      </c>
      <c r="BJ50" s="7">
        <f>BL50+BN50+BP50+BR50</f>
        <v/>
      </c>
      <c r="BK50" s="7" t="inlineStr"/>
      <c r="BL50" s="7" t="inlineStr"/>
      <c r="BM50" s="7" t="inlineStr"/>
      <c r="BN50" s="7" t="inlineStr"/>
      <c r="BO50" s="7" t="inlineStr"/>
      <c r="BP50" s="7" t="inlineStr"/>
      <c r="BQ50" s="7" t="inlineStr"/>
      <c r="BR50" s="7" t="inlineStr"/>
      <c r="BS50" s="7">
        <f>BU50+BW50+BY50+CA50+CC50+CE50+CG50+CI50+CK50</f>
        <v/>
      </c>
      <c r="BT50" s="7">
        <f>BV50+BX50+BZ50+CB50+CD50+CF50+CH50+CJ50+CL50</f>
        <v/>
      </c>
      <c r="BU50" s="7" t="inlineStr"/>
      <c r="BV50" s="7" t="inlineStr"/>
      <c r="BW50" s="7" t="inlineStr"/>
      <c r="BX50" s="7" t="inlineStr"/>
      <c r="BY50" s="7" t="inlineStr"/>
      <c r="BZ50" s="7" t="inlineStr"/>
      <c r="CA50" s="7" t="inlineStr"/>
      <c r="CB50" s="7" t="inlineStr"/>
      <c r="CC50" s="7" t="inlineStr"/>
      <c r="CD50" s="7" t="inlineStr"/>
      <c r="CE50" s="7" t="inlineStr"/>
      <c r="CF50" s="7" t="inlineStr"/>
      <c r="CG50" s="7" t="inlineStr"/>
      <c r="CH50" s="7" t="inlineStr"/>
      <c r="CI50" s="7" t="inlineStr"/>
      <c r="CJ50" s="7" t="inlineStr"/>
      <c r="CK50" s="7" t="inlineStr"/>
      <c r="CL50" s="7" t="inlineStr"/>
      <c r="CM50" s="7">
        <f>CO50+CQ50+CS50+CU50+CW50+CY50+DA50+DC50+DE50+DG50+DI50+DK50+DM50</f>
        <v/>
      </c>
      <c r="CN50" s="7">
        <f>CP50+CR50+CT50+CV50+CX50+CZ50+DB50+DD50+DF50+DH50+DJ50+DL50+DN50</f>
        <v/>
      </c>
      <c r="CO50" s="7" t="inlineStr"/>
      <c r="CP50" s="7" t="inlineStr"/>
      <c r="CQ50" s="7" t="inlineStr"/>
      <c r="CR50" s="7" t="inlineStr"/>
      <c r="CS50" s="7" t="inlineStr"/>
      <c r="CT50" s="7" t="inlineStr"/>
      <c r="CU50" s="7" t="inlineStr"/>
      <c r="CV50" s="7" t="inlineStr"/>
      <c r="CW50" s="7" t="inlineStr"/>
      <c r="CX50" s="7" t="inlineStr"/>
      <c r="CY50" s="7" t="inlineStr"/>
      <c r="CZ50" s="7" t="inlineStr"/>
      <c r="DA50" s="7" t="inlineStr"/>
      <c r="DB50" s="7" t="inlineStr"/>
      <c r="DC50" s="7" t="inlineStr"/>
      <c r="DD50" s="7" t="inlineStr"/>
      <c r="DE50" s="7" t="inlineStr"/>
      <c r="DF50" s="7" t="inlineStr"/>
      <c r="DG50" s="7" t="inlineStr"/>
      <c r="DH50" s="7" t="inlineStr"/>
      <c r="DI50" s="7" t="inlineStr"/>
      <c r="DJ50" s="7" t="inlineStr"/>
      <c r="DK50" s="7" t="inlineStr"/>
      <c r="DL50" s="7" t="inlineStr"/>
      <c r="DM50" s="7" t="inlineStr"/>
      <c r="DN50" s="7" t="inlineStr"/>
      <c r="DO50" s="7">
        <f>E50+AU50+BI50+BS50+CM50</f>
        <v/>
      </c>
      <c r="DP50" s="7">
        <f>F50+AV50+BJ50+BT50+CN50</f>
        <v/>
      </c>
    </row>
    <row r="51" hidden="1" outlineLevel="1">
      <c r="A51" s="5" t="n">
        <v>16</v>
      </c>
      <c r="B51" s="6" t="inlineStr">
        <is>
          <t>FIZIO PHARM XUSUSIY  KORXONA</t>
        </is>
      </c>
      <c r="C51" s="6" t="inlineStr">
        <is>
          <t>Карши</t>
        </is>
      </c>
      <c r="D51" s="6" t="inlineStr">
        <is>
          <t>Карши 1</t>
        </is>
      </c>
      <c r="E51" s="7">
        <f>G51+I51+K51+M51+O51+Q51+S51+U51+W51+Y51+AA51+AC51+AE51+AG51+AI51+AK51+AM51+AO51+AQ51+AS51</f>
        <v/>
      </c>
      <c r="F51" s="7">
        <f>H51+J51+L51+N51+P51+R51+T51+V51+X51+Z51+AB51+AD51+AF51+AH51+AJ51+AL51+AN51+AP51+AR51+AT51</f>
        <v/>
      </c>
      <c r="G51" s="7" t="n">
        <v>10</v>
      </c>
      <c r="H51" s="7" t="n">
        <v>2886070</v>
      </c>
      <c r="I51" s="7" t="inlineStr"/>
      <c r="J51" s="7" t="inlineStr"/>
      <c r="K51" s="7" t="inlineStr"/>
      <c r="L51" s="7" t="inlineStr"/>
      <c r="M51" s="7" t="inlineStr"/>
      <c r="N51" s="7" t="inlineStr"/>
      <c r="O51" s="7" t="n">
        <v>20</v>
      </c>
      <c r="P51" s="7" t="n">
        <v>8752120</v>
      </c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>
        <f>AW51+AY51+BA51+BC51+BE51+BG51</f>
        <v/>
      </c>
      <c r="AV51" s="7">
        <f>AX51+AZ51+BB51+BD51+BF51+BH51</f>
        <v/>
      </c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>
        <f>BK51+BM51+BO51+BQ51</f>
        <v/>
      </c>
      <c r="BJ51" s="7">
        <f>BL51+BN51+BP51+BR51</f>
        <v/>
      </c>
      <c r="BK51" s="7" t="inlineStr"/>
      <c r="BL51" s="7" t="inlineStr"/>
      <c r="BM51" s="7" t="inlineStr"/>
      <c r="BN51" s="7" t="inlineStr"/>
      <c r="BO51" s="7" t="inlineStr"/>
      <c r="BP51" s="7" t="inlineStr"/>
      <c r="BQ51" s="7" t="inlineStr"/>
      <c r="BR51" s="7" t="inlineStr"/>
      <c r="BS51" s="7">
        <f>BU51+BW51+BY51+CA51+CC51+CE51+CG51+CI51+CK51</f>
        <v/>
      </c>
      <c r="BT51" s="7">
        <f>BV51+BX51+BZ51+CB51+CD51+CF51+CH51+CJ51+CL51</f>
        <v/>
      </c>
      <c r="BU51" s="7" t="inlineStr"/>
      <c r="BV51" s="7" t="inlineStr"/>
      <c r="BW51" s="7" t="inlineStr"/>
      <c r="BX51" s="7" t="inlineStr"/>
      <c r="BY51" s="7" t="inlineStr"/>
      <c r="BZ51" s="7" t="inlineStr"/>
      <c r="CA51" s="7" t="inlineStr"/>
      <c r="CB51" s="7" t="inlineStr"/>
      <c r="CC51" s="7" t="inlineStr"/>
      <c r="CD51" s="7" t="inlineStr"/>
      <c r="CE51" s="7" t="inlineStr"/>
      <c r="CF51" s="7" t="inlineStr"/>
      <c r="CG51" s="7" t="inlineStr"/>
      <c r="CH51" s="7" t="inlineStr"/>
      <c r="CI51" s="7" t="inlineStr"/>
      <c r="CJ51" s="7" t="inlineStr"/>
      <c r="CK51" s="7" t="inlineStr"/>
      <c r="CL51" s="7" t="inlineStr"/>
      <c r="CM51" s="7">
        <f>CO51+CQ51+CS51+CU51+CW51+CY51+DA51+DC51+DE51+DG51+DI51+DK51+DM51</f>
        <v/>
      </c>
      <c r="CN51" s="7">
        <f>CP51+CR51+CT51+CV51+CX51+CZ51+DB51+DD51+DF51+DH51+DJ51+DL51+DN51</f>
        <v/>
      </c>
      <c r="CO51" s="7" t="inlineStr"/>
      <c r="CP51" s="7" t="inlineStr"/>
      <c r="CQ51" s="7" t="inlineStr"/>
      <c r="CR51" s="7" t="inlineStr"/>
      <c r="CS51" s="7" t="inlineStr"/>
      <c r="CT51" s="7" t="inlineStr"/>
      <c r="CU51" s="7" t="inlineStr"/>
      <c r="CV51" s="7" t="inlineStr"/>
      <c r="CW51" s="7" t="inlineStr"/>
      <c r="CX51" s="7" t="inlineStr"/>
      <c r="CY51" s="7" t="inlineStr"/>
      <c r="CZ51" s="7" t="inlineStr"/>
      <c r="DA51" s="7" t="inlineStr"/>
      <c r="DB51" s="7" t="inlineStr"/>
      <c r="DC51" s="7" t="n">
        <v>10</v>
      </c>
      <c r="DD51" s="7" t="n">
        <v>972740</v>
      </c>
      <c r="DE51" s="7" t="inlineStr"/>
      <c r="DF51" s="7" t="inlineStr"/>
      <c r="DG51" s="7" t="inlineStr"/>
      <c r="DH51" s="7" t="inlineStr"/>
      <c r="DI51" s="7" t="inlineStr"/>
      <c r="DJ51" s="7" t="inlineStr"/>
      <c r="DK51" s="7" t="inlineStr"/>
      <c r="DL51" s="7" t="inlineStr"/>
      <c r="DM51" s="7" t="inlineStr"/>
      <c r="DN51" s="7" t="inlineStr"/>
      <c r="DO51" s="7">
        <f>E51+AU51+BI51+BS51+CM51</f>
        <v/>
      </c>
      <c r="DP51" s="7">
        <f>F51+AV51+BJ51+BT51+CN51</f>
        <v/>
      </c>
    </row>
    <row r="52" hidden="1" outlineLevel="1">
      <c r="A52" s="5" t="n">
        <v>17</v>
      </c>
      <c r="B52" s="6" t="inlineStr">
        <is>
          <t>Fizio Muolaja XK</t>
        </is>
      </c>
      <c r="C52" s="6" t="inlineStr">
        <is>
          <t>Карши</t>
        </is>
      </c>
      <c r="D52" s="6" t="inlineStr">
        <is>
          <t>Карши 1</t>
        </is>
      </c>
      <c r="E52" s="7">
        <f>G52+I52+K52+M52+O52+Q52+S52+U52+W52+Y52+AA52+AC52+AE52+AG52+AI52+AK52+AM52+AO52+AQ52+AS52</f>
        <v/>
      </c>
      <c r="F52" s="7">
        <f>H52+J52+L52+N52+P52+R52+T52+V52+X52+Z52+AB52+AD52+AF52+AH52+AJ52+AL52+AN52+AP52+AR52+AT52</f>
        <v/>
      </c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  <c r="T52" s="7" t="inlineStr"/>
      <c r="U52" s="7" t="inlineStr"/>
      <c r="V52" s="7" t="inlineStr"/>
      <c r="W52" s="7" t="inlineStr"/>
      <c r="X52" s="7" t="inlineStr"/>
      <c r="Y52" s="7" t="inlineStr"/>
      <c r="Z52" s="7" t="inlineStr"/>
      <c r="AA52" s="7" t="inlineStr"/>
      <c r="AB52" s="7" t="inlineStr"/>
      <c r="AC52" s="7" t="inlineStr"/>
      <c r="AD52" s="7" t="inlineStr"/>
      <c r="AE52" s="7" t="inlineStr"/>
      <c r="AF52" s="7" t="inlineStr"/>
      <c r="AG52" s="7" t="inlineStr"/>
      <c r="AH52" s="7" t="inlineStr"/>
      <c r="AI52" s="7" t="inlineStr"/>
      <c r="AJ52" s="7" t="inlineStr"/>
      <c r="AK52" s="7" t="inlineStr"/>
      <c r="AL52" s="7" t="inlineStr"/>
      <c r="AM52" s="7" t="inlineStr"/>
      <c r="AN52" s="7" t="inlineStr"/>
      <c r="AO52" s="7" t="inlineStr"/>
      <c r="AP52" s="7" t="inlineStr"/>
      <c r="AQ52" s="7" t="inlineStr"/>
      <c r="AR52" s="7" t="inlineStr"/>
      <c r="AS52" s="7" t="inlineStr"/>
      <c r="AT52" s="7" t="inlineStr"/>
      <c r="AU52" s="7">
        <f>AW52+AY52+BA52+BC52+BE52+BG52</f>
        <v/>
      </c>
      <c r="AV52" s="7">
        <f>AX52+AZ52+BB52+BD52+BF52+BH52</f>
        <v/>
      </c>
      <c r="AW52" s="7" t="inlineStr"/>
      <c r="AX52" s="7" t="inlineStr"/>
      <c r="AY52" s="7" t="inlineStr"/>
      <c r="AZ52" s="7" t="inlineStr"/>
      <c r="BA52" s="7" t="inlineStr"/>
      <c r="BB52" s="7" t="inlineStr"/>
      <c r="BC52" s="7" t="inlineStr"/>
      <c r="BD52" s="7" t="inlineStr"/>
      <c r="BE52" s="7" t="inlineStr"/>
      <c r="BF52" s="7" t="inlineStr"/>
      <c r="BG52" s="7" t="inlineStr"/>
      <c r="BH52" s="7" t="inlineStr"/>
      <c r="BI52" s="7">
        <f>BK52+BM52+BO52+BQ52</f>
        <v/>
      </c>
      <c r="BJ52" s="7">
        <f>BL52+BN52+BP52+BR52</f>
        <v/>
      </c>
      <c r="BK52" s="7" t="inlineStr"/>
      <c r="BL52" s="7" t="inlineStr"/>
      <c r="BM52" s="7" t="inlineStr"/>
      <c r="BN52" s="7" t="inlineStr"/>
      <c r="BO52" s="7" t="inlineStr"/>
      <c r="BP52" s="7" t="inlineStr"/>
      <c r="BQ52" s="7" t="inlineStr"/>
      <c r="BR52" s="7" t="inlineStr"/>
      <c r="BS52" s="7">
        <f>BU52+BW52+BY52+CA52+CC52+CE52+CG52+CI52+CK52</f>
        <v/>
      </c>
      <c r="BT52" s="7">
        <f>BV52+BX52+BZ52+CB52+CD52+CF52+CH52+CJ52+CL52</f>
        <v/>
      </c>
      <c r="BU52" s="7" t="inlineStr"/>
      <c r="BV52" s="7" t="inlineStr"/>
      <c r="BW52" s="7" t="inlineStr"/>
      <c r="BX52" s="7" t="inlineStr"/>
      <c r="BY52" s="7" t="n">
        <v>5</v>
      </c>
      <c r="BZ52" s="7" t="n">
        <v>1912600</v>
      </c>
      <c r="CA52" s="7" t="inlineStr"/>
      <c r="CB52" s="7" t="inlineStr"/>
      <c r="CC52" s="7" t="inlineStr"/>
      <c r="CD52" s="7" t="inlineStr"/>
      <c r="CE52" s="7" t="inlineStr"/>
      <c r="CF52" s="7" t="inlineStr"/>
      <c r="CG52" s="7" t="inlineStr"/>
      <c r="CH52" s="7" t="inlineStr"/>
      <c r="CI52" s="7" t="inlineStr"/>
      <c r="CJ52" s="7" t="inlineStr"/>
      <c r="CK52" s="7" t="inlineStr"/>
      <c r="CL52" s="7" t="inlineStr"/>
      <c r="CM52" s="7">
        <f>CO52+CQ52+CS52+CU52+CW52+CY52+DA52+DC52+DE52+DG52+DI52+DK52+DM52</f>
        <v/>
      </c>
      <c r="CN52" s="7">
        <f>CP52+CR52+CT52+CV52+CX52+CZ52+DB52+DD52+DF52+DH52+DJ52+DL52+DN52</f>
        <v/>
      </c>
      <c r="CO52" s="7" t="inlineStr"/>
      <c r="CP52" s="7" t="inlineStr"/>
      <c r="CQ52" s="7" t="inlineStr"/>
      <c r="CR52" s="7" t="inlineStr"/>
      <c r="CS52" s="7" t="inlineStr"/>
      <c r="CT52" s="7" t="inlineStr"/>
      <c r="CU52" s="7" t="inlineStr"/>
      <c r="CV52" s="7" t="inlineStr"/>
      <c r="CW52" s="7" t="inlineStr"/>
      <c r="CX52" s="7" t="inlineStr"/>
      <c r="CY52" s="7" t="inlineStr"/>
      <c r="CZ52" s="7" t="inlineStr"/>
      <c r="DA52" s="7" t="inlineStr"/>
      <c r="DB52" s="7" t="inlineStr"/>
      <c r="DC52" s="7" t="inlineStr"/>
      <c r="DD52" s="7" t="inlineStr"/>
      <c r="DE52" s="7" t="inlineStr"/>
      <c r="DF52" s="7" t="inlineStr"/>
      <c r="DG52" s="7" t="inlineStr"/>
      <c r="DH52" s="7" t="inlineStr"/>
      <c r="DI52" s="7" t="inlineStr"/>
      <c r="DJ52" s="7" t="inlineStr"/>
      <c r="DK52" s="7" t="inlineStr"/>
      <c r="DL52" s="7" t="inlineStr"/>
      <c r="DM52" s="7" t="inlineStr"/>
      <c r="DN52" s="7" t="inlineStr"/>
      <c r="DO52" s="7">
        <f>E52+AU52+BI52+BS52+CM52</f>
        <v/>
      </c>
      <c r="DP52" s="7">
        <f>F52+AV52+BJ52+BT52+CN52</f>
        <v/>
      </c>
    </row>
    <row r="53" hidden="1" outlineLevel="1">
      <c r="A53" s="5" t="n">
        <v>18</v>
      </c>
      <c r="B53" s="6" t="inlineStr">
        <is>
          <t>Giyoh XK</t>
        </is>
      </c>
      <c r="C53" s="6" t="inlineStr">
        <is>
          <t>Карши</t>
        </is>
      </c>
      <c r="D53" s="6" t="inlineStr">
        <is>
          <t>Карши 1</t>
        </is>
      </c>
      <c r="E53" s="7">
        <f>G53+I53+K53+M53+O53+Q53+S53+U53+W53+Y53+AA53+AC53+AE53+AG53+AI53+AK53+AM53+AO53+AQ53+AS53</f>
        <v/>
      </c>
      <c r="F53" s="7">
        <f>H53+J53+L53+N53+P53+R53+T53+V53+X53+Z53+AB53+AD53+AF53+AH53+AJ53+AL53+AN53+AP53+AR53+AT53</f>
        <v/>
      </c>
      <c r="G53" s="7" t="inlineStr"/>
      <c r="H53" s="7" t="inlineStr"/>
      <c r="I53" s="7" t="inlineStr"/>
      <c r="J53" s="7" t="inlineStr"/>
      <c r="K53" s="7" t="n">
        <v>1</v>
      </c>
      <c r="L53" s="7" t="n">
        <v>165051</v>
      </c>
      <c r="M53" s="7" t="inlineStr"/>
      <c r="N53" s="7" t="inlineStr"/>
      <c r="O53" s="7" t="n">
        <v>3</v>
      </c>
      <c r="P53" s="7" t="n">
        <v>600681</v>
      </c>
      <c r="Q53" s="7" t="inlineStr"/>
      <c r="R53" s="7" t="inlineStr"/>
      <c r="S53" s="7" t="inlineStr"/>
      <c r="T53" s="7" t="inlineStr"/>
      <c r="U53" s="7" t="inlineStr"/>
      <c r="V53" s="7" t="inlineStr"/>
      <c r="W53" s="7" t="n">
        <v>1</v>
      </c>
      <c r="X53" s="7" t="n">
        <v>456055</v>
      </c>
      <c r="Y53" s="7" t="inlineStr"/>
      <c r="Z53" s="7" t="inlineStr"/>
      <c r="AA53" s="7" t="inlineStr"/>
      <c r="AB53" s="7" t="inlineStr"/>
      <c r="AC53" s="7" t="n">
        <v>1</v>
      </c>
      <c r="AD53" s="7" t="n">
        <v>399929</v>
      </c>
      <c r="AE53" s="7" t="n">
        <v>1</v>
      </c>
      <c r="AF53" s="7" t="n">
        <v>387601</v>
      </c>
      <c r="AG53" s="7" t="n">
        <v>2</v>
      </c>
      <c r="AH53" s="7" t="n">
        <v>876816</v>
      </c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>
        <f>AW53+AY53+BA53+BC53+BE53+BG53</f>
        <v/>
      </c>
      <c r="AV53" s="7">
        <f>AX53+AZ53+BB53+BD53+BF53+BH53</f>
        <v/>
      </c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>
        <f>BK53+BM53+BO53+BQ53</f>
        <v/>
      </c>
      <c r="BJ53" s="7">
        <f>BL53+BN53+BP53+BR53</f>
        <v/>
      </c>
      <c r="BK53" s="7" t="inlineStr"/>
      <c r="BL53" s="7" t="inlineStr"/>
      <c r="BM53" s="7" t="inlineStr"/>
      <c r="BN53" s="7" t="inlineStr"/>
      <c r="BO53" s="7" t="inlineStr"/>
      <c r="BP53" s="7" t="inlineStr"/>
      <c r="BQ53" s="7" t="inlineStr"/>
      <c r="BR53" s="7" t="inlineStr"/>
      <c r="BS53" s="7">
        <f>BU53+BW53+BY53+CA53+CC53+CE53+CG53+CI53+CK53</f>
        <v/>
      </c>
      <c r="BT53" s="7">
        <f>BV53+BX53+BZ53+CB53+CD53+CF53+CH53+CJ53+CL53</f>
        <v/>
      </c>
      <c r="BU53" s="7" t="inlineStr"/>
      <c r="BV53" s="7" t="inlineStr"/>
      <c r="BW53" s="7" t="inlineStr"/>
      <c r="BX53" s="7" t="inlineStr"/>
      <c r="BY53" s="7" t="inlineStr"/>
      <c r="BZ53" s="7" t="inlineStr"/>
      <c r="CA53" s="7" t="inlineStr"/>
      <c r="CB53" s="7" t="inlineStr"/>
      <c r="CC53" s="7" t="inlineStr"/>
      <c r="CD53" s="7" t="inlineStr"/>
      <c r="CE53" s="7" t="inlineStr"/>
      <c r="CF53" s="7" t="inlineStr"/>
      <c r="CG53" s="7" t="inlineStr"/>
      <c r="CH53" s="7" t="inlineStr"/>
      <c r="CI53" s="7" t="inlineStr"/>
      <c r="CJ53" s="7" t="inlineStr"/>
      <c r="CK53" s="7" t="inlineStr"/>
      <c r="CL53" s="7" t="inlineStr"/>
      <c r="CM53" s="7">
        <f>CO53+CQ53+CS53+CU53+CW53+CY53+DA53+DC53+DE53+DG53+DI53+DK53+DM53</f>
        <v/>
      </c>
      <c r="CN53" s="7">
        <f>CP53+CR53+CT53+CV53+CX53+CZ53+DB53+DD53+DF53+DH53+DJ53+DL53+DN53</f>
        <v/>
      </c>
      <c r="CO53" s="7" t="inlineStr"/>
      <c r="CP53" s="7" t="inlineStr"/>
      <c r="CQ53" s="7" t="inlineStr"/>
      <c r="CR53" s="7" t="inlineStr"/>
      <c r="CS53" s="7" t="inlineStr"/>
      <c r="CT53" s="7" t="inlineStr"/>
      <c r="CU53" s="7" t="inlineStr"/>
      <c r="CV53" s="7" t="inlineStr"/>
      <c r="CW53" s="7" t="inlineStr"/>
      <c r="CX53" s="7" t="inlineStr"/>
      <c r="CY53" s="7" t="inlineStr"/>
      <c r="CZ53" s="7" t="inlineStr"/>
      <c r="DA53" s="7" t="inlineStr"/>
      <c r="DB53" s="7" t="inlineStr"/>
      <c r="DC53" s="7" t="inlineStr"/>
      <c r="DD53" s="7" t="inlineStr"/>
      <c r="DE53" s="7" t="inlineStr"/>
      <c r="DF53" s="7" t="inlineStr"/>
      <c r="DG53" s="7" t="n">
        <v>4</v>
      </c>
      <c r="DH53" s="7" t="n">
        <v>160864</v>
      </c>
      <c r="DI53" s="7" t="n">
        <v>1</v>
      </c>
      <c r="DJ53" s="7" t="n">
        <v>41616</v>
      </c>
      <c r="DK53" s="7" t="inlineStr"/>
      <c r="DL53" s="7" t="inlineStr"/>
      <c r="DM53" s="7" t="inlineStr"/>
      <c r="DN53" s="7" t="inlineStr"/>
      <c r="DO53" s="7">
        <f>E53+AU53+BI53+BS53+CM53</f>
        <v/>
      </c>
      <c r="DP53" s="7">
        <f>F53+AV53+BJ53+BT53+CN53</f>
        <v/>
      </c>
    </row>
    <row r="54" hidden="1" outlineLevel="1">
      <c r="A54" s="5" t="n">
        <v>19</v>
      </c>
      <c r="B54" s="6" t="inlineStr">
        <is>
          <t>Gulchang Kelajak Farm MCHJ</t>
        </is>
      </c>
      <c r="C54" s="6" t="inlineStr">
        <is>
          <t>Карши</t>
        </is>
      </c>
      <c r="D54" s="6" t="inlineStr">
        <is>
          <t>Карши 1</t>
        </is>
      </c>
      <c r="E54" s="7">
        <f>G54+I54+K54+M54+O54+Q54+S54+U54+W54+Y54+AA54+AC54+AE54+AG54+AI54+AK54+AM54+AO54+AQ54+AS54</f>
        <v/>
      </c>
      <c r="F54" s="7">
        <f>H54+J54+L54+N54+P54+R54+T54+V54+X54+Z54+AB54+AD54+AF54+AH54+AJ54+AL54+AN54+AP54+AR54+AT54</f>
        <v/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n">
        <v>16</v>
      </c>
      <c r="R54" s="7" t="n">
        <v>4820972</v>
      </c>
      <c r="S54" s="7" t="inlineStr"/>
      <c r="T54" s="7" t="inlineStr"/>
      <c r="U54" s="7" t="inlineStr"/>
      <c r="V54" s="7" t="inlineStr"/>
      <c r="W54" s="7" t="inlineStr"/>
      <c r="X54" s="7" t="inlineStr"/>
      <c r="Y54" s="7" t="inlineStr"/>
      <c r="Z54" s="7" t="inlineStr"/>
      <c r="AA54" s="7" t="inlineStr"/>
      <c r="AB54" s="7" t="inlineStr"/>
      <c r="AC54" s="7" t="inlineStr"/>
      <c r="AD54" s="7" t="inlineStr"/>
      <c r="AE54" s="7" t="inlineStr"/>
      <c r="AF54" s="7" t="inlineStr"/>
      <c r="AG54" s="7" t="inlineStr"/>
      <c r="AH54" s="7" t="inlineStr"/>
      <c r="AI54" s="7" t="inlineStr"/>
      <c r="AJ54" s="7" t="inlineStr"/>
      <c r="AK54" s="7" t="n">
        <v>20</v>
      </c>
      <c r="AL54" s="7" t="n">
        <v>6650820</v>
      </c>
      <c r="AM54" s="7" t="inlineStr"/>
      <c r="AN54" s="7" t="inlineStr"/>
      <c r="AO54" s="7" t="inlineStr"/>
      <c r="AP54" s="7" t="inlineStr"/>
      <c r="AQ54" s="7" t="inlineStr"/>
      <c r="AR54" s="7" t="inlineStr"/>
      <c r="AS54" s="7" t="inlineStr"/>
      <c r="AT54" s="7" t="inlineStr"/>
      <c r="AU54" s="7">
        <f>AW54+AY54+BA54+BC54+BE54+BG54</f>
        <v/>
      </c>
      <c r="AV54" s="7">
        <f>AX54+AZ54+BB54+BD54+BF54+BH54</f>
        <v/>
      </c>
      <c r="AW54" s="7" t="inlineStr"/>
      <c r="AX54" s="7" t="inlineStr"/>
      <c r="AY54" s="7" t="inlineStr"/>
      <c r="AZ54" s="7" t="inlineStr"/>
      <c r="BA54" s="7" t="inlineStr"/>
      <c r="BB54" s="7" t="inlineStr"/>
      <c r="BC54" s="7" t="inlineStr"/>
      <c r="BD54" s="7" t="inlineStr"/>
      <c r="BE54" s="7" t="inlineStr"/>
      <c r="BF54" s="7" t="inlineStr"/>
      <c r="BG54" s="7" t="inlineStr"/>
      <c r="BH54" s="7" t="inlineStr"/>
      <c r="BI54" s="7">
        <f>BK54+BM54+BO54+BQ54</f>
        <v/>
      </c>
      <c r="BJ54" s="7">
        <f>BL54+BN54+BP54+BR54</f>
        <v/>
      </c>
      <c r="BK54" s="7" t="inlineStr"/>
      <c r="BL54" s="7" t="inlineStr"/>
      <c r="BM54" s="7" t="inlineStr"/>
      <c r="BN54" s="7" t="inlineStr"/>
      <c r="BO54" s="7" t="inlineStr"/>
      <c r="BP54" s="7" t="inlineStr"/>
      <c r="BQ54" s="7" t="inlineStr"/>
      <c r="BR54" s="7" t="inlineStr"/>
      <c r="BS54" s="7">
        <f>BU54+BW54+BY54+CA54+CC54+CE54+CG54+CI54+CK54</f>
        <v/>
      </c>
      <c r="BT54" s="7">
        <f>BV54+BX54+BZ54+CB54+CD54+CF54+CH54+CJ54+CL54</f>
        <v/>
      </c>
      <c r="BU54" s="7" t="inlineStr"/>
      <c r="BV54" s="7" t="inlineStr"/>
      <c r="BW54" s="7" t="inlineStr"/>
      <c r="BX54" s="7" t="inlineStr"/>
      <c r="BY54" s="7" t="inlineStr"/>
      <c r="BZ54" s="7" t="inlineStr"/>
      <c r="CA54" s="7" t="inlineStr"/>
      <c r="CB54" s="7" t="inlineStr"/>
      <c r="CC54" s="7" t="inlineStr"/>
      <c r="CD54" s="7" t="inlineStr"/>
      <c r="CE54" s="7" t="inlineStr"/>
      <c r="CF54" s="7" t="inlineStr"/>
      <c r="CG54" s="7" t="inlineStr"/>
      <c r="CH54" s="7" t="inlineStr"/>
      <c r="CI54" s="7" t="inlineStr"/>
      <c r="CJ54" s="7" t="inlineStr"/>
      <c r="CK54" s="7" t="inlineStr"/>
      <c r="CL54" s="7" t="inlineStr"/>
      <c r="CM54" s="7">
        <f>CO54+CQ54+CS54+CU54+CW54+CY54+DA54+DC54+DE54+DG54+DI54+DK54+DM54</f>
        <v/>
      </c>
      <c r="CN54" s="7">
        <f>CP54+CR54+CT54+CV54+CX54+CZ54+DB54+DD54+DF54+DH54+DJ54+DL54+DN54</f>
        <v/>
      </c>
      <c r="CO54" s="7" t="inlineStr"/>
      <c r="CP54" s="7" t="inlineStr"/>
      <c r="CQ54" s="7" t="inlineStr"/>
      <c r="CR54" s="7" t="inlineStr"/>
      <c r="CS54" s="7" t="inlineStr"/>
      <c r="CT54" s="7" t="inlineStr"/>
      <c r="CU54" s="7" t="inlineStr"/>
      <c r="CV54" s="7" t="inlineStr"/>
      <c r="CW54" s="7" t="inlineStr"/>
      <c r="CX54" s="7" t="inlineStr"/>
      <c r="CY54" s="7" t="inlineStr"/>
      <c r="CZ54" s="7" t="inlineStr"/>
      <c r="DA54" s="7" t="inlineStr"/>
      <c r="DB54" s="7" t="inlineStr"/>
      <c r="DC54" s="7" t="inlineStr"/>
      <c r="DD54" s="7" t="inlineStr"/>
      <c r="DE54" s="7" t="inlineStr"/>
      <c r="DF54" s="7" t="inlineStr"/>
      <c r="DG54" s="7" t="inlineStr"/>
      <c r="DH54" s="7" t="inlineStr"/>
      <c r="DI54" s="7" t="inlineStr"/>
      <c r="DJ54" s="7" t="inlineStr"/>
      <c r="DK54" s="7" t="inlineStr"/>
      <c r="DL54" s="7" t="inlineStr"/>
      <c r="DM54" s="7" t="inlineStr"/>
      <c r="DN54" s="7" t="inlineStr"/>
      <c r="DO54" s="7">
        <f>E54+AU54+BI54+BS54+CM54</f>
        <v/>
      </c>
      <c r="DP54" s="7">
        <f>F54+AV54+BJ54+BT54+CN54</f>
        <v/>
      </c>
    </row>
    <row r="55" hidden="1" outlineLevel="1">
      <c r="A55" s="5" t="n">
        <v>20</v>
      </c>
      <c r="B55" s="6" t="inlineStr">
        <is>
          <t>Islom Farm Medikal MCHJ</t>
        </is>
      </c>
      <c r="C55" s="6" t="inlineStr">
        <is>
          <t>Карши</t>
        </is>
      </c>
      <c r="D55" s="6" t="inlineStr">
        <is>
          <t>Карши 1</t>
        </is>
      </c>
      <c r="E55" s="7">
        <f>G55+I55+K55+M55+O55+Q55+S55+U55+W55+Y55+AA55+AC55+AE55+AG55+AI55+AK55+AM55+AO55+AQ55+AS55</f>
        <v/>
      </c>
      <c r="F55" s="7">
        <f>H55+J55+L55+N55+P55+R55+T55+V55+X55+Z55+AB55+AD55+AF55+AH55+AJ55+AL55+AN55+AP55+AR55+AT55</f>
        <v/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  <c r="T55" s="7" t="inlineStr"/>
      <c r="U55" s="7" t="inlineStr"/>
      <c r="V55" s="7" t="inlineStr"/>
      <c r="W55" s="7" t="inlineStr"/>
      <c r="X55" s="7" t="inlineStr"/>
      <c r="Y55" s="7" t="inlineStr"/>
      <c r="Z55" s="7" t="inlineStr"/>
      <c r="AA55" s="7" t="inlineStr"/>
      <c r="AB55" s="7" t="inlineStr"/>
      <c r="AC55" s="7" t="inlineStr"/>
      <c r="AD55" s="7" t="inlineStr"/>
      <c r="AE55" s="7" t="inlineStr"/>
      <c r="AF55" s="7" t="inlineStr"/>
      <c r="AG55" s="7" t="inlineStr"/>
      <c r="AH55" s="7" t="inlineStr"/>
      <c r="AI55" s="7" t="inlineStr"/>
      <c r="AJ55" s="7" t="inlineStr"/>
      <c r="AK55" s="7" t="inlineStr"/>
      <c r="AL55" s="7" t="inlineStr"/>
      <c r="AM55" s="7" t="inlineStr"/>
      <c r="AN55" s="7" t="inlineStr"/>
      <c r="AO55" s="7" t="inlineStr"/>
      <c r="AP55" s="7" t="inlineStr"/>
      <c r="AQ55" s="7" t="inlineStr"/>
      <c r="AR55" s="7" t="inlineStr"/>
      <c r="AS55" s="7" t="inlineStr"/>
      <c r="AT55" s="7" t="inlineStr"/>
      <c r="AU55" s="7">
        <f>AW55+AY55+BA55+BC55+BE55+BG55</f>
        <v/>
      </c>
      <c r="AV55" s="7">
        <f>AX55+AZ55+BB55+BD55+BF55+BH55</f>
        <v/>
      </c>
      <c r="AW55" s="7" t="inlineStr"/>
      <c r="AX55" s="7" t="inlineStr"/>
      <c r="AY55" s="7" t="inlineStr"/>
      <c r="AZ55" s="7" t="inlineStr"/>
      <c r="BA55" s="7" t="inlineStr"/>
      <c r="BB55" s="7" t="inlineStr"/>
      <c r="BC55" s="7" t="inlineStr"/>
      <c r="BD55" s="7" t="inlineStr"/>
      <c r="BE55" s="7" t="inlineStr"/>
      <c r="BF55" s="7" t="inlineStr"/>
      <c r="BG55" s="7" t="inlineStr"/>
      <c r="BH55" s="7" t="inlineStr"/>
      <c r="BI55" s="7">
        <f>BK55+BM55+BO55+BQ55</f>
        <v/>
      </c>
      <c r="BJ55" s="7">
        <f>BL55+BN55+BP55+BR55</f>
        <v/>
      </c>
      <c r="BK55" s="7" t="inlineStr"/>
      <c r="BL55" s="7" t="inlineStr"/>
      <c r="BM55" s="7" t="inlineStr"/>
      <c r="BN55" s="7" t="inlineStr"/>
      <c r="BO55" s="7" t="inlineStr"/>
      <c r="BP55" s="7" t="inlineStr"/>
      <c r="BQ55" s="7" t="inlineStr"/>
      <c r="BR55" s="7" t="inlineStr"/>
      <c r="BS55" s="7">
        <f>BU55+BW55+BY55+CA55+CC55+CE55+CG55+CI55+CK55</f>
        <v/>
      </c>
      <c r="BT55" s="7">
        <f>BV55+BX55+BZ55+CB55+CD55+CF55+CH55+CJ55+CL55</f>
        <v/>
      </c>
      <c r="BU55" s="7" t="inlineStr"/>
      <c r="BV55" s="7" t="inlineStr"/>
      <c r="BW55" s="7" t="n">
        <v>10</v>
      </c>
      <c r="BX55" s="7" t="n">
        <v>2272930</v>
      </c>
      <c r="BY55" s="7" t="inlineStr"/>
      <c r="BZ55" s="7" t="inlineStr"/>
      <c r="CA55" s="7" t="inlineStr"/>
      <c r="CB55" s="7" t="inlineStr"/>
      <c r="CC55" s="7" t="n">
        <v>3</v>
      </c>
      <c r="CD55" s="7" t="n">
        <v>1377927</v>
      </c>
      <c r="CE55" s="7" t="inlineStr"/>
      <c r="CF55" s="7" t="inlineStr"/>
      <c r="CG55" s="7" t="inlineStr"/>
      <c r="CH55" s="7" t="inlineStr"/>
      <c r="CI55" s="7" t="inlineStr"/>
      <c r="CJ55" s="7" t="inlineStr"/>
      <c r="CK55" s="7" t="inlineStr"/>
      <c r="CL55" s="7" t="inlineStr"/>
      <c r="CM55" s="7">
        <f>CO55+CQ55+CS55+CU55+CW55+CY55+DA55+DC55+DE55+DG55+DI55+DK55+DM55</f>
        <v/>
      </c>
      <c r="CN55" s="7">
        <f>CP55+CR55+CT55+CV55+CX55+CZ55+DB55+DD55+DF55+DH55+DJ55+DL55+DN55</f>
        <v/>
      </c>
      <c r="CO55" s="7" t="inlineStr"/>
      <c r="CP55" s="7" t="inlineStr"/>
      <c r="CQ55" s="7" t="inlineStr"/>
      <c r="CR55" s="7" t="inlineStr"/>
      <c r="CS55" s="7" t="inlineStr"/>
      <c r="CT55" s="7" t="inlineStr"/>
      <c r="CU55" s="7" t="inlineStr"/>
      <c r="CV55" s="7" t="inlineStr"/>
      <c r="CW55" s="7" t="inlineStr"/>
      <c r="CX55" s="7" t="inlineStr"/>
      <c r="CY55" s="7" t="inlineStr"/>
      <c r="CZ55" s="7" t="inlineStr"/>
      <c r="DA55" s="7" t="inlineStr"/>
      <c r="DB55" s="7" t="inlineStr"/>
      <c r="DC55" s="7" t="inlineStr"/>
      <c r="DD55" s="7" t="inlineStr"/>
      <c r="DE55" s="7" t="inlineStr"/>
      <c r="DF55" s="7" t="inlineStr"/>
      <c r="DG55" s="7" t="n">
        <v>70</v>
      </c>
      <c r="DH55" s="7" t="n">
        <v>33131100</v>
      </c>
      <c r="DI55" s="7" t="inlineStr"/>
      <c r="DJ55" s="7" t="inlineStr"/>
      <c r="DK55" s="7" t="inlineStr"/>
      <c r="DL55" s="7" t="inlineStr"/>
      <c r="DM55" s="7" t="inlineStr"/>
      <c r="DN55" s="7" t="inlineStr"/>
      <c r="DO55" s="7">
        <f>E55+AU55+BI55+BS55+CM55</f>
        <v/>
      </c>
      <c r="DP55" s="7">
        <f>F55+AV55+BJ55+BT55+CN55</f>
        <v/>
      </c>
    </row>
    <row r="56" hidden="1" outlineLevel="1">
      <c r="A56" s="5" t="n">
        <v>21</v>
      </c>
      <c r="B56" s="6" t="inlineStr">
        <is>
          <t>Islombek Yasmina Farm MCHJ</t>
        </is>
      </c>
      <c r="C56" s="6" t="inlineStr">
        <is>
          <t>Карши</t>
        </is>
      </c>
      <c r="D56" s="6" t="inlineStr">
        <is>
          <t>Карши 1</t>
        </is>
      </c>
      <c r="E56" s="7">
        <f>G56+I56+K56+M56+O56+Q56+S56+U56+W56+Y56+AA56+AC56+AE56+AG56+AI56+AK56+AM56+AO56+AQ56+AS56</f>
        <v/>
      </c>
      <c r="F56" s="7">
        <f>H56+J56+L56+N56+P56+R56+T56+V56+X56+Z56+AB56+AD56+AF56+AH56+AJ56+AL56+AN56+AP56+AR56+AT56</f>
        <v/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n">
        <v>3</v>
      </c>
      <c r="R56" s="7" t="n">
        <v>909237</v>
      </c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  <c r="AS56" s="7" t="inlineStr"/>
      <c r="AT56" s="7" t="inlineStr"/>
      <c r="AU56" s="7">
        <f>AW56+AY56+BA56+BC56+BE56+BG56</f>
        <v/>
      </c>
      <c r="AV56" s="7">
        <f>AX56+AZ56+BB56+BD56+BF56+BH56</f>
        <v/>
      </c>
      <c r="AW56" s="7" t="inlineStr"/>
      <c r="AX56" s="7" t="inlineStr"/>
      <c r="AY56" s="7" t="inlineStr"/>
      <c r="AZ56" s="7" t="inlineStr"/>
      <c r="BA56" s="7" t="inlineStr"/>
      <c r="BB56" s="7" t="inlineStr"/>
      <c r="BC56" s="7" t="inlineStr"/>
      <c r="BD56" s="7" t="inlineStr"/>
      <c r="BE56" s="7" t="inlineStr"/>
      <c r="BF56" s="7" t="inlineStr"/>
      <c r="BG56" s="7" t="inlineStr"/>
      <c r="BH56" s="7" t="inlineStr"/>
      <c r="BI56" s="7">
        <f>BK56+BM56+BO56+BQ56</f>
        <v/>
      </c>
      <c r="BJ56" s="7">
        <f>BL56+BN56+BP56+BR56</f>
        <v/>
      </c>
      <c r="BK56" s="7" t="inlineStr"/>
      <c r="BL56" s="7" t="inlineStr"/>
      <c r="BM56" s="7" t="inlineStr"/>
      <c r="BN56" s="7" t="inlineStr"/>
      <c r="BO56" s="7" t="inlineStr"/>
      <c r="BP56" s="7" t="inlineStr"/>
      <c r="BQ56" s="7" t="inlineStr"/>
      <c r="BR56" s="7" t="inlineStr"/>
      <c r="BS56" s="7">
        <f>BU56+BW56+BY56+CA56+CC56+CE56+CG56+CI56+CK56</f>
        <v/>
      </c>
      <c r="BT56" s="7">
        <f>BV56+BX56+BZ56+CB56+CD56+CF56+CH56+CJ56+CL56</f>
        <v/>
      </c>
      <c r="BU56" s="7" t="inlineStr"/>
      <c r="BV56" s="7" t="inlineStr"/>
      <c r="BW56" s="7" t="inlineStr"/>
      <c r="BX56" s="7" t="inlineStr"/>
      <c r="BY56" s="7" t="inlineStr"/>
      <c r="BZ56" s="7" t="inlineStr"/>
      <c r="CA56" s="7" t="inlineStr"/>
      <c r="CB56" s="7" t="inlineStr"/>
      <c r="CC56" s="7" t="inlineStr"/>
      <c r="CD56" s="7" t="inlineStr"/>
      <c r="CE56" s="7" t="inlineStr"/>
      <c r="CF56" s="7" t="inlineStr"/>
      <c r="CG56" s="7" t="inlineStr"/>
      <c r="CH56" s="7" t="inlineStr"/>
      <c r="CI56" s="7" t="inlineStr"/>
      <c r="CJ56" s="7" t="inlineStr"/>
      <c r="CK56" s="7" t="inlineStr"/>
      <c r="CL56" s="7" t="inlineStr"/>
      <c r="CM56" s="7">
        <f>CO56+CQ56+CS56+CU56+CW56+CY56+DA56+DC56+DE56+DG56+DI56+DK56+DM56</f>
        <v/>
      </c>
      <c r="CN56" s="7">
        <f>CP56+CR56+CT56+CV56+CX56+CZ56+DB56+DD56+DF56+DH56+DJ56+DL56+DN56</f>
        <v/>
      </c>
      <c r="CO56" s="7" t="inlineStr"/>
      <c r="CP56" s="7" t="inlineStr"/>
      <c r="CQ56" s="7" t="inlineStr"/>
      <c r="CR56" s="7" t="inlineStr"/>
      <c r="CS56" s="7" t="inlineStr"/>
      <c r="CT56" s="7" t="inlineStr"/>
      <c r="CU56" s="7" t="inlineStr"/>
      <c r="CV56" s="7" t="inlineStr"/>
      <c r="CW56" s="7" t="inlineStr"/>
      <c r="CX56" s="7" t="inlineStr"/>
      <c r="CY56" s="7" t="inlineStr"/>
      <c r="CZ56" s="7" t="inlineStr"/>
      <c r="DA56" s="7" t="inlineStr"/>
      <c r="DB56" s="7" t="inlineStr"/>
      <c r="DC56" s="7" t="n">
        <v>3</v>
      </c>
      <c r="DD56" s="7" t="n">
        <v>1205190</v>
      </c>
      <c r="DE56" s="7" t="inlineStr"/>
      <c r="DF56" s="7" t="inlineStr"/>
      <c r="DG56" s="7" t="inlineStr"/>
      <c r="DH56" s="7" t="inlineStr"/>
      <c r="DI56" s="7" t="inlineStr"/>
      <c r="DJ56" s="7" t="inlineStr"/>
      <c r="DK56" s="7" t="inlineStr"/>
      <c r="DL56" s="7" t="inlineStr"/>
      <c r="DM56" s="7" t="inlineStr"/>
      <c r="DN56" s="7" t="inlineStr"/>
      <c r="DO56" s="7">
        <f>E56+AU56+BI56+BS56+CM56</f>
        <v/>
      </c>
      <c r="DP56" s="7">
        <f>F56+AV56+BJ56+BT56+CN56</f>
        <v/>
      </c>
    </row>
    <row r="57" hidden="1" outlineLevel="1">
      <c r="A57" s="5" t="n">
        <v>22</v>
      </c>
      <c r="B57" s="6" t="inlineStr">
        <is>
          <t>JEYNOV DORI FARM XUSUSIY KORXONA</t>
        </is>
      </c>
      <c r="C57" s="6" t="inlineStr">
        <is>
          <t>Карши</t>
        </is>
      </c>
      <c r="D57" s="6" t="inlineStr">
        <is>
          <t>Карши 1</t>
        </is>
      </c>
      <c r="E57" s="7">
        <f>G57+I57+K57+M57+O57+Q57+S57+U57+W57+Y57+AA57+AC57+AE57+AG57+AI57+AK57+AM57+AO57+AQ57+AS57</f>
        <v/>
      </c>
      <c r="F57" s="7">
        <f>H57+J57+L57+N57+P57+R57+T57+V57+X57+Z57+AB57+AD57+AF57+AH57+AJ57+AL57+AN57+AP57+AR57+AT57</f>
        <v/>
      </c>
      <c r="G57" s="7" t="inlineStr"/>
      <c r="H57" s="7" t="inlineStr"/>
      <c r="I57" s="7" t="inlineStr"/>
      <c r="J57" s="7" t="inlineStr"/>
      <c r="K57" s="7" t="inlineStr"/>
      <c r="L57" s="7" t="inlineStr"/>
      <c r="M57" s="7" t="n">
        <v>5</v>
      </c>
      <c r="N57" s="7" t="n">
        <v>1854030</v>
      </c>
      <c r="O57" s="7" t="inlineStr"/>
      <c r="P57" s="7" t="inlineStr"/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7" t="inlineStr"/>
      <c r="AB57" s="7" t="inlineStr"/>
      <c r="AC57" s="7" t="inlineStr"/>
      <c r="AD57" s="7" t="inlineStr"/>
      <c r="AE57" s="7" t="inlineStr"/>
      <c r="AF57" s="7" t="inlineStr"/>
      <c r="AG57" s="7" t="inlineStr"/>
      <c r="AH57" s="7" t="inlineStr"/>
      <c r="AI57" s="7" t="inlineStr"/>
      <c r="AJ57" s="7" t="inlineStr"/>
      <c r="AK57" s="7" t="inlineStr"/>
      <c r="AL57" s="7" t="inlineStr"/>
      <c r="AM57" s="7" t="inlineStr"/>
      <c r="AN57" s="7" t="inlineStr"/>
      <c r="AO57" s="7" t="inlineStr"/>
      <c r="AP57" s="7" t="inlineStr"/>
      <c r="AQ57" s="7" t="inlineStr"/>
      <c r="AR57" s="7" t="inlineStr"/>
      <c r="AS57" s="7" t="inlineStr"/>
      <c r="AT57" s="7" t="inlineStr"/>
      <c r="AU57" s="7">
        <f>AW57+AY57+BA57+BC57+BE57+BG57</f>
        <v/>
      </c>
      <c r="AV57" s="7">
        <f>AX57+AZ57+BB57+BD57+BF57+BH57</f>
        <v/>
      </c>
      <c r="AW57" s="7" t="inlineStr"/>
      <c r="AX57" s="7" t="inlineStr"/>
      <c r="AY57" s="7" t="inlineStr"/>
      <c r="AZ57" s="7" t="inlineStr"/>
      <c r="BA57" s="7" t="inlineStr"/>
      <c r="BB57" s="7" t="inlineStr"/>
      <c r="BC57" s="7" t="inlineStr"/>
      <c r="BD57" s="7" t="inlineStr"/>
      <c r="BE57" s="7" t="inlineStr"/>
      <c r="BF57" s="7" t="inlineStr"/>
      <c r="BG57" s="7" t="inlineStr"/>
      <c r="BH57" s="7" t="inlineStr"/>
      <c r="BI57" s="7">
        <f>BK57+BM57+BO57+BQ57</f>
        <v/>
      </c>
      <c r="BJ57" s="7">
        <f>BL57+BN57+BP57+BR57</f>
        <v/>
      </c>
      <c r="BK57" s="7" t="inlineStr"/>
      <c r="BL57" s="7" t="inlineStr"/>
      <c r="BM57" s="7" t="inlineStr"/>
      <c r="BN57" s="7" t="inlineStr"/>
      <c r="BO57" s="7" t="inlineStr"/>
      <c r="BP57" s="7" t="inlineStr"/>
      <c r="BQ57" s="7" t="inlineStr"/>
      <c r="BR57" s="7" t="inlineStr"/>
      <c r="BS57" s="7">
        <f>BU57+BW57+BY57+CA57+CC57+CE57+CG57+CI57+CK57</f>
        <v/>
      </c>
      <c r="BT57" s="7">
        <f>BV57+BX57+BZ57+CB57+CD57+CF57+CH57+CJ57+CL57</f>
        <v/>
      </c>
      <c r="BU57" s="7" t="inlineStr"/>
      <c r="BV57" s="7" t="inlineStr"/>
      <c r="BW57" s="7" t="inlineStr"/>
      <c r="BX57" s="7" t="inlineStr"/>
      <c r="BY57" s="7" t="inlineStr"/>
      <c r="BZ57" s="7" t="inlineStr"/>
      <c r="CA57" s="7" t="inlineStr"/>
      <c r="CB57" s="7" t="inlineStr"/>
      <c r="CC57" s="7" t="inlineStr"/>
      <c r="CD57" s="7" t="inlineStr"/>
      <c r="CE57" s="7" t="inlineStr"/>
      <c r="CF57" s="7" t="inlineStr"/>
      <c r="CG57" s="7" t="inlineStr"/>
      <c r="CH57" s="7" t="inlineStr"/>
      <c r="CI57" s="7" t="inlineStr"/>
      <c r="CJ57" s="7" t="inlineStr"/>
      <c r="CK57" s="7" t="inlineStr"/>
      <c r="CL57" s="7" t="inlineStr"/>
      <c r="CM57" s="7">
        <f>CO57+CQ57+CS57+CU57+CW57+CY57+DA57+DC57+DE57+DG57+DI57+DK57+DM57</f>
        <v/>
      </c>
      <c r="CN57" s="7">
        <f>CP57+CR57+CT57+CV57+CX57+CZ57+DB57+DD57+DF57+DH57+DJ57+DL57+DN57</f>
        <v/>
      </c>
      <c r="CO57" s="7" t="inlineStr"/>
      <c r="CP57" s="7" t="inlineStr"/>
      <c r="CQ57" s="7" t="inlineStr"/>
      <c r="CR57" s="7" t="inlineStr"/>
      <c r="CS57" s="7" t="inlineStr"/>
      <c r="CT57" s="7" t="inlineStr"/>
      <c r="CU57" s="7" t="inlineStr"/>
      <c r="CV57" s="7" t="inlineStr"/>
      <c r="CW57" s="7" t="inlineStr"/>
      <c r="CX57" s="7" t="inlineStr"/>
      <c r="CY57" s="7" t="inlineStr"/>
      <c r="CZ57" s="7" t="inlineStr"/>
      <c r="DA57" s="7" t="inlineStr"/>
      <c r="DB57" s="7" t="inlineStr"/>
      <c r="DC57" s="7" t="n">
        <v>5</v>
      </c>
      <c r="DD57" s="7" t="n">
        <v>1243660</v>
      </c>
      <c r="DE57" s="7" t="inlineStr"/>
      <c r="DF57" s="7" t="inlineStr"/>
      <c r="DG57" s="7" t="inlineStr"/>
      <c r="DH57" s="7" t="inlineStr"/>
      <c r="DI57" s="7" t="inlineStr"/>
      <c r="DJ57" s="7" t="inlineStr"/>
      <c r="DK57" s="7" t="inlineStr"/>
      <c r="DL57" s="7" t="inlineStr"/>
      <c r="DM57" s="7" t="inlineStr"/>
      <c r="DN57" s="7" t="inlineStr"/>
      <c r="DO57" s="7">
        <f>E57+AU57+BI57+BS57+CM57</f>
        <v/>
      </c>
      <c r="DP57" s="7">
        <f>F57+AV57+BJ57+BT57+CN57</f>
        <v/>
      </c>
    </row>
    <row r="58" hidden="1" outlineLevel="1">
      <c r="A58" s="5" t="n">
        <v>23</v>
      </c>
      <c r="B58" s="6" t="inlineStr">
        <is>
          <t>Jonibek Dilnoza Farm MCHJ</t>
        </is>
      </c>
      <c r="C58" s="6" t="inlineStr">
        <is>
          <t>Карши</t>
        </is>
      </c>
      <c r="D58" s="6" t="inlineStr">
        <is>
          <t>Карши 1</t>
        </is>
      </c>
      <c r="E58" s="7">
        <f>G58+I58+K58+M58+O58+Q58+S58+U58+W58+Y58+AA58+AC58+AE58+AG58+AI58+AK58+AM58+AO58+AQ58+AS58</f>
        <v/>
      </c>
      <c r="F58" s="7">
        <f>H58+J58+L58+N58+P58+R58+T58+V58+X58+Z58+AB58+AD58+AF58+AH58+AJ58+AL58+AN58+AP58+AR58+AT58</f>
        <v/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n">
        <v>5</v>
      </c>
      <c r="R58" s="7" t="n">
        <v>2175295</v>
      </c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n">
        <v>5</v>
      </c>
      <c r="AH58" s="7" t="n">
        <v>1106890</v>
      </c>
      <c r="AI58" s="7" t="n">
        <v>5</v>
      </c>
      <c r="AJ58" s="7" t="n">
        <v>535885</v>
      </c>
      <c r="AK58" s="7" t="inlineStr"/>
      <c r="AL58" s="7" t="inlineStr"/>
      <c r="AM58" s="7" t="inlineStr"/>
      <c r="AN58" s="7" t="inlineStr"/>
      <c r="AO58" s="7" t="inlineStr"/>
      <c r="AP58" s="7" t="inlineStr"/>
      <c r="AQ58" s="7" t="inlineStr"/>
      <c r="AR58" s="7" t="inlineStr"/>
      <c r="AS58" s="7" t="inlineStr"/>
      <c r="AT58" s="7" t="inlineStr"/>
      <c r="AU58" s="7">
        <f>AW58+AY58+BA58+BC58+BE58+BG58</f>
        <v/>
      </c>
      <c r="AV58" s="7">
        <f>AX58+AZ58+BB58+BD58+BF58+BH58</f>
        <v/>
      </c>
      <c r="AW58" s="7" t="inlineStr"/>
      <c r="AX58" s="7" t="inlineStr"/>
      <c r="AY58" s="7" t="inlineStr"/>
      <c r="AZ58" s="7" t="inlineStr"/>
      <c r="BA58" s="7" t="inlineStr"/>
      <c r="BB58" s="7" t="inlineStr"/>
      <c r="BC58" s="7" t="inlineStr"/>
      <c r="BD58" s="7" t="inlineStr"/>
      <c r="BE58" s="7" t="inlineStr"/>
      <c r="BF58" s="7" t="inlineStr"/>
      <c r="BG58" s="7" t="inlineStr"/>
      <c r="BH58" s="7" t="inlineStr"/>
      <c r="BI58" s="7">
        <f>BK58+BM58+BO58+BQ58</f>
        <v/>
      </c>
      <c r="BJ58" s="7">
        <f>BL58+BN58+BP58+BR58</f>
        <v/>
      </c>
      <c r="BK58" s="7" t="inlineStr"/>
      <c r="BL58" s="7" t="inlineStr"/>
      <c r="BM58" s="7" t="inlineStr"/>
      <c r="BN58" s="7" t="inlineStr"/>
      <c r="BO58" s="7" t="inlineStr"/>
      <c r="BP58" s="7" t="inlineStr"/>
      <c r="BQ58" s="7" t="inlineStr"/>
      <c r="BR58" s="7" t="inlineStr"/>
      <c r="BS58" s="7">
        <f>BU58+BW58+BY58+CA58+CC58+CE58+CG58+CI58+CK58</f>
        <v/>
      </c>
      <c r="BT58" s="7">
        <f>BV58+BX58+BZ58+CB58+CD58+CF58+CH58+CJ58+CL58</f>
        <v/>
      </c>
      <c r="BU58" s="7" t="inlineStr"/>
      <c r="BV58" s="7" t="inlineStr"/>
      <c r="BW58" s="7" t="inlineStr"/>
      <c r="BX58" s="7" t="inlineStr"/>
      <c r="BY58" s="7" t="inlineStr"/>
      <c r="BZ58" s="7" t="inlineStr"/>
      <c r="CA58" s="7" t="inlineStr"/>
      <c r="CB58" s="7" t="inlineStr"/>
      <c r="CC58" s="7" t="inlineStr"/>
      <c r="CD58" s="7" t="inlineStr"/>
      <c r="CE58" s="7" t="inlineStr"/>
      <c r="CF58" s="7" t="inlineStr"/>
      <c r="CG58" s="7" t="inlineStr"/>
      <c r="CH58" s="7" t="inlineStr"/>
      <c r="CI58" s="7" t="inlineStr"/>
      <c r="CJ58" s="7" t="inlineStr"/>
      <c r="CK58" s="7" t="inlineStr"/>
      <c r="CL58" s="7" t="inlineStr"/>
      <c r="CM58" s="7">
        <f>CO58+CQ58+CS58+CU58+CW58+CY58+DA58+DC58+DE58+DG58+DI58+DK58+DM58</f>
        <v/>
      </c>
      <c r="CN58" s="7">
        <f>CP58+CR58+CT58+CV58+CX58+CZ58+DB58+DD58+DF58+DH58+DJ58+DL58+DN58</f>
        <v/>
      </c>
      <c r="CO58" s="7" t="inlineStr"/>
      <c r="CP58" s="7" t="inlineStr"/>
      <c r="CQ58" s="7" t="inlineStr"/>
      <c r="CR58" s="7" t="inlineStr"/>
      <c r="CS58" s="7" t="inlineStr"/>
      <c r="CT58" s="7" t="inlineStr"/>
      <c r="CU58" s="7" t="inlineStr"/>
      <c r="CV58" s="7" t="inlineStr"/>
      <c r="CW58" s="7" t="inlineStr"/>
      <c r="CX58" s="7" t="inlineStr"/>
      <c r="CY58" s="7" t="inlineStr"/>
      <c r="CZ58" s="7" t="inlineStr"/>
      <c r="DA58" s="7" t="inlineStr"/>
      <c r="DB58" s="7" t="inlineStr"/>
      <c r="DC58" s="7" t="inlineStr"/>
      <c r="DD58" s="7" t="inlineStr"/>
      <c r="DE58" s="7" t="inlineStr"/>
      <c r="DF58" s="7" t="inlineStr"/>
      <c r="DG58" s="7" t="inlineStr"/>
      <c r="DH58" s="7" t="inlineStr"/>
      <c r="DI58" s="7" t="inlineStr"/>
      <c r="DJ58" s="7" t="inlineStr"/>
      <c r="DK58" s="7" t="inlineStr"/>
      <c r="DL58" s="7" t="inlineStr"/>
      <c r="DM58" s="7" t="inlineStr"/>
      <c r="DN58" s="7" t="inlineStr"/>
      <c r="DO58" s="7">
        <f>E58+AU58+BI58+BS58+CM58</f>
        <v/>
      </c>
      <c r="DP58" s="7">
        <f>F58+AV58+BJ58+BT58+CN58</f>
        <v/>
      </c>
    </row>
    <row r="59" hidden="1" outlineLevel="1">
      <c r="A59" s="5" t="n">
        <v>24</v>
      </c>
      <c r="B59" s="6" t="inlineStr">
        <is>
          <t>Koldreks Farm XK</t>
        </is>
      </c>
      <c r="C59" s="6" t="inlineStr">
        <is>
          <t>Карши</t>
        </is>
      </c>
      <c r="D59" s="6" t="inlineStr">
        <is>
          <t>Карши 1</t>
        </is>
      </c>
      <c r="E59" s="7">
        <f>G59+I59+K59+M59+O59+Q59+S59+U59+W59+Y59+AA59+AC59+AE59+AG59+AI59+AK59+AM59+AO59+AQ59+AS59</f>
        <v/>
      </c>
      <c r="F59" s="7">
        <f>H59+J59+L59+N59+P59+R59+T59+V59+X59+Z59+AB59+AD59+AF59+AH59+AJ59+AL59+AN59+AP59+AR59+AT59</f>
        <v/>
      </c>
      <c r="G59" s="7" t="n">
        <v>10</v>
      </c>
      <c r="H59" s="7" t="n">
        <v>3532190</v>
      </c>
      <c r="I59" s="7" t="inlineStr"/>
      <c r="J59" s="7" t="inlineStr"/>
      <c r="K59" s="7" t="inlineStr"/>
      <c r="L59" s="7" t="inlineStr"/>
      <c r="M59" s="7" t="n">
        <v>30</v>
      </c>
      <c r="N59" s="7" t="n">
        <v>12210690</v>
      </c>
      <c r="O59" s="7" t="inlineStr"/>
      <c r="P59" s="7" t="inlineStr"/>
      <c r="Q59" s="7" t="n">
        <v>100</v>
      </c>
      <c r="R59" s="7" t="n">
        <v>4958800</v>
      </c>
      <c r="S59" s="7" t="inlineStr"/>
      <c r="T59" s="7" t="inlineStr"/>
      <c r="U59" s="7" t="inlineStr"/>
      <c r="V59" s="7" t="inlineStr"/>
      <c r="W59" s="7" t="inlineStr"/>
      <c r="X59" s="7" t="inlineStr"/>
      <c r="Y59" s="7" t="inlineStr"/>
      <c r="Z59" s="7" t="inlineStr"/>
      <c r="AA59" s="7" t="inlineStr"/>
      <c r="AB59" s="7" t="inlineStr"/>
      <c r="AC59" s="7" t="n">
        <v>20</v>
      </c>
      <c r="AD59" s="7" t="n">
        <v>3237060</v>
      </c>
      <c r="AE59" s="7" t="inlineStr"/>
      <c r="AF59" s="7" t="inlineStr"/>
      <c r="AG59" s="7" t="inlineStr"/>
      <c r="AH59" s="7" t="inlineStr"/>
      <c r="AI59" s="7" t="inlineStr"/>
      <c r="AJ59" s="7" t="inlineStr"/>
      <c r="AK59" s="7" t="inlineStr"/>
      <c r="AL59" s="7" t="inlineStr"/>
      <c r="AM59" s="7" t="inlineStr"/>
      <c r="AN59" s="7" t="inlineStr"/>
      <c r="AO59" s="7" t="inlineStr"/>
      <c r="AP59" s="7" t="inlineStr"/>
      <c r="AQ59" s="7" t="inlineStr"/>
      <c r="AR59" s="7" t="inlineStr"/>
      <c r="AS59" s="7" t="inlineStr"/>
      <c r="AT59" s="7" t="inlineStr"/>
      <c r="AU59" s="7">
        <f>AW59+AY59+BA59+BC59+BE59+BG59</f>
        <v/>
      </c>
      <c r="AV59" s="7">
        <f>AX59+AZ59+BB59+BD59+BF59+BH59</f>
        <v/>
      </c>
      <c r="AW59" s="7" t="inlineStr"/>
      <c r="AX59" s="7" t="inlineStr"/>
      <c r="AY59" s="7" t="inlineStr"/>
      <c r="AZ59" s="7" t="inlineStr"/>
      <c r="BA59" s="7" t="inlineStr"/>
      <c r="BB59" s="7" t="inlineStr"/>
      <c r="BC59" s="7" t="inlineStr"/>
      <c r="BD59" s="7" t="inlineStr"/>
      <c r="BE59" s="7" t="inlineStr"/>
      <c r="BF59" s="7" t="inlineStr"/>
      <c r="BG59" s="7" t="inlineStr"/>
      <c r="BH59" s="7" t="inlineStr"/>
      <c r="BI59" s="7">
        <f>BK59+BM59+BO59+BQ59</f>
        <v/>
      </c>
      <c r="BJ59" s="7">
        <f>BL59+BN59+BP59+BR59</f>
        <v/>
      </c>
      <c r="BK59" s="7" t="inlineStr"/>
      <c r="BL59" s="7" t="inlineStr"/>
      <c r="BM59" s="7" t="inlineStr"/>
      <c r="BN59" s="7" t="inlineStr"/>
      <c r="BO59" s="7" t="inlineStr"/>
      <c r="BP59" s="7" t="inlineStr"/>
      <c r="BQ59" s="7" t="inlineStr"/>
      <c r="BR59" s="7" t="inlineStr"/>
      <c r="BS59" s="7">
        <f>BU59+BW59+BY59+CA59+CC59+CE59+CG59+CI59+CK59</f>
        <v/>
      </c>
      <c r="BT59" s="7">
        <f>BV59+BX59+BZ59+CB59+CD59+CF59+CH59+CJ59+CL59</f>
        <v/>
      </c>
      <c r="BU59" s="7" t="inlineStr"/>
      <c r="BV59" s="7" t="inlineStr"/>
      <c r="BW59" s="7" t="inlineStr"/>
      <c r="BX59" s="7" t="inlineStr"/>
      <c r="BY59" s="7" t="inlineStr"/>
      <c r="BZ59" s="7" t="inlineStr"/>
      <c r="CA59" s="7" t="inlineStr"/>
      <c r="CB59" s="7" t="inlineStr"/>
      <c r="CC59" s="7" t="inlineStr"/>
      <c r="CD59" s="7" t="inlineStr"/>
      <c r="CE59" s="7" t="inlineStr"/>
      <c r="CF59" s="7" t="inlineStr"/>
      <c r="CG59" s="7" t="inlineStr"/>
      <c r="CH59" s="7" t="inlineStr"/>
      <c r="CI59" s="7" t="inlineStr"/>
      <c r="CJ59" s="7" t="inlineStr"/>
      <c r="CK59" s="7" t="inlineStr"/>
      <c r="CL59" s="7" t="inlineStr"/>
      <c r="CM59" s="7">
        <f>CO59+CQ59+CS59+CU59+CW59+CY59+DA59+DC59+DE59+DG59+DI59+DK59+DM59</f>
        <v/>
      </c>
      <c r="CN59" s="7">
        <f>CP59+CR59+CT59+CV59+CX59+CZ59+DB59+DD59+DF59+DH59+DJ59+DL59+DN59</f>
        <v/>
      </c>
      <c r="CO59" s="7" t="inlineStr"/>
      <c r="CP59" s="7" t="inlineStr"/>
      <c r="CQ59" s="7" t="inlineStr"/>
      <c r="CR59" s="7" t="inlineStr"/>
      <c r="CS59" s="7" t="inlineStr"/>
      <c r="CT59" s="7" t="inlineStr"/>
      <c r="CU59" s="7" t="inlineStr"/>
      <c r="CV59" s="7" t="inlineStr"/>
      <c r="CW59" s="7" t="inlineStr"/>
      <c r="CX59" s="7" t="inlineStr"/>
      <c r="CY59" s="7" t="inlineStr"/>
      <c r="CZ59" s="7" t="inlineStr"/>
      <c r="DA59" s="7" t="inlineStr"/>
      <c r="DB59" s="7" t="inlineStr"/>
      <c r="DC59" s="7" t="inlineStr"/>
      <c r="DD59" s="7" t="inlineStr"/>
      <c r="DE59" s="7" t="inlineStr"/>
      <c r="DF59" s="7" t="inlineStr"/>
      <c r="DG59" s="7" t="n">
        <v>2</v>
      </c>
      <c r="DH59" s="7" t="n">
        <v>550054</v>
      </c>
      <c r="DI59" s="7" t="inlineStr"/>
      <c r="DJ59" s="7" t="inlineStr"/>
      <c r="DK59" s="7" t="inlineStr"/>
      <c r="DL59" s="7" t="inlineStr"/>
      <c r="DM59" s="7" t="inlineStr"/>
      <c r="DN59" s="7" t="inlineStr"/>
      <c r="DO59" s="7">
        <f>E59+AU59+BI59+BS59+CM59</f>
        <v/>
      </c>
      <c r="DP59" s="7">
        <f>F59+AV59+BJ59+BT59+CN59</f>
        <v/>
      </c>
    </row>
    <row r="60" hidden="1" outlineLevel="1">
      <c r="A60" s="5" t="n">
        <v>25</v>
      </c>
      <c r="B60" s="6" t="inlineStr">
        <is>
          <t>Latofat Bonu MCHJ</t>
        </is>
      </c>
      <c r="C60" s="6" t="inlineStr">
        <is>
          <t>Карши</t>
        </is>
      </c>
      <c r="D60" s="6" t="inlineStr">
        <is>
          <t>Карши 1</t>
        </is>
      </c>
      <c r="E60" s="7">
        <f>G60+I60+K60+M60+O60+Q60+S60+U60+W60+Y60+AA60+AC60+AE60+AG60+AI60+AK60+AM60+AO60+AQ60+AS60</f>
        <v/>
      </c>
      <c r="F60" s="7">
        <f>H60+J60+L60+N60+P60+R60+T60+V60+X60+Z60+AB60+AD60+AF60+AH60+AJ60+AL60+AN60+AP60+AR60+AT60</f>
        <v/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  <c r="AI60" s="7" t="inlineStr"/>
      <c r="AJ60" s="7" t="inlineStr"/>
      <c r="AK60" s="7" t="inlineStr"/>
      <c r="AL60" s="7" t="inlineStr"/>
      <c r="AM60" s="7" t="inlineStr"/>
      <c r="AN60" s="7" t="inlineStr"/>
      <c r="AO60" s="7" t="inlineStr"/>
      <c r="AP60" s="7" t="inlineStr"/>
      <c r="AQ60" s="7" t="inlineStr"/>
      <c r="AR60" s="7" t="inlineStr"/>
      <c r="AS60" s="7" t="inlineStr"/>
      <c r="AT60" s="7" t="inlineStr"/>
      <c r="AU60" s="7">
        <f>AW60+AY60+BA60+BC60+BE60+BG60</f>
        <v/>
      </c>
      <c r="AV60" s="7">
        <f>AX60+AZ60+BB60+BD60+BF60+BH60</f>
        <v/>
      </c>
      <c r="AW60" s="7" t="inlineStr"/>
      <c r="AX60" s="7" t="inlineStr"/>
      <c r="AY60" s="7" t="inlineStr"/>
      <c r="AZ60" s="7" t="inlineStr"/>
      <c r="BA60" s="7" t="inlineStr"/>
      <c r="BB60" s="7" t="inlineStr"/>
      <c r="BC60" s="7" t="inlineStr"/>
      <c r="BD60" s="7" t="inlineStr"/>
      <c r="BE60" s="7" t="inlineStr"/>
      <c r="BF60" s="7" t="inlineStr"/>
      <c r="BG60" s="7" t="inlineStr"/>
      <c r="BH60" s="7" t="inlineStr"/>
      <c r="BI60" s="7">
        <f>BK60+BM60+BO60+BQ60</f>
        <v/>
      </c>
      <c r="BJ60" s="7">
        <f>BL60+BN60+BP60+BR60</f>
        <v/>
      </c>
      <c r="BK60" s="7" t="inlineStr"/>
      <c r="BL60" s="7" t="inlineStr"/>
      <c r="BM60" s="7" t="inlineStr"/>
      <c r="BN60" s="7" t="inlineStr"/>
      <c r="BO60" s="7" t="inlineStr"/>
      <c r="BP60" s="7" t="inlineStr"/>
      <c r="BQ60" s="7" t="inlineStr"/>
      <c r="BR60" s="7" t="inlineStr"/>
      <c r="BS60" s="7">
        <f>BU60+BW60+BY60+CA60+CC60+CE60+CG60+CI60+CK60</f>
        <v/>
      </c>
      <c r="BT60" s="7">
        <f>BV60+BX60+BZ60+CB60+CD60+CF60+CH60+CJ60+CL60</f>
        <v/>
      </c>
      <c r="BU60" s="7" t="inlineStr"/>
      <c r="BV60" s="7" t="inlineStr"/>
      <c r="BW60" s="7" t="inlineStr"/>
      <c r="BX60" s="7" t="inlineStr"/>
      <c r="BY60" s="7" t="inlineStr"/>
      <c r="BZ60" s="7" t="inlineStr"/>
      <c r="CA60" s="7" t="inlineStr"/>
      <c r="CB60" s="7" t="inlineStr"/>
      <c r="CC60" s="7" t="inlineStr"/>
      <c r="CD60" s="7" t="inlineStr"/>
      <c r="CE60" s="7" t="inlineStr"/>
      <c r="CF60" s="7" t="inlineStr"/>
      <c r="CG60" s="7" t="inlineStr"/>
      <c r="CH60" s="7" t="inlineStr"/>
      <c r="CI60" s="7" t="inlineStr"/>
      <c r="CJ60" s="7" t="inlineStr"/>
      <c r="CK60" s="7" t="inlineStr"/>
      <c r="CL60" s="7" t="inlineStr"/>
      <c r="CM60" s="7">
        <f>CO60+CQ60+CS60+CU60+CW60+CY60+DA60+DC60+DE60+DG60+DI60+DK60+DM60</f>
        <v/>
      </c>
      <c r="CN60" s="7">
        <f>CP60+CR60+CT60+CV60+CX60+CZ60+DB60+DD60+DF60+DH60+DJ60+DL60+DN60</f>
        <v/>
      </c>
      <c r="CO60" s="7" t="inlineStr"/>
      <c r="CP60" s="7" t="inlineStr"/>
      <c r="CQ60" s="7" t="inlineStr"/>
      <c r="CR60" s="7" t="inlineStr"/>
      <c r="CS60" s="7" t="inlineStr"/>
      <c r="CT60" s="7" t="inlineStr"/>
      <c r="CU60" s="7" t="inlineStr"/>
      <c r="CV60" s="7" t="inlineStr"/>
      <c r="CW60" s="7" t="inlineStr"/>
      <c r="CX60" s="7" t="inlineStr"/>
      <c r="CY60" s="7" t="inlineStr"/>
      <c r="CZ60" s="7" t="inlineStr"/>
      <c r="DA60" s="7" t="inlineStr"/>
      <c r="DB60" s="7" t="inlineStr"/>
      <c r="DC60" s="7" t="n">
        <v>3</v>
      </c>
      <c r="DD60" s="7" t="n">
        <v>1478484</v>
      </c>
      <c r="DE60" s="7" t="inlineStr"/>
      <c r="DF60" s="7" t="inlineStr"/>
      <c r="DG60" s="7" t="inlineStr"/>
      <c r="DH60" s="7" t="inlineStr"/>
      <c r="DI60" s="7" t="inlineStr"/>
      <c r="DJ60" s="7" t="inlineStr"/>
      <c r="DK60" s="7" t="inlineStr"/>
      <c r="DL60" s="7" t="inlineStr"/>
      <c r="DM60" s="7" t="inlineStr"/>
      <c r="DN60" s="7" t="inlineStr"/>
      <c r="DO60" s="7">
        <f>E60+AU60+BI60+BS60+CM60</f>
        <v/>
      </c>
      <c r="DP60" s="7">
        <f>F60+AV60+BJ60+BT60+CN60</f>
        <v/>
      </c>
    </row>
    <row r="61" hidden="1" outlineLevel="1">
      <c r="A61" s="5" t="n">
        <v>26</v>
      </c>
      <c r="B61" s="6" t="inlineStr">
        <is>
          <t>MAXMUD MUSTOFAYEV MCHJ</t>
        </is>
      </c>
      <c r="C61" s="6" t="inlineStr">
        <is>
          <t>Карши</t>
        </is>
      </c>
      <c r="D61" s="6" t="inlineStr">
        <is>
          <t>Карши 1</t>
        </is>
      </c>
      <c r="E61" s="7">
        <f>G61+I61+K61+M61+O61+Q61+S61+U61+W61+Y61+AA61+AC61+AE61+AG61+AI61+AK61+AM61+AO61+AQ61+AS61</f>
        <v/>
      </c>
      <c r="F61" s="7">
        <f>H61+J61+L61+N61+P61+R61+T61+V61+X61+Z61+AB61+AD61+AF61+AH61+AJ61+AL61+AN61+AP61+AR61+AT61</f>
        <v/>
      </c>
      <c r="G61" s="7" t="n">
        <v>10</v>
      </c>
      <c r="H61" s="7" t="n">
        <v>3396950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inlineStr"/>
      <c r="AB61" s="7" t="inlineStr"/>
      <c r="AC61" s="7" t="inlineStr"/>
      <c r="AD61" s="7" t="inlineStr"/>
      <c r="AE61" s="7" t="inlineStr"/>
      <c r="AF61" s="7" t="inlineStr"/>
      <c r="AG61" s="7" t="inlineStr"/>
      <c r="AH61" s="7" t="inlineStr"/>
      <c r="AI61" s="7" t="inlineStr"/>
      <c r="AJ61" s="7" t="inlineStr"/>
      <c r="AK61" s="7" t="inlineStr"/>
      <c r="AL61" s="7" t="inlineStr"/>
      <c r="AM61" s="7" t="inlineStr"/>
      <c r="AN61" s="7" t="inlineStr"/>
      <c r="AO61" s="7" t="inlineStr"/>
      <c r="AP61" s="7" t="inlineStr"/>
      <c r="AQ61" s="7" t="inlineStr"/>
      <c r="AR61" s="7" t="inlineStr"/>
      <c r="AS61" s="7" t="inlineStr"/>
      <c r="AT61" s="7" t="inlineStr"/>
      <c r="AU61" s="7">
        <f>AW61+AY61+BA61+BC61+BE61+BG61</f>
        <v/>
      </c>
      <c r="AV61" s="7">
        <f>AX61+AZ61+BB61+BD61+BF61+BH61</f>
        <v/>
      </c>
      <c r="AW61" s="7" t="inlineStr"/>
      <c r="AX61" s="7" t="inlineStr"/>
      <c r="AY61" s="7" t="inlineStr"/>
      <c r="AZ61" s="7" t="inlineStr"/>
      <c r="BA61" s="7" t="inlineStr"/>
      <c r="BB61" s="7" t="inlineStr"/>
      <c r="BC61" s="7" t="inlineStr"/>
      <c r="BD61" s="7" t="inlineStr"/>
      <c r="BE61" s="7" t="inlineStr"/>
      <c r="BF61" s="7" t="inlineStr"/>
      <c r="BG61" s="7" t="inlineStr"/>
      <c r="BH61" s="7" t="inlineStr"/>
      <c r="BI61" s="7">
        <f>BK61+BM61+BO61+BQ61</f>
        <v/>
      </c>
      <c r="BJ61" s="7">
        <f>BL61+BN61+BP61+BR61</f>
        <v/>
      </c>
      <c r="BK61" s="7" t="inlineStr"/>
      <c r="BL61" s="7" t="inlineStr"/>
      <c r="BM61" s="7" t="inlineStr"/>
      <c r="BN61" s="7" t="inlineStr"/>
      <c r="BO61" s="7" t="inlineStr"/>
      <c r="BP61" s="7" t="inlineStr"/>
      <c r="BQ61" s="7" t="inlineStr"/>
      <c r="BR61" s="7" t="inlineStr"/>
      <c r="BS61" s="7">
        <f>BU61+BW61+BY61+CA61+CC61+CE61+CG61+CI61+CK61</f>
        <v/>
      </c>
      <c r="BT61" s="7">
        <f>BV61+BX61+BZ61+CB61+CD61+CF61+CH61+CJ61+CL61</f>
        <v/>
      </c>
      <c r="BU61" s="7" t="inlineStr"/>
      <c r="BV61" s="7" t="inlineStr"/>
      <c r="BW61" s="7" t="inlineStr"/>
      <c r="BX61" s="7" t="inlineStr"/>
      <c r="BY61" s="7" t="inlineStr"/>
      <c r="BZ61" s="7" t="inlineStr"/>
      <c r="CA61" s="7" t="inlineStr"/>
      <c r="CB61" s="7" t="inlineStr"/>
      <c r="CC61" s="7" t="inlineStr"/>
      <c r="CD61" s="7" t="inlineStr"/>
      <c r="CE61" s="7" t="inlineStr"/>
      <c r="CF61" s="7" t="inlineStr"/>
      <c r="CG61" s="7" t="inlineStr"/>
      <c r="CH61" s="7" t="inlineStr"/>
      <c r="CI61" s="7" t="inlineStr"/>
      <c r="CJ61" s="7" t="inlineStr"/>
      <c r="CK61" s="7" t="inlineStr"/>
      <c r="CL61" s="7" t="inlineStr"/>
      <c r="CM61" s="7">
        <f>CO61+CQ61+CS61+CU61+CW61+CY61+DA61+DC61+DE61+DG61+DI61+DK61+DM61</f>
        <v/>
      </c>
      <c r="CN61" s="7">
        <f>CP61+CR61+CT61+CV61+CX61+CZ61+DB61+DD61+DF61+DH61+DJ61+DL61+DN61</f>
        <v/>
      </c>
      <c r="CO61" s="7" t="inlineStr"/>
      <c r="CP61" s="7" t="inlineStr"/>
      <c r="CQ61" s="7" t="inlineStr"/>
      <c r="CR61" s="7" t="inlineStr"/>
      <c r="CS61" s="7" t="inlineStr"/>
      <c r="CT61" s="7" t="inlineStr"/>
      <c r="CU61" s="7" t="inlineStr"/>
      <c r="CV61" s="7" t="inlineStr"/>
      <c r="CW61" s="7" t="inlineStr"/>
      <c r="CX61" s="7" t="inlineStr"/>
      <c r="CY61" s="7" t="inlineStr"/>
      <c r="CZ61" s="7" t="inlineStr"/>
      <c r="DA61" s="7" t="inlineStr"/>
      <c r="DB61" s="7" t="inlineStr"/>
      <c r="DC61" s="7" t="inlineStr"/>
      <c r="DD61" s="7" t="inlineStr"/>
      <c r="DE61" s="7" t="inlineStr"/>
      <c r="DF61" s="7" t="inlineStr"/>
      <c r="DG61" s="7" t="inlineStr"/>
      <c r="DH61" s="7" t="inlineStr"/>
      <c r="DI61" s="7" t="inlineStr"/>
      <c r="DJ61" s="7" t="inlineStr"/>
      <c r="DK61" s="7" t="inlineStr"/>
      <c r="DL61" s="7" t="inlineStr"/>
      <c r="DM61" s="7" t="inlineStr"/>
      <c r="DN61" s="7" t="inlineStr"/>
      <c r="DO61" s="7">
        <f>E61+AU61+BI61+BS61+CM61</f>
        <v/>
      </c>
      <c r="DP61" s="7">
        <f>F61+AV61+BJ61+BT61+CN61</f>
        <v/>
      </c>
    </row>
    <row r="62" hidden="1" outlineLevel="1">
      <c r="A62" s="5" t="n">
        <v>27</v>
      </c>
      <c r="B62" s="6" t="inlineStr">
        <is>
          <t>MITTI FARM MED SERVIS MChJ</t>
        </is>
      </c>
      <c r="C62" s="6" t="inlineStr">
        <is>
          <t>Карши</t>
        </is>
      </c>
      <c r="D62" s="6" t="inlineStr">
        <is>
          <t>Карши 1</t>
        </is>
      </c>
      <c r="E62" s="7">
        <f>G62+I62+K62+M62+O62+Q62+S62+U62+W62+Y62+AA62+AC62+AE62+AG62+AI62+AK62+AM62+AO62+AQ62+AS62</f>
        <v/>
      </c>
      <c r="F62" s="7">
        <f>H62+J62+L62+N62+P62+R62+T62+V62+X62+Z62+AB62+AD62+AF62+AH62+AJ62+AL62+AN62+AP62+AR62+AT62</f>
        <v/>
      </c>
      <c r="G62" s="7" t="n">
        <v>20</v>
      </c>
      <c r="H62" s="7" t="n">
        <v>9600220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inlineStr"/>
      <c r="R62" s="7" t="inlineStr"/>
      <c r="S62" s="7" t="inlineStr"/>
      <c r="T62" s="7" t="inlineStr"/>
      <c r="U62" s="7" t="inlineStr"/>
      <c r="V62" s="7" t="inlineStr"/>
      <c r="W62" s="7" t="n">
        <v>2</v>
      </c>
      <c r="X62" s="7" t="n">
        <v>301972</v>
      </c>
      <c r="Y62" s="7" t="n">
        <v>15</v>
      </c>
      <c r="Z62" s="7" t="n">
        <v>3763425</v>
      </c>
      <c r="AA62" s="7" t="inlineStr"/>
      <c r="AB62" s="7" t="inlineStr"/>
      <c r="AC62" s="7" t="n">
        <v>5</v>
      </c>
      <c r="AD62" s="7" t="n">
        <v>2406920</v>
      </c>
      <c r="AE62" s="7" t="inlineStr"/>
      <c r="AF62" s="7" t="inlineStr"/>
      <c r="AG62" s="7" t="inlineStr"/>
      <c r="AH62" s="7" t="inlineStr"/>
      <c r="AI62" s="7" t="inlineStr"/>
      <c r="AJ62" s="7" t="inlineStr"/>
      <c r="AK62" s="7" t="inlineStr"/>
      <c r="AL62" s="7" t="inlineStr"/>
      <c r="AM62" s="7" t="n">
        <v>20</v>
      </c>
      <c r="AN62" s="7" t="n">
        <v>3578920</v>
      </c>
      <c r="AO62" s="7" t="inlineStr"/>
      <c r="AP62" s="7" t="inlineStr"/>
      <c r="AQ62" s="7" t="n">
        <v>20</v>
      </c>
      <c r="AR62" s="7" t="n">
        <v>7660560</v>
      </c>
      <c r="AS62" s="7" t="n">
        <v>60</v>
      </c>
      <c r="AT62" s="7" t="n">
        <v>27730970</v>
      </c>
      <c r="AU62" s="7">
        <f>AW62+AY62+BA62+BC62+BE62+BG62</f>
        <v/>
      </c>
      <c r="AV62" s="7">
        <f>AX62+AZ62+BB62+BD62+BF62+BH62</f>
        <v/>
      </c>
      <c r="AW62" s="7" t="inlineStr"/>
      <c r="AX62" s="7" t="inlineStr"/>
      <c r="AY62" s="7" t="inlineStr"/>
      <c r="AZ62" s="7" t="inlineStr"/>
      <c r="BA62" s="7" t="inlineStr"/>
      <c r="BB62" s="7" t="inlineStr"/>
      <c r="BC62" s="7" t="inlineStr"/>
      <c r="BD62" s="7" t="inlineStr"/>
      <c r="BE62" s="7" t="inlineStr"/>
      <c r="BF62" s="7" t="inlineStr"/>
      <c r="BG62" s="7" t="inlineStr"/>
      <c r="BH62" s="7" t="inlineStr"/>
      <c r="BI62" s="7">
        <f>BK62+BM62+BO62+BQ62</f>
        <v/>
      </c>
      <c r="BJ62" s="7">
        <f>BL62+BN62+BP62+BR62</f>
        <v/>
      </c>
      <c r="BK62" s="7" t="inlineStr"/>
      <c r="BL62" s="7" t="inlineStr"/>
      <c r="BM62" s="7" t="inlineStr"/>
      <c r="BN62" s="7" t="inlineStr"/>
      <c r="BO62" s="7" t="inlineStr"/>
      <c r="BP62" s="7" t="inlineStr"/>
      <c r="BQ62" s="7" t="inlineStr"/>
      <c r="BR62" s="7" t="inlineStr"/>
      <c r="BS62" s="7">
        <f>BU62+BW62+BY62+CA62+CC62+CE62+CG62+CI62+CK62</f>
        <v/>
      </c>
      <c r="BT62" s="7">
        <f>BV62+BX62+BZ62+CB62+CD62+CF62+CH62+CJ62+CL62</f>
        <v/>
      </c>
      <c r="BU62" s="7" t="inlineStr"/>
      <c r="BV62" s="7" t="inlineStr"/>
      <c r="BW62" s="7" t="n">
        <v>25</v>
      </c>
      <c r="BX62" s="7" t="n">
        <v>5203585</v>
      </c>
      <c r="BY62" s="7" t="inlineStr"/>
      <c r="BZ62" s="7" t="inlineStr"/>
      <c r="CA62" s="7" t="inlineStr"/>
      <c r="CB62" s="7" t="inlineStr"/>
      <c r="CC62" s="7" t="n">
        <v>5</v>
      </c>
      <c r="CD62" s="7" t="n">
        <v>2118370</v>
      </c>
      <c r="CE62" s="7" t="inlineStr"/>
      <c r="CF62" s="7" t="inlineStr"/>
      <c r="CG62" s="7" t="inlineStr"/>
      <c r="CH62" s="7" t="inlineStr"/>
      <c r="CI62" s="7" t="inlineStr"/>
      <c r="CJ62" s="7" t="inlineStr"/>
      <c r="CK62" s="7" t="n">
        <v>5</v>
      </c>
      <c r="CL62" s="7" t="n">
        <v>608925</v>
      </c>
      <c r="CM62" s="7">
        <f>CO62+CQ62+CS62+CU62+CW62+CY62+DA62+DC62+DE62+DG62+DI62+DK62+DM62</f>
        <v/>
      </c>
      <c r="CN62" s="7">
        <f>CP62+CR62+CT62+CV62+CX62+CZ62+DB62+DD62+DF62+DH62+DJ62+DL62+DN62</f>
        <v/>
      </c>
      <c r="CO62" s="7" t="inlineStr"/>
      <c r="CP62" s="7" t="inlineStr"/>
      <c r="CQ62" s="7" t="inlineStr"/>
      <c r="CR62" s="7" t="inlineStr"/>
      <c r="CS62" s="7" t="inlineStr"/>
      <c r="CT62" s="7" t="inlineStr"/>
      <c r="CU62" s="7" t="inlineStr"/>
      <c r="CV62" s="7" t="inlineStr"/>
      <c r="CW62" s="7" t="inlineStr"/>
      <c r="CX62" s="7" t="inlineStr"/>
      <c r="CY62" s="7" t="inlineStr"/>
      <c r="CZ62" s="7" t="inlineStr"/>
      <c r="DA62" s="7" t="n">
        <v>2</v>
      </c>
      <c r="DB62" s="7" t="n">
        <v>6996</v>
      </c>
      <c r="DC62" s="7" t="inlineStr"/>
      <c r="DD62" s="7" t="inlineStr"/>
      <c r="DE62" s="7" t="inlineStr"/>
      <c r="DF62" s="7" t="inlineStr"/>
      <c r="DG62" s="7" t="n">
        <v>20</v>
      </c>
      <c r="DH62" s="7" t="n">
        <v>2047240</v>
      </c>
      <c r="DI62" s="7" t="inlineStr"/>
      <c r="DJ62" s="7" t="inlineStr"/>
      <c r="DK62" s="7" t="inlineStr"/>
      <c r="DL62" s="7" t="inlineStr"/>
      <c r="DM62" s="7" t="inlineStr"/>
      <c r="DN62" s="7" t="inlineStr"/>
      <c r="DO62" s="7">
        <f>E62+AU62+BI62+BS62+CM62</f>
        <v/>
      </c>
      <c r="DP62" s="7">
        <f>F62+AV62+BJ62+BT62+CN62</f>
        <v/>
      </c>
    </row>
    <row r="63" hidden="1" outlineLevel="1">
      <c r="A63" s="5" t="n">
        <v>28</v>
      </c>
      <c r="B63" s="6" t="inlineStr">
        <is>
          <t>Mehr Ulashamiz MCHJ</t>
        </is>
      </c>
      <c r="C63" s="6" t="inlineStr">
        <is>
          <t>Карши</t>
        </is>
      </c>
      <c r="D63" s="6" t="inlineStr">
        <is>
          <t>Карши 1</t>
        </is>
      </c>
      <c r="E63" s="7">
        <f>G63+I63+K63+M63+O63+Q63+S63+U63+W63+Y63+AA63+AC63+AE63+AG63+AI63+AK63+AM63+AO63+AQ63+AS63</f>
        <v/>
      </c>
      <c r="F63" s="7">
        <f>H63+J63+L63+N63+P63+R63+T63+V63+X63+Z63+AB63+AD63+AF63+AH63+AJ63+AL63+AN63+AP63+AR63+AT63</f>
        <v/>
      </c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  <c r="T63" s="7" t="inlineStr"/>
      <c r="U63" s="7" t="inlineStr"/>
      <c r="V63" s="7" t="inlineStr"/>
      <c r="W63" s="7" t="inlineStr"/>
      <c r="X63" s="7" t="inlineStr"/>
      <c r="Y63" s="7" t="inlineStr"/>
      <c r="Z63" s="7" t="inlineStr"/>
      <c r="AA63" s="7" t="inlineStr"/>
      <c r="AB63" s="7" t="inlineStr"/>
      <c r="AC63" s="7" t="inlineStr"/>
      <c r="AD63" s="7" t="inlineStr"/>
      <c r="AE63" s="7" t="inlineStr"/>
      <c r="AF63" s="7" t="inlineStr"/>
      <c r="AG63" s="7" t="inlineStr"/>
      <c r="AH63" s="7" t="inlineStr"/>
      <c r="AI63" s="7" t="inlineStr"/>
      <c r="AJ63" s="7" t="inlineStr"/>
      <c r="AK63" s="7" t="inlineStr"/>
      <c r="AL63" s="7" t="inlineStr"/>
      <c r="AM63" s="7" t="inlineStr"/>
      <c r="AN63" s="7" t="inlineStr"/>
      <c r="AO63" s="7" t="inlineStr"/>
      <c r="AP63" s="7" t="inlineStr"/>
      <c r="AQ63" s="7" t="inlineStr"/>
      <c r="AR63" s="7" t="inlineStr"/>
      <c r="AS63" s="7" t="inlineStr"/>
      <c r="AT63" s="7" t="inlineStr"/>
      <c r="AU63" s="7">
        <f>AW63+AY63+BA63+BC63+BE63+BG63</f>
        <v/>
      </c>
      <c r="AV63" s="7">
        <f>AX63+AZ63+BB63+BD63+BF63+BH63</f>
        <v/>
      </c>
      <c r="AW63" s="7" t="inlineStr"/>
      <c r="AX63" s="7" t="inlineStr"/>
      <c r="AY63" s="7" t="inlineStr"/>
      <c r="AZ63" s="7" t="inlineStr"/>
      <c r="BA63" s="7" t="inlineStr"/>
      <c r="BB63" s="7" t="inlineStr"/>
      <c r="BC63" s="7" t="inlineStr"/>
      <c r="BD63" s="7" t="inlineStr"/>
      <c r="BE63" s="7" t="inlineStr"/>
      <c r="BF63" s="7" t="inlineStr"/>
      <c r="BG63" s="7" t="inlineStr"/>
      <c r="BH63" s="7" t="inlineStr"/>
      <c r="BI63" s="7">
        <f>BK63+BM63+BO63+BQ63</f>
        <v/>
      </c>
      <c r="BJ63" s="7">
        <f>BL63+BN63+BP63+BR63</f>
        <v/>
      </c>
      <c r="BK63" s="7" t="inlineStr"/>
      <c r="BL63" s="7" t="inlineStr"/>
      <c r="BM63" s="7" t="inlineStr"/>
      <c r="BN63" s="7" t="inlineStr"/>
      <c r="BO63" s="7" t="inlineStr"/>
      <c r="BP63" s="7" t="inlineStr"/>
      <c r="BQ63" s="7" t="inlineStr"/>
      <c r="BR63" s="7" t="inlineStr"/>
      <c r="BS63" s="7">
        <f>BU63+BW63+BY63+CA63+CC63+CE63+CG63+CI63+CK63</f>
        <v/>
      </c>
      <c r="BT63" s="7">
        <f>BV63+BX63+BZ63+CB63+CD63+CF63+CH63+CJ63+CL63</f>
        <v/>
      </c>
      <c r="BU63" s="7" t="inlineStr"/>
      <c r="BV63" s="7" t="inlineStr"/>
      <c r="BW63" s="7" t="inlineStr"/>
      <c r="BX63" s="7" t="inlineStr"/>
      <c r="BY63" s="7" t="inlineStr"/>
      <c r="BZ63" s="7" t="inlineStr"/>
      <c r="CA63" s="7" t="inlineStr"/>
      <c r="CB63" s="7" t="inlineStr"/>
      <c r="CC63" s="7" t="inlineStr"/>
      <c r="CD63" s="7" t="inlineStr"/>
      <c r="CE63" s="7" t="inlineStr"/>
      <c r="CF63" s="7" t="inlineStr"/>
      <c r="CG63" s="7" t="inlineStr"/>
      <c r="CH63" s="7" t="inlineStr"/>
      <c r="CI63" s="7" t="inlineStr"/>
      <c r="CJ63" s="7" t="inlineStr"/>
      <c r="CK63" s="7" t="inlineStr"/>
      <c r="CL63" s="7" t="inlineStr"/>
      <c r="CM63" s="7">
        <f>CO63+CQ63+CS63+CU63+CW63+CY63+DA63+DC63+DE63+DG63+DI63+DK63+DM63</f>
        <v/>
      </c>
      <c r="CN63" s="7">
        <f>CP63+CR63+CT63+CV63+CX63+CZ63+DB63+DD63+DF63+DH63+DJ63+DL63+DN63</f>
        <v/>
      </c>
      <c r="CO63" s="7" t="inlineStr"/>
      <c r="CP63" s="7" t="inlineStr"/>
      <c r="CQ63" s="7" t="inlineStr"/>
      <c r="CR63" s="7" t="inlineStr"/>
      <c r="CS63" s="7" t="inlineStr"/>
      <c r="CT63" s="7" t="inlineStr"/>
      <c r="CU63" s="7" t="inlineStr"/>
      <c r="CV63" s="7" t="inlineStr"/>
      <c r="CW63" s="7" t="inlineStr"/>
      <c r="CX63" s="7" t="inlineStr"/>
      <c r="CY63" s="7" t="inlineStr"/>
      <c r="CZ63" s="7" t="inlineStr"/>
      <c r="DA63" s="7" t="inlineStr"/>
      <c r="DB63" s="7" t="inlineStr"/>
      <c r="DC63" s="7" t="n">
        <v>1</v>
      </c>
      <c r="DD63" s="7" t="n">
        <v>307967</v>
      </c>
      <c r="DE63" s="7" t="inlineStr"/>
      <c r="DF63" s="7" t="inlineStr"/>
      <c r="DG63" s="7" t="inlineStr"/>
      <c r="DH63" s="7" t="inlineStr"/>
      <c r="DI63" s="7" t="inlineStr"/>
      <c r="DJ63" s="7" t="inlineStr"/>
      <c r="DK63" s="7" t="inlineStr"/>
      <c r="DL63" s="7" t="inlineStr"/>
      <c r="DM63" s="7" t="inlineStr"/>
      <c r="DN63" s="7" t="inlineStr"/>
      <c r="DO63" s="7">
        <f>E63+AU63+BI63+BS63+CM63</f>
        <v/>
      </c>
      <c r="DP63" s="7">
        <f>F63+AV63+BJ63+BT63+CN63</f>
        <v/>
      </c>
    </row>
    <row r="64" hidden="1" outlineLevel="1">
      <c r="A64" s="5" t="n">
        <v>29</v>
      </c>
      <c r="B64" s="6" t="inlineStr">
        <is>
          <t>Muxriddin Amirov XK</t>
        </is>
      </c>
      <c r="C64" s="6" t="inlineStr">
        <is>
          <t>Карши</t>
        </is>
      </c>
      <c r="D64" s="6" t="inlineStr">
        <is>
          <t>Карши 1</t>
        </is>
      </c>
      <c r="E64" s="7">
        <f>G64+I64+K64+M64+O64+Q64+S64+U64+W64+Y64+AA64+AC64+AE64+AG64+AI64+AK64+AM64+AO64+AQ64+AS64</f>
        <v/>
      </c>
      <c r="F64" s="7">
        <f>H64+J64+L64+N64+P64+R64+T64+V64+X64+Z64+AB64+AD64+AF64+AH64+AJ64+AL64+AN64+AP64+AR64+AT64</f>
        <v/>
      </c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n">
        <v>2</v>
      </c>
      <c r="R64" s="7" t="n">
        <v>277364</v>
      </c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  <c r="AI64" s="7" t="inlineStr"/>
      <c r="AJ64" s="7" t="inlineStr"/>
      <c r="AK64" s="7" t="inlineStr"/>
      <c r="AL64" s="7" t="inlineStr"/>
      <c r="AM64" s="7" t="inlineStr"/>
      <c r="AN64" s="7" t="inlineStr"/>
      <c r="AO64" s="7" t="inlineStr"/>
      <c r="AP64" s="7" t="inlineStr"/>
      <c r="AQ64" s="7" t="inlineStr"/>
      <c r="AR64" s="7" t="inlineStr"/>
      <c r="AS64" s="7" t="inlineStr"/>
      <c r="AT64" s="7" t="inlineStr"/>
      <c r="AU64" s="7">
        <f>AW64+AY64+BA64+BC64+BE64+BG64</f>
        <v/>
      </c>
      <c r="AV64" s="7">
        <f>AX64+AZ64+BB64+BD64+BF64+BH64</f>
        <v/>
      </c>
      <c r="AW64" s="7" t="inlineStr"/>
      <c r="AX64" s="7" t="inlineStr"/>
      <c r="AY64" s="7" t="inlineStr"/>
      <c r="AZ64" s="7" t="inlineStr"/>
      <c r="BA64" s="7" t="inlineStr"/>
      <c r="BB64" s="7" t="inlineStr"/>
      <c r="BC64" s="7" t="inlineStr"/>
      <c r="BD64" s="7" t="inlineStr"/>
      <c r="BE64" s="7" t="inlineStr"/>
      <c r="BF64" s="7" t="inlineStr"/>
      <c r="BG64" s="7" t="inlineStr"/>
      <c r="BH64" s="7" t="inlineStr"/>
      <c r="BI64" s="7">
        <f>BK64+BM64+BO64+BQ64</f>
        <v/>
      </c>
      <c r="BJ64" s="7">
        <f>BL64+BN64+BP64+BR64</f>
        <v/>
      </c>
      <c r="BK64" s="7" t="inlineStr"/>
      <c r="BL64" s="7" t="inlineStr"/>
      <c r="BM64" s="7" t="inlineStr"/>
      <c r="BN64" s="7" t="inlineStr"/>
      <c r="BO64" s="7" t="inlineStr"/>
      <c r="BP64" s="7" t="inlineStr"/>
      <c r="BQ64" s="7" t="inlineStr"/>
      <c r="BR64" s="7" t="inlineStr"/>
      <c r="BS64" s="7">
        <f>BU64+BW64+BY64+CA64+CC64+CE64+CG64+CI64+CK64</f>
        <v/>
      </c>
      <c r="BT64" s="7">
        <f>BV64+BX64+BZ64+CB64+CD64+CF64+CH64+CJ64+CL64</f>
        <v/>
      </c>
      <c r="BU64" s="7" t="inlineStr"/>
      <c r="BV64" s="7" t="inlineStr"/>
      <c r="BW64" s="7" t="inlineStr"/>
      <c r="BX64" s="7" t="inlineStr"/>
      <c r="BY64" s="7" t="inlineStr"/>
      <c r="BZ64" s="7" t="inlineStr"/>
      <c r="CA64" s="7" t="inlineStr"/>
      <c r="CB64" s="7" t="inlineStr"/>
      <c r="CC64" s="7" t="inlineStr"/>
      <c r="CD64" s="7" t="inlineStr"/>
      <c r="CE64" s="7" t="inlineStr"/>
      <c r="CF64" s="7" t="inlineStr"/>
      <c r="CG64" s="7" t="inlineStr"/>
      <c r="CH64" s="7" t="inlineStr"/>
      <c r="CI64" s="7" t="inlineStr"/>
      <c r="CJ64" s="7" t="inlineStr"/>
      <c r="CK64" s="7" t="inlineStr"/>
      <c r="CL64" s="7" t="inlineStr"/>
      <c r="CM64" s="7">
        <f>CO64+CQ64+CS64+CU64+CW64+CY64+DA64+DC64+DE64+DG64+DI64+DK64+DM64</f>
        <v/>
      </c>
      <c r="CN64" s="7">
        <f>CP64+CR64+CT64+CV64+CX64+CZ64+DB64+DD64+DF64+DH64+DJ64+DL64+DN64</f>
        <v/>
      </c>
      <c r="CO64" s="7" t="inlineStr"/>
      <c r="CP64" s="7" t="inlineStr"/>
      <c r="CQ64" s="7" t="inlineStr"/>
      <c r="CR64" s="7" t="inlineStr"/>
      <c r="CS64" s="7" t="inlineStr"/>
      <c r="CT64" s="7" t="inlineStr"/>
      <c r="CU64" s="7" t="inlineStr"/>
      <c r="CV64" s="7" t="inlineStr"/>
      <c r="CW64" s="7" t="inlineStr"/>
      <c r="CX64" s="7" t="inlineStr"/>
      <c r="CY64" s="7" t="inlineStr"/>
      <c r="CZ64" s="7" t="inlineStr"/>
      <c r="DA64" s="7" t="inlineStr"/>
      <c r="DB64" s="7" t="inlineStr"/>
      <c r="DC64" s="7" t="inlineStr"/>
      <c r="DD64" s="7" t="inlineStr"/>
      <c r="DE64" s="7" t="inlineStr"/>
      <c r="DF64" s="7" t="inlineStr"/>
      <c r="DG64" s="7" t="inlineStr"/>
      <c r="DH64" s="7" t="inlineStr"/>
      <c r="DI64" s="7" t="inlineStr"/>
      <c r="DJ64" s="7" t="inlineStr"/>
      <c r="DK64" s="7" t="inlineStr"/>
      <c r="DL64" s="7" t="inlineStr"/>
      <c r="DM64" s="7" t="inlineStr"/>
      <c r="DN64" s="7" t="inlineStr"/>
      <c r="DO64" s="7">
        <f>E64+AU64+BI64+BS64+CM64</f>
        <v/>
      </c>
      <c r="DP64" s="7">
        <f>F64+AV64+BJ64+BT64+CN64</f>
        <v/>
      </c>
    </row>
    <row r="65" hidden="1" outlineLevel="1">
      <c r="A65" s="5" t="n">
        <v>30</v>
      </c>
      <c r="B65" s="6" t="inlineStr">
        <is>
          <t>NE MATILLO XK</t>
        </is>
      </c>
      <c r="C65" s="6" t="inlineStr">
        <is>
          <t>Карши</t>
        </is>
      </c>
      <c r="D65" s="6" t="inlineStr">
        <is>
          <t>Карши 1</t>
        </is>
      </c>
      <c r="E65" s="7">
        <f>G65+I65+K65+M65+O65+Q65+S65+U65+W65+Y65+AA65+AC65+AE65+AG65+AI65+AK65+AM65+AO65+AQ65+AS65</f>
        <v/>
      </c>
      <c r="F65" s="7">
        <f>H65+J65+L65+N65+P65+R65+T65+V65+X65+Z65+AB65+AD65+AF65+AH65+AJ65+AL65+AN65+AP65+AR65+AT65</f>
        <v/>
      </c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n">
        <v>1</v>
      </c>
      <c r="AH65" s="7" t="n">
        <v>447292</v>
      </c>
      <c r="AI65" s="7" t="n">
        <v>1</v>
      </c>
      <c r="AJ65" s="7" t="n">
        <v>250289</v>
      </c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>
        <f>AW65+AY65+BA65+BC65+BE65+BG65</f>
        <v/>
      </c>
      <c r="AV65" s="7">
        <f>AX65+AZ65+BB65+BD65+BF65+BH65</f>
        <v/>
      </c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>
        <f>BK65+BM65+BO65+BQ65</f>
        <v/>
      </c>
      <c r="BJ65" s="7">
        <f>BL65+BN65+BP65+BR65</f>
        <v/>
      </c>
      <c r="BK65" s="7" t="inlineStr"/>
      <c r="BL65" s="7" t="inlineStr"/>
      <c r="BM65" s="7" t="inlineStr"/>
      <c r="BN65" s="7" t="inlineStr"/>
      <c r="BO65" s="7" t="inlineStr"/>
      <c r="BP65" s="7" t="inlineStr"/>
      <c r="BQ65" s="7" t="inlineStr"/>
      <c r="BR65" s="7" t="inlineStr"/>
      <c r="BS65" s="7">
        <f>BU65+BW65+BY65+CA65+CC65+CE65+CG65+CI65+CK65</f>
        <v/>
      </c>
      <c r="BT65" s="7">
        <f>BV65+BX65+BZ65+CB65+CD65+CF65+CH65+CJ65+CL65</f>
        <v/>
      </c>
      <c r="BU65" s="7" t="inlineStr"/>
      <c r="BV65" s="7" t="inlineStr"/>
      <c r="BW65" s="7" t="inlineStr"/>
      <c r="BX65" s="7" t="inlineStr"/>
      <c r="BY65" s="7" t="inlineStr"/>
      <c r="BZ65" s="7" t="inlineStr"/>
      <c r="CA65" s="7" t="inlineStr"/>
      <c r="CB65" s="7" t="inlineStr"/>
      <c r="CC65" s="7" t="inlineStr"/>
      <c r="CD65" s="7" t="inlineStr"/>
      <c r="CE65" s="7" t="inlineStr"/>
      <c r="CF65" s="7" t="inlineStr"/>
      <c r="CG65" s="7" t="inlineStr"/>
      <c r="CH65" s="7" t="inlineStr"/>
      <c r="CI65" s="7" t="inlineStr"/>
      <c r="CJ65" s="7" t="inlineStr"/>
      <c r="CK65" s="7" t="inlineStr"/>
      <c r="CL65" s="7" t="inlineStr"/>
      <c r="CM65" s="7">
        <f>CO65+CQ65+CS65+CU65+CW65+CY65+DA65+DC65+DE65+DG65+DI65+DK65+DM65</f>
        <v/>
      </c>
      <c r="CN65" s="7">
        <f>CP65+CR65+CT65+CV65+CX65+CZ65+DB65+DD65+DF65+DH65+DJ65+DL65+DN65</f>
        <v/>
      </c>
      <c r="CO65" s="7" t="inlineStr"/>
      <c r="CP65" s="7" t="inlineStr"/>
      <c r="CQ65" s="7" t="inlineStr"/>
      <c r="CR65" s="7" t="inlineStr"/>
      <c r="CS65" s="7" t="inlineStr"/>
      <c r="CT65" s="7" t="inlineStr"/>
      <c r="CU65" s="7" t="inlineStr"/>
      <c r="CV65" s="7" t="inlineStr"/>
      <c r="CW65" s="7" t="inlineStr"/>
      <c r="CX65" s="7" t="inlineStr"/>
      <c r="CY65" s="7" t="inlineStr"/>
      <c r="CZ65" s="7" t="inlineStr"/>
      <c r="DA65" s="7" t="inlineStr"/>
      <c r="DB65" s="7" t="inlineStr"/>
      <c r="DC65" s="7" t="inlineStr"/>
      <c r="DD65" s="7" t="inlineStr"/>
      <c r="DE65" s="7" t="inlineStr"/>
      <c r="DF65" s="7" t="inlineStr"/>
      <c r="DG65" s="7" t="inlineStr"/>
      <c r="DH65" s="7" t="inlineStr"/>
      <c r="DI65" s="7" t="inlineStr"/>
      <c r="DJ65" s="7" t="inlineStr"/>
      <c r="DK65" s="7" t="inlineStr"/>
      <c r="DL65" s="7" t="inlineStr"/>
      <c r="DM65" s="7" t="inlineStr"/>
      <c r="DN65" s="7" t="inlineStr"/>
      <c r="DO65" s="7">
        <f>E65+AU65+BI65+BS65+CM65</f>
        <v/>
      </c>
      <c r="DP65" s="7">
        <f>F65+AV65+BJ65+BT65+CN65</f>
        <v/>
      </c>
    </row>
    <row r="66" hidden="1" outlineLevel="1">
      <c r="A66" s="5" t="n">
        <v>31</v>
      </c>
      <c r="B66" s="6" t="inlineStr">
        <is>
          <t>NEW  ANORSHERIN  MCHJ</t>
        </is>
      </c>
      <c r="C66" s="6" t="inlineStr">
        <is>
          <t>Карши</t>
        </is>
      </c>
      <c r="D66" s="6" t="inlineStr">
        <is>
          <t>Карши 1</t>
        </is>
      </c>
      <c r="E66" s="7">
        <f>G66+I66+K66+M66+O66+Q66+S66+U66+W66+Y66+AA66+AC66+AE66+AG66+AI66+AK66+AM66+AO66+AQ66+AS66</f>
        <v/>
      </c>
      <c r="F66" s="7">
        <f>H66+J66+L66+N66+P66+R66+T66+V66+X66+Z66+AB66+AD66+AF66+AH66+AJ66+AL66+AN66+AP66+AR66+AT66</f>
        <v/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n">
        <v>5</v>
      </c>
      <c r="R66" s="7" t="n">
        <v>796675</v>
      </c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  <c r="AS66" s="7" t="inlineStr"/>
      <c r="AT66" s="7" t="inlineStr"/>
      <c r="AU66" s="7">
        <f>AW66+AY66+BA66+BC66+BE66+BG66</f>
        <v/>
      </c>
      <c r="AV66" s="7">
        <f>AX66+AZ66+BB66+BD66+BF66+BH66</f>
        <v/>
      </c>
      <c r="AW66" s="7" t="inlineStr"/>
      <c r="AX66" s="7" t="inlineStr"/>
      <c r="AY66" s="7" t="inlineStr"/>
      <c r="AZ66" s="7" t="inlineStr"/>
      <c r="BA66" s="7" t="inlineStr"/>
      <c r="BB66" s="7" t="inlineStr"/>
      <c r="BC66" s="7" t="inlineStr"/>
      <c r="BD66" s="7" t="inlineStr"/>
      <c r="BE66" s="7" t="inlineStr"/>
      <c r="BF66" s="7" t="inlineStr"/>
      <c r="BG66" s="7" t="inlineStr"/>
      <c r="BH66" s="7" t="inlineStr"/>
      <c r="BI66" s="7">
        <f>BK66+BM66+BO66+BQ66</f>
        <v/>
      </c>
      <c r="BJ66" s="7">
        <f>BL66+BN66+BP66+BR66</f>
        <v/>
      </c>
      <c r="BK66" s="7" t="inlineStr"/>
      <c r="BL66" s="7" t="inlineStr"/>
      <c r="BM66" s="7" t="inlineStr"/>
      <c r="BN66" s="7" t="inlineStr"/>
      <c r="BO66" s="7" t="inlineStr"/>
      <c r="BP66" s="7" t="inlineStr"/>
      <c r="BQ66" s="7" t="inlineStr"/>
      <c r="BR66" s="7" t="inlineStr"/>
      <c r="BS66" s="7">
        <f>BU66+BW66+BY66+CA66+CC66+CE66+CG66+CI66+CK66</f>
        <v/>
      </c>
      <c r="BT66" s="7">
        <f>BV66+BX66+BZ66+CB66+CD66+CF66+CH66+CJ66+CL66</f>
        <v/>
      </c>
      <c r="BU66" s="7" t="inlineStr"/>
      <c r="BV66" s="7" t="inlineStr"/>
      <c r="BW66" s="7" t="inlineStr"/>
      <c r="BX66" s="7" t="inlineStr"/>
      <c r="BY66" s="7" t="inlineStr"/>
      <c r="BZ66" s="7" t="inlineStr"/>
      <c r="CA66" s="7" t="inlineStr"/>
      <c r="CB66" s="7" t="inlineStr"/>
      <c r="CC66" s="7" t="inlineStr"/>
      <c r="CD66" s="7" t="inlineStr"/>
      <c r="CE66" s="7" t="inlineStr"/>
      <c r="CF66" s="7" t="inlineStr"/>
      <c r="CG66" s="7" t="inlineStr"/>
      <c r="CH66" s="7" t="inlineStr"/>
      <c r="CI66" s="7" t="inlineStr"/>
      <c r="CJ66" s="7" t="inlineStr"/>
      <c r="CK66" s="7" t="inlineStr"/>
      <c r="CL66" s="7" t="inlineStr"/>
      <c r="CM66" s="7">
        <f>CO66+CQ66+CS66+CU66+CW66+CY66+DA66+DC66+DE66+DG66+DI66+DK66+DM66</f>
        <v/>
      </c>
      <c r="CN66" s="7">
        <f>CP66+CR66+CT66+CV66+CX66+CZ66+DB66+DD66+DF66+DH66+DJ66+DL66+DN66</f>
        <v/>
      </c>
      <c r="CO66" s="7" t="inlineStr"/>
      <c r="CP66" s="7" t="inlineStr"/>
      <c r="CQ66" s="7" t="inlineStr"/>
      <c r="CR66" s="7" t="inlineStr"/>
      <c r="CS66" s="7" t="inlineStr"/>
      <c r="CT66" s="7" t="inlineStr"/>
      <c r="CU66" s="7" t="inlineStr"/>
      <c r="CV66" s="7" t="inlineStr"/>
      <c r="CW66" s="7" t="inlineStr"/>
      <c r="CX66" s="7" t="inlineStr"/>
      <c r="CY66" s="7" t="inlineStr"/>
      <c r="CZ66" s="7" t="inlineStr"/>
      <c r="DA66" s="7" t="inlineStr"/>
      <c r="DB66" s="7" t="inlineStr"/>
      <c r="DC66" s="7" t="inlineStr"/>
      <c r="DD66" s="7" t="inlineStr"/>
      <c r="DE66" s="7" t="inlineStr"/>
      <c r="DF66" s="7" t="inlineStr"/>
      <c r="DG66" s="7" t="inlineStr"/>
      <c r="DH66" s="7" t="inlineStr"/>
      <c r="DI66" s="7" t="inlineStr"/>
      <c r="DJ66" s="7" t="inlineStr"/>
      <c r="DK66" s="7" t="inlineStr"/>
      <c r="DL66" s="7" t="inlineStr"/>
      <c r="DM66" s="7" t="inlineStr"/>
      <c r="DN66" s="7" t="inlineStr"/>
      <c r="DO66" s="7">
        <f>E66+AU66+BI66+BS66+CM66</f>
        <v/>
      </c>
      <c r="DP66" s="7">
        <f>F66+AV66+BJ66+BT66+CN66</f>
        <v/>
      </c>
    </row>
    <row r="67" hidden="1" outlineLevel="1">
      <c r="A67" s="5" t="n">
        <v>32</v>
      </c>
      <c r="B67" s="6" t="inlineStr">
        <is>
          <t>NEW GOLD MED MCHJ</t>
        </is>
      </c>
      <c r="C67" s="6" t="inlineStr">
        <is>
          <t>Карши</t>
        </is>
      </c>
      <c r="D67" s="6" t="inlineStr">
        <is>
          <t>Карши 1</t>
        </is>
      </c>
      <c r="E67" s="7">
        <f>G67+I67+K67+M67+O67+Q67+S67+U67+W67+Y67+AA67+AC67+AE67+AG67+AI67+AK67+AM67+AO67+AQ67+AS67</f>
        <v/>
      </c>
      <c r="F67" s="7">
        <f>H67+J67+L67+N67+P67+R67+T67+V67+X67+Z67+AB67+AD67+AF67+AH67+AJ67+AL67+AN67+AP67+AR67+AT67</f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n">
        <v>10</v>
      </c>
      <c r="N67" s="7" t="n">
        <v>2721180</v>
      </c>
      <c r="O67" s="7" t="inlineStr"/>
      <c r="P67" s="7" t="inlineStr"/>
      <c r="Q67" s="7" t="n">
        <v>5</v>
      </c>
      <c r="R67" s="7" t="n">
        <v>1033940</v>
      </c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  <c r="AM67" s="7" t="inlineStr"/>
      <c r="AN67" s="7" t="inlineStr"/>
      <c r="AO67" s="7" t="inlineStr"/>
      <c r="AP67" s="7" t="inlineStr"/>
      <c r="AQ67" s="7" t="inlineStr"/>
      <c r="AR67" s="7" t="inlineStr"/>
      <c r="AS67" s="7" t="inlineStr"/>
      <c r="AT67" s="7" t="inlineStr"/>
      <c r="AU67" s="7">
        <f>AW67+AY67+BA67+BC67+BE67+BG67</f>
        <v/>
      </c>
      <c r="AV67" s="7">
        <f>AX67+AZ67+BB67+BD67+BF67+BH67</f>
        <v/>
      </c>
      <c r="AW67" s="7" t="inlineStr"/>
      <c r="AX67" s="7" t="inlineStr"/>
      <c r="AY67" s="7" t="inlineStr"/>
      <c r="AZ67" s="7" t="inlineStr"/>
      <c r="BA67" s="7" t="inlineStr"/>
      <c r="BB67" s="7" t="inlineStr"/>
      <c r="BC67" s="7" t="inlineStr"/>
      <c r="BD67" s="7" t="inlineStr"/>
      <c r="BE67" s="7" t="inlineStr"/>
      <c r="BF67" s="7" t="inlineStr"/>
      <c r="BG67" s="7" t="inlineStr"/>
      <c r="BH67" s="7" t="inlineStr"/>
      <c r="BI67" s="7">
        <f>BK67+BM67+BO67+BQ67</f>
        <v/>
      </c>
      <c r="BJ67" s="7">
        <f>BL67+BN67+BP67+BR67</f>
        <v/>
      </c>
      <c r="BK67" s="7" t="inlineStr"/>
      <c r="BL67" s="7" t="inlineStr"/>
      <c r="BM67" s="7" t="inlineStr"/>
      <c r="BN67" s="7" t="inlineStr"/>
      <c r="BO67" s="7" t="inlineStr"/>
      <c r="BP67" s="7" t="inlineStr"/>
      <c r="BQ67" s="7" t="inlineStr"/>
      <c r="BR67" s="7" t="inlineStr"/>
      <c r="BS67" s="7">
        <f>BU67+BW67+BY67+CA67+CC67+CE67+CG67+CI67+CK67</f>
        <v/>
      </c>
      <c r="BT67" s="7">
        <f>BV67+BX67+BZ67+CB67+CD67+CF67+CH67+CJ67+CL67</f>
        <v/>
      </c>
      <c r="BU67" s="7" t="inlineStr"/>
      <c r="BV67" s="7" t="inlineStr"/>
      <c r="BW67" s="7" t="inlineStr"/>
      <c r="BX67" s="7" t="inlineStr"/>
      <c r="BY67" s="7" t="inlineStr"/>
      <c r="BZ67" s="7" t="inlineStr"/>
      <c r="CA67" s="7" t="inlineStr"/>
      <c r="CB67" s="7" t="inlineStr"/>
      <c r="CC67" s="7" t="inlineStr"/>
      <c r="CD67" s="7" t="inlineStr"/>
      <c r="CE67" s="7" t="inlineStr"/>
      <c r="CF67" s="7" t="inlineStr"/>
      <c r="CG67" s="7" t="inlineStr"/>
      <c r="CH67" s="7" t="inlineStr"/>
      <c r="CI67" s="7" t="inlineStr"/>
      <c r="CJ67" s="7" t="inlineStr"/>
      <c r="CK67" s="7" t="inlineStr"/>
      <c r="CL67" s="7" t="inlineStr"/>
      <c r="CM67" s="7">
        <f>CO67+CQ67+CS67+CU67+CW67+CY67+DA67+DC67+DE67+DG67+DI67+DK67+DM67</f>
        <v/>
      </c>
      <c r="CN67" s="7">
        <f>CP67+CR67+CT67+CV67+CX67+CZ67+DB67+DD67+DF67+DH67+DJ67+DL67+DN67</f>
        <v/>
      </c>
      <c r="CO67" s="7" t="inlineStr"/>
      <c r="CP67" s="7" t="inlineStr"/>
      <c r="CQ67" s="7" t="inlineStr"/>
      <c r="CR67" s="7" t="inlineStr"/>
      <c r="CS67" s="7" t="inlineStr"/>
      <c r="CT67" s="7" t="inlineStr"/>
      <c r="CU67" s="7" t="inlineStr"/>
      <c r="CV67" s="7" t="inlineStr"/>
      <c r="CW67" s="7" t="inlineStr"/>
      <c r="CX67" s="7" t="inlineStr"/>
      <c r="CY67" s="7" t="inlineStr"/>
      <c r="CZ67" s="7" t="inlineStr"/>
      <c r="DA67" s="7" t="inlineStr"/>
      <c r="DB67" s="7" t="inlineStr"/>
      <c r="DC67" s="7" t="inlineStr"/>
      <c r="DD67" s="7" t="inlineStr"/>
      <c r="DE67" s="7" t="inlineStr"/>
      <c r="DF67" s="7" t="inlineStr"/>
      <c r="DG67" s="7" t="inlineStr"/>
      <c r="DH67" s="7" t="inlineStr"/>
      <c r="DI67" s="7" t="inlineStr"/>
      <c r="DJ67" s="7" t="inlineStr"/>
      <c r="DK67" s="7" t="inlineStr"/>
      <c r="DL67" s="7" t="inlineStr"/>
      <c r="DM67" s="7" t="inlineStr"/>
      <c r="DN67" s="7" t="inlineStr"/>
      <c r="DO67" s="7">
        <f>E67+AU67+BI67+BS67+CM67</f>
        <v/>
      </c>
      <c r="DP67" s="7">
        <f>F67+AV67+BJ67+BT67+CN67</f>
        <v/>
      </c>
    </row>
    <row r="68" hidden="1" outlineLevel="1">
      <c r="A68" s="5" t="n">
        <v>33</v>
      </c>
      <c r="B68" s="6" t="inlineStr">
        <is>
          <t>NIGORA SUNNAT FARM MCHJ</t>
        </is>
      </c>
      <c r="C68" s="6" t="inlineStr">
        <is>
          <t>Карши</t>
        </is>
      </c>
      <c r="D68" s="6" t="inlineStr">
        <is>
          <t>Карши 1</t>
        </is>
      </c>
      <c r="E68" s="7">
        <f>G68+I68+K68+M68+O68+Q68+S68+U68+W68+Y68+AA68+AC68+AE68+AG68+AI68+AK68+AM68+AO68+AQ68+AS68</f>
        <v/>
      </c>
      <c r="F68" s="7">
        <f>H68+J68+L68+N68+P68+R68+T68+V68+X68+Z68+AB68+AD68+AF68+AH68+AJ68+AL68+AN68+AP68+AR68+AT68</f>
        <v/>
      </c>
      <c r="G68" s="7" t="inlineStr"/>
      <c r="H68" s="7" t="inlineStr"/>
      <c r="I68" s="7" t="inlineStr"/>
      <c r="J68" s="7" t="inlineStr"/>
      <c r="K68" s="7" t="inlineStr"/>
      <c r="L68" s="7" t="inlineStr"/>
      <c r="M68" s="7" t="n">
        <v>5</v>
      </c>
      <c r="N68" s="7" t="n">
        <v>48955</v>
      </c>
      <c r="O68" s="7" t="inlineStr"/>
      <c r="P68" s="7" t="inlineStr"/>
      <c r="Q68" s="7" t="n">
        <v>5</v>
      </c>
      <c r="R68" s="7" t="n">
        <v>2025290</v>
      </c>
      <c r="S68" s="7" t="inlineStr"/>
      <c r="T68" s="7" t="inlineStr"/>
      <c r="U68" s="7" t="inlineStr"/>
      <c r="V68" s="7" t="inlineStr"/>
      <c r="W68" s="7" t="inlineStr"/>
      <c r="X68" s="7" t="inlineStr"/>
      <c r="Y68" s="7" t="inlineStr"/>
      <c r="Z68" s="7" t="inlineStr"/>
      <c r="AA68" s="7" t="inlineStr"/>
      <c r="AB68" s="7" t="inlineStr"/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7" t="inlineStr"/>
      <c r="AK68" s="7" t="inlineStr"/>
      <c r="AL68" s="7" t="inlineStr"/>
      <c r="AM68" s="7" t="inlineStr"/>
      <c r="AN68" s="7" t="inlineStr"/>
      <c r="AO68" s="7" t="inlineStr"/>
      <c r="AP68" s="7" t="inlineStr"/>
      <c r="AQ68" s="7" t="inlineStr"/>
      <c r="AR68" s="7" t="inlineStr"/>
      <c r="AS68" s="7" t="inlineStr"/>
      <c r="AT68" s="7" t="inlineStr"/>
      <c r="AU68" s="7">
        <f>AW68+AY68+BA68+BC68+BE68+BG68</f>
        <v/>
      </c>
      <c r="AV68" s="7">
        <f>AX68+AZ68+BB68+BD68+BF68+BH68</f>
        <v/>
      </c>
      <c r="AW68" s="7" t="inlineStr"/>
      <c r="AX68" s="7" t="inlineStr"/>
      <c r="AY68" s="7" t="inlineStr"/>
      <c r="AZ68" s="7" t="inlineStr"/>
      <c r="BA68" s="7" t="inlineStr"/>
      <c r="BB68" s="7" t="inlineStr"/>
      <c r="BC68" s="7" t="inlineStr"/>
      <c r="BD68" s="7" t="inlineStr"/>
      <c r="BE68" s="7" t="inlineStr"/>
      <c r="BF68" s="7" t="inlineStr"/>
      <c r="BG68" s="7" t="inlineStr"/>
      <c r="BH68" s="7" t="inlineStr"/>
      <c r="BI68" s="7">
        <f>BK68+BM68+BO68+BQ68</f>
        <v/>
      </c>
      <c r="BJ68" s="7">
        <f>BL68+BN68+BP68+BR68</f>
        <v/>
      </c>
      <c r="BK68" s="7" t="inlineStr"/>
      <c r="BL68" s="7" t="inlineStr"/>
      <c r="BM68" s="7" t="inlineStr"/>
      <c r="BN68" s="7" t="inlineStr"/>
      <c r="BO68" s="7" t="inlineStr"/>
      <c r="BP68" s="7" t="inlineStr"/>
      <c r="BQ68" s="7" t="inlineStr"/>
      <c r="BR68" s="7" t="inlineStr"/>
      <c r="BS68" s="7">
        <f>BU68+BW68+BY68+CA68+CC68+CE68+CG68+CI68+CK68</f>
        <v/>
      </c>
      <c r="BT68" s="7">
        <f>BV68+BX68+BZ68+CB68+CD68+CF68+CH68+CJ68+CL68</f>
        <v/>
      </c>
      <c r="BU68" s="7" t="inlineStr"/>
      <c r="BV68" s="7" t="inlineStr"/>
      <c r="BW68" s="7" t="inlineStr"/>
      <c r="BX68" s="7" t="inlineStr"/>
      <c r="BY68" s="7" t="inlineStr"/>
      <c r="BZ68" s="7" t="inlineStr"/>
      <c r="CA68" s="7" t="inlineStr"/>
      <c r="CB68" s="7" t="inlineStr"/>
      <c r="CC68" s="7" t="inlineStr"/>
      <c r="CD68" s="7" t="inlineStr"/>
      <c r="CE68" s="7" t="inlineStr"/>
      <c r="CF68" s="7" t="inlineStr"/>
      <c r="CG68" s="7" t="inlineStr"/>
      <c r="CH68" s="7" t="inlineStr"/>
      <c r="CI68" s="7" t="inlineStr"/>
      <c r="CJ68" s="7" t="inlineStr"/>
      <c r="CK68" s="7" t="inlineStr"/>
      <c r="CL68" s="7" t="inlineStr"/>
      <c r="CM68" s="7">
        <f>CO68+CQ68+CS68+CU68+CW68+CY68+DA68+DC68+DE68+DG68+DI68+DK68+DM68</f>
        <v/>
      </c>
      <c r="CN68" s="7">
        <f>CP68+CR68+CT68+CV68+CX68+CZ68+DB68+DD68+DF68+DH68+DJ68+DL68+DN68</f>
        <v/>
      </c>
      <c r="CO68" s="7" t="inlineStr"/>
      <c r="CP68" s="7" t="inlineStr"/>
      <c r="CQ68" s="7" t="inlineStr"/>
      <c r="CR68" s="7" t="inlineStr"/>
      <c r="CS68" s="7" t="inlineStr"/>
      <c r="CT68" s="7" t="inlineStr"/>
      <c r="CU68" s="7" t="inlineStr"/>
      <c r="CV68" s="7" t="inlineStr"/>
      <c r="CW68" s="7" t="inlineStr"/>
      <c r="CX68" s="7" t="inlineStr"/>
      <c r="CY68" s="7" t="inlineStr"/>
      <c r="CZ68" s="7" t="inlineStr"/>
      <c r="DA68" s="7" t="inlineStr"/>
      <c r="DB68" s="7" t="inlineStr"/>
      <c r="DC68" s="7" t="inlineStr"/>
      <c r="DD68" s="7" t="inlineStr"/>
      <c r="DE68" s="7" t="inlineStr"/>
      <c r="DF68" s="7" t="inlineStr"/>
      <c r="DG68" s="7" t="inlineStr"/>
      <c r="DH68" s="7" t="inlineStr"/>
      <c r="DI68" s="7" t="inlineStr"/>
      <c r="DJ68" s="7" t="inlineStr"/>
      <c r="DK68" s="7" t="inlineStr"/>
      <c r="DL68" s="7" t="inlineStr"/>
      <c r="DM68" s="7" t="inlineStr"/>
      <c r="DN68" s="7" t="inlineStr"/>
      <c r="DO68" s="7">
        <f>E68+AU68+BI68+BS68+CM68</f>
        <v/>
      </c>
      <c r="DP68" s="7">
        <f>F68+AV68+BJ68+BT68+CN68</f>
        <v/>
      </c>
    </row>
    <row r="69" hidden="1" outlineLevel="1">
      <c r="A69" s="5" t="n">
        <v>34</v>
      </c>
      <c r="B69" s="6" t="inlineStr">
        <is>
          <t>Nafosat XD-D I/Ch SK</t>
        </is>
      </c>
      <c r="C69" s="6" t="inlineStr">
        <is>
          <t>Карши</t>
        </is>
      </c>
      <c r="D69" s="6" t="inlineStr">
        <is>
          <t>Карши 1</t>
        </is>
      </c>
      <c r="E69" s="7">
        <f>G69+I69+K69+M69+O69+Q69+S69+U69+W69+Y69+AA69+AC69+AE69+AG69+AI69+AK69+AM69+AO69+AQ69+AS69</f>
        <v/>
      </c>
      <c r="F69" s="7">
        <f>H69+J69+L69+N69+P69+R69+T69+V69+X69+Z69+AB69+AD69+AF69+AH69+AJ69+AL69+AN69+AP69+AR69+AT69</f>
        <v/>
      </c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7" t="inlineStr"/>
      <c r="Q69" s="7" t="n">
        <v>3</v>
      </c>
      <c r="R69" s="7" t="n">
        <v>190020</v>
      </c>
      <c r="S69" s="7" t="inlineStr"/>
      <c r="T69" s="7" t="inlineStr"/>
      <c r="U69" s="7" t="inlineStr"/>
      <c r="V69" s="7" t="inlineStr"/>
      <c r="W69" s="7" t="inlineStr"/>
      <c r="X69" s="7" t="inlineStr"/>
      <c r="Y69" s="7" t="inlineStr"/>
      <c r="Z69" s="7" t="inlineStr"/>
      <c r="AA69" s="7" t="inlineStr"/>
      <c r="AB69" s="7" t="inlineStr"/>
      <c r="AC69" s="7" t="inlineStr"/>
      <c r="AD69" s="7" t="inlineStr"/>
      <c r="AE69" s="7" t="inlineStr"/>
      <c r="AF69" s="7" t="inlineStr"/>
      <c r="AG69" s="7" t="inlineStr"/>
      <c r="AH69" s="7" t="inlineStr"/>
      <c r="AI69" s="7" t="inlineStr"/>
      <c r="AJ69" s="7" t="inlineStr"/>
      <c r="AK69" s="7" t="inlineStr"/>
      <c r="AL69" s="7" t="inlineStr"/>
      <c r="AM69" s="7" t="inlineStr"/>
      <c r="AN69" s="7" t="inlineStr"/>
      <c r="AO69" s="7" t="inlineStr"/>
      <c r="AP69" s="7" t="inlineStr"/>
      <c r="AQ69" s="7" t="inlineStr"/>
      <c r="AR69" s="7" t="inlineStr"/>
      <c r="AS69" s="7" t="inlineStr"/>
      <c r="AT69" s="7" t="inlineStr"/>
      <c r="AU69" s="7">
        <f>AW69+AY69+BA69+BC69+BE69+BG69</f>
        <v/>
      </c>
      <c r="AV69" s="7">
        <f>AX69+AZ69+BB69+BD69+BF69+BH69</f>
        <v/>
      </c>
      <c r="AW69" s="7" t="inlineStr"/>
      <c r="AX69" s="7" t="inlineStr"/>
      <c r="AY69" s="7" t="inlineStr"/>
      <c r="AZ69" s="7" t="inlineStr"/>
      <c r="BA69" s="7" t="inlineStr"/>
      <c r="BB69" s="7" t="inlineStr"/>
      <c r="BC69" s="7" t="inlineStr"/>
      <c r="BD69" s="7" t="inlineStr"/>
      <c r="BE69" s="7" t="inlineStr"/>
      <c r="BF69" s="7" t="inlineStr"/>
      <c r="BG69" s="7" t="inlineStr"/>
      <c r="BH69" s="7" t="inlineStr"/>
      <c r="BI69" s="7">
        <f>BK69+BM69+BO69+BQ69</f>
        <v/>
      </c>
      <c r="BJ69" s="7">
        <f>BL69+BN69+BP69+BR69</f>
        <v/>
      </c>
      <c r="BK69" s="7" t="inlineStr"/>
      <c r="BL69" s="7" t="inlineStr"/>
      <c r="BM69" s="7" t="inlineStr"/>
      <c r="BN69" s="7" t="inlineStr"/>
      <c r="BO69" s="7" t="inlineStr"/>
      <c r="BP69" s="7" t="inlineStr"/>
      <c r="BQ69" s="7" t="inlineStr"/>
      <c r="BR69" s="7" t="inlineStr"/>
      <c r="BS69" s="7">
        <f>BU69+BW69+BY69+CA69+CC69+CE69+CG69+CI69+CK69</f>
        <v/>
      </c>
      <c r="BT69" s="7">
        <f>BV69+BX69+BZ69+CB69+CD69+CF69+CH69+CJ69+CL69</f>
        <v/>
      </c>
      <c r="BU69" s="7" t="inlineStr"/>
      <c r="BV69" s="7" t="inlineStr"/>
      <c r="BW69" s="7" t="inlineStr"/>
      <c r="BX69" s="7" t="inlineStr"/>
      <c r="BY69" s="7" t="inlineStr"/>
      <c r="BZ69" s="7" t="inlineStr"/>
      <c r="CA69" s="7" t="inlineStr"/>
      <c r="CB69" s="7" t="inlineStr"/>
      <c r="CC69" s="7" t="inlineStr"/>
      <c r="CD69" s="7" t="inlineStr"/>
      <c r="CE69" s="7" t="inlineStr"/>
      <c r="CF69" s="7" t="inlineStr"/>
      <c r="CG69" s="7" t="inlineStr"/>
      <c r="CH69" s="7" t="inlineStr"/>
      <c r="CI69" s="7" t="inlineStr"/>
      <c r="CJ69" s="7" t="inlineStr"/>
      <c r="CK69" s="7" t="inlineStr"/>
      <c r="CL69" s="7" t="inlineStr"/>
      <c r="CM69" s="7">
        <f>CO69+CQ69+CS69+CU69+CW69+CY69+DA69+DC69+DE69+DG69+DI69+DK69+DM69</f>
        <v/>
      </c>
      <c r="CN69" s="7">
        <f>CP69+CR69+CT69+CV69+CX69+CZ69+DB69+DD69+DF69+DH69+DJ69+DL69+DN69</f>
        <v/>
      </c>
      <c r="CO69" s="7" t="inlineStr"/>
      <c r="CP69" s="7" t="inlineStr"/>
      <c r="CQ69" s="7" t="inlineStr"/>
      <c r="CR69" s="7" t="inlineStr"/>
      <c r="CS69" s="7" t="inlineStr"/>
      <c r="CT69" s="7" t="inlineStr"/>
      <c r="CU69" s="7" t="inlineStr"/>
      <c r="CV69" s="7" t="inlineStr"/>
      <c r="CW69" s="7" t="inlineStr"/>
      <c r="CX69" s="7" t="inlineStr"/>
      <c r="CY69" s="7" t="inlineStr"/>
      <c r="CZ69" s="7" t="inlineStr"/>
      <c r="DA69" s="7" t="inlineStr"/>
      <c r="DB69" s="7" t="inlineStr"/>
      <c r="DC69" s="7" t="inlineStr"/>
      <c r="DD69" s="7" t="inlineStr"/>
      <c r="DE69" s="7" t="inlineStr"/>
      <c r="DF69" s="7" t="inlineStr"/>
      <c r="DG69" s="7" t="inlineStr"/>
      <c r="DH69" s="7" t="inlineStr"/>
      <c r="DI69" s="7" t="inlineStr"/>
      <c r="DJ69" s="7" t="inlineStr"/>
      <c r="DK69" s="7" t="inlineStr"/>
      <c r="DL69" s="7" t="inlineStr"/>
      <c r="DM69" s="7" t="inlineStr"/>
      <c r="DN69" s="7" t="inlineStr"/>
      <c r="DO69" s="7">
        <f>E69+AU69+BI69+BS69+CM69</f>
        <v/>
      </c>
      <c r="DP69" s="7">
        <f>F69+AV69+BJ69+BT69+CN69</f>
        <v/>
      </c>
    </row>
    <row r="70" hidden="1" outlineLevel="1">
      <c r="A70" s="5" t="n">
        <v>35</v>
      </c>
      <c r="B70" s="6" t="inlineStr">
        <is>
          <t>Nishon Farm Sanoat MCHJ</t>
        </is>
      </c>
      <c r="C70" s="6" t="inlineStr">
        <is>
          <t>Карши</t>
        </is>
      </c>
      <c r="D70" s="6" t="inlineStr">
        <is>
          <t>Карши 1</t>
        </is>
      </c>
      <c r="E70" s="7">
        <f>G70+I70+K70+M70+O70+Q70+S70+U70+W70+Y70+AA70+AC70+AE70+AG70+AI70+AK70+AM70+AO70+AQ70+AS70</f>
        <v/>
      </c>
      <c r="F70" s="7">
        <f>H70+J70+L70+N70+P70+R70+T70+V70+X70+Z70+AB70+AD70+AF70+AH70+AJ70+AL70+AN70+AP70+AR70+AT70</f>
        <v/>
      </c>
      <c r="G70" s="7" t="n">
        <v>3</v>
      </c>
      <c r="H70" s="7" t="n">
        <v>298569</v>
      </c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inlineStr"/>
      <c r="AB70" s="7" t="inlineStr"/>
      <c r="AC70" s="7" t="inlineStr"/>
      <c r="AD70" s="7" t="inlineStr"/>
      <c r="AE70" s="7" t="inlineStr"/>
      <c r="AF70" s="7" t="inlineStr"/>
      <c r="AG70" s="7" t="inlineStr"/>
      <c r="AH70" s="7" t="inlineStr"/>
      <c r="AI70" s="7" t="inlineStr"/>
      <c r="AJ70" s="7" t="inlineStr"/>
      <c r="AK70" s="7" t="inlineStr"/>
      <c r="AL70" s="7" t="inlineStr"/>
      <c r="AM70" s="7" t="inlineStr"/>
      <c r="AN70" s="7" t="inlineStr"/>
      <c r="AO70" s="7" t="inlineStr"/>
      <c r="AP70" s="7" t="inlineStr"/>
      <c r="AQ70" s="7" t="inlineStr"/>
      <c r="AR70" s="7" t="inlineStr"/>
      <c r="AS70" s="7" t="inlineStr"/>
      <c r="AT70" s="7" t="inlineStr"/>
      <c r="AU70" s="7">
        <f>AW70+AY70+BA70+BC70+BE70+BG70</f>
        <v/>
      </c>
      <c r="AV70" s="7">
        <f>AX70+AZ70+BB70+BD70+BF70+BH70</f>
        <v/>
      </c>
      <c r="AW70" s="7" t="inlineStr"/>
      <c r="AX70" s="7" t="inlineStr"/>
      <c r="AY70" s="7" t="inlineStr"/>
      <c r="AZ70" s="7" t="inlineStr"/>
      <c r="BA70" s="7" t="inlineStr"/>
      <c r="BB70" s="7" t="inlineStr"/>
      <c r="BC70" s="7" t="inlineStr"/>
      <c r="BD70" s="7" t="inlineStr"/>
      <c r="BE70" s="7" t="inlineStr"/>
      <c r="BF70" s="7" t="inlineStr"/>
      <c r="BG70" s="7" t="inlineStr"/>
      <c r="BH70" s="7" t="inlineStr"/>
      <c r="BI70" s="7">
        <f>BK70+BM70+BO70+BQ70</f>
        <v/>
      </c>
      <c r="BJ70" s="7">
        <f>BL70+BN70+BP70+BR70</f>
        <v/>
      </c>
      <c r="BK70" s="7" t="inlineStr"/>
      <c r="BL70" s="7" t="inlineStr"/>
      <c r="BM70" s="7" t="inlineStr"/>
      <c r="BN70" s="7" t="inlineStr"/>
      <c r="BO70" s="7" t="inlineStr"/>
      <c r="BP70" s="7" t="inlineStr"/>
      <c r="BQ70" s="7" t="inlineStr"/>
      <c r="BR70" s="7" t="inlineStr"/>
      <c r="BS70" s="7">
        <f>BU70+BW70+BY70+CA70+CC70+CE70+CG70+CI70+CK70</f>
        <v/>
      </c>
      <c r="BT70" s="7">
        <f>BV70+BX70+BZ70+CB70+CD70+CF70+CH70+CJ70+CL70</f>
        <v/>
      </c>
      <c r="BU70" s="7" t="inlineStr"/>
      <c r="BV70" s="7" t="inlineStr"/>
      <c r="BW70" s="7" t="inlineStr"/>
      <c r="BX70" s="7" t="inlineStr"/>
      <c r="BY70" s="7" t="inlineStr"/>
      <c r="BZ70" s="7" t="inlineStr"/>
      <c r="CA70" s="7" t="inlineStr"/>
      <c r="CB70" s="7" t="inlineStr"/>
      <c r="CC70" s="7" t="inlineStr"/>
      <c r="CD70" s="7" t="inlineStr"/>
      <c r="CE70" s="7" t="inlineStr"/>
      <c r="CF70" s="7" t="inlineStr"/>
      <c r="CG70" s="7" t="inlineStr"/>
      <c r="CH70" s="7" t="inlineStr"/>
      <c r="CI70" s="7" t="inlineStr"/>
      <c r="CJ70" s="7" t="inlineStr"/>
      <c r="CK70" s="7" t="inlineStr"/>
      <c r="CL70" s="7" t="inlineStr"/>
      <c r="CM70" s="7">
        <f>CO70+CQ70+CS70+CU70+CW70+CY70+DA70+DC70+DE70+DG70+DI70+DK70+DM70</f>
        <v/>
      </c>
      <c r="CN70" s="7">
        <f>CP70+CR70+CT70+CV70+CX70+CZ70+DB70+DD70+DF70+DH70+DJ70+DL70+DN70</f>
        <v/>
      </c>
      <c r="CO70" s="7" t="inlineStr"/>
      <c r="CP70" s="7" t="inlineStr"/>
      <c r="CQ70" s="7" t="inlineStr"/>
      <c r="CR70" s="7" t="inlineStr"/>
      <c r="CS70" s="7" t="inlineStr"/>
      <c r="CT70" s="7" t="inlineStr"/>
      <c r="CU70" s="7" t="inlineStr"/>
      <c r="CV70" s="7" t="inlineStr"/>
      <c r="CW70" s="7" t="inlineStr"/>
      <c r="CX70" s="7" t="inlineStr"/>
      <c r="CY70" s="7" t="inlineStr"/>
      <c r="CZ70" s="7" t="inlineStr"/>
      <c r="DA70" s="7" t="inlineStr"/>
      <c r="DB70" s="7" t="inlineStr"/>
      <c r="DC70" s="7" t="inlineStr"/>
      <c r="DD70" s="7" t="inlineStr"/>
      <c r="DE70" s="7" t="inlineStr"/>
      <c r="DF70" s="7" t="inlineStr"/>
      <c r="DG70" s="7" t="inlineStr"/>
      <c r="DH70" s="7" t="inlineStr"/>
      <c r="DI70" s="7" t="inlineStr"/>
      <c r="DJ70" s="7" t="inlineStr"/>
      <c r="DK70" s="7" t="inlineStr"/>
      <c r="DL70" s="7" t="inlineStr"/>
      <c r="DM70" s="7" t="inlineStr"/>
      <c r="DN70" s="7" t="inlineStr"/>
      <c r="DO70" s="7">
        <f>E70+AU70+BI70+BS70+CM70</f>
        <v/>
      </c>
      <c r="DP70" s="7">
        <f>F70+AV70+BJ70+BT70+CN70</f>
        <v/>
      </c>
    </row>
    <row r="71" hidden="1" outlineLevel="1">
      <c r="A71" s="5" t="n">
        <v>36</v>
      </c>
      <c r="B71" s="6" t="inlineStr">
        <is>
          <t>Nishon Med Farm XK</t>
        </is>
      </c>
      <c r="C71" s="6" t="inlineStr">
        <is>
          <t>Карши</t>
        </is>
      </c>
      <c r="D71" s="6" t="inlineStr">
        <is>
          <t>Карши 1</t>
        </is>
      </c>
      <c r="E71" s="7">
        <f>G71+I71+K71+M71+O71+Q71+S71+U71+W71+Y71+AA71+AC71+AE71+AG71+AI71+AK71+AM71+AO71+AQ71+AS71</f>
        <v/>
      </c>
      <c r="F71" s="7">
        <f>H71+J71+L71+N71+P71+R71+T71+V71+X71+Z71+AB71+AD71+AF71+AH71+AJ71+AL71+AN71+AP71+AR71+AT71</f>
        <v/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inlineStr"/>
      <c r="T71" s="7" t="inlineStr"/>
      <c r="U71" s="7" t="inlineStr"/>
      <c r="V71" s="7" t="inlineStr"/>
      <c r="W71" s="7" t="inlineStr"/>
      <c r="X71" s="7" t="inlineStr"/>
      <c r="Y71" s="7" t="inlineStr"/>
      <c r="Z71" s="7" t="inlineStr"/>
      <c r="AA71" s="7" t="inlineStr"/>
      <c r="AB71" s="7" t="inlineStr"/>
      <c r="AC71" s="7" t="inlineStr"/>
      <c r="AD71" s="7" t="inlineStr"/>
      <c r="AE71" s="7" t="inlineStr"/>
      <c r="AF71" s="7" t="inlineStr"/>
      <c r="AG71" s="7" t="inlineStr"/>
      <c r="AH71" s="7" t="inlineStr"/>
      <c r="AI71" s="7" t="inlineStr"/>
      <c r="AJ71" s="7" t="inlineStr"/>
      <c r="AK71" s="7" t="inlineStr"/>
      <c r="AL71" s="7" t="inlineStr"/>
      <c r="AM71" s="7" t="inlineStr"/>
      <c r="AN71" s="7" t="inlineStr"/>
      <c r="AO71" s="7" t="inlineStr"/>
      <c r="AP71" s="7" t="inlineStr"/>
      <c r="AQ71" s="7" t="inlineStr"/>
      <c r="AR71" s="7" t="inlineStr"/>
      <c r="AS71" s="7" t="inlineStr"/>
      <c r="AT71" s="7" t="inlineStr"/>
      <c r="AU71" s="7">
        <f>AW71+AY71+BA71+BC71+BE71+BG71</f>
        <v/>
      </c>
      <c r="AV71" s="7">
        <f>AX71+AZ71+BB71+BD71+BF71+BH71</f>
        <v/>
      </c>
      <c r="AW71" s="7" t="inlineStr"/>
      <c r="AX71" s="7" t="inlineStr"/>
      <c r="AY71" s="7" t="inlineStr"/>
      <c r="AZ71" s="7" t="inlineStr"/>
      <c r="BA71" s="7" t="inlineStr"/>
      <c r="BB71" s="7" t="inlineStr"/>
      <c r="BC71" s="7" t="inlineStr"/>
      <c r="BD71" s="7" t="inlineStr"/>
      <c r="BE71" s="7" t="inlineStr"/>
      <c r="BF71" s="7" t="inlineStr"/>
      <c r="BG71" s="7" t="inlineStr"/>
      <c r="BH71" s="7" t="inlineStr"/>
      <c r="BI71" s="7">
        <f>BK71+BM71+BO71+BQ71</f>
        <v/>
      </c>
      <c r="BJ71" s="7">
        <f>BL71+BN71+BP71+BR71</f>
        <v/>
      </c>
      <c r="BK71" s="7" t="inlineStr"/>
      <c r="BL71" s="7" t="inlineStr"/>
      <c r="BM71" s="7" t="inlineStr"/>
      <c r="BN71" s="7" t="inlineStr"/>
      <c r="BO71" s="7" t="inlineStr"/>
      <c r="BP71" s="7" t="inlineStr"/>
      <c r="BQ71" s="7" t="inlineStr"/>
      <c r="BR71" s="7" t="inlineStr"/>
      <c r="BS71" s="7">
        <f>BU71+BW71+BY71+CA71+CC71+CE71+CG71+CI71+CK71</f>
        <v/>
      </c>
      <c r="BT71" s="7">
        <f>BV71+BX71+BZ71+CB71+CD71+CF71+CH71+CJ71+CL71</f>
        <v/>
      </c>
      <c r="BU71" s="7" t="inlineStr"/>
      <c r="BV71" s="7" t="inlineStr"/>
      <c r="BW71" s="7" t="inlineStr"/>
      <c r="BX71" s="7" t="inlineStr"/>
      <c r="BY71" s="7" t="inlineStr"/>
      <c r="BZ71" s="7" t="inlineStr"/>
      <c r="CA71" s="7" t="inlineStr"/>
      <c r="CB71" s="7" t="inlineStr"/>
      <c r="CC71" s="7" t="inlineStr"/>
      <c r="CD71" s="7" t="inlineStr"/>
      <c r="CE71" s="7" t="inlineStr"/>
      <c r="CF71" s="7" t="inlineStr"/>
      <c r="CG71" s="7" t="inlineStr"/>
      <c r="CH71" s="7" t="inlineStr"/>
      <c r="CI71" s="7" t="inlineStr"/>
      <c r="CJ71" s="7" t="inlineStr"/>
      <c r="CK71" s="7" t="inlineStr"/>
      <c r="CL71" s="7" t="inlineStr"/>
      <c r="CM71" s="7">
        <f>CO71+CQ71+CS71+CU71+CW71+CY71+DA71+DC71+DE71+DG71+DI71+DK71+DM71</f>
        <v/>
      </c>
      <c r="CN71" s="7">
        <f>CP71+CR71+CT71+CV71+CX71+CZ71+DB71+DD71+DF71+DH71+DJ71+DL71+DN71</f>
        <v/>
      </c>
      <c r="CO71" s="7" t="inlineStr"/>
      <c r="CP71" s="7" t="inlineStr"/>
      <c r="CQ71" s="7" t="inlineStr"/>
      <c r="CR71" s="7" t="inlineStr"/>
      <c r="CS71" s="7" t="inlineStr"/>
      <c r="CT71" s="7" t="inlineStr"/>
      <c r="CU71" s="7" t="inlineStr"/>
      <c r="CV71" s="7" t="inlineStr"/>
      <c r="CW71" s="7" t="inlineStr"/>
      <c r="CX71" s="7" t="inlineStr"/>
      <c r="CY71" s="7" t="inlineStr"/>
      <c r="CZ71" s="7" t="inlineStr"/>
      <c r="DA71" s="7" t="inlineStr"/>
      <c r="DB71" s="7" t="inlineStr"/>
      <c r="DC71" s="7" t="n">
        <v>10</v>
      </c>
      <c r="DD71" s="7" t="n">
        <v>3284880</v>
      </c>
      <c r="DE71" s="7" t="inlineStr"/>
      <c r="DF71" s="7" t="inlineStr"/>
      <c r="DG71" s="7" t="inlineStr"/>
      <c r="DH71" s="7" t="inlineStr"/>
      <c r="DI71" s="7" t="inlineStr"/>
      <c r="DJ71" s="7" t="inlineStr"/>
      <c r="DK71" s="7" t="inlineStr"/>
      <c r="DL71" s="7" t="inlineStr"/>
      <c r="DM71" s="7" t="inlineStr"/>
      <c r="DN71" s="7" t="inlineStr"/>
      <c r="DO71" s="7">
        <f>E71+AU71+BI71+BS71+CM71</f>
        <v/>
      </c>
      <c r="DP71" s="7">
        <f>F71+AV71+BJ71+BT71+CN71</f>
        <v/>
      </c>
    </row>
    <row r="72" hidden="1" outlineLevel="1">
      <c r="A72" s="5" t="n">
        <v>37</v>
      </c>
      <c r="B72" s="6" t="inlineStr">
        <is>
          <t>Norpo'latov Sharam Ba Vich XK</t>
        </is>
      </c>
      <c r="C72" s="6" t="inlineStr">
        <is>
          <t>Карши</t>
        </is>
      </c>
      <c r="D72" s="6" t="inlineStr">
        <is>
          <t>Карши 1</t>
        </is>
      </c>
      <c r="E72" s="7">
        <f>G72+I72+K72+M72+O72+Q72+S72+U72+W72+Y72+AA72+AC72+AE72+AG72+AI72+AK72+AM72+AO72+AQ72+AS72</f>
        <v/>
      </c>
      <c r="F72" s="7">
        <f>H72+J72+L72+N72+P72+R72+T72+V72+X72+Z72+AB72+AD72+AF72+AH72+AJ72+AL72+AN72+AP72+AR72+AT72</f>
        <v/>
      </c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  <c r="T72" s="7" t="inlineStr"/>
      <c r="U72" s="7" t="inlineStr"/>
      <c r="V72" s="7" t="inlineStr"/>
      <c r="W72" s="7" t="inlineStr"/>
      <c r="X72" s="7" t="inlineStr"/>
      <c r="Y72" s="7" t="inlineStr"/>
      <c r="Z72" s="7" t="inlineStr"/>
      <c r="AA72" s="7" t="inlineStr"/>
      <c r="AB72" s="7" t="inlineStr"/>
      <c r="AC72" s="7" t="inlineStr"/>
      <c r="AD72" s="7" t="inlineStr"/>
      <c r="AE72" s="7" t="inlineStr"/>
      <c r="AF72" s="7" t="inlineStr"/>
      <c r="AG72" s="7" t="inlineStr"/>
      <c r="AH72" s="7" t="inlineStr"/>
      <c r="AI72" s="7" t="inlineStr"/>
      <c r="AJ72" s="7" t="inlineStr"/>
      <c r="AK72" s="7" t="inlineStr"/>
      <c r="AL72" s="7" t="inlineStr"/>
      <c r="AM72" s="7" t="inlineStr"/>
      <c r="AN72" s="7" t="inlineStr"/>
      <c r="AO72" s="7" t="inlineStr"/>
      <c r="AP72" s="7" t="inlineStr"/>
      <c r="AQ72" s="7" t="inlineStr"/>
      <c r="AR72" s="7" t="inlineStr"/>
      <c r="AS72" s="7" t="inlineStr"/>
      <c r="AT72" s="7" t="inlineStr"/>
      <c r="AU72" s="7">
        <f>AW72+AY72+BA72+BC72+BE72+BG72</f>
        <v/>
      </c>
      <c r="AV72" s="7">
        <f>AX72+AZ72+BB72+BD72+BF72+BH72</f>
        <v/>
      </c>
      <c r="AW72" s="7" t="inlineStr"/>
      <c r="AX72" s="7" t="inlineStr"/>
      <c r="AY72" s="7" t="inlineStr"/>
      <c r="AZ72" s="7" t="inlineStr"/>
      <c r="BA72" s="7" t="inlineStr"/>
      <c r="BB72" s="7" t="inlineStr"/>
      <c r="BC72" s="7" t="inlineStr"/>
      <c r="BD72" s="7" t="inlineStr"/>
      <c r="BE72" s="7" t="inlineStr"/>
      <c r="BF72" s="7" t="inlineStr"/>
      <c r="BG72" s="7" t="inlineStr"/>
      <c r="BH72" s="7" t="inlineStr"/>
      <c r="BI72" s="7">
        <f>BK72+BM72+BO72+BQ72</f>
        <v/>
      </c>
      <c r="BJ72" s="7">
        <f>BL72+BN72+BP72+BR72</f>
        <v/>
      </c>
      <c r="BK72" s="7" t="inlineStr"/>
      <c r="BL72" s="7" t="inlineStr"/>
      <c r="BM72" s="7" t="inlineStr"/>
      <c r="BN72" s="7" t="inlineStr"/>
      <c r="BO72" s="7" t="inlineStr"/>
      <c r="BP72" s="7" t="inlineStr"/>
      <c r="BQ72" s="7" t="inlineStr"/>
      <c r="BR72" s="7" t="inlineStr"/>
      <c r="BS72" s="7">
        <f>BU72+BW72+BY72+CA72+CC72+CE72+CG72+CI72+CK72</f>
        <v/>
      </c>
      <c r="BT72" s="7">
        <f>BV72+BX72+BZ72+CB72+CD72+CF72+CH72+CJ72+CL72</f>
        <v/>
      </c>
      <c r="BU72" s="7" t="inlineStr"/>
      <c r="BV72" s="7" t="inlineStr"/>
      <c r="BW72" s="7" t="inlineStr"/>
      <c r="BX72" s="7" t="inlineStr"/>
      <c r="BY72" s="7" t="inlineStr"/>
      <c r="BZ72" s="7" t="inlineStr"/>
      <c r="CA72" s="7" t="inlineStr"/>
      <c r="CB72" s="7" t="inlineStr"/>
      <c r="CC72" s="7" t="inlineStr"/>
      <c r="CD72" s="7" t="inlineStr"/>
      <c r="CE72" s="7" t="inlineStr"/>
      <c r="CF72" s="7" t="inlineStr"/>
      <c r="CG72" s="7" t="inlineStr"/>
      <c r="CH72" s="7" t="inlineStr"/>
      <c r="CI72" s="7" t="inlineStr"/>
      <c r="CJ72" s="7" t="inlineStr"/>
      <c r="CK72" s="7" t="inlineStr"/>
      <c r="CL72" s="7" t="inlineStr"/>
      <c r="CM72" s="7">
        <f>CO72+CQ72+CS72+CU72+CW72+CY72+DA72+DC72+DE72+DG72+DI72+DK72+DM72</f>
        <v/>
      </c>
      <c r="CN72" s="7">
        <f>CP72+CR72+CT72+CV72+CX72+CZ72+DB72+DD72+DF72+DH72+DJ72+DL72+DN72</f>
        <v/>
      </c>
      <c r="CO72" s="7" t="inlineStr"/>
      <c r="CP72" s="7" t="inlineStr"/>
      <c r="CQ72" s="7" t="inlineStr"/>
      <c r="CR72" s="7" t="inlineStr"/>
      <c r="CS72" s="7" t="inlineStr"/>
      <c r="CT72" s="7" t="inlineStr"/>
      <c r="CU72" s="7" t="inlineStr"/>
      <c r="CV72" s="7" t="inlineStr"/>
      <c r="CW72" s="7" t="inlineStr"/>
      <c r="CX72" s="7" t="inlineStr"/>
      <c r="CY72" s="7" t="inlineStr"/>
      <c r="CZ72" s="7" t="inlineStr"/>
      <c r="DA72" s="7" t="inlineStr"/>
      <c r="DB72" s="7" t="inlineStr"/>
      <c r="DC72" s="7" t="n">
        <v>5</v>
      </c>
      <c r="DD72" s="7" t="n">
        <v>975100</v>
      </c>
      <c r="DE72" s="7" t="inlineStr"/>
      <c r="DF72" s="7" t="inlineStr"/>
      <c r="DG72" s="7" t="inlineStr"/>
      <c r="DH72" s="7" t="inlineStr"/>
      <c r="DI72" s="7" t="inlineStr"/>
      <c r="DJ72" s="7" t="inlineStr"/>
      <c r="DK72" s="7" t="inlineStr"/>
      <c r="DL72" s="7" t="inlineStr"/>
      <c r="DM72" s="7" t="inlineStr"/>
      <c r="DN72" s="7" t="inlineStr"/>
      <c r="DO72" s="7">
        <f>E72+AU72+BI72+BS72+CM72</f>
        <v/>
      </c>
      <c r="DP72" s="7">
        <f>F72+AV72+BJ72+BT72+CN72</f>
        <v/>
      </c>
    </row>
    <row r="73" hidden="1" outlineLevel="1">
      <c r="A73" s="5" t="n">
        <v>38</v>
      </c>
      <c r="B73" s="6" t="inlineStr">
        <is>
          <t>OYBEK- SANOBAR MED FARM XK</t>
        </is>
      </c>
      <c r="C73" s="6" t="inlineStr">
        <is>
          <t>Карши</t>
        </is>
      </c>
      <c r="D73" s="6" t="inlineStr">
        <is>
          <t>Карши 1</t>
        </is>
      </c>
      <c r="E73" s="7">
        <f>G73+I73+K73+M73+O73+Q73+S73+U73+W73+Y73+AA73+AC73+AE73+AG73+AI73+AK73+AM73+AO73+AQ73+AS73</f>
        <v/>
      </c>
      <c r="F73" s="7">
        <f>H73+J73+L73+N73+P73+R73+T73+V73+X73+Z73+AB73+AD73+AF73+AH73+AJ73+AL73+AN73+AP73+AR73+AT73</f>
        <v/>
      </c>
      <c r="G73" s="7" t="n">
        <v>10</v>
      </c>
      <c r="H73" s="7" t="n">
        <v>747280</v>
      </c>
      <c r="I73" s="7" t="inlineStr"/>
      <c r="J73" s="7" t="inlineStr"/>
      <c r="K73" s="7" t="inlineStr"/>
      <c r="L73" s="7" t="inlineStr"/>
      <c r="M73" s="7" t="n">
        <v>30</v>
      </c>
      <c r="N73" s="7" t="n">
        <v>13299450</v>
      </c>
      <c r="O73" s="7" t="inlineStr"/>
      <c r="P73" s="7" t="inlineStr"/>
      <c r="Q73" s="7" t="n">
        <v>105</v>
      </c>
      <c r="R73" s="7" t="n">
        <v>26563025</v>
      </c>
      <c r="S73" s="7" t="inlineStr"/>
      <c r="T73" s="7" t="inlineStr"/>
      <c r="U73" s="7" t="inlineStr"/>
      <c r="V73" s="7" t="inlineStr"/>
      <c r="W73" s="7" t="n">
        <v>1</v>
      </c>
      <c r="X73" s="7" t="n">
        <v>367337</v>
      </c>
      <c r="Y73" s="7" t="inlineStr"/>
      <c r="Z73" s="7" t="inlineStr"/>
      <c r="AA73" s="7" t="inlineStr"/>
      <c r="AB73" s="7" t="inlineStr"/>
      <c r="AC73" s="7" t="n">
        <v>3</v>
      </c>
      <c r="AD73" s="7" t="n">
        <v>353079</v>
      </c>
      <c r="AE73" s="7" t="inlineStr"/>
      <c r="AF73" s="7" t="inlineStr"/>
      <c r="AG73" s="7" t="inlineStr"/>
      <c r="AH73" s="7" t="inlineStr"/>
      <c r="AI73" s="7" t="inlineStr"/>
      <c r="AJ73" s="7" t="inlineStr"/>
      <c r="AK73" s="7" t="inlineStr"/>
      <c r="AL73" s="7" t="inlineStr"/>
      <c r="AM73" s="7" t="inlineStr"/>
      <c r="AN73" s="7" t="inlineStr"/>
      <c r="AO73" s="7" t="inlineStr"/>
      <c r="AP73" s="7" t="inlineStr"/>
      <c r="AQ73" s="7" t="inlineStr"/>
      <c r="AR73" s="7" t="inlineStr"/>
      <c r="AS73" s="7" t="inlineStr"/>
      <c r="AT73" s="7" t="inlineStr"/>
      <c r="AU73" s="7">
        <f>AW73+AY73+BA73+BC73+BE73+BG73</f>
        <v/>
      </c>
      <c r="AV73" s="7">
        <f>AX73+AZ73+BB73+BD73+BF73+BH73</f>
        <v/>
      </c>
      <c r="AW73" s="7" t="inlineStr"/>
      <c r="AX73" s="7" t="inlineStr"/>
      <c r="AY73" s="7" t="inlineStr"/>
      <c r="AZ73" s="7" t="inlineStr"/>
      <c r="BA73" s="7" t="inlineStr"/>
      <c r="BB73" s="7" t="inlineStr"/>
      <c r="BC73" s="7" t="inlineStr"/>
      <c r="BD73" s="7" t="inlineStr"/>
      <c r="BE73" s="7" t="inlineStr"/>
      <c r="BF73" s="7" t="inlineStr"/>
      <c r="BG73" s="7" t="n">
        <v>3</v>
      </c>
      <c r="BH73" s="7" t="n">
        <v>783645</v>
      </c>
      <c r="BI73" s="7">
        <f>BK73+BM73+BO73+BQ73</f>
        <v/>
      </c>
      <c r="BJ73" s="7">
        <f>BL73+BN73+BP73+BR73</f>
        <v/>
      </c>
      <c r="BK73" s="7" t="inlineStr"/>
      <c r="BL73" s="7" t="inlineStr"/>
      <c r="BM73" s="7" t="inlineStr"/>
      <c r="BN73" s="7" t="inlineStr"/>
      <c r="BO73" s="7" t="inlineStr"/>
      <c r="BP73" s="7" t="inlineStr"/>
      <c r="BQ73" s="7" t="inlineStr"/>
      <c r="BR73" s="7" t="inlineStr"/>
      <c r="BS73" s="7">
        <f>BU73+BW73+BY73+CA73+CC73+CE73+CG73+CI73+CK73</f>
        <v/>
      </c>
      <c r="BT73" s="7">
        <f>BV73+BX73+BZ73+CB73+CD73+CF73+CH73+CJ73+CL73</f>
        <v/>
      </c>
      <c r="BU73" s="7" t="inlineStr"/>
      <c r="BV73" s="7" t="inlineStr"/>
      <c r="BW73" s="7" t="inlineStr"/>
      <c r="BX73" s="7" t="inlineStr"/>
      <c r="BY73" s="7" t="inlineStr"/>
      <c r="BZ73" s="7" t="inlineStr"/>
      <c r="CA73" s="7" t="inlineStr"/>
      <c r="CB73" s="7" t="inlineStr"/>
      <c r="CC73" s="7" t="inlineStr"/>
      <c r="CD73" s="7" t="inlineStr"/>
      <c r="CE73" s="7" t="inlineStr"/>
      <c r="CF73" s="7" t="inlineStr"/>
      <c r="CG73" s="7" t="inlineStr"/>
      <c r="CH73" s="7" t="inlineStr"/>
      <c r="CI73" s="7" t="inlineStr"/>
      <c r="CJ73" s="7" t="inlineStr"/>
      <c r="CK73" s="7" t="inlineStr"/>
      <c r="CL73" s="7" t="inlineStr"/>
      <c r="CM73" s="7">
        <f>CO73+CQ73+CS73+CU73+CW73+CY73+DA73+DC73+DE73+DG73+DI73+DK73+DM73</f>
        <v/>
      </c>
      <c r="CN73" s="7">
        <f>CP73+CR73+CT73+CV73+CX73+CZ73+DB73+DD73+DF73+DH73+DJ73+DL73+DN73</f>
        <v/>
      </c>
      <c r="CO73" s="7" t="inlineStr"/>
      <c r="CP73" s="7" t="inlineStr"/>
      <c r="CQ73" s="7" t="inlineStr"/>
      <c r="CR73" s="7" t="inlineStr"/>
      <c r="CS73" s="7" t="inlineStr"/>
      <c r="CT73" s="7" t="inlineStr"/>
      <c r="CU73" s="7" t="inlineStr"/>
      <c r="CV73" s="7" t="inlineStr"/>
      <c r="CW73" s="7" t="inlineStr"/>
      <c r="CX73" s="7" t="inlineStr"/>
      <c r="CY73" s="7" t="inlineStr"/>
      <c r="CZ73" s="7" t="inlineStr"/>
      <c r="DA73" s="7" t="inlineStr"/>
      <c r="DB73" s="7" t="inlineStr"/>
      <c r="DC73" s="7" t="n">
        <v>2</v>
      </c>
      <c r="DD73" s="7" t="n">
        <v>285254</v>
      </c>
      <c r="DE73" s="7" t="inlineStr"/>
      <c r="DF73" s="7" t="inlineStr"/>
      <c r="DG73" s="7" t="inlineStr"/>
      <c r="DH73" s="7" t="inlineStr"/>
      <c r="DI73" s="7" t="inlineStr"/>
      <c r="DJ73" s="7" t="inlineStr"/>
      <c r="DK73" s="7" t="inlineStr"/>
      <c r="DL73" s="7" t="inlineStr"/>
      <c r="DM73" s="7" t="inlineStr"/>
      <c r="DN73" s="7" t="inlineStr"/>
      <c r="DO73" s="7">
        <f>E73+AU73+BI73+BS73+CM73</f>
        <v/>
      </c>
      <c r="DP73" s="7">
        <f>F73+AV73+BJ73+BT73+CN73</f>
        <v/>
      </c>
    </row>
    <row r="74" hidden="1" outlineLevel="1">
      <c r="A74" s="5" t="n">
        <v>39</v>
      </c>
      <c r="B74" s="6" t="inlineStr">
        <is>
          <t>Omad Asl Farm MCHJ</t>
        </is>
      </c>
      <c r="C74" s="6" t="inlineStr">
        <is>
          <t>Карши</t>
        </is>
      </c>
      <c r="D74" s="6" t="inlineStr">
        <is>
          <t>Карши 1</t>
        </is>
      </c>
      <c r="E74" s="7">
        <f>G74+I74+K74+M74+O74+Q74+S74+U74+W74+Y74+AA74+AC74+AE74+AG74+AI74+AK74+AM74+AO74+AQ74+AS74</f>
        <v/>
      </c>
      <c r="F74" s="7">
        <f>H74+J74+L74+N74+P74+R74+T74+V74+X74+Z74+AB74+AD74+AF74+AH74+AJ74+AL74+AN74+AP74+AR74+AT74</f>
        <v/>
      </c>
      <c r="G74" s="7" t="n">
        <v>2</v>
      </c>
      <c r="H74" s="7" t="n">
        <v>550394</v>
      </c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n">
        <v>10</v>
      </c>
      <c r="R74" s="7" t="n">
        <v>3371700</v>
      </c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n">
        <v>10</v>
      </c>
      <c r="AD74" s="7" t="n">
        <v>3609510</v>
      </c>
      <c r="AE74" s="7" t="n">
        <v>10</v>
      </c>
      <c r="AF74" s="7" t="n">
        <v>731980</v>
      </c>
      <c r="AG74" s="7" t="inlineStr"/>
      <c r="AH74" s="7" t="inlineStr"/>
      <c r="AI74" s="7" t="inlineStr"/>
      <c r="AJ74" s="7" t="inlineStr"/>
      <c r="AK74" s="7" t="inlineStr"/>
      <c r="AL74" s="7" t="inlineStr"/>
      <c r="AM74" s="7" t="inlineStr"/>
      <c r="AN74" s="7" t="inlineStr"/>
      <c r="AO74" s="7" t="inlineStr"/>
      <c r="AP74" s="7" t="inlineStr"/>
      <c r="AQ74" s="7" t="inlineStr"/>
      <c r="AR74" s="7" t="inlineStr"/>
      <c r="AS74" s="7" t="n">
        <v>10</v>
      </c>
      <c r="AT74" s="7" t="n">
        <v>2578580</v>
      </c>
      <c r="AU74" s="7">
        <f>AW74+AY74+BA74+BC74+BE74+BG74</f>
        <v/>
      </c>
      <c r="AV74" s="7">
        <f>AX74+AZ74+BB74+BD74+BF74+BH74</f>
        <v/>
      </c>
      <c r="AW74" s="7" t="inlineStr"/>
      <c r="AX74" s="7" t="inlineStr"/>
      <c r="AY74" s="7" t="inlineStr"/>
      <c r="AZ74" s="7" t="inlineStr"/>
      <c r="BA74" s="7" t="inlineStr"/>
      <c r="BB74" s="7" t="inlineStr"/>
      <c r="BC74" s="7" t="inlineStr"/>
      <c r="BD74" s="7" t="inlineStr"/>
      <c r="BE74" s="7" t="inlineStr"/>
      <c r="BF74" s="7" t="inlineStr"/>
      <c r="BG74" s="7" t="inlineStr"/>
      <c r="BH74" s="7" t="inlineStr"/>
      <c r="BI74" s="7">
        <f>BK74+BM74+BO74+BQ74</f>
        <v/>
      </c>
      <c r="BJ74" s="7">
        <f>BL74+BN74+BP74+BR74</f>
        <v/>
      </c>
      <c r="BK74" s="7" t="inlineStr"/>
      <c r="BL74" s="7" t="inlineStr"/>
      <c r="BM74" s="7" t="inlineStr"/>
      <c r="BN74" s="7" t="inlineStr"/>
      <c r="BO74" s="7" t="inlineStr"/>
      <c r="BP74" s="7" t="inlineStr"/>
      <c r="BQ74" s="7" t="inlineStr"/>
      <c r="BR74" s="7" t="inlineStr"/>
      <c r="BS74" s="7">
        <f>BU74+BW74+BY74+CA74+CC74+CE74+CG74+CI74+CK74</f>
        <v/>
      </c>
      <c r="BT74" s="7">
        <f>BV74+BX74+BZ74+CB74+CD74+CF74+CH74+CJ74+CL74</f>
        <v/>
      </c>
      <c r="BU74" s="7" t="inlineStr"/>
      <c r="BV74" s="7" t="inlineStr"/>
      <c r="BW74" s="7" t="inlineStr"/>
      <c r="BX74" s="7" t="inlineStr"/>
      <c r="BY74" s="7" t="inlineStr"/>
      <c r="BZ74" s="7" t="inlineStr"/>
      <c r="CA74" s="7" t="inlineStr"/>
      <c r="CB74" s="7" t="inlineStr"/>
      <c r="CC74" s="7" t="inlineStr"/>
      <c r="CD74" s="7" t="inlineStr"/>
      <c r="CE74" s="7" t="inlineStr"/>
      <c r="CF74" s="7" t="inlineStr"/>
      <c r="CG74" s="7" t="inlineStr"/>
      <c r="CH74" s="7" t="inlineStr"/>
      <c r="CI74" s="7" t="inlineStr"/>
      <c r="CJ74" s="7" t="inlineStr"/>
      <c r="CK74" s="7" t="inlineStr"/>
      <c r="CL74" s="7" t="inlineStr"/>
      <c r="CM74" s="7">
        <f>CO74+CQ74+CS74+CU74+CW74+CY74+DA74+DC74+DE74+DG74+DI74+DK74+DM74</f>
        <v/>
      </c>
      <c r="CN74" s="7">
        <f>CP74+CR74+CT74+CV74+CX74+CZ74+DB74+DD74+DF74+DH74+DJ74+DL74+DN74</f>
        <v/>
      </c>
      <c r="CO74" s="7" t="inlineStr"/>
      <c r="CP74" s="7" t="inlineStr"/>
      <c r="CQ74" s="7" t="inlineStr"/>
      <c r="CR74" s="7" t="inlineStr"/>
      <c r="CS74" s="7" t="inlineStr"/>
      <c r="CT74" s="7" t="inlineStr"/>
      <c r="CU74" s="7" t="inlineStr"/>
      <c r="CV74" s="7" t="inlineStr"/>
      <c r="CW74" s="7" t="inlineStr"/>
      <c r="CX74" s="7" t="inlineStr"/>
      <c r="CY74" s="7" t="inlineStr"/>
      <c r="CZ74" s="7" t="inlineStr"/>
      <c r="DA74" s="7" t="inlineStr"/>
      <c r="DB74" s="7" t="inlineStr"/>
      <c r="DC74" s="7" t="inlineStr"/>
      <c r="DD74" s="7" t="inlineStr"/>
      <c r="DE74" s="7" t="inlineStr"/>
      <c r="DF74" s="7" t="inlineStr"/>
      <c r="DG74" s="7" t="inlineStr"/>
      <c r="DH74" s="7" t="inlineStr"/>
      <c r="DI74" s="7" t="inlineStr"/>
      <c r="DJ74" s="7" t="inlineStr"/>
      <c r="DK74" s="7" t="inlineStr"/>
      <c r="DL74" s="7" t="inlineStr"/>
      <c r="DM74" s="7" t="inlineStr"/>
      <c r="DN74" s="7" t="inlineStr"/>
      <c r="DO74" s="7">
        <f>E74+AU74+BI74+BS74+CM74</f>
        <v/>
      </c>
      <c r="DP74" s="7">
        <f>F74+AV74+BJ74+BT74+CN74</f>
        <v/>
      </c>
    </row>
    <row r="75" hidden="1" outlineLevel="1">
      <c r="A75" s="5" t="n">
        <v>40</v>
      </c>
      <c r="B75" s="6" t="inlineStr">
        <is>
          <t>Oq Qunduz XK</t>
        </is>
      </c>
      <c r="C75" s="6" t="inlineStr">
        <is>
          <t>Карши</t>
        </is>
      </c>
      <c r="D75" s="6" t="inlineStr">
        <is>
          <t>Карши 1</t>
        </is>
      </c>
      <c r="E75" s="7">
        <f>G75+I75+K75+M75+O75+Q75+S75+U75+W75+Y75+AA75+AC75+AE75+AG75+AI75+AK75+AM75+AO75+AQ75+AS75</f>
        <v/>
      </c>
      <c r="F75" s="7">
        <f>H75+J75+L75+N75+P75+R75+T75+V75+X75+Z75+AB75+AD75+AF75+AH75+AJ75+AL75+AN75+AP75+AR75+AT75</f>
        <v/>
      </c>
      <c r="G75" s="7" t="n">
        <v>2</v>
      </c>
      <c r="H75" s="7" t="n">
        <v>832412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  <c r="T75" s="7" t="inlineStr"/>
      <c r="U75" s="7" t="inlineStr"/>
      <c r="V75" s="7" t="inlineStr"/>
      <c r="W75" s="7" t="inlineStr"/>
      <c r="X75" s="7" t="inlineStr"/>
      <c r="Y75" s="7" t="inlineStr"/>
      <c r="Z75" s="7" t="inlineStr"/>
      <c r="AA75" s="7" t="inlineStr"/>
      <c r="AB75" s="7" t="inlineStr"/>
      <c r="AC75" s="7" t="inlineStr"/>
      <c r="AD75" s="7" t="inlineStr"/>
      <c r="AE75" s="7" t="inlineStr"/>
      <c r="AF75" s="7" t="inlineStr"/>
      <c r="AG75" s="7" t="inlineStr"/>
      <c r="AH75" s="7" t="inlineStr"/>
      <c r="AI75" s="7" t="inlineStr"/>
      <c r="AJ75" s="7" t="inlineStr"/>
      <c r="AK75" s="7" t="inlineStr"/>
      <c r="AL75" s="7" t="inlineStr"/>
      <c r="AM75" s="7" t="inlineStr"/>
      <c r="AN75" s="7" t="inlineStr"/>
      <c r="AO75" s="7" t="inlineStr"/>
      <c r="AP75" s="7" t="inlineStr"/>
      <c r="AQ75" s="7" t="inlineStr"/>
      <c r="AR75" s="7" t="inlineStr"/>
      <c r="AS75" s="7" t="inlineStr"/>
      <c r="AT75" s="7" t="inlineStr"/>
      <c r="AU75" s="7">
        <f>AW75+AY75+BA75+BC75+BE75+BG75</f>
        <v/>
      </c>
      <c r="AV75" s="7">
        <f>AX75+AZ75+BB75+BD75+BF75+BH75</f>
        <v/>
      </c>
      <c r="AW75" s="7" t="inlineStr"/>
      <c r="AX75" s="7" t="inlineStr"/>
      <c r="AY75" s="7" t="inlineStr"/>
      <c r="AZ75" s="7" t="inlineStr"/>
      <c r="BA75" s="7" t="inlineStr"/>
      <c r="BB75" s="7" t="inlineStr"/>
      <c r="BC75" s="7" t="inlineStr"/>
      <c r="BD75" s="7" t="inlineStr"/>
      <c r="BE75" s="7" t="inlineStr"/>
      <c r="BF75" s="7" t="inlineStr"/>
      <c r="BG75" s="7" t="inlineStr"/>
      <c r="BH75" s="7" t="inlineStr"/>
      <c r="BI75" s="7">
        <f>BK75+BM75+BO75+BQ75</f>
        <v/>
      </c>
      <c r="BJ75" s="7">
        <f>BL75+BN75+BP75+BR75</f>
        <v/>
      </c>
      <c r="BK75" s="7" t="inlineStr"/>
      <c r="BL75" s="7" t="inlineStr"/>
      <c r="BM75" s="7" t="inlineStr"/>
      <c r="BN75" s="7" t="inlineStr"/>
      <c r="BO75" s="7" t="inlineStr"/>
      <c r="BP75" s="7" t="inlineStr"/>
      <c r="BQ75" s="7" t="inlineStr"/>
      <c r="BR75" s="7" t="inlineStr"/>
      <c r="BS75" s="7">
        <f>BU75+BW75+BY75+CA75+CC75+CE75+CG75+CI75+CK75</f>
        <v/>
      </c>
      <c r="BT75" s="7">
        <f>BV75+BX75+BZ75+CB75+CD75+CF75+CH75+CJ75+CL75</f>
        <v/>
      </c>
      <c r="BU75" s="7" t="inlineStr"/>
      <c r="BV75" s="7" t="inlineStr"/>
      <c r="BW75" s="7" t="inlineStr"/>
      <c r="BX75" s="7" t="inlineStr"/>
      <c r="BY75" s="7" t="inlineStr"/>
      <c r="BZ75" s="7" t="inlineStr"/>
      <c r="CA75" s="7" t="inlineStr"/>
      <c r="CB75" s="7" t="inlineStr"/>
      <c r="CC75" s="7" t="inlineStr"/>
      <c r="CD75" s="7" t="inlineStr"/>
      <c r="CE75" s="7" t="inlineStr"/>
      <c r="CF75" s="7" t="inlineStr"/>
      <c r="CG75" s="7" t="inlineStr"/>
      <c r="CH75" s="7" t="inlineStr"/>
      <c r="CI75" s="7" t="inlineStr"/>
      <c r="CJ75" s="7" t="inlineStr"/>
      <c r="CK75" s="7" t="inlineStr"/>
      <c r="CL75" s="7" t="inlineStr"/>
      <c r="CM75" s="7">
        <f>CO75+CQ75+CS75+CU75+CW75+CY75+DA75+DC75+DE75+DG75+DI75+DK75+DM75</f>
        <v/>
      </c>
      <c r="CN75" s="7">
        <f>CP75+CR75+CT75+CV75+CX75+CZ75+DB75+DD75+DF75+DH75+DJ75+DL75+DN75</f>
        <v/>
      </c>
      <c r="CO75" s="7" t="inlineStr"/>
      <c r="CP75" s="7" t="inlineStr"/>
      <c r="CQ75" s="7" t="inlineStr"/>
      <c r="CR75" s="7" t="inlineStr"/>
      <c r="CS75" s="7" t="inlineStr"/>
      <c r="CT75" s="7" t="inlineStr"/>
      <c r="CU75" s="7" t="inlineStr"/>
      <c r="CV75" s="7" t="inlineStr"/>
      <c r="CW75" s="7" t="inlineStr"/>
      <c r="CX75" s="7" t="inlineStr"/>
      <c r="CY75" s="7" t="inlineStr"/>
      <c r="CZ75" s="7" t="inlineStr"/>
      <c r="DA75" s="7" t="inlineStr"/>
      <c r="DB75" s="7" t="inlineStr"/>
      <c r="DC75" s="7" t="n">
        <v>5</v>
      </c>
      <c r="DD75" s="7" t="n">
        <v>494770</v>
      </c>
      <c r="DE75" s="7" t="inlineStr"/>
      <c r="DF75" s="7" t="inlineStr"/>
      <c r="DG75" s="7" t="inlineStr"/>
      <c r="DH75" s="7" t="inlineStr"/>
      <c r="DI75" s="7" t="inlineStr"/>
      <c r="DJ75" s="7" t="inlineStr"/>
      <c r="DK75" s="7" t="inlineStr"/>
      <c r="DL75" s="7" t="inlineStr"/>
      <c r="DM75" s="7" t="inlineStr"/>
      <c r="DN75" s="7" t="inlineStr"/>
      <c r="DO75" s="7">
        <f>E75+AU75+BI75+BS75+CM75</f>
        <v/>
      </c>
      <c r="DP75" s="7">
        <f>F75+AV75+BJ75+BT75+CN75</f>
        <v/>
      </c>
    </row>
    <row r="76" hidden="1" outlineLevel="1">
      <c r="A76" s="5" t="n">
        <v>41</v>
      </c>
      <c r="B76" s="6" t="inlineStr">
        <is>
          <t>Oybaxor XK</t>
        </is>
      </c>
      <c r="C76" s="6" t="inlineStr">
        <is>
          <t>Карши</t>
        </is>
      </c>
      <c r="D76" s="6" t="inlineStr">
        <is>
          <t>Карши 1</t>
        </is>
      </c>
      <c r="E76" s="7">
        <f>G76+I76+K76+M76+O76+Q76+S76+U76+W76+Y76+AA76+AC76+AE76+AG76+AI76+AK76+AM76+AO76+AQ76+AS76</f>
        <v/>
      </c>
      <c r="F76" s="7">
        <f>H76+J76+L76+N76+P76+R76+T76+V76+X76+Z76+AB76+AD76+AF76+AH76+AJ76+AL76+AN76+AP76+AR76+AT76</f>
        <v/>
      </c>
      <c r="G76" s="7" t="n">
        <v>10</v>
      </c>
      <c r="H76" s="7" t="n">
        <v>1671820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  <c r="T76" s="7" t="inlineStr"/>
      <c r="U76" s="7" t="inlineStr"/>
      <c r="V76" s="7" t="inlineStr"/>
      <c r="W76" s="7" t="inlineStr"/>
      <c r="X76" s="7" t="inlineStr"/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  <c r="AS76" s="7" t="inlineStr"/>
      <c r="AT76" s="7" t="inlineStr"/>
      <c r="AU76" s="7">
        <f>AW76+AY76+BA76+BC76+BE76+BG76</f>
        <v/>
      </c>
      <c r="AV76" s="7">
        <f>AX76+AZ76+BB76+BD76+BF76+BH76</f>
        <v/>
      </c>
      <c r="AW76" s="7" t="inlineStr"/>
      <c r="AX76" s="7" t="inlineStr"/>
      <c r="AY76" s="7" t="inlineStr"/>
      <c r="AZ76" s="7" t="inlineStr"/>
      <c r="BA76" s="7" t="inlineStr"/>
      <c r="BB76" s="7" t="inlineStr"/>
      <c r="BC76" s="7" t="inlineStr"/>
      <c r="BD76" s="7" t="inlineStr"/>
      <c r="BE76" s="7" t="inlineStr"/>
      <c r="BF76" s="7" t="inlineStr"/>
      <c r="BG76" s="7" t="inlineStr"/>
      <c r="BH76" s="7" t="inlineStr"/>
      <c r="BI76" s="7">
        <f>BK76+BM76+BO76+BQ76</f>
        <v/>
      </c>
      <c r="BJ76" s="7">
        <f>BL76+BN76+BP76+BR76</f>
        <v/>
      </c>
      <c r="BK76" s="7" t="inlineStr"/>
      <c r="BL76" s="7" t="inlineStr"/>
      <c r="BM76" s="7" t="inlineStr"/>
      <c r="BN76" s="7" t="inlineStr"/>
      <c r="BO76" s="7" t="inlineStr"/>
      <c r="BP76" s="7" t="inlineStr"/>
      <c r="BQ76" s="7" t="inlineStr"/>
      <c r="BR76" s="7" t="inlineStr"/>
      <c r="BS76" s="7">
        <f>BU76+BW76+BY76+CA76+CC76+CE76+CG76+CI76+CK76</f>
        <v/>
      </c>
      <c r="BT76" s="7">
        <f>BV76+BX76+BZ76+CB76+CD76+CF76+CH76+CJ76+CL76</f>
        <v/>
      </c>
      <c r="BU76" s="7" t="inlineStr"/>
      <c r="BV76" s="7" t="inlineStr"/>
      <c r="BW76" s="7" t="inlineStr"/>
      <c r="BX76" s="7" t="inlineStr"/>
      <c r="BY76" s="7" t="inlineStr"/>
      <c r="BZ76" s="7" t="inlineStr"/>
      <c r="CA76" s="7" t="inlineStr"/>
      <c r="CB76" s="7" t="inlineStr"/>
      <c r="CC76" s="7" t="inlineStr"/>
      <c r="CD76" s="7" t="inlineStr"/>
      <c r="CE76" s="7" t="inlineStr"/>
      <c r="CF76" s="7" t="inlineStr"/>
      <c r="CG76" s="7" t="inlineStr"/>
      <c r="CH76" s="7" t="inlineStr"/>
      <c r="CI76" s="7" t="inlineStr"/>
      <c r="CJ76" s="7" t="inlineStr"/>
      <c r="CK76" s="7" t="inlineStr"/>
      <c r="CL76" s="7" t="inlineStr"/>
      <c r="CM76" s="7">
        <f>CO76+CQ76+CS76+CU76+CW76+CY76+DA76+DC76+DE76+DG76+DI76+DK76+DM76</f>
        <v/>
      </c>
      <c r="CN76" s="7">
        <f>CP76+CR76+CT76+CV76+CX76+CZ76+DB76+DD76+DF76+DH76+DJ76+DL76+DN76</f>
        <v/>
      </c>
      <c r="CO76" s="7" t="inlineStr"/>
      <c r="CP76" s="7" t="inlineStr"/>
      <c r="CQ76" s="7" t="inlineStr"/>
      <c r="CR76" s="7" t="inlineStr"/>
      <c r="CS76" s="7" t="inlineStr"/>
      <c r="CT76" s="7" t="inlineStr"/>
      <c r="CU76" s="7" t="inlineStr"/>
      <c r="CV76" s="7" t="inlineStr"/>
      <c r="CW76" s="7" t="inlineStr"/>
      <c r="CX76" s="7" t="inlineStr"/>
      <c r="CY76" s="7" t="inlineStr"/>
      <c r="CZ76" s="7" t="inlineStr"/>
      <c r="DA76" s="7" t="inlineStr"/>
      <c r="DB76" s="7" t="inlineStr"/>
      <c r="DC76" s="7" t="n">
        <v>116</v>
      </c>
      <c r="DD76" s="7" t="n">
        <v>23789280</v>
      </c>
      <c r="DE76" s="7" t="inlineStr"/>
      <c r="DF76" s="7" t="inlineStr"/>
      <c r="DG76" s="7" t="inlineStr"/>
      <c r="DH76" s="7" t="inlineStr"/>
      <c r="DI76" s="7" t="inlineStr"/>
      <c r="DJ76" s="7" t="inlineStr"/>
      <c r="DK76" s="7" t="inlineStr"/>
      <c r="DL76" s="7" t="inlineStr"/>
      <c r="DM76" s="7" t="inlineStr"/>
      <c r="DN76" s="7" t="inlineStr"/>
      <c r="DO76" s="7">
        <f>E76+AU76+BI76+BS76+CM76</f>
        <v/>
      </c>
      <c r="DP76" s="7">
        <f>F76+AV76+BJ76+BT76+CN76</f>
        <v/>
      </c>
    </row>
    <row r="77" hidden="1" outlineLevel="1">
      <c r="A77" s="5" t="n">
        <v>42</v>
      </c>
      <c r="B77" s="6" t="inlineStr">
        <is>
          <t>PLUS OMAD FARM MCHJ</t>
        </is>
      </c>
      <c r="C77" s="6" t="inlineStr">
        <is>
          <t>Карши</t>
        </is>
      </c>
      <c r="D77" s="6" t="inlineStr">
        <is>
          <t>Карши 1</t>
        </is>
      </c>
      <c r="E77" s="7">
        <f>G77+I77+K77+M77+O77+Q77+S77+U77+W77+Y77+AA77+AC77+AE77+AG77+AI77+AK77+AM77+AO77+AQ77+AS77</f>
        <v/>
      </c>
      <c r="F77" s="7">
        <f>H77+J77+L77+N77+P77+R77+T77+V77+X77+Z77+AB77+AD77+AF77+AH77+AJ77+AL77+AN77+AP77+AR77+AT77</f>
        <v/>
      </c>
      <c r="G77" s="7" t="inlineStr"/>
      <c r="H77" s="7" t="inlineStr"/>
      <c r="I77" s="7" t="inlineStr"/>
      <c r="J77" s="7" t="inlineStr"/>
      <c r="K77" s="7" t="inlineStr"/>
      <c r="L77" s="7" t="inlineStr"/>
      <c r="M77" s="7" t="n">
        <v>8</v>
      </c>
      <c r="N77" s="7" t="n">
        <v>1365631</v>
      </c>
      <c r="O77" s="7" t="inlineStr"/>
      <c r="P77" s="7" t="inlineStr"/>
      <c r="Q77" s="7" t="inlineStr"/>
      <c r="R77" s="7" t="inlineStr"/>
      <c r="S77" s="7" t="inlineStr"/>
      <c r="T77" s="7" t="inlineStr"/>
      <c r="U77" s="7" t="inlineStr"/>
      <c r="V77" s="7" t="inlineStr"/>
      <c r="W77" s="7" t="inlineStr"/>
      <c r="X77" s="7" t="inlineStr"/>
      <c r="Y77" s="7" t="inlineStr"/>
      <c r="Z77" s="7" t="inlineStr"/>
      <c r="AA77" s="7" t="inlineStr"/>
      <c r="AB77" s="7" t="inlineStr"/>
      <c r="AC77" s="7" t="inlineStr"/>
      <c r="AD77" s="7" t="inlineStr"/>
      <c r="AE77" s="7" t="inlineStr"/>
      <c r="AF77" s="7" t="inlineStr"/>
      <c r="AG77" s="7" t="inlineStr"/>
      <c r="AH77" s="7" t="inlineStr"/>
      <c r="AI77" s="7" t="inlineStr"/>
      <c r="AJ77" s="7" t="inlineStr"/>
      <c r="AK77" s="7" t="inlineStr"/>
      <c r="AL77" s="7" t="inlineStr"/>
      <c r="AM77" s="7" t="inlineStr"/>
      <c r="AN77" s="7" t="inlineStr"/>
      <c r="AO77" s="7" t="inlineStr"/>
      <c r="AP77" s="7" t="inlineStr"/>
      <c r="AQ77" s="7" t="inlineStr"/>
      <c r="AR77" s="7" t="inlineStr"/>
      <c r="AS77" s="7" t="inlineStr"/>
      <c r="AT77" s="7" t="inlineStr"/>
      <c r="AU77" s="7">
        <f>AW77+AY77+BA77+BC77+BE77+BG77</f>
        <v/>
      </c>
      <c r="AV77" s="7">
        <f>AX77+AZ77+BB77+BD77+BF77+BH77</f>
        <v/>
      </c>
      <c r="AW77" s="7" t="inlineStr"/>
      <c r="AX77" s="7" t="inlineStr"/>
      <c r="AY77" s="7" t="inlineStr"/>
      <c r="AZ77" s="7" t="inlineStr"/>
      <c r="BA77" s="7" t="inlineStr"/>
      <c r="BB77" s="7" t="inlineStr"/>
      <c r="BC77" s="7" t="inlineStr"/>
      <c r="BD77" s="7" t="inlineStr"/>
      <c r="BE77" s="7" t="inlineStr"/>
      <c r="BF77" s="7" t="inlineStr"/>
      <c r="BG77" s="7" t="inlineStr"/>
      <c r="BH77" s="7" t="inlineStr"/>
      <c r="BI77" s="7">
        <f>BK77+BM77+BO77+BQ77</f>
        <v/>
      </c>
      <c r="BJ77" s="7">
        <f>BL77+BN77+BP77+BR77</f>
        <v/>
      </c>
      <c r="BK77" s="7" t="inlineStr"/>
      <c r="BL77" s="7" t="inlineStr"/>
      <c r="BM77" s="7" t="inlineStr"/>
      <c r="BN77" s="7" t="inlineStr"/>
      <c r="BO77" s="7" t="inlineStr"/>
      <c r="BP77" s="7" t="inlineStr"/>
      <c r="BQ77" s="7" t="inlineStr"/>
      <c r="BR77" s="7" t="inlineStr"/>
      <c r="BS77" s="7">
        <f>BU77+BW77+BY77+CA77+CC77+CE77+CG77+CI77+CK77</f>
        <v/>
      </c>
      <c r="BT77" s="7">
        <f>BV77+BX77+BZ77+CB77+CD77+CF77+CH77+CJ77+CL77</f>
        <v/>
      </c>
      <c r="BU77" s="7" t="inlineStr"/>
      <c r="BV77" s="7" t="inlineStr"/>
      <c r="BW77" s="7" t="inlineStr"/>
      <c r="BX77" s="7" t="inlineStr"/>
      <c r="BY77" s="7" t="inlineStr"/>
      <c r="BZ77" s="7" t="inlineStr"/>
      <c r="CA77" s="7" t="inlineStr"/>
      <c r="CB77" s="7" t="inlineStr"/>
      <c r="CC77" s="7" t="inlineStr"/>
      <c r="CD77" s="7" t="inlineStr"/>
      <c r="CE77" s="7" t="inlineStr"/>
      <c r="CF77" s="7" t="inlineStr"/>
      <c r="CG77" s="7" t="inlineStr"/>
      <c r="CH77" s="7" t="inlineStr"/>
      <c r="CI77" s="7" t="inlineStr"/>
      <c r="CJ77" s="7" t="inlineStr"/>
      <c r="CK77" s="7" t="inlineStr"/>
      <c r="CL77" s="7" t="inlineStr"/>
      <c r="CM77" s="7">
        <f>CO77+CQ77+CS77+CU77+CW77+CY77+DA77+DC77+DE77+DG77+DI77+DK77+DM77</f>
        <v/>
      </c>
      <c r="CN77" s="7">
        <f>CP77+CR77+CT77+CV77+CX77+CZ77+DB77+DD77+DF77+DH77+DJ77+DL77+DN77</f>
        <v/>
      </c>
      <c r="CO77" s="7" t="inlineStr"/>
      <c r="CP77" s="7" t="inlineStr"/>
      <c r="CQ77" s="7" t="inlineStr"/>
      <c r="CR77" s="7" t="inlineStr"/>
      <c r="CS77" s="7" t="inlineStr"/>
      <c r="CT77" s="7" t="inlineStr"/>
      <c r="CU77" s="7" t="inlineStr"/>
      <c r="CV77" s="7" t="inlineStr"/>
      <c r="CW77" s="7" t="inlineStr"/>
      <c r="CX77" s="7" t="inlineStr"/>
      <c r="CY77" s="7" t="inlineStr"/>
      <c r="CZ77" s="7" t="inlineStr"/>
      <c r="DA77" s="7" t="inlineStr"/>
      <c r="DB77" s="7" t="inlineStr"/>
      <c r="DC77" s="7" t="n">
        <v>15</v>
      </c>
      <c r="DD77" s="7" t="n">
        <v>5670260</v>
      </c>
      <c r="DE77" s="7" t="inlineStr"/>
      <c r="DF77" s="7" t="inlineStr"/>
      <c r="DG77" s="7" t="inlineStr"/>
      <c r="DH77" s="7" t="inlineStr"/>
      <c r="DI77" s="7" t="inlineStr"/>
      <c r="DJ77" s="7" t="inlineStr"/>
      <c r="DK77" s="7" t="inlineStr"/>
      <c r="DL77" s="7" t="inlineStr"/>
      <c r="DM77" s="7" t="inlineStr"/>
      <c r="DN77" s="7" t="inlineStr"/>
      <c r="DO77" s="7">
        <f>E77+AU77+BI77+BS77+CM77</f>
        <v/>
      </c>
      <c r="DP77" s="7">
        <f>F77+AV77+BJ77+BT77+CN77</f>
        <v/>
      </c>
    </row>
    <row r="78" hidden="1" outlineLevel="1">
      <c r="A78" s="5" t="n">
        <v>43</v>
      </c>
      <c r="B78" s="6" t="inlineStr">
        <is>
          <t>PROKSEMA XK</t>
        </is>
      </c>
      <c r="C78" s="6" t="inlineStr">
        <is>
          <t>Карши</t>
        </is>
      </c>
      <c r="D78" s="6" t="inlineStr">
        <is>
          <t>Карши 1</t>
        </is>
      </c>
      <c r="E78" s="7">
        <f>G78+I78+K78+M78+O78+Q78+S78+U78+W78+Y78+AA78+AC78+AE78+AG78+AI78+AK78+AM78+AO78+AQ78+AS78</f>
        <v/>
      </c>
      <c r="F78" s="7">
        <f>H78+J78+L78+N78+P78+R78+T78+V78+X78+Z78+AB78+AD78+AF78+AH78+AJ78+AL78+AN78+AP78+AR78+AT78</f>
        <v/>
      </c>
      <c r="G78" s="7" t="inlineStr"/>
      <c r="H78" s="7" t="inlineStr"/>
      <c r="I78" s="7" t="inlineStr"/>
      <c r="J78" s="7" t="inlineStr"/>
      <c r="K78" s="7" t="inlineStr"/>
      <c r="L78" s="7" t="inlineStr"/>
      <c r="M78" s="7" t="n">
        <v>4</v>
      </c>
      <c r="N78" s="7" t="n">
        <v>839516</v>
      </c>
      <c r="O78" s="7" t="inlineStr"/>
      <c r="P78" s="7" t="inlineStr"/>
      <c r="Q78" s="7" t="n">
        <v>5</v>
      </c>
      <c r="R78" s="7" t="n">
        <v>136185</v>
      </c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>
        <f>AW78+AY78+BA78+BC78+BE78+BG78</f>
        <v/>
      </c>
      <c r="AV78" s="7">
        <f>AX78+AZ78+BB78+BD78+BF78+BH78</f>
        <v/>
      </c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>
        <f>BK78+BM78+BO78+BQ78</f>
        <v/>
      </c>
      <c r="BJ78" s="7">
        <f>BL78+BN78+BP78+BR78</f>
        <v/>
      </c>
      <c r="BK78" s="7" t="inlineStr"/>
      <c r="BL78" s="7" t="inlineStr"/>
      <c r="BM78" s="7" t="inlineStr"/>
      <c r="BN78" s="7" t="inlineStr"/>
      <c r="BO78" s="7" t="inlineStr"/>
      <c r="BP78" s="7" t="inlineStr"/>
      <c r="BQ78" s="7" t="inlineStr"/>
      <c r="BR78" s="7" t="inlineStr"/>
      <c r="BS78" s="7">
        <f>BU78+BW78+BY78+CA78+CC78+CE78+CG78+CI78+CK78</f>
        <v/>
      </c>
      <c r="BT78" s="7">
        <f>BV78+BX78+BZ78+CB78+CD78+CF78+CH78+CJ78+CL78</f>
        <v/>
      </c>
      <c r="BU78" s="7" t="inlineStr"/>
      <c r="BV78" s="7" t="inlineStr"/>
      <c r="BW78" s="7" t="inlineStr"/>
      <c r="BX78" s="7" t="inlineStr"/>
      <c r="BY78" s="7" t="inlineStr"/>
      <c r="BZ78" s="7" t="inlineStr"/>
      <c r="CA78" s="7" t="inlineStr"/>
      <c r="CB78" s="7" t="inlineStr"/>
      <c r="CC78" s="7" t="inlineStr"/>
      <c r="CD78" s="7" t="inlineStr"/>
      <c r="CE78" s="7" t="inlineStr"/>
      <c r="CF78" s="7" t="inlineStr"/>
      <c r="CG78" s="7" t="inlineStr"/>
      <c r="CH78" s="7" t="inlineStr"/>
      <c r="CI78" s="7" t="inlineStr"/>
      <c r="CJ78" s="7" t="inlineStr"/>
      <c r="CK78" s="7" t="inlineStr"/>
      <c r="CL78" s="7" t="inlineStr"/>
      <c r="CM78" s="7">
        <f>CO78+CQ78+CS78+CU78+CW78+CY78+DA78+DC78+DE78+DG78+DI78+DK78+DM78</f>
        <v/>
      </c>
      <c r="CN78" s="7">
        <f>CP78+CR78+CT78+CV78+CX78+CZ78+DB78+DD78+DF78+DH78+DJ78+DL78+DN78</f>
        <v/>
      </c>
      <c r="CO78" s="7" t="inlineStr"/>
      <c r="CP78" s="7" t="inlineStr"/>
      <c r="CQ78" s="7" t="inlineStr"/>
      <c r="CR78" s="7" t="inlineStr"/>
      <c r="CS78" s="7" t="inlineStr"/>
      <c r="CT78" s="7" t="inlineStr"/>
      <c r="CU78" s="7" t="inlineStr"/>
      <c r="CV78" s="7" t="inlineStr"/>
      <c r="CW78" s="7" t="inlineStr"/>
      <c r="CX78" s="7" t="inlineStr"/>
      <c r="CY78" s="7" t="inlineStr"/>
      <c r="CZ78" s="7" t="inlineStr"/>
      <c r="DA78" s="7" t="inlineStr"/>
      <c r="DB78" s="7" t="inlineStr"/>
      <c r="DC78" s="7" t="inlineStr"/>
      <c r="DD78" s="7" t="inlineStr"/>
      <c r="DE78" s="7" t="inlineStr"/>
      <c r="DF78" s="7" t="inlineStr"/>
      <c r="DG78" s="7" t="inlineStr"/>
      <c r="DH78" s="7" t="inlineStr"/>
      <c r="DI78" s="7" t="inlineStr"/>
      <c r="DJ78" s="7" t="inlineStr"/>
      <c r="DK78" s="7" t="inlineStr"/>
      <c r="DL78" s="7" t="inlineStr"/>
      <c r="DM78" s="7" t="inlineStr"/>
      <c r="DN78" s="7" t="inlineStr"/>
      <c r="DO78" s="7">
        <f>E78+AU78+BI78+BS78+CM78</f>
        <v/>
      </c>
      <c r="DP78" s="7">
        <f>F78+AV78+BJ78+BT78+CN78</f>
        <v/>
      </c>
    </row>
    <row r="79" hidden="1" outlineLevel="1">
      <c r="A79" s="5" t="n">
        <v>44</v>
      </c>
      <c r="B79" s="6" t="inlineStr">
        <is>
          <t>Paxtazor Farm Shifo XK</t>
        </is>
      </c>
      <c r="C79" s="6" t="inlineStr">
        <is>
          <t>Карши</t>
        </is>
      </c>
      <c r="D79" s="6" t="inlineStr">
        <is>
          <t>Карши 1</t>
        </is>
      </c>
      <c r="E79" s="7">
        <f>G79+I79+K79+M79+O79+Q79+S79+U79+W79+Y79+AA79+AC79+AE79+AG79+AI79+AK79+AM79+AO79+AQ79+AS79</f>
        <v/>
      </c>
      <c r="F79" s="7">
        <f>H79+J79+L79+N79+P79+R79+T79+V79+X79+Z79+AB79+AD79+AF79+AH79+AJ79+AL79+AN79+AP79+AR79+AT79</f>
        <v/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n">
        <v>15</v>
      </c>
      <c r="R79" s="7" t="n">
        <v>584815</v>
      </c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  <c r="AI79" s="7" t="inlineStr"/>
      <c r="AJ79" s="7" t="inlineStr"/>
      <c r="AK79" s="7" t="inlineStr"/>
      <c r="AL79" s="7" t="inlineStr"/>
      <c r="AM79" s="7" t="inlineStr"/>
      <c r="AN79" s="7" t="inlineStr"/>
      <c r="AO79" s="7" t="inlineStr"/>
      <c r="AP79" s="7" t="inlineStr"/>
      <c r="AQ79" s="7" t="inlineStr"/>
      <c r="AR79" s="7" t="inlineStr"/>
      <c r="AS79" s="7" t="inlineStr"/>
      <c r="AT79" s="7" t="inlineStr"/>
      <c r="AU79" s="7">
        <f>AW79+AY79+BA79+BC79+BE79+BG79</f>
        <v/>
      </c>
      <c r="AV79" s="7">
        <f>AX79+AZ79+BB79+BD79+BF79+BH79</f>
        <v/>
      </c>
      <c r="AW79" s="7" t="inlineStr"/>
      <c r="AX79" s="7" t="inlineStr"/>
      <c r="AY79" s="7" t="inlineStr"/>
      <c r="AZ79" s="7" t="inlineStr"/>
      <c r="BA79" s="7" t="inlineStr"/>
      <c r="BB79" s="7" t="inlineStr"/>
      <c r="BC79" s="7" t="inlineStr"/>
      <c r="BD79" s="7" t="inlineStr"/>
      <c r="BE79" s="7" t="inlineStr"/>
      <c r="BF79" s="7" t="inlineStr"/>
      <c r="BG79" s="7" t="inlineStr"/>
      <c r="BH79" s="7" t="inlineStr"/>
      <c r="BI79" s="7">
        <f>BK79+BM79+BO79+BQ79</f>
        <v/>
      </c>
      <c r="BJ79" s="7">
        <f>BL79+BN79+BP79+BR79</f>
        <v/>
      </c>
      <c r="BK79" s="7" t="inlineStr"/>
      <c r="BL79" s="7" t="inlineStr"/>
      <c r="BM79" s="7" t="inlineStr"/>
      <c r="BN79" s="7" t="inlineStr"/>
      <c r="BO79" s="7" t="inlineStr"/>
      <c r="BP79" s="7" t="inlineStr"/>
      <c r="BQ79" s="7" t="inlineStr"/>
      <c r="BR79" s="7" t="inlineStr"/>
      <c r="BS79" s="7">
        <f>BU79+BW79+BY79+CA79+CC79+CE79+CG79+CI79+CK79</f>
        <v/>
      </c>
      <c r="BT79" s="7">
        <f>BV79+BX79+BZ79+CB79+CD79+CF79+CH79+CJ79+CL79</f>
        <v/>
      </c>
      <c r="BU79" s="7" t="inlineStr"/>
      <c r="BV79" s="7" t="inlineStr"/>
      <c r="BW79" s="7" t="inlineStr"/>
      <c r="BX79" s="7" t="inlineStr"/>
      <c r="BY79" s="7" t="inlineStr"/>
      <c r="BZ79" s="7" t="inlineStr"/>
      <c r="CA79" s="7" t="inlineStr"/>
      <c r="CB79" s="7" t="inlineStr"/>
      <c r="CC79" s="7" t="inlineStr"/>
      <c r="CD79" s="7" t="inlineStr"/>
      <c r="CE79" s="7" t="inlineStr"/>
      <c r="CF79" s="7" t="inlineStr"/>
      <c r="CG79" s="7" t="inlineStr"/>
      <c r="CH79" s="7" t="inlineStr"/>
      <c r="CI79" s="7" t="inlineStr"/>
      <c r="CJ79" s="7" t="inlineStr"/>
      <c r="CK79" s="7" t="inlineStr"/>
      <c r="CL79" s="7" t="inlineStr"/>
      <c r="CM79" s="7">
        <f>CO79+CQ79+CS79+CU79+CW79+CY79+DA79+DC79+DE79+DG79+DI79+DK79+DM79</f>
        <v/>
      </c>
      <c r="CN79" s="7">
        <f>CP79+CR79+CT79+CV79+CX79+CZ79+DB79+DD79+DF79+DH79+DJ79+DL79+DN79</f>
        <v/>
      </c>
      <c r="CO79" s="7" t="inlineStr"/>
      <c r="CP79" s="7" t="inlineStr"/>
      <c r="CQ79" s="7" t="inlineStr"/>
      <c r="CR79" s="7" t="inlineStr"/>
      <c r="CS79" s="7" t="inlineStr"/>
      <c r="CT79" s="7" t="inlineStr"/>
      <c r="CU79" s="7" t="inlineStr"/>
      <c r="CV79" s="7" t="inlineStr"/>
      <c r="CW79" s="7" t="inlineStr"/>
      <c r="CX79" s="7" t="inlineStr"/>
      <c r="CY79" s="7" t="inlineStr"/>
      <c r="CZ79" s="7" t="inlineStr"/>
      <c r="DA79" s="7" t="inlineStr"/>
      <c r="DB79" s="7" t="inlineStr"/>
      <c r="DC79" s="7" t="n">
        <v>10</v>
      </c>
      <c r="DD79" s="7" t="n">
        <v>1433220</v>
      </c>
      <c r="DE79" s="7" t="inlineStr"/>
      <c r="DF79" s="7" t="inlineStr"/>
      <c r="DG79" s="7" t="inlineStr"/>
      <c r="DH79" s="7" t="inlineStr"/>
      <c r="DI79" s="7" t="inlineStr"/>
      <c r="DJ79" s="7" t="inlineStr"/>
      <c r="DK79" s="7" t="inlineStr"/>
      <c r="DL79" s="7" t="inlineStr"/>
      <c r="DM79" s="7" t="inlineStr"/>
      <c r="DN79" s="7" t="inlineStr"/>
      <c r="DO79" s="7">
        <f>E79+AU79+BI79+BS79+CM79</f>
        <v/>
      </c>
      <c r="DP79" s="7">
        <f>F79+AV79+BJ79+BT79+CN79</f>
        <v/>
      </c>
    </row>
    <row r="80" hidden="1" outlineLevel="1">
      <c r="A80" s="5" t="n">
        <v>45</v>
      </c>
      <c r="B80" s="6" t="inlineStr">
        <is>
          <t>Pikovit MCHJ</t>
        </is>
      </c>
      <c r="C80" s="6" t="inlineStr">
        <is>
          <t>Карши</t>
        </is>
      </c>
      <c r="D80" s="6" t="inlineStr">
        <is>
          <t>Карши 1</t>
        </is>
      </c>
      <c r="E80" s="7">
        <f>G80+I80+K80+M80+O80+Q80+S80+U80+W80+Y80+AA80+AC80+AE80+AG80+AI80+AK80+AM80+AO80+AQ80+AS80</f>
        <v/>
      </c>
      <c r="F80" s="7">
        <f>H80+J80+L80+N80+P80+R80+T80+V80+X80+Z80+AB80+AD80+AF80+AH80+AJ80+AL80+AN80+AP80+AR80+AT80</f>
        <v/>
      </c>
      <c r="G80" s="7" t="n">
        <v>2</v>
      </c>
      <c r="H80" s="7" t="n">
        <v>104746</v>
      </c>
      <c r="I80" s="7" t="inlineStr"/>
      <c r="J80" s="7" t="inlineStr"/>
      <c r="K80" s="7" t="inlineStr"/>
      <c r="L80" s="7" t="inlineStr"/>
      <c r="M80" s="7" t="n">
        <v>5</v>
      </c>
      <c r="N80" s="7" t="n">
        <v>1535015</v>
      </c>
      <c r="O80" s="7" t="inlineStr"/>
      <c r="P80" s="7" t="inlineStr"/>
      <c r="Q80" s="7" t="inlineStr"/>
      <c r="R80" s="7" t="inlineStr"/>
      <c r="S80" s="7" t="inlineStr"/>
      <c r="T80" s="7" t="inlineStr"/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  <c r="AI80" s="7" t="inlineStr"/>
      <c r="AJ80" s="7" t="inlineStr"/>
      <c r="AK80" s="7" t="inlineStr"/>
      <c r="AL80" s="7" t="inlineStr"/>
      <c r="AM80" s="7" t="inlineStr"/>
      <c r="AN80" s="7" t="inlineStr"/>
      <c r="AO80" s="7" t="inlineStr"/>
      <c r="AP80" s="7" t="inlineStr"/>
      <c r="AQ80" s="7" t="inlineStr"/>
      <c r="AR80" s="7" t="inlineStr"/>
      <c r="AS80" s="7" t="inlineStr"/>
      <c r="AT80" s="7" t="inlineStr"/>
      <c r="AU80" s="7">
        <f>AW80+AY80+BA80+BC80+BE80+BG80</f>
        <v/>
      </c>
      <c r="AV80" s="7">
        <f>AX80+AZ80+BB80+BD80+BF80+BH80</f>
        <v/>
      </c>
      <c r="AW80" s="7" t="inlineStr"/>
      <c r="AX80" s="7" t="inlineStr"/>
      <c r="AY80" s="7" t="inlineStr"/>
      <c r="AZ80" s="7" t="inlineStr"/>
      <c r="BA80" s="7" t="inlineStr"/>
      <c r="BB80" s="7" t="inlineStr"/>
      <c r="BC80" s="7" t="inlineStr"/>
      <c r="BD80" s="7" t="inlineStr"/>
      <c r="BE80" s="7" t="inlineStr"/>
      <c r="BF80" s="7" t="inlineStr"/>
      <c r="BG80" s="7" t="inlineStr"/>
      <c r="BH80" s="7" t="inlineStr"/>
      <c r="BI80" s="7">
        <f>BK80+BM80+BO80+BQ80</f>
        <v/>
      </c>
      <c r="BJ80" s="7">
        <f>BL80+BN80+BP80+BR80</f>
        <v/>
      </c>
      <c r="BK80" s="7" t="inlineStr"/>
      <c r="BL80" s="7" t="inlineStr"/>
      <c r="BM80" s="7" t="inlineStr"/>
      <c r="BN80" s="7" t="inlineStr"/>
      <c r="BO80" s="7" t="inlineStr"/>
      <c r="BP80" s="7" t="inlineStr"/>
      <c r="BQ80" s="7" t="inlineStr"/>
      <c r="BR80" s="7" t="inlineStr"/>
      <c r="BS80" s="7">
        <f>BU80+BW80+BY80+CA80+CC80+CE80+CG80+CI80+CK80</f>
        <v/>
      </c>
      <c r="BT80" s="7">
        <f>BV80+BX80+BZ80+CB80+CD80+CF80+CH80+CJ80+CL80</f>
        <v/>
      </c>
      <c r="BU80" s="7" t="inlineStr"/>
      <c r="BV80" s="7" t="inlineStr"/>
      <c r="BW80" s="7" t="inlineStr"/>
      <c r="BX80" s="7" t="inlineStr"/>
      <c r="BY80" s="7" t="inlineStr"/>
      <c r="BZ80" s="7" t="inlineStr"/>
      <c r="CA80" s="7" t="inlineStr"/>
      <c r="CB80" s="7" t="inlineStr"/>
      <c r="CC80" s="7" t="inlineStr"/>
      <c r="CD80" s="7" t="inlineStr"/>
      <c r="CE80" s="7" t="inlineStr"/>
      <c r="CF80" s="7" t="inlineStr"/>
      <c r="CG80" s="7" t="inlineStr"/>
      <c r="CH80" s="7" t="inlineStr"/>
      <c r="CI80" s="7" t="inlineStr"/>
      <c r="CJ80" s="7" t="inlineStr"/>
      <c r="CK80" s="7" t="inlineStr"/>
      <c r="CL80" s="7" t="inlineStr"/>
      <c r="CM80" s="7">
        <f>CO80+CQ80+CS80+CU80+CW80+CY80+DA80+DC80+DE80+DG80+DI80+DK80+DM80</f>
        <v/>
      </c>
      <c r="CN80" s="7">
        <f>CP80+CR80+CT80+CV80+CX80+CZ80+DB80+DD80+DF80+DH80+DJ80+DL80+DN80</f>
        <v/>
      </c>
      <c r="CO80" s="7" t="inlineStr"/>
      <c r="CP80" s="7" t="inlineStr"/>
      <c r="CQ80" s="7" t="inlineStr"/>
      <c r="CR80" s="7" t="inlineStr"/>
      <c r="CS80" s="7" t="inlineStr"/>
      <c r="CT80" s="7" t="inlineStr"/>
      <c r="CU80" s="7" t="inlineStr"/>
      <c r="CV80" s="7" t="inlineStr"/>
      <c r="CW80" s="7" t="inlineStr"/>
      <c r="CX80" s="7" t="inlineStr"/>
      <c r="CY80" s="7" t="inlineStr"/>
      <c r="CZ80" s="7" t="inlineStr"/>
      <c r="DA80" s="7" t="inlineStr"/>
      <c r="DB80" s="7" t="inlineStr"/>
      <c r="DC80" s="7" t="n">
        <v>1</v>
      </c>
      <c r="DD80" s="7" t="n">
        <v>377487</v>
      </c>
      <c r="DE80" s="7" t="inlineStr"/>
      <c r="DF80" s="7" t="inlineStr"/>
      <c r="DG80" s="7" t="inlineStr"/>
      <c r="DH80" s="7" t="inlineStr"/>
      <c r="DI80" s="7" t="inlineStr"/>
      <c r="DJ80" s="7" t="inlineStr"/>
      <c r="DK80" s="7" t="inlineStr"/>
      <c r="DL80" s="7" t="inlineStr"/>
      <c r="DM80" s="7" t="inlineStr"/>
      <c r="DN80" s="7" t="inlineStr"/>
      <c r="DO80" s="7">
        <f>E80+AU80+BI80+BS80+CM80</f>
        <v/>
      </c>
      <c r="DP80" s="7">
        <f>F80+AV80+BJ80+BT80+CN80</f>
        <v/>
      </c>
    </row>
    <row r="81" hidden="1" outlineLevel="1">
      <c r="A81" s="5" t="n">
        <v>46</v>
      </c>
      <c r="B81" s="6" t="inlineStr">
        <is>
          <t>QARSHI BIO MED FARM MCHJ</t>
        </is>
      </c>
      <c r="C81" s="6" t="inlineStr">
        <is>
          <t>Карши</t>
        </is>
      </c>
      <c r="D81" s="6" t="inlineStr">
        <is>
          <t>Карши 1</t>
        </is>
      </c>
      <c r="E81" s="7">
        <f>G81+I81+K81+M81+O81+Q81+S81+U81+W81+Y81+AA81+AC81+AE81+AG81+AI81+AK81+AM81+AO81+AQ81+AS81</f>
        <v/>
      </c>
      <c r="F81" s="7">
        <f>H81+J81+L81+N81+P81+R81+T81+V81+X81+Z81+AB81+AD81+AF81+AH81+AJ81+AL81+AN81+AP81+AR81+AT81</f>
        <v/>
      </c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n">
        <v>1</v>
      </c>
      <c r="R81" s="7" t="n">
        <v>54536</v>
      </c>
      <c r="S81" s="7" t="inlineStr"/>
      <c r="T81" s="7" t="inlineStr"/>
      <c r="U81" s="7" t="inlineStr"/>
      <c r="V81" s="7" t="inlineStr"/>
      <c r="W81" s="7" t="inlineStr"/>
      <c r="X81" s="7" t="inlineStr"/>
      <c r="Y81" s="7" t="inlineStr"/>
      <c r="Z81" s="7" t="inlineStr"/>
      <c r="AA81" s="7" t="inlineStr"/>
      <c r="AB81" s="7" t="inlineStr"/>
      <c r="AC81" s="7" t="n">
        <v>2</v>
      </c>
      <c r="AD81" s="7" t="n">
        <v>205708</v>
      </c>
      <c r="AE81" s="7" t="inlineStr"/>
      <c r="AF81" s="7" t="inlineStr"/>
      <c r="AG81" s="7" t="inlineStr"/>
      <c r="AH81" s="7" t="inlineStr"/>
      <c r="AI81" s="7" t="n">
        <v>2</v>
      </c>
      <c r="AJ81" s="7" t="n">
        <v>418782</v>
      </c>
      <c r="AK81" s="7" t="inlineStr"/>
      <c r="AL81" s="7" t="inlineStr"/>
      <c r="AM81" s="7" t="inlineStr"/>
      <c r="AN81" s="7" t="inlineStr"/>
      <c r="AO81" s="7" t="inlineStr"/>
      <c r="AP81" s="7" t="inlineStr"/>
      <c r="AQ81" s="7" t="inlineStr"/>
      <c r="AR81" s="7" t="inlineStr"/>
      <c r="AS81" s="7" t="inlineStr"/>
      <c r="AT81" s="7" t="inlineStr"/>
      <c r="AU81" s="7">
        <f>AW81+AY81+BA81+BC81+BE81+BG81</f>
        <v/>
      </c>
      <c r="AV81" s="7">
        <f>AX81+AZ81+BB81+BD81+BF81+BH81</f>
        <v/>
      </c>
      <c r="AW81" s="7" t="inlineStr"/>
      <c r="AX81" s="7" t="inlineStr"/>
      <c r="AY81" s="7" t="inlineStr"/>
      <c r="AZ81" s="7" t="inlineStr"/>
      <c r="BA81" s="7" t="inlineStr"/>
      <c r="BB81" s="7" t="inlineStr"/>
      <c r="BC81" s="7" t="inlineStr"/>
      <c r="BD81" s="7" t="inlineStr"/>
      <c r="BE81" s="7" t="inlineStr"/>
      <c r="BF81" s="7" t="inlineStr"/>
      <c r="BG81" s="7" t="inlineStr"/>
      <c r="BH81" s="7" t="inlineStr"/>
      <c r="BI81" s="7">
        <f>BK81+BM81+BO81+BQ81</f>
        <v/>
      </c>
      <c r="BJ81" s="7">
        <f>BL81+BN81+BP81+BR81</f>
        <v/>
      </c>
      <c r="BK81" s="7" t="inlineStr"/>
      <c r="BL81" s="7" t="inlineStr"/>
      <c r="BM81" s="7" t="inlineStr"/>
      <c r="BN81" s="7" t="inlineStr"/>
      <c r="BO81" s="7" t="inlineStr"/>
      <c r="BP81" s="7" t="inlineStr"/>
      <c r="BQ81" s="7" t="inlineStr"/>
      <c r="BR81" s="7" t="inlineStr"/>
      <c r="BS81" s="7">
        <f>BU81+BW81+BY81+CA81+CC81+CE81+CG81+CI81+CK81</f>
        <v/>
      </c>
      <c r="BT81" s="7">
        <f>BV81+BX81+BZ81+CB81+CD81+CF81+CH81+CJ81+CL81</f>
        <v/>
      </c>
      <c r="BU81" s="7" t="inlineStr"/>
      <c r="BV81" s="7" t="inlineStr"/>
      <c r="BW81" s="7" t="inlineStr"/>
      <c r="BX81" s="7" t="inlineStr"/>
      <c r="BY81" s="7" t="inlineStr"/>
      <c r="BZ81" s="7" t="inlineStr"/>
      <c r="CA81" s="7" t="inlineStr"/>
      <c r="CB81" s="7" t="inlineStr"/>
      <c r="CC81" s="7" t="inlineStr"/>
      <c r="CD81" s="7" t="inlineStr"/>
      <c r="CE81" s="7" t="inlineStr"/>
      <c r="CF81" s="7" t="inlineStr"/>
      <c r="CG81" s="7" t="inlineStr"/>
      <c r="CH81" s="7" t="inlineStr"/>
      <c r="CI81" s="7" t="inlineStr"/>
      <c r="CJ81" s="7" t="inlineStr"/>
      <c r="CK81" s="7" t="inlineStr"/>
      <c r="CL81" s="7" t="inlineStr"/>
      <c r="CM81" s="7">
        <f>CO81+CQ81+CS81+CU81+CW81+CY81+DA81+DC81+DE81+DG81+DI81+DK81+DM81</f>
        <v/>
      </c>
      <c r="CN81" s="7">
        <f>CP81+CR81+CT81+CV81+CX81+CZ81+DB81+DD81+DF81+DH81+DJ81+DL81+DN81</f>
        <v/>
      </c>
      <c r="CO81" s="7" t="inlineStr"/>
      <c r="CP81" s="7" t="inlineStr"/>
      <c r="CQ81" s="7" t="inlineStr"/>
      <c r="CR81" s="7" t="inlineStr"/>
      <c r="CS81" s="7" t="inlineStr"/>
      <c r="CT81" s="7" t="inlineStr"/>
      <c r="CU81" s="7" t="inlineStr"/>
      <c r="CV81" s="7" t="inlineStr"/>
      <c r="CW81" s="7" t="inlineStr"/>
      <c r="CX81" s="7" t="inlineStr"/>
      <c r="CY81" s="7" t="inlineStr"/>
      <c r="CZ81" s="7" t="inlineStr"/>
      <c r="DA81" s="7" t="inlineStr"/>
      <c r="DB81" s="7" t="inlineStr"/>
      <c r="DC81" s="7" t="inlineStr"/>
      <c r="DD81" s="7" t="inlineStr"/>
      <c r="DE81" s="7" t="inlineStr"/>
      <c r="DF81" s="7" t="inlineStr"/>
      <c r="DG81" s="7" t="inlineStr"/>
      <c r="DH81" s="7" t="inlineStr"/>
      <c r="DI81" s="7" t="inlineStr"/>
      <c r="DJ81" s="7" t="inlineStr"/>
      <c r="DK81" s="7" t="inlineStr"/>
      <c r="DL81" s="7" t="inlineStr"/>
      <c r="DM81" s="7" t="inlineStr"/>
      <c r="DN81" s="7" t="inlineStr"/>
      <c r="DO81" s="7">
        <f>E81+AU81+BI81+BS81+CM81</f>
        <v/>
      </c>
      <c r="DP81" s="7">
        <f>F81+AV81+BJ81+BT81+CN81</f>
        <v/>
      </c>
    </row>
    <row r="82" hidden="1" outlineLevel="1">
      <c r="A82" s="5" t="n">
        <v>47</v>
      </c>
      <c r="B82" s="6" t="inlineStr">
        <is>
          <t>RAUP OTA FAIR TRADE MCHJ</t>
        </is>
      </c>
      <c r="C82" s="6" t="inlineStr">
        <is>
          <t>Карши</t>
        </is>
      </c>
      <c r="D82" s="6" t="inlineStr">
        <is>
          <t>Карши 1</t>
        </is>
      </c>
      <c r="E82" s="7">
        <f>G82+I82+K82+M82+O82+Q82+S82+U82+W82+Y82+AA82+AC82+AE82+AG82+AI82+AK82+AM82+AO82+AQ82+AS82</f>
        <v/>
      </c>
      <c r="F82" s="7">
        <f>H82+J82+L82+N82+P82+R82+T82+V82+X82+Z82+AB82+AD82+AF82+AH82+AJ82+AL82+AN82+AP82+AR82+AT82</f>
        <v/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7" t="inlineStr"/>
      <c r="Q82" s="7" t="inlineStr"/>
      <c r="R82" s="7" t="inlineStr"/>
      <c r="S82" s="7" t="inlineStr"/>
      <c r="T82" s="7" t="inlineStr"/>
      <c r="U82" s="7" t="inlineStr"/>
      <c r="V82" s="7" t="inlineStr"/>
      <c r="W82" s="7" t="inlineStr"/>
      <c r="X82" s="7" t="inlineStr"/>
      <c r="Y82" s="7" t="inlineStr"/>
      <c r="Z82" s="7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7" t="inlineStr"/>
      <c r="AJ82" s="7" t="inlineStr"/>
      <c r="AK82" s="7" t="inlineStr"/>
      <c r="AL82" s="7" t="inlineStr"/>
      <c r="AM82" s="7" t="n">
        <v>72</v>
      </c>
      <c r="AN82" s="7" t="n">
        <v>13666248</v>
      </c>
      <c r="AO82" s="7" t="inlineStr"/>
      <c r="AP82" s="7" t="inlineStr"/>
      <c r="AQ82" s="7" t="inlineStr"/>
      <c r="AR82" s="7" t="inlineStr"/>
      <c r="AS82" s="7" t="inlineStr"/>
      <c r="AT82" s="7" t="inlineStr"/>
      <c r="AU82" s="7">
        <f>AW82+AY82+BA82+BC82+BE82+BG82</f>
        <v/>
      </c>
      <c r="AV82" s="7">
        <f>AX82+AZ82+BB82+BD82+BF82+BH82</f>
        <v/>
      </c>
      <c r="AW82" s="7" t="inlineStr"/>
      <c r="AX82" s="7" t="inlineStr"/>
      <c r="AY82" s="7" t="inlineStr"/>
      <c r="AZ82" s="7" t="inlineStr"/>
      <c r="BA82" s="7" t="inlineStr"/>
      <c r="BB82" s="7" t="inlineStr"/>
      <c r="BC82" s="7" t="inlineStr"/>
      <c r="BD82" s="7" t="inlineStr"/>
      <c r="BE82" s="7" t="inlineStr"/>
      <c r="BF82" s="7" t="inlineStr"/>
      <c r="BG82" s="7" t="inlineStr"/>
      <c r="BH82" s="7" t="inlineStr"/>
      <c r="BI82" s="7">
        <f>BK82+BM82+BO82+BQ82</f>
        <v/>
      </c>
      <c r="BJ82" s="7">
        <f>BL82+BN82+BP82+BR82</f>
        <v/>
      </c>
      <c r="BK82" s="7" t="inlineStr"/>
      <c r="BL82" s="7" t="inlineStr"/>
      <c r="BM82" s="7" t="inlineStr"/>
      <c r="BN82" s="7" t="inlineStr"/>
      <c r="BO82" s="7" t="inlineStr"/>
      <c r="BP82" s="7" t="inlineStr"/>
      <c r="BQ82" s="7" t="inlineStr"/>
      <c r="BR82" s="7" t="inlineStr"/>
      <c r="BS82" s="7">
        <f>BU82+BW82+BY82+CA82+CC82+CE82+CG82+CI82+CK82</f>
        <v/>
      </c>
      <c r="BT82" s="7">
        <f>BV82+BX82+BZ82+CB82+CD82+CF82+CH82+CJ82+CL82</f>
        <v/>
      </c>
      <c r="BU82" s="7" t="inlineStr"/>
      <c r="BV82" s="7" t="inlineStr"/>
      <c r="BW82" s="7" t="inlineStr"/>
      <c r="BX82" s="7" t="inlineStr"/>
      <c r="BY82" s="7" t="inlineStr"/>
      <c r="BZ82" s="7" t="inlineStr"/>
      <c r="CA82" s="7" t="inlineStr"/>
      <c r="CB82" s="7" t="inlineStr"/>
      <c r="CC82" s="7" t="inlineStr"/>
      <c r="CD82" s="7" t="inlineStr"/>
      <c r="CE82" s="7" t="inlineStr"/>
      <c r="CF82" s="7" t="inlineStr"/>
      <c r="CG82" s="7" t="inlineStr"/>
      <c r="CH82" s="7" t="inlineStr"/>
      <c r="CI82" s="7" t="inlineStr"/>
      <c r="CJ82" s="7" t="inlineStr"/>
      <c r="CK82" s="7" t="inlineStr"/>
      <c r="CL82" s="7" t="inlineStr"/>
      <c r="CM82" s="7">
        <f>CO82+CQ82+CS82+CU82+CW82+CY82+DA82+DC82+DE82+DG82+DI82+DK82+DM82</f>
        <v/>
      </c>
      <c r="CN82" s="7">
        <f>CP82+CR82+CT82+CV82+CX82+CZ82+DB82+DD82+DF82+DH82+DJ82+DL82+DN82</f>
        <v/>
      </c>
      <c r="CO82" s="7" t="inlineStr"/>
      <c r="CP82" s="7" t="inlineStr"/>
      <c r="CQ82" s="7" t="inlineStr"/>
      <c r="CR82" s="7" t="inlineStr"/>
      <c r="CS82" s="7" t="inlineStr"/>
      <c r="CT82" s="7" t="inlineStr"/>
      <c r="CU82" s="7" t="inlineStr"/>
      <c r="CV82" s="7" t="inlineStr"/>
      <c r="CW82" s="7" t="inlineStr"/>
      <c r="CX82" s="7" t="inlineStr"/>
      <c r="CY82" s="7" t="inlineStr"/>
      <c r="CZ82" s="7" t="inlineStr"/>
      <c r="DA82" s="7" t="inlineStr"/>
      <c r="DB82" s="7" t="inlineStr"/>
      <c r="DC82" s="7" t="inlineStr"/>
      <c r="DD82" s="7" t="inlineStr"/>
      <c r="DE82" s="7" t="inlineStr"/>
      <c r="DF82" s="7" t="inlineStr"/>
      <c r="DG82" s="7" t="inlineStr"/>
      <c r="DH82" s="7" t="inlineStr"/>
      <c r="DI82" s="7" t="inlineStr"/>
      <c r="DJ82" s="7" t="inlineStr"/>
      <c r="DK82" s="7" t="inlineStr"/>
      <c r="DL82" s="7" t="inlineStr"/>
      <c r="DM82" s="7" t="inlineStr"/>
      <c r="DN82" s="7" t="inlineStr"/>
      <c r="DO82" s="7">
        <f>E82+AU82+BI82+BS82+CM82</f>
        <v/>
      </c>
      <c r="DP82" s="7">
        <f>F82+AV82+BJ82+BT82+CN82</f>
        <v/>
      </c>
    </row>
    <row r="83" hidden="1" outlineLevel="1">
      <c r="A83" s="5" t="n">
        <v>48</v>
      </c>
      <c r="B83" s="6" t="inlineStr">
        <is>
          <t>Raximov Farm Sifat</t>
        </is>
      </c>
      <c r="C83" s="6" t="inlineStr">
        <is>
          <t>Карши</t>
        </is>
      </c>
      <c r="D83" s="6" t="inlineStr">
        <is>
          <t>Карши 1</t>
        </is>
      </c>
      <c r="E83" s="7">
        <f>G83+I83+K83+M83+O83+Q83+S83+U83+W83+Y83+AA83+AC83+AE83+AG83+AI83+AK83+AM83+AO83+AQ83+AS83</f>
        <v/>
      </c>
      <c r="F83" s="7">
        <f>H83+J83+L83+N83+P83+R83+T83+V83+X83+Z83+AB83+AD83+AF83+AH83+AJ83+AL83+AN83+AP83+AR83+AT83</f>
        <v/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n">
        <v>10</v>
      </c>
      <c r="R83" s="7" t="n">
        <v>509590</v>
      </c>
      <c r="S83" s="7" t="inlineStr"/>
      <c r="T83" s="7" t="inlineStr"/>
      <c r="U83" s="7" t="inlineStr"/>
      <c r="V83" s="7" t="inlineStr"/>
      <c r="W83" s="7" t="inlineStr"/>
      <c r="X83" s="7" t="inlineStr"/>
      <c r="Y83" s="7" t="inlineStr"/>
      <c r="Z83" s="7" t="inlineStr"/>
      <c r="AA83" s="7" t="inlineStr"/>
      <c r="AB83" s="7" t="inlineStr"/>
      <c r="AC83" s="7" t="inlineStr"/>
      <c r="AD83" s="7" t="inlineStr"/>
      <c r="AE83" s="7" t="inlineStr"/>
      <c r="AF83" s="7" t="inlineStr"/>
      <c r="AG83" s="7" t="inlineStr"/>
      <c r="AH83" s="7" t="inlineStr"/>
      <c r="AI83" s="7" t="inlineStr"/>
      <c r="AJ83" s="7" t="inlineStr"/>
      <c r="AK83" s="7" t="inlineStr"/>
      <c r="AL83" s="7" t="inlineStr"/>
      <c r="AM83" s="7" t="inlineStr"/>
      <c r="AN83" s="7" t="inlineStr"/>
      <c r="AO83" s="7" t="inlineStr"/>
      <c r="AP83" s="7" t="inlineStr"/>
      <c r="AQ83" s="7" t="inlineStr"/>
      <c r="AR83" s="7" t="inlineStr"/>
      <c r="AS83" s="7" t="inlineStr"/>
      <c r="AT83" s="7" t="inlineStr"/>
      <c r="AU83" s="7">
        <f>AW83+AY83+BA83+BC83+BE83+BG83</f>
        <v/>
      </c>
      <c r="AV83" s="7">
        <f>AX83+AZ83+BB83+BD83+BF83+BH83</f>
        <v/>
      </c>
      <c r="AW83" s="7" t="inlineStr"/>
      <c r="AX83" s="7" t="inlineStr"/>
      <c r="AY83" s="7" t="inlineStr"/>
      <c r="AZ83" s="7" t="inlineStr"/>
      <c r="BA83" s="7" t="inlineStr"/>
      <c r="BB83" s="7" t="inlineStr"/>
      <c r="BC83" s="7" t="inlineStr"/>
      <c r="BD83" s="7" t="inlineStr"/>
      <c r="BE83" s="7" t="inlineStr"/>
      <c r="BF83" s="7" t="inlineStr"/>
      <c r="BG83" s="7" t="inlineStr"/>
      <c r="BH83" s="7" t="inlineStr"/>
      <c r="BI83" s="7">
        <f>BK83+BM83+BO83+BQ83</f>
        <v/>
      </c>
      <c r="BJ83" s="7">
        <f>BL83+BN83+BP83+BR83</f>
        <v/>
      </c>
      <c r="BK83" s="7" t="inlineStr"/>
      <c r="BL83" s="7" t="inlineStr"/>
      <c r="BM83" s="7" t="inlineStr"/>
      <c r="BN83" s="7" t="inlineStr"/>
      <c r="BO83" s="7" t="inlineStr"/>
      <c r="BP83" s="7" t="inlineStr"/>
      <c r="BQ83" s="7" t="inlineStr"/>
      <c r="BR83" s="7" t="inlineStr"/>
      <c r="BS83" s="7">
        <f>BU83+BW83+BY83+CA83+CC83+CE83+CG83+CI83+CK83</f>
        <v/>
      </c>
      <c r="BT83" s="7">
        <f>BV83+BX83+BZ83+CB83+CD83+CF83+CH83+CJ83+CL83</f>
        <v/>
      </c>
      <c r="BU83" s="7" t="inlineStr"/>
      <c r="BV83" s="7" t="inlineStr"/>
      <c r="BW83" s="7" t="inlineStr"/>
      <c r="BX83" s="7" t="inlineStr"/>
      <c r="BY83" s="7" t="inlineStr"/>
      <c r="BZ83" s="7" t="inlineStr"/>
      <c r="CA83" s="7" t="inlineStr"/>
      <c r="CB83" s="7" t="inlineStr"/>
      <c r="CC83" s="7" t="inlineStr"/>
      <c r="CD83" s="7" t="inlineStr"/>
      <c r="CE83" s="7" t="inlineStr"/>
      <c r="CF83" s="7" t="inlineStr"/>
      <c r="CG83" s="7" t="inlineStr"/>
      <c r="CH83" s="7" t="inlineStr"/>
      <c r="CI83" s="7" t="inlineStr"/>
      <c r="CJ83" s="7" t="inlineStr"/>
      <c r="CK83" s="7" t="inlineStr"/>
      <c r="CL83" s="7" t="inlineStr"/>
      <c r="CM83" s="7">
        <f>CO83+CQ83+CS83+CU83+CW83+CY83+DA83+DC83+DE83+DG83+DI83+DK83+DM83</f>
        <v/>
      </c>
      <c r="CN83" s="7">
        <f>CP83+CR83+CT83+CV83+CX83+CZ83+DB83+DD83+DF83+DH83+DJ83+DL83+DN83</f>
        <v/>
      </c>
      <c r="CO83" s="7" t="inlineStr"/>
      <c r="CP83" s="7" t="inlineStr"/>
      <c r="CQ83" s="7" t="inlineStr"/>
      <c r="CR83" s="7" t="inlineStr"/>
      <c r="CS83" s="7" t="inlineStr"/>
      <c r="CT83" s="7" t="inlineStr"/>
      <c r="CU83" s="7" t="inlineStr"/>
      <c r="CV83" s="7" t="inlineStr"/>
      <c r="CW83" s="7" t="inlineStr"/>
      <c r="CX83" s="7" t="inlineStr"/>
      <c r="CY83" s="7" t="inlineStr"/>
      <c r="CZ83" s="7" t="inlineStr"/>
      <c r="DA83" s="7" t="inlineStr"/>
      <c r="DB83" s="7" t="inlineStr"/>
      <c r="DC83" s="7" t="inlineStr"/>
      <c r="DD83" s="7" t="inlineStr"/>
      <c r="DE83" s="7" t="inlineStr"/>
      <c r="DF83" s="7" t="inlineStr"/>
      <c r="DG83" s="7" t="inlineStr"/>
      <c r="DH83" s="7" t="inlineStr"/>
      <c r="DI83" s="7" t="inlineStr"/>
      <c r="DJ83" s="7" t="inlineStr"/>
      <c r="DK83" s="7" t="inlineStr"/>
      <c r="DL83" s="7" t="inlineStr"/>
      <c r="DM83" s="7" t="inlineStr"/>
      <c r="DN83" s="7" t="inlineStr"/>
      <c r="DO83" s="7">
        <f>E83+AU83+BI83+BS83+CM83</f>
        <v/>
      </c>
      <c r="DP83" s="7">
        <f>F83+AV83+BJ83+BT83+CN83</f>
        <v/>
      </c>
    </row>
    <row r="84" hidden="1" outlineLevel="1">
      <c r="A84" s="5" t="n">
        <v>49</v>
      </c>
      <c r="B84" s="6" t="inlineStr">
        <is>
          <t>SABODA MEDIKAL EKSPRES XUSUSIY KORXONA</t>
        </is>
      </c>
      <c r="C84" s="6" t="inlineStr">
        <is>
          <t>Карши</t>
        </is>
      </c>
      <c r="D84" s="6" t="inlineStr">
        <is>
          <t>Карши 1</t>
        </is>
      </c>
      <c r="E84" s="7">
        <f>G84+I84+K84+M84+O84+Q84+S84+U84+W84+Y84+AA84+AC84+AE84+AG84+AI84+AK84+AM84+AO84+AQ84+AS84</f>
        <v/>
      </c>
      <c r="F84" s="7">
        <f>H84+J84+L84+N84+P84+R84+T84+V84+X84+Z84+AB84+AD84+AF84+AH84+AJ84+AL84+AN84+AP84+AR84+AT84</f>
        <v/>
      </c>
      <c r="G84" s="7" t="n">
        <v>2</v>
      </c>
      <c r="H84" s="7" t="n">
        <v>14502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n">
        <v>4</v>
      </c>
      <c r="R84" s="7" t="n">
        <v>1034852</v>
      </c>
      <c r="S84" s="7" t="inlineStr"/>
      <c r="T84" s="7" t="inlineStr"/>
      <c r="U84" s="7" t="inlineStr"/>
      <c r="V84" s="7" t="inlineStr"/>
      <c r="W84" s="7" t="inlineStr"/>
      <c r="X84" s="7" t="inlineStr"/>
      <c r="Y84" s="7" t="inlineStr"/>
      <c r="Z84" s="7" t="inlineStr"/>
      <c r="AA84" s="7" t="inlineStr"/>
      <c r="AB84" s="7" t="inlineStr"/>
      <c r="AC84" s="7" t="n">
        <v>10</v>
      </c>
      <c r="AD84" s="7" t="n">
        <v>4876050</v>
      </c>
      <c r="AE84" s="7" t="inlineStr"/>
      <c r="AF84" s="7" t="inlineStr"/>
      <c r="AG84" s="7" t="inlineStr"/>
      <c r="AH84" s="7" t="inlineStr"/>
      <c r="AI84" s="7" t="inlineStr"/>
      <c r="AJ84" s="7" t="inlineStr"/>
      <c r="AK84" s="7" t="inlineStr"/>
      <c r="AL84" s="7" t="inlineStr"/>
      <c r="AM84" s="7" t="inlineStr"/>
      <c r="AN84" s="7" t="inlineStr"/>
      <c r="AO84" s="7" t="inlineStr"/>
      <c r="AP84" s="7" t="inlineStr"/>
      <c r="AQ84" s="7" t="inlineStr"/>
      <c r="AR84" s="7" t="inlineStr"/>
      <c r="AS84" s="7" t="n">
        <v>5</v>
      </c>
      <c r="AT84" s="7" t="n">
        <v>645770</v>
      </c>
      <c r="AU84" s="7">
        <f>AW84+AY84+BA84+BC84+BE84+BG84</f>
        <v/>
      </c>
      <c r="AV84" s="7">
        <f>AX84+AZ84+BB84+BD84+BF84+BH84</f>
        <v/>
      </c>
      <c r="AW84" s="7" t="inlineStr"/>
      <c r="AX84" s="7" t="inlineStr"/>
      <c r="AY84" s="7" t="inlineStr"/>
      <c r="AZ84" s="7" t="inlineStr"/>
      <c r="BA84" s="7" t="inlineStr"/>
      <c r="BB84" s="7" t="inlineStr"/>
      <c r="BC84" s="7" t="inlineStr"/>
      <c r="BD84" s="7" t="inlineStr"/>
      <c r="BE84" s="7" t="inlineStr"/>
      <c r="BF84" s="7" t="inlineStr"/>
      <c r="BG84" s="7" t="inlineStr"/>
      <c r="BH84" s="7" t="inlineStr"/>
      <c r="BI84" s="7">
        <f>BK84+BM84+BO84+BQ84</f>
        <v/>
      </c>
      <c r="BJ84" s="7">
        <f>BL84+BN84+BP84+BR84</f>
        <v/>
      </c>
      <c r="BK84" s="7" t="inlineStr"/>
      <c r="BL84" s="7" t="inlineStr"/>
      <c r="BM84" s="7" t="inlineStr"/>
      <c r="BN84" s="7" t="inlineStr"/>
      <c r="BO84" s="7" t="inlineStr"/>
      <c r="BP84" s="7" t="inlineStr"/>
      <c r="BQ84" s="7" t="inlineStr"/>
      <c r="BR84" s="7" t="inlineStr"/>
      <c r="BS84" s="7">
        <f>BU84+BW84+BY84+CA84+CC84+CE84+CG84+CI84+CK84</f>
        <v/>
      </c>
      <c r="BT84" s="7">
        <f>BV84+BX84+BZ84+CB84+CD84+CF84+CH84+CJ84+CL84</f>
        <v/>
      </c>
      <c r="BU84" s="7" t="inlineStr"/>
      <c r="BV84" s="7" t="inlineStr"/>
      <c r="BW84" s="7" t="inlineStr"/>
      <c r="BX84" s="7" t="inlineStr"/>
      <c r="BY84" s="7" t="inlineStr"/>
      <c r="BZ84" s="7" t="inlineStr"/>
      <c r="CA84" s="7" t="inlineStr"/>
      <c r="CB84" s="7" t="inlineStr"/>
      <c r="CC84" s="7" t="inlineStr"/>
      <c r="CD84" s="7" t="inlineStr"/>
      <c r="CE84" s="7" t="inlineStr"/>
      <c r="CF84" s="7" t="inlineStr"/>
      <c r="CG84" s="7" t="inlineStr"/>
      <c r="CH84" s="7" t="inlineStr"/>
      <c r="CI84" s="7" t="inlineStr"/>
      <c r="CJ84" s="7" t="inlineStr"/>
      <c r="CK84" s="7" t="inlineStr"/>
      <c r="CL84" s="7" t="inlineStr"/>
      <c r="CM84" s="7">
        <f>CO84+CQ84+CS84+CU84+CW84+CY84+DA84+DC84+DE84+DG84+DI84+DK84+DM84</f>
        <v/>
      </c>
      <c r="CN84" s="7">
        <f>CP84+CR84+CT84+CV84+CX84+CZ84+DB84+DD84+DF84+DH84+DJ84+DL84+DN84</f>
        <v/>
      </c>
      <c r="CO84" s="7" t="inlineStr"/>
      <c r="CP84" s="7" t="inlineStr"/>
      <c r="CQ84" s="7" t="inlineStr"/>
      <c r="CR84" s="7" t="inlineStr"/>
      <c r="CS84" s="7" t="inlineStr"/>
      <c r="CT84" s="7" t="inlineStr"/>
      <c r="CU84" s="7" t="inlineStr"/>
      <c r="CV84" s="7" t="inlineStr"/>
      <c r="CW84" s="7" t="inlineStr"/>
      <c r="CX84" s="7" t="inlineStr"/>
      <c r="CY84" s="7" t="inlineStr"/>
      <c r="CZ84" s="7" t="inlineStr"/>
      <c r="DA84" s="7" t="inlineStr"/>
      <c r="DB84" s="7" t="inlineStr"/>
      <c r="DC84" s="7" t="inlineStr"/>
      <c r="DD84" s="7" t="inlineStr"/>
      <c r="DE84" s="7" t="inlineStr"/>
      <c r="DF84" s="7" t="inlineStr"/>
      <c r="DG84" s="7" t="inlineStr"/>
      <c r="DH84" s="7" t="inlineStr"/>
      <c r="DI84" s="7" t="inlineStr"/>
      <c r="DJ84" s="7" t="inlineStr"/>
      <c r="DK84" s="7" t="inlineStr"/>
      <c r="DL84" s="7" t="inlineStr"/>
      <c r="DM84" s="7" t="inlineStr"/>
      <c r="DN84" s="7" t="inlineStr"/>
      <c r="DO84" s="7">
        <f>E84+AU84+BI84+BS84+CM84</f>
        <v/>
      </c>
      <c r="DP84" s="7">
        <f>F84+AV84+BJ84+BT84+CN84</f>
        <v/>
      </c>
    </row>
    <row r="85" hidden="1" outlineLevel="1">
      <c r="A85" s="5" t="n">
        <v>50</v>
      </c>
      <c r="B85" s="6" t="inlineStr">
        <is>
          <t>SEV  NEW   FARM  0555</t>
        </is>
      </c>
      <c r="C85" s="6" t="inlineStr">
        <is>
          <t>Карши</t>
        </is>
      </c>
      <c r="D85" s="6" t="inlineStr">
        <is>
          <t>Карши 1</t>
        </is>
      </c>
      <c r="E85" s="7">
        <f>G85+I85+K85+M85+O85+Q85+S85+U85+W85+Y85+AA85+AC85+AE85+AG85+AI85+AK85+AM85+AO85+AQ85+AS85</f>
        <v/>
      </c>
      <c r="F85" s="7">
        <f>H85+J85+L85+N85+P85+R85+T85+V85+X85+Z85+AB85+AD85+AF85+AH85+AJ85+AL85+AN85+AP85+AR85+AT85</f>
        <v/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  <c r="T85" s="7" t="inlineStr"/>
      <c r="U85" s="7" t="inlineStr"/>
      <c r="V85" s="7" t="inlineStr"/>
      <c r="W85" s="7" t="inlineStr"/>
      <c r="X85" s="7" t="inlineStr"/>
      <c r="Y85" s="7" t="inlineStr"/>
      <c r="Z85" s="7" t="inlineStr"/>
      <c r="AA85" s="7" t="inlineStr"/>
      <c r="AB85" s="7" t="inlineStr"/>
      <c r="AC85" s="7" t="inlineStr"/>
      <c r="AD85" s="7" t="inlineStr"/>
      <c r="AE85" s="7" t="inlineStr"/>
      <c r="AF85" s="7" t="inlineStr"/>
      <c r="AG85" s="7" t="inlineStr"/>
      <c r="AH85" s="7" t="inlineStr"/>
      <c r="AI85" s="7" t="inlineStr"/>
      <c r="AJ85" s="7" t="inlineStr"/>
      <c r="AK85" s="7" t="inlineStr"/>
      <c r="AL85" s="7" t="inlineStr"/>
      <c r="AM85" s="7" t="inlineStr"/>
      <c r="AN85" s="7" t="inlineStr"/>
      <c r="AO85" s="7" t="inlineStr"/>
      <c r="AP85" s="7" t="inlineStr"/>
      <c r="AQ85" s="7" t="inlineStr"/>
      <c r="AR85" s="7" t="inlineStr"/>
      <c r="AS85" s="7" t="inlineStr"/>
      <c r="AT85" s="7" t="inlineStr"/>
      <c r="AU85" s="7">
        <f>AW85+AY85+BA85+BC85+BE85+BG85</f>
        <v/>
      </c>
      <c r="AV85" s="7">
        <f>AX85+AZ85+BB85+BD85+BF85+BH85</f>
        <v/>
      </c>
      <c r="AW85" s="7" t="inlineStr"/>
      <c r="AX85" s="7" t="inlineStr"/>
      <c r="AY85" s="7" t="inlineStr"/>
      <c r="AZ85" s="7" t="inlineStr"/>
      <c r="BA85" s="7" t="inlineStr"/>
      <c r="BB85" s="7" t="inlineStr"/>
      <c r="BC85" s="7" t="inlineStr"/>
      <c r="BD85" s="7" t="inlineStr"/>
      <c r="BE85" s="7" t="inlineStr"/>
      <c r="BF85" s="7" t="inlineStr"/>
      <c r="BG85" s="7" t="inlineStr"/>
      <c r="BH85" s="7" t="inlineStr"/>
      <c r="BI85" s="7">
        <f>BK85+BM85+BO85+BQ85</f>
        <v/>
      </c>
      <c r="BJ85" s="7">
        <f>BL85+BN85+BP85+BR85</f>
        <v/>
      </c>
      <c r="BK85" s="7" t="inlineStr"/>
      <c r="BL85" s="7" t="inlineStr"/>
      <c r="BM85" s="7" t="inlineStr"/>
      <c r="BN85" s="7" t="inlineStr"/>
      <c r="BO85" s="7" t="inlineStr"/>
      <c r="BP85" s="7" t="inlineStr"/>
      <c r="BQ85" s="7" t="inlineStr"/>
      <c r="BR85" s="7" t="inlineStr"/>
      <c r="BS85" s="7">
        <f>BU85+BW85+BY85+CA85+CC85+CE85+CG85+CI85+CK85</f>
        <v/>
      </c>
      <c r="BT85" s="7">
        <f>BV85+BX85+BZ85+CB85+CD85+CF85+CH85+CJ85+CL85</f>
        <v/>
      </c>
      <c r="BU85" s="7" t="inlineStr"/>
      <c r="BV85" s="7" t="inlineStr"/>
      <c r="BW85" s="7" t="inlineStr"/>
      <c r="BX85" s="7" t="inlineStr"/>
      <c r="BY85" s="7" t="inlineStr"/>
      <c r="BZ85" s="7" t="inlineStr"/>
      <c r="CA85" s="7" t="inlineStr"/>
      <c r="CB85" s="7" t="inlineStr"/>
      <c r="CC85" s="7" t="inlineStr"/>
      <c r="CD85" s="7" t="inlineStr"/>
      <c r="CE85" s="7" t="inlineStr"/>
      <c r="CF85" s="7" t="inlineStr"/>
      <c r="CG85" s="7" t="inlineStr"/>
      <c r="CH85" s="7" t="inlineStr"/>
      <c r="CI85" s="7" t="inlineStr"/>
      <c r="CJ85" s="7" t="inlineStr"/>
      <c r="CK85" s="7" t="inlineStr"/>
      <c r="CL85" s="7" t="inlineStr"/>
      <c r="CM85" s="7">
        <f>CO85+CQ85+CS85+CU85+CW85+CY85+DA85+DC85+DE85+DG85+DI85+DK85+DM85</f>
        <v/>
      </c>
      <c r="CN85" s="7">
        <f>CP85+CR85+CT85+CV85+CX85+CZ85+DB85+DD85+DF85+DH85+DJ85+DL85+DN85</f>
        <v/>
      </c>
      <c r="CO85" s="7" t="inlineStr"/>
      <c r="CP85" s="7" t="inlineStr"/>
      <c r="CQ85" s="7" t="inlineStr"/>
      <c r="CR85" s="7" t="inlineStr"/>
      <c r="CS85" s="7" t="inlineStr"/>
      <c r="CT85" s="7" t="inlineStr"/>
      <c r="CU85" s="7" t="inlineStr"/>
      <c r="CV85" s="7" t="inlineStr"/>
      <c r="CW85" s="7" t="inlineStr"/>
      <c r="CX85" s="7" t="inlineStr"/>
      <c r="CY85" s="7" t="inlineStr"/>
      <c r="CZ85" s="7" t="inlineStr"/>
      <c r="DA85" s="7" t="inlineStr"/>
      <c r="DB85" s="7" t="inlineStr"/>
      <c r="DC85" s="7" t="inlineStr"/>
      <c r="DD85" s="7" t="inlineStr"/>
      <c r="DE85" s="7" t="inlineStr"/>
      <c r="DF85" s="7" t="inlineStr"/>
      <c r="DG85" s="7" t="n">
        <v>5</v>
      </c>
      <c r="DH85" s="7" t="n">
        <v>1740885</v>
      </c>
      <c r="DI85" s="7" t="inlineStr"/>
      <c r="DJ85" s="7" t="inlineStr"/>
      <c r="DK85" s="7" t="inlineStr"/>
      <c r="DL85" s="7" t="inlineStr"/>
      <c r="DM85" s="7" t="inlineStr"/>
      <c r="DN85" s="7" t="inlineStr"/>
      <c r="DO85" s="7">
        <f>E85+AU85+BI85+BS85+CM85</f>
        <v/>
      </c>
      <c r="DP85" s="7">
        <f>F85+AV85+BJ85+BT85+CN85</f>
        <v/>
      </c>
    </row>
    <row r="86" hidden="1" outlineLevel="1">
      <c r="A86" s="5" t="n">
        <v>51</v>
      </c>
      <c r="B86" s="6" t="inlineStr">
        <is>
          <t>SHAXNOZ - GULI FARM MCHJ</t>
        </is>
      </c>
      <c r="C86" s="6" t="inlineStr">
        <is>
          <t>Карши</t>
        </is>
      </c>
      <c r="D86" s="6" t="inlineStr">
        <is>
          <t>Карши 1</t>
        </is>
      </c>
      <c r="E86" s="7">
        <f>G86+I86+K86+M86+O86+Q86+S86+U86+W86+Y86+AA86+AC86+AE86+AG86+AI86+AK86+AM86+AO86+AQ86+AS86</f>
        <v/>
      </c>
      <c r="F86" s="7">
        <f>H86+J86+L86+N86+P86+R86+T86+V86+X86+Z86+AB86+AD86+AF86+AH86+AJ86+AL86+AN86+AP86+AR86+AT86</f>
        <v/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n">
        <v>2</v>
      </c>
      <c r="R86" s="7" t="n">
        <v>650948</v>
      </c>
      <c r="S86" s="7" t="inlineStr"/>
      <c r="T86" s="7" t="inlineStr"/>
      <c r="U86" s="7" t="inlineStr"/>
      <c r="V86" s="7" t="inlineStr"/>
      <c r="W86" s="7" t="inlineStr"/>
      <c r="X86" s="7" t="inlineStr"/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  <c r="AS86" s="7" t="inlineStr"/>
      <c r="AT86" s="7" t="inlineStr"/>
      <c r="AU86" s="7">
        <f>AW86+AY86+BA86+BC86+BE86+BG86</f>
        <v/>
      </c>
      <c r="AV86" s="7">
        <f>AX86+AZ86+BB86+BD86+BF86+BH86</f>
        <v/>
      </c>
      <c r="AW86" s="7" t="inlineStr"/>
      <c r="AX86" s="7" t="inlineStr"/>
      <c r="AY86" s="7" t="inlineStr"/>
      <c r="AZ86" s="7" t="inlineStr"/>
      <c r="BA86" s="7" t="inlineStr"/>
      <c r="BB86" s="7" t="inlineStr"/>
      <c r="BC86" s="7" t="inlineStr"/>
      <c r="BD86" s="7" t="inlineStr"/>
      <c r="BE86" s="7" t="inlineStr"/>
      <c r="BF86" s="7" t="inlineStr"/>
      <c r="BG86" s="7" t="inlineStr"/>
      <c r="BH86" s="7" t="inlineStr"/>
      <c r="BI86" s="7">
        <f>BK86+BM86+BO86+BQ86</f>
        <v/>
      </c>
      <c r="BJ86" s="7">
        <f>BL86+BN86+BP86+BR86</f>
        <v/>
      </c>
      <c r="BK86" s="7" t="inlineStr"/>
      <c r="BL86" s="7" t="inlineStr"/>
      <c r="BM86" s="7" t="inlineStr"/>
      <c r="BN86" s="7" t="inlineStr"/>
      <c r="BO86" s="7" t="inlineStr"/>
      <c r="BP86" s="7" t="inlineStr"/>
      <c r="BQ86" s="7" t="inlineStr"/>
      <c r="BR86" s="7" t="inlineStr"/>
      <c r="BS86" s="7">
        <f>BU86+BW86+BY86+CA86+CC86+CE86+CG86+CI86+CK86</f>
        <v/>
      </c>
      <c r="BT86" s="7">
        <f>BV86+BX86+BZ86+CB86+CD86+CF86+CH86+CJ86+CL86</f>
        <v/>
      </c>
      <c r="BU86" s="7" t="inlineStr"/>
      <c r="BV86" s="7" t="inlineStr"/>
      <c r="BW86" s="7" t="inlineStr"/>
      <c r="BX86" s="7" t="inlineStr"/>
      <c r="BY86" s="7" t="inlineStr"/>
      <c r="BZ86" s="7" t="inlineStr"/>
      <c r="CA86" s="7" t="inlineStr"/>
      <c r="CB86" s="7" t="inlineStr"/>
      <c r="CC86" s="7" t="inlineStr"/>
      <c r="CD86" s="7" t="inlineStr"/>
      <c r="CE86" s="7" t="inlineStr"/>
      <c r="CF86" s="7" t="inlineStr"/>
      <c r="CG86" s="7" t="inlineStr"/>
      <c r="CH86" s="7" t="inlineStr"/>
      <c r="CI86" s="7" t="inlineStr"/>
      <c r="CJ86" s="7" t="inlineStr"/>
      <c r="CK86" s="7" t="inlineStr"/>
      <c r="CL86" s="7" t="inlineStr"/>
      <c r="CM86" s="7">
        <f>CO86+CQ86+CS86+CU86+CW86+CY86+DA86+DC86+DE86+DG86+DI86+DK86+DM86</f>
        <v/>
      </c>
      <c r="CN86" s="7">
        <f>CP86+CR86+CT86+CV86+CX86+CZ86+DB86+DD86+DF86+DH86+DJ86+DL86+DN86</f>
        <v/>
      </c>
      <c r="CO86" s="7" t="inlineStr"/>
      <c r="CP86" s="7" t="inlineStr"/>
      <c r="CQ86" s="7" t="inlineStr"/>
      <c r="CR86" s="7" t="inlineStr"/>
      <c r="CS86" s="7" t="inlineStr"/>
      <c r="CT86" s="7" t="inlineStr"/>
      <c r="CU86" s="7" t="inlineStr"/>
      <c r="CV86" s="7" t="inlineStr"/>
      <c r="CW86" s="7" t="inlineStr"/>
      <c r="CX86" s="7" t="inlineStr"/>
      <c r="CY86" s="7" t="inlineStr"/>
      <c r="CZ86" s="7" t="inlineStr"/>
      <c r="DA86" s="7" t="inlineStr"/>
      <c r="DB86" s="7" t="inlineStr"/>
      <c r="DC86" s="7" t="inlineStr"/>
      <c r="DD86" s="7" t="inlineStr"/>
      <c r="DE86" s="7" t="inlineStr"/>
      <c r="DF86" s="7" t="inlineStr"/>
      <c r="DG86" s="7" t="inlineStr"/>
      <c r="DH86" s="7" t="inlineStr"/>
      <c r="DI86" s="7" t="inlineStr"/>
      <c r="DJ86" s="7" t="inlineStr"/>
      <c r="DK86" s="7" t="inlineStr"/>
      <c r="DL86" s="7" t="inlineStr"/>
      <c r="DM86" s="7" t="inlineStr"/>
      <c r="DN86" s="7" t="inlineStr"/>
      <c r="DO86" s="7">
        <f>E86+AU86+BI86+BS86+CM86</f>
        <v/>
      </c>
      <c r="DP86" s="7">
        <f>F86+AV86+BJ86+BT86+CN86</f>
        <v/>
      </c>
    </row>
    <row r="87" hidden="1" outlineLevel="1">
      <c r="A87" s="5" t="n">
        <v>52</v>
      </c>
      <c r="B87" s="6" t="inlineStr">
        <is>
          <t>SHOMUROD  SOF FARM  MCHJ</t>
        </is>
      </c>
      <c r="C87" s="6" t="inlineStr">
        <is>
          <t>Карши</t>
        </is>
      </c>
      <c r="D87" s="6" t="inlineStr">
        <is>
          <t>Карши 1</t>
        </is>
      </c>
      <c r="E87" s="7">
        <f>G87+I87+K87+M87+O87+Q87+S87+U87+W87+Y87+AA87+AC87+AE87+AG87+AI87+AK87+AM87+AO87+AQ87+AS87</f>
        <v/>
      </c>
      <c r="F87" s="7">
        <f>H87+J87+L87+N87+P87+R87+T87+V87+X87+Z87+AB87+AD87+AF87+AH87+AJ87+AL87+AN87+AP87+AR87+AT87</f>
        <v/>
      </c>
      <c r="G87" s="7" t="inlineStr"/>
      <c r="H87" s="7" t="inlineStr"/>
      <c r="I87" s="7" t="inlineStr"/>
      <c r="J87" s="7" t="inlineStr"/>
      <c r="K87" s="7" t="inlineStr"/>
      <c r="L87" s="7" t="inlineStr"/>
      <c r="M87" s="7" t="n">
        <v>5</v>
      </c>
      <c r="N87" s="7" t="n">
        <v>516845</v>
      </c>
      <c r="O87" s="7" t="inlineStr"/>
      <c r="P87" s="7" t="inlineStr"/>
      <c r="Q87" s="7" t="n">
        <v>5</v>
      </c>
      <c r="R87" s="7" t="n">
        <v>1165520</v>
      </c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  <c r="AM87" s="7" t="inlineStr"/>
      <c r="AN87" s="7" t="inlineStr"/>
      <c r="AO87" s="7" t="inlineStr"/>
      <c r="AP87" s="7" t="inlineStr"/>
      <c r="AQ87" s="7" t="inlineStr"/>
      <c r="AR87" s="7" t="inlineStr"/>
      <c r="AS87" s="7" t="inlineStr"/>
      <c r="AT87" s="7" t="inlineStr"/>
      <c r="AU87" s="7">
        <f>AW87+AY87+BA87+BC87+BE87+BG87</f>
        <v/>
      </c>
      <c r="AV87" s="7">
        <f>AX87+AZ87+BB87+BD87+BF87+BH87</f>
        <v/>
      </c>
      <c r="AW87" s="7" t="inlineStr"/>
      <c r="AX87" s="7" t="inlineStr"/>
      <c r="AY87" s="7" t="inlineStr"/>
      <c r="AZ87" s="7" t="inlineStr"/>
      <c r="BA87" s="7" t="inlineStr"/>
      <c r="BB87" s="7" t="inlineStr"/>
      <c r="BC87" s="7" t="inlineStr"/>
      <c r="BD87" s="7" t="inlineStr"/>
      <c r="BE87" s="7" t="inlineStr"/>
      <c r="BF87" s="7" t="inlineStr"/>
      <c r="BG87" s="7" t="inlineStr"/>
      <c r="BH87" s="7" t="inlineStr"/>
      <c r="BI87" s="7">
        <f>BK87+BM87+BO87+BQ87</f>
        <v/>
      </c>
      <c r="BJ87" s="7">
        <f>BL87+BN87+BP87+BR87</f>
        <v/>
      </c>
      <c r="BK87" s="7" t="inlineStr"/>
      <c r="BL87" s="7" t="inlineStr"/>
      <c r="BM87" s="7" t="inlineStr"/>
      <c r="BN87" s="7" t="inlineStr"/>
      <c r="BO87" s="7" t="inlineStr"/>
      <c r="BP87" s="7" t="inlineStr"/>
      <c r="BQ87" s="7" t="inlineStr"/>
      <c r="BR87" s="7" t="inlineStr"/>
      <c r="BS87" s="7">
        <f>BU87+BW87+BY87+CA87+CC87+CE87+CG87+CI87+CK87</f>
        <v/>
      </c>
      <c r="BT87" s="7">
        <f>BV87+BX87+BZ87+CB87+CD87+CF87+CH87+CJ87+CL87</f>
        <v/>
      </c>
      <c r="BU87" s="7" t="inlineStr"/>
      <c r="BV87" s="7" t="inlineStr"/>
      <c r="BW87" s="7" t="inlineStr"/>
      <c r="BX87" s="7" t="inlineStr"/>
      <c r="BY87" s="7" t="inlineStr"/>
      <c r="BZ87" s="7" t="inlineStr"/>
      <c r="CA87" s="7" t="inlineStr"/>
      <c r="CB87" s="7" t="inlineStr"/>
      <c r="CC87" s="7" t="inlineStr"/>
      <c r="CD87" s="7" t="inlineStr"/>
      <c r="CE87" s="7" t="inlineStr"/>
      <c r="CF87" s="7" t="inlineStr"/>
      <c r="CG87" s="7" t="inlineStr"/>
      <c r="CH87" s="7" t="inlineStr"/>
      <c r="CI87" s="7" t="inlineStr"/>
      <c r="CJ87" s="7" t="inlineStr"/>
      <c r="CK87" s="7" t="inlineStr"/>
      <c r="CL87" s="7" t="inlineStr"/>
      <c r="CM87" s="7">
        <f>CO87+CQ87+CS87+CU87+CW87+CY87+DA87+DC87+DE87+DG87+DI87+DK87+DM87</f>
        <v/>
      </c>
      <c r="CN87" s="7">
        <f>CP87+CR87+CT87+CV87+CX87+CZ87+DB87+DD87+DF87+DH87+DJ87+DL87+DN87</f>
        <v/>
      </c>
      <c r="CO87" s="7" t="inlineStr"/>
      <c r="CP87" s="7" t="inlineStr"/>
      <c r="CQ87" s="7" t="inlineStr"/>
      <c r="CR87" s="7" t="inlineStr"/>
      <c r="CS87" s="7" t="inlineStr"/>
      <c r="CT87" s="7" t="inlineStr"/>
      <c r="CU87" s="7" t="inlineStr"/>
      <c r="CV87" s="7" t="inlineStr"/>
      <c r="CW87" s="7" t="inlineStr"/>
      <c r="CX87" s="7" t="inlineStr"/>
      <c r="CY87" s="7" t="inlineStr"/>
      <c r="CZ87" s="7" t="inlineStr"/>
      <c r="DA87" s="7" t="inlineStr"/>
      <c r="DB87" s="7" t="inlineStr"/>
      <c r="DC87" s="7" t="n">
        <v>5</v>
      </c>
      <c r="DD87" s="7" t="n">
        <v>246830</v>
      </c>
      <c r="DE87" s="7" t="inlineStr"/>
      <c r="DF87" s="7" t="inlineStr"/>
      <c r="DG87" s="7" t="inlineStr"/>
      <c r="DH87" s="7" t="inlineStr"/>
      <c r="DI87" s="7" t="inlineStr"/>
      <c r="DJ87" s="7" t="inlineStr"/>
      <c r="DK87" s="7" t="inlineStr"/>
      <c r="DL87" s="7" t="inlineStr"/>
      <c r="DM87" s="7" t="inlineStr"/>
      <c r="DN87" s="7" t="inlineStr"/>
      <c r="DO87" s="7">
        <f>E87+AU87+BI87+BS87+CM87</f>
        <v/>
      </c>
      <c r="DP87" s="7">
        <f>F87+AV87+BJ87+BT87+CN87</f>
        <v/>
      </c>
    </row>
    <row r="88" hidden="1" outlineLevel="1">
      <c r="A88" s="5" t="n">
        <v>53</v>
      </c>
      <c r="B88" s="6" t="inlineStr">
        <is>
          <t>SHUKRONA GIYOX FARM XK</t>
        </is>
      </c>
      <c r="C88" s="6" t="inlineStr">
        <is>
          <t>Карши</t>
        </is>
      </c>
      <c r="D88" s="6" t="inlineStr">
        <is>
          <t>Карши 1</t>
        </is>
      </c>
      <c r="E88" s="7">
        <f>G88+I88+K88+M88+O88+Q88+S88+U88+W88+Y88+AA88+AC88+AE88+AG88+AI88+AK88+AM88+AO88+AQ88+AS88</f>
        <v/>
      </c>
      <c r="F88" s="7">
        <f>H88+J88+L88+N88+P88+R88+T88+V88+X88+Z88+AB88+AD88+AF88+AH88+AJ88+AL88+AN88+AP88+AR88+AT88</f>
        <v/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n">
        <v>3</v>
      </c>
      <c r="R88" s="7" t="n">
        <v>103293</v>
      </c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  <c r="AM88" s="7" t="inlineStr"/>
      <c r="AN88" s="7" t="inlineStr"/>
      <c r="AO88" s="7" t="inlineStr"/>
      <c r="AP88" s="7" t="inlineStr"/>
      <c r="AQ88" s="7" t="inlineStr"/>
      <c r="AR88" s="7" t="inlineStr"/>
      <c r="AS88" s="7" t="inlineStr"/>
      <c r="AT88" s="7" t="inlineStr"/>
      <c r="AU88" s="7">
        <f>AW88+AY88+BA88+BC88+BE88+BG88</f>
        <v/>
      </c>
      <c r="AV88" s="7">
        <f>AX88+AZ88+BB88+BD88+BF88+BH88</f>
        <v/>
      </c>
      <c r="AW88" s="7" t="inlineStr"/>
      <c r="AX88" s="7" t="inlineStr"/>
      <c r="AY88" s="7" t="inlineStr"/>
      <c r="AZ88" s="7" t="inlineStr"/>
      <c r="BA88" s="7" t="inlineStr"/>
      <c r="BB88" s="7" t="inlineStr"/>
      <c r="BC88" s="7" t="inlineStr"/>
      <c r="BD88" s="7" t="inlineStr"/>
      <c r="BE88" s="7" t="inlineStr"/>
      <c r="BF88" s="7" t="inlineStr"/>
      <c r="BG88" s="7" t="inlineStr"/>
      <c r="BH88" s="7" t="inlineStr"/>
      <c r="BI88" s="7">
        <f>BK88+BM88+BO88+BQ88</f>
        <v/>
      </c>
      <c r="BJ88" s="7">
        <f>BL88+BN88+BP88+BR88</f>
        <v/>
      </c>
      <c r="BK88" s="7" t="inlineStr"/>
      <c r="BL88" s="7" t="inlineStr"/>
      <c r="BM88" s="7" t="inlineStr"/>
      <c r="BN88" s="7" t="inlineStr"/>
      <c r="BO88" s="7" t="inlineStr"/>
      <c r="BP88" s="7" t="inlineStr"/>
      <c r="BQ88" s="7" t="inlineStr"/>
      <c r="BR88" s="7" t="inlineStr"/>
      <c r="BS88" s="7">
        <f>BU88+BW88+BY88+CA88+CC88+CE88+CG88+CI88+CK88</f>
        <v/>
      </c>
      <c r="BT88" s="7">
        <f>BV88+BX88+BZ88+CB88+CD88+CF88+CH88+CJ88+CL88</f>
        <v/>
      </c>
      <c r="BU88" s="7" t="inlineStr"/>
      <c r="BV88" s="7" t="inlineStr"/>
      <c r="BW88" s="7" t="inlineStr"/>
      <c r="BX88" s="7" t="inlineStr"/>
      <c r="BY88" s="7" t="inlineStr"/>
      <c r="BZ88" s="7" t="inlineStr"/>
      <c r="CA88" s="7" t="inlineStr"/>
      <c r="CB88" s="7" t="inlineStr"/>
      <c r="CC88" s="7" t="inlineStr"/>
      <c r="CD88" s="7" t="inlineStr"/>
      <c r="CE88" s="7" t="inlineStr"/>
      <c r="CF88" s="7" t="inlineStr"/>
      <c r="CG88" s="7" t="inlineStr"/>
      <c r="CH88" s="7" t="inlineStr"/>
      <c r="CI88" s="7" t="inlineStr"/>
      <c r="CJ88" s="7" t="inlineStr"/>
      <c r="CK88" s="7" t="inlineStr"/>
      <c r="CL88" s="7" t="inlineStr"/>
      <c r="CM88" s="7">
        <f>CO88+CQ88+CS88+CU88+CW88+CY88+DA88+DC88+DE88+DG88+DI88+DK88+DM88</f>
        <v/>
      </c>
      <c r="CN88" s="7">
        <f>CP88+CR88+CT88+CV88+CX88+CZ88+DB88+DD88+DF88+DH88+DJ88+DL88+DN88</f>
        <v/>
      </c>
      <c r="CO88" s="7" t="inlineStr"/>
      <c r="CP88" s="7" t="inlineStr"/>
      <c r="CQ88" s="7" t="inlineStr"/>
      <c r="CR88" s="7" t="inlineStr"/>
      <c r="CS88" s="7" t="inlineStr"/>
      <c r="CT88" s="7" t="inlineStr"/>
      <c r="CU88" s="7" t="inlineStr"/>
      <c r="CV88" s="7" t="inlineStr"/>
      <c r="CW88" s="7" t="inlineStr"/>
      <c r="CX88" s="7" t="inlineStr"/>
      <c r="CY88" s="7" t="inlineStr"/>
      <c r="CZ88" s="7" t="inlineStr"/>
      <c r="DA88" s="7" t="inlineStr"/>
      <c r="DB88" s="7" t="inlineStr"/>
      <c r="DC88" s="7" t="inlineStr"/>
      <c r="DD88" s="7" t="inlineStr"/>
      <c r="DE88" s="7" t="inlineStr"/>
      <c r="DF88" s="7" t="inlineStr"/>
      <c r="DG88" s="7" t="inlineStr"/>
      <c r="DH88" s="7" t="inlineStr"/>
      <c r="DI88" s="7" t="inlineStr"/>
      <c r="DJ88" s="7" t="inlineStr"/>
      <c r="DK88" s="7" t="inlineStr"/>
      <c r="DL88" s="7" t="inlineStr"/>
      <c r="DM88" s="7" t="inlineStr"/>
      <c r="DN88" s="7" t="inlineStr"/>
      <c r="DO88" s="7">
        <f>E88+AU88+BI88+BS88+CM88</f>
        <v/>
      </c>
      <c r="DP88" s="7">
        <f>F88+AV88+BJ88+BT88+CN88</f>
        <v/>
      </c>
    </row>
    <row r="89" hidden="1" outlineLevel="1">
      <c r="A89" s="5" t="n">
        <v>54</v>
      </c>
      <c r="B89" s="6" t="inlineStr">
        <is>
          <t>SOF BIZNES Farm MCHJ</t>
        </is>
      </c>
      <c r="C89" s="6" t="inlineStr">
        <is>
          <t>Карши</t>
        </is>
      </c>
      <c r="D89" s="6" t="inlineStr">
        <is>
          <t>Карши 1</t>
        </is>
      </c>
      <c r="E89" s="7">
        <f>G89+I89+K89+M89+O89+Q89+S89+U89+W89+Y89+AA89+AC89+AE89+AG89+AI89+AK89+AM89+AO89+AQ89+AS89</f>
        <v/>
      </c>
      <c r="F89" s="7">
        <f>H89+J89+L89+N89+P89+R89+T89+V89+X89+Z89+AB89+AD89+AF89+AH89+AJ89+AL89+AN89+AP89+AR89+AT89</f>
        <v/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  <c r="T89" s="7" t="inlineStr"/>
      <c r="U89" s="7" t="inlineStr"/>
      <c r="V89" s="7" t="inlineStr"/>
      <c r="W89" s="7" t="inlineStr"/>
      <c r="X89" s="7" t="inlineStr"/>
      <c r="Y89" s="7" t="inlineStr"/>
      <c r="Z89" s="7" t="inlineStr"/>
      <c r="AA89" s="7" t="inlineStr"/>
      <c r="AB89" s="7" t="inlineStr"/>
      <c r="AC89" s="7" t="inlineStr"/>
      <c r="AD89" s="7" t="inlineStr"/>
      <c r="AE89" s="7" t="inlineStr"/>
      <c r="AF89" s="7" t="inlineStr"/>
      <c r="AG89" s="7" t="inlineStr"/>
      <c r="AH89" s="7" t="inlineStr"/>
      <c r="AI89" s="7" t="inlineStr"/>
      <c r="AJ89" s="7" t="inlineStr"/>
      <c r="AK89" s="7" t="inlineStr"/>
      <c r="AL89" s="7" t="inlineStr"/>
      <c r="AM89" s="7" t="inlineStr"/>
      <c r="AN89" s="7" t="inlineStr"/>
      <c r="AO89" s="7" t="inlineStr"/>
      <c r="AP89" s="7" t="inlineStr"/>
      <c r="AQ89" s="7" t="inlineStr"/>
      <c r="AR89" s="7" t="inlineStr"/>
      <c r="AS89" s="7" t="inlineStr"/>
      <c r="AT89" s="7" t="inlineStr"/>
      <c r="AU89" s="7">
        <f>AW89+AY89+BA89+BC89+BE89+BG89</f>
        <v/>
      </c>
      <c r="AV89" s="7">
        <f>AX89+AZ89+BB89+BD89+BF89+BH89</f>
        <v/>
      </c>
      <c r="AW89" s="7" t="inlineStr"/>
      <c r="AX89" s="7" t="inlineStr"/>
      <c r="AY89" s="7" t="inlineStr"/>
      <c r="AZ89" s="7" t="inlineStr"/>
      <c r="BA89" s="7" t="inlineStr"/>
      <c r="BB89" s="7" t="inlineStr"/>
      <c r="BC89" s="7" t="inlineStr"/>
      <c r="BD89" s="7" t="inlineStr"/>
      <c r="BE89" s="7" t="inlineStr"/>
      <c r="BF89" s="7" t="inlineStr"/>
      <c r="BG89" s="7" t="inlineStr"/>
      <c r="BH89" s="7" t="inlineStr"/>
      <c r="BI89" s="7">
        <f>BK89+BM89+BO89+BQ89</f>
        <v/>
      </c>
      <c r="BJ89" s="7">
        <f>BL89+BN89+BP89+BR89</f>
        <v/>
      </c>
      <c r="BK89" s="7" t="inlineStr"/>
      <c r="BL89" s="7" t="inlineStr"/>
      <c r="BM89" s="7" t="inlineStr"/>
      <c r="BN89" s="7" t="inlineStr"/>
      <c r="BO89" s="7" t="inlineStr"/>
      <c r="BP89" s="7" t="inlineStr"/>
      <c r="BQ89" s="7" t="inlineStr"/>
      <c r="BR89" s="7" t="inlineStr"/>
      <c r="BS89" s="7">
        <f>BU89+BW89+BY89+CA89+CC89+CE89+CG89+CI89+CK89</f>
        <v/>
      </c>
      <c r="BT89" s="7">
        <f>BV89+BX89+BZ89+CB89+CD89+CF89+CH89+CJ89+CL89</f>
        <v/>
      </c>
      <c r="BU89" s="7" t="inlineStr"/>
      <c r="BV89" s="7" t="inlineStr"/>
      <c r="BW89" s="7" t="inlineStr"/>
      <c r="BX89" s="7" t="inlineStr"/>
      <c r="BY89" s="7" t="inlineStr"/>
      <c r="BZ89" s="7" t="inlineStr"/>
      <c r="CA89" s="7" t="inlineStr"/>
      <c r="CB89" s="7" t="inlineStr"/>
      <c r="CC89" s="7" t="inlineStr"/>
      <c r="CD89" s="7" t="inlineStr"/>
      <c r="CE89" s="7" t="inlineStr"/>
      <c r="CF89" s="7" t="inlineStr"/>
      <c r="CG89" s="7" t="inlineStr"/>
      <c r="CH89" s="7" t="inlineStr"/>
      <c r="CI89" s="7" t="inlineStr"/>
      <c r="CJ89" s="7" t="inlineStr"/>
      <c r="CK89" s="7" t="inlineStr"/>
      <c r="CL89" s="7" t="inlineStr"/>
      <c r="CM89" s="7">
        <f>CO89+CQ89+CS89+CU89+CW89+CY89+DA89+DC89+DE89+DG89+DI89+DK89+DM89</f>
        <v/>
      </c>
      <c r="CN89" s="7">
        <f>CP89+CR89+CT89+CV89+CX89+CZ89+DB89+DD89+DF89+DH89+DJ89+DL89+DN89</f>
        <v/>
      </c>
      <c r="CO89" s="7" t="inlineStr"/>
      <c r="CP89" s="7" t="inlineStr"/>
      <c r="CQ89" s="7" t="inlineStr"/>
      <c r="CR89" s="7" t="inlineStr"/>
      <c r="CS89" s="7" t="inlineStr"/>
      <c r="CT89" s="7" t="inlineStr"/>
      <c r="CU89" s="7" t="inlineStr"/>
      <c r="CV89" s="7" t="inlineStr"/>
      <c r="CW89" s="7" t="inlineStr"/>
      <c r="CX89" s="7" t="inlineStr"/>
      <c r="CY89" s="7" t="inlineStr"/>
      <c r="CZ89" s="7" t="inlineStr"/>
      <c r="DA89" s="7" t="inlineStr"/>
      <c r="DB89" s="7" t="inlineStr"/>
      <c r="DC89" s="7" t="n">
        <v>15</v>
      </c>
      <c r="DD89" s="7" t="n">
        <v>6924660</v>
      </c>
      <c r="DE89" s="7" t="inlineStr"/>
      <c r="DF89" s="7" t="inlineStr"/>
      <c r="DG89" s="7" t="n">
        <v>5</v>
      </c>
      <c r="DH89" s="7" t="n">
        <v>799825</v>
      </c>
      <c r="DI89" s="7" t="inlineStr"/>
      <c r="DJ89" s="7" t="inlineStr"/>
      <c r="DK89" s="7" t="inlineStr"/>
      <c r="DL89" s="7" t="inlineStr"/>
      <c r="DM89" s="7" t="inlineStr"/>
      <c r="DN89" s="7" t="inlineStr"/>
      <c r="DO89" s="7">
        <f>E89+AU89+BI89+BS89+CM89</f>
        <v/>
      </c>
      <c r="DP89" s="7">
        <f>F89+AV89+BJ89+BT89+CN89</f>
        <v/>
      </c>
    </row>
    <row r="90" hidden="1" outlineLevel="1">
      <c r="A90" s="5" t="n">
        <v>55</v>
      </c>
      <c r="B90" s="6" t="inlineStr">
        <is>
          <t>Samandar Med Farm XK</t>
        </is>
      </c>
      <c r="C90" s="6" t="inlineStr">
        <is>
          <t>Карши</t>
        </is>
      </c>
      <c r="D90" s="6" t="inlineStr">
        <is>
          <t>Карши 1</t>
        </is>
      </c>
      <c r="E90" s="7">
        <f>G90+I90+K90+M90+O90+Q90+S90+U90+W90+Y90+AA90+AC90+AE90+AG90+AI90+AK90+AM90+AO90+AQ90+AS90</f>
        <v/>
      </c>
      <c r="F90" s="7">
        <f>H90+J90+L90+N90+P90+R90+T90+V90+X90+Z90+AB90+AD90+AF90+AH90+AJ90+AL90+AN90+AP90+AR90+AT90</f>
        <v/>
      </c>
      <c r="G90" s="7" t="n">
        <v>10</v>
      </c>
      <c r="H90" s="7" t="n">
        <v>3470560</v>
      </c>
      <c r="I90" s="7" t="inlineStr"/>
      <c r="J90" s="7" t="inlineStr"/>
      <c r="K90" s="7" t="inlineStr"/>
      <c r="L90" s="7" t="inlineStr"/>
      <c r="M90" s="7" t="n">
        <v>30</v>
      </c>
      <c r="N90" s="7" t="n">
        <v>11690820</v>
      </c>
      <c r="O90" s="7" t="inlineStr"/>
      <c r="P90" s="7" t="inlineStr"/>
      <c r="Q90" s="7" t="n">
        <v>100</v>
      </c>
      <c r="R90" s="7" t="n">
        <v>44443600</v>
      </c>
      <c r="S90" s="7" t="inlineStr"/>
      <c r="T90" s="7" t="inlineStr"/>
      <c r="U90" s="7" t="inlineStr"/>
      <c r="V90" s="7" t="inlineStr"/>
      <c r="W90" s="7" t="inlineStr"/>
      <c r="X90" s="7" t="inlineStr"/>
      <c r="Y90" s="7" t="inlineStr"/>
      <c r="Z90" s="7" t="inlineStr"/>
      <c r="AA90" s="7" t="inlineStr"/>
      <c r="AB90" s="7" t="inlineStr"/>
      <c r="AC90" s="7" t="inlineStr"/>
      <c r="AD90" s="7" t="inlineStr"/>
      <c r="AE90" s="7" t="inlineStr"/>
      <c r="AF90" s="7" t="inlineStr"/>
      <c r="AG90" s="7" t="inlineStr"/>
      <c r="AH90" s="7" t="inlineStr"/>
      <c r="AI90" s="7" t="inlineStr"/>
      <c r="AJ90" s="7" t="inlineStr"/>
      <c r="AK90" s="7" t="inlineStr"/>
      <c r="AL90" s="7" t="inlineStr"/>
      <c r="AM90" s="7" t="inlineStr"/>
      <c r="AN90" s="7" t="inlineStr"/>
      <c r="AO90" s="7" t="inlineStr"/>
      <c r="AP90" s="7" t="inlineStr"/>
      <c r="AQ90" s="7" t="inlineStr"/>
      <c r="AR90" s="7" t="inlineStr"/>
      <c r="AS90" s="7" t="inlineStr"/>
      <c r="AT90" s="7" t="inlineStr"/>
      <c r="AU90" s="7">
        <f>AW90+AY90+BA90+BC90+BE90+BG90</f>
        <v/>
      </c>
      <c r="AV90" s="7">
        <f>AX90+AZ90+BB90+BD90+BF90+BH90</f>
        <v/>
      </c>
      <c r="AW90" s="7" t="inlineStr"/>
      <c r="AX90" s="7" t="inlineStr"/>
      <c r="AY90" s="7" t="inlineStr"/>
      <c r="AZ90" s="7" t="inlineStr"/>
      <c r="BA90" s="7" t="inlineStr"/>
      <c r="BB90" s="7" t="inlineStr"/>
      <c r="BC90" s="7" t="inlineStr"/>
      <c r="BD90" s="7" t="inlineStr"/>
      <c r="BE90" s="7" t="inlineStr"/>
      <c r="BF90" s="7" t="inlineStr"/>
      <c r="BG90" s="7" t="inlineStr"/>
      <c r="BH90" s="7" t="inlineStr"/>
      <c r="BI90" s="7">
        <f>BK90+BM90+BO90+BQ90</f>
        <v/>
      </c>
      <c r="BJ90" s="7">
        <f>BL90+BN90+BP90+BR90</f>
        <v/>
      </c>
      <c r="BK90" s="7" t="n">
        <v>4</v>
      </c>
      <c r="BL90" s="7" t="n">
        <v>356976</v>
      </c>
      <c r="BM90" s="7" t="inlineStr"/>
      <c r="BN90" s="7" t="inlineStr"/>
      <c r="BO90" s="7" t="inlineStr"/>
      <c r="BP90" s="7" t="inlineStr"/>
      <c r="BQ90" s="7" t="inlineStr"/>
      <c r="BR90" s="7" t="inlineStr"/>
      <c r="BS90" s="7">
        <f>BU90+BW90+BY90+CA90+CC90+CE90+CG90+CI90+CK90</f>
        <v/>
      </c>
      <c r="BT90" s="7">
        <f>BV90+BX90+BZ90+CB90+CD90+CF90+CH90+CJ90+CL90</f>
        <v/>
      </c>
      <c r="BU90" s="7" t="inlineStr"/>
      <c r="BV90" s="7" t="inlineStr"/>
      <c r="BW90" s="7" t="inlineStr"/>
      <c r="BX90" s="7" t="inlineStr"/>
      <c r="BY90" s="7" t="inlineStr"/>
      <c r="BZ90" s="7" t="inlineStr"/>
      <c r="CA90" s="7" t="inlineStr"/>
      <c r="CB90" s="7" t="inlineStr"/>
      <c r="CC90" s="7" t="inlineStr"/>
      <c r="CD90" s="7" t="inlineStr"/>
      <c r="CE90" s="7" t="inlineStr"/>
      <c r="CF90" s="7" t="inlineStr"/>
      <c r="CG90" s="7" t="inlineStr"/>
      <c r="CH90" s="7" t="inlineStr"/>
      <c r="CI90" s="7" t="inlineStr"/>
      <c r="CJ90" s="7" t="inlineStr"/>
      <c r="CK90" s="7" t="inlineStr"/>
      <c r="CL90" s="7" t="inlineStr"/>
      <c r="CM90" s="7">
        <f>CO90+CQ90+CS90+CU90+CW90+CY90+DA90+DC90+DE90+DG90+DI90+DK90+DM90</f>
        <v/>
      </c>
      <c r="CN90" s="7">
        <f>CP90+CR90+CT90+CV90+CX90+CZ90+DB90+DD90+DF90+DH90+DJ90+DL90+DN90</f>
        <v/>
      </c>
      <c r="CO90" s="7" t="inlineStr"/>
      <c r="CP90" s="7" t="inlineStr"/>
      <c r="CQ90" s="7" t="inlineStr"/>
      <c r="CR90" s="7" t="inlineStr"/>
      <c r="CS90" s="7" t="inlineStr"/>
      <c r="CT90" s="7" t="inlineStr"/>
      <c r="CU90" s="7" t="inlineStr"/>
      <c r="CV90" s="7" t="inlineStr"/>
      <c r="CW90" s="7" t="inlineStr"/>
      <c r="CX90" s="7" t="inlineStr"/>
      <c r="CY90" s="7" t="inlineStr"/>
      <c r="CZ90" s="7" t="inlineStr"/>
      <c r="DA90" s="7" t="inlineStr"/>
      <c r="DB90" s="7" t="inlineStr"/>
      <c r="DC90" s="7" t="inlineStr"/>
      <c r="DD90" s="7" t="inlineStr"/>
      <c r="DE90" s="7" t="inlineStr"/>
      <c r="DF90" s="7" t="inlineStr"/>
      <c r="DG90" s="7" t="inlineStr"/>
      <c r="DH90" s="7" t="inlineStr"/>
      <c r="DI90" s="7" t="inlineStr"/>
      <c r="DJ90" s="7" t="inlineStr"/>
      <c r="DK90" s="7" t="inlineStr"/>
      <c r="DL90" s="7" t="inlineStr"/>
      <c r="DM90" s="7" t="inlineStr"/>
      <c r="DN90" s="7" t="inlineStr"/>
      <c r="DO90" s="7">
        <f>E90+AU90+BI90+BS90+CM90</f>
        <v/>
      </c>
      <c r="DP90" s="7">
        <f>F90+AV90+BJ90+BT90+CN90</f>
        <v/>
      </c>
    </row>
    <row r="91" hidden="1" outlineLevel="1">
      <c r="A91" s="5" t="n">
        <v>56</v>
      </c>
      <c r="B91" s="6" t="inlineStr">
        <is>
          <t>Shaxboz XK</t>
        </is>
      </c>
      <c r="C91" s="6" t="inlineStr">
        <is>
          <t>Карши</t>
        </is>
      </c>
      <c r="D91" s="6" t="inlineStr">
        <is>
          <t>Карши 1</t>
        </is>
      </c>
      <c r="E91" s="7">
        <f>G91+I91+K91+M91+O91+Q91+S91+U91+W91+Y91+AA91+AC91+AE91+AG91+AI91+AK91+AM91+AO91+AQ91+AS91</f>
        <v/>
      </c>
      <c r="F91" s="7">
        <f>H91+J91+L91+N91+P91+R91+T91+V91+X91+Z91+AB91+AD91+AF91+AH91+AJ91+AL91+AN91+AP91+AR91+AT91</f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n">
        <v>4</v>
      </c>
      <c r="R91" s="7" t="n">
        <v>898568</v>
      </c>
      <c r="S91" s="7" t="inlineStr"/>
      <c r="T91" s="7" t="inlineStr"/>
      <c r="U91" s="7" t="inlineStr"/>
      <c r="V91" s="7" t="inlineStr"/>
      <c r="W91" s="7" t="inlineStr"/>
      <c r="X91" s="7" t="inlineStr"/>
      <c r="Y91" s="7" t="inlineStr"/>
      <c r="Z91" s="7" t="inlineStr"/>
      <c r="AA91" s="7" t="inlineStr"/>
      <c r="AB91" s="7" t="inlineStr"/>
      <c r="AC91" s="7" t="inlineStr"/>
      <c r="AD91" s="7" t="inlineStr"/>
      <c r="AE91" s="7" t="inlineStr"/>
      <c r="AF91" s="7" t="inlineStr"/>
      <c r="AG91" s="7" t="inlineStr"/>
      <c r="AH91" s="7" t="inlineStr"/>
      <c r="AI91" s="7" t="inlineStr"/>
      <c r="AJ91" s="7" t="inlineStr"/>
      <c r="AK91" s="7" t="inlineStr"/>
      <c r="AL91" s="7" t="inlineStr"/>
      <c r="AM91" s="7" t="inlineStr"/>
      <c r="AN91" s="7" t="inlineStr"/>
      <c r="AO91" s="7" t="inlineStr"/>
      <c r="AP91" s="7" t="inlineStr"/>
      <c r="AQ91" s="7" t="inlineStr"/>
      <c r="AR91" s="7" t="inlineStr"/>
      <c r="AS91" s="7" t="inlineStr"/>
      <c r="AT91" s="7" t="inlineStr"/>
      <c r="AU91" s="7">
        <f>AW91+AY91+BA91+BC91+BE91+BG91</f>
        <v/>
      </c>
      <c r="AV91" s="7">
        <f>AX91+AZ91+BB91+BD91+BF91+BH91</f>
        <v/>
      </c>
      <c r="AW91" s="7" t="inlineStr"/>
      <c r="AX91" s="7" t="inlineStr"/>
      <c r="AY91" s="7" t="inlineStr"/>
      <c r="AZ91" s="7" t="inlineStr"/>
      <c r="BA91" s="7" t="inlineStr"/>
      <c r="BB91" s="7" t="inlineStr"/>
      <c r="BC91" s="7" t="inlineStr"/>
      <c r="BD91" s="7" t="inlineStr"/>
      <c r="BE91" s="7" t="inlineStr"/>
      <c r="BF91" s="7" t="inlineStr"/>
      <c r="BG91" s="7" t="inlineStr"/>
      <c r="BH91" s="7" t="inlineStr"/>
      <c r="BI91" s="7">
        <f>BK91+BM91+BO91+BQ91</f>
        <v/>
      </c>
      <c r="BJ91" s="7">
        <f>BL91+BN91+BP91+BR91</f>
        <v/>
      </c>
      <c r="BK91" s="7" t="inlineStr"/>
      <c r="BL91" s="7" t="inlineStr"/>
      <c r="BM91" s="7" t="inlineStr"/>
      <c r="BN91" s="7" t="inlineStr"/>
      <c r="BO91" s="7" t="inlineStr"/>
      <c r="BP91" s="7" t="inlineStr"/>
      <c r="BQ91" s="7" t="inlineStr"/>
      <c r="BR91" s="7" t="inlineStr"/>
      <c r="BS91" s="7">
        <f>BU91+BW91+BY91+CA91+CC91+CE91+CG91+CI91+CK91</f>
        <v/>
      </c>
      <c r="BT91" s="7">
        <f>BV91+BX91+BZ91+CB91+CD91+CF91+CH91+CJ91+CL91</f>
        <v/>
      </c>
      <c r="BU91" s="7" t="inlineStr"/>
      <c r="BV91" s="7" t="inlineStr"/>
      <c r="BW91" s="7" t="inlineStr"/>
      <c r="BX91" s="7" t="inlineStr"/>
      <c r="BY91" s="7" t="inlineStr"/>
      <c r="BZ91" s="7" t="inlineStr"/>
      <c r="CA91" s="7" t="inlineStr"/>
      <c r="CB91" s="7" t="inlineStr"/>
      <c r="CC91" s="7" t="inlineStr"/>
      <c r="CD91" s="7" t="inlineStr"/>
      <c r="CE91" s="7" t="inlineStr"/>
      <c r="CF91" s="7" t="inlineStr"/>
      <c r="CG91" s="7" t="inlineStr"/>
      <c r="CH91" s="7" t="inlineStr"/>
      <c r="CI91" s="7" t="inlineStr"/>
      <c r="CJ91" s="7" t="inlineStr"/>
      <c r="CK91" s="7" t="inlineStr"/>
      <c r="CL91" s="7" t="inlineStr"/>
      <c r="CM91" s="7">
        <f>CO91+CQ91+CS91+CU91+CW91+CY91+DA91+DC91+DE91+DG91+DI91+DK91+DM91</f>
        <v/>
      </c>
      <c r="CN91" s="7">
        <f>CP91+CR91+CT91+CV91+CX91+CZ91+DB91+DD91+DF91+DH91+DJ91+DL91+DN91</f>
        <v/>
      </c>
      <c r="CO91" s="7" t="inlineStr"/>
      <c r="CP91" s="7" t="inlineStr"/>
      <c r="CQ91" s="7" t="inlineStr"/>
      <c r="CR91" s="7" t="inlineStr"/>
      <c r="CS91" s="7" t="inlineStr"/>
      <c r="CT91" s="7" t="inlineStr"/>
      <c r="CU91" s="7" t="inlineStr"/>
      <c r="CV91" s="7" t="inlineStr"/>
      <c r="CW91" s="7" t="inlineStr"/>
      <c r="CX91" s="7" t="inlineStr"/>
      <c r="CY91" s="7" t="inlineStr"/>
      <c r="CZ91" s="7" t="inlineStr"/>
      <c r="DA91" s="7" t="inlineStr"/>
      <c r="DB91" s="7" t="inlineStr"/>
      <c r="DC91" s="7" t="inlineStr"/>
      <c r="DD91" s="7" t="inlineStr"/>
      <c r="DE91" s="7" t="inlineStr"/>
      <c r="DF91" s="7" t="inlineStr"/>
      <c r="DG91" s="7" t="inlineStr"/>
      <c r="DH91" s="7" t="inlineStr"/>
      <c r="DI91" s="7" t="inlineStr"/>
      <c r="DJ91" s="7" t="inlineStr"/>
      <c r="DK91" s="7" t="inlineStr"/>
      <c r="DL91" s="7" t="inlineStr"/>
      <c r="DM91" s="7" t="inlineStr"/>
      <c r="DN91" s="7" t="inlineStr"/>
      <c r="DO91" s="7">
        <f>E91+AU91+BI91+BS91+CM91</f>
        <v/>
      </c>
      <c r="DP91" s="7">
        <f>F91+AV91+BJ91+BT91+CN91</f>
        <v/>
      </c>
    </row>
    <row r="92" hidden="1" outlineLevel="1">
      <c r="A92" s="5" t="n">
        <v>57</v>
      </c>
      <c r="B92" s="6" t="inlineStr">
        <is>
          <t>Sitora XK</t>
        </is>
      </c>
      <c r="C92" s="6" t="inlineStr">
        <is>
          <t>Карши</t>
        </is>
      </c>
      <c r="D92" s="6" t="inlineStr">
        <is>
          <t>Карши 1</t>
        </is>
      </c>
      <c r="E92" s="7">
        <f>G92+I92+K92+M92+O92+Q92+S92+U92+W92+Y92+AA92+AC92+AE92+AG92+AI92+AK92+AM92+AO92+AQ92+AS92</f>
        <v/>
      </c>
      <c r="F92" s="7">
        <f>H92+J92+L92+N92+P92+R92+T92+V92+X92+Z92+AB92+AD92+AF92+AH92+AJ92+AL92+AN92+AP92+AR92+AT92</f>
        <v/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>
        <f>AW92+AY92+BA92+BC92+BE92+BG92</f>
        <v/>
      </c>
      <c r="AV92" s="7">
        <f>AX92+AZ92+BB92+BD92+BF92+BH92</f>
        <v/>
      </c>
      <c r="AW92" s="7" t="inlineStr"/>
      <c r="AX92" s="7" t="inlineStr"/>
      <c r="AY92" s="7" t="n">
        <v>1</v>
      </c>
      <c r="AZ92" s="7" t="n">
        <v>130058</v>
      </c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>
        <f>BK92+BM92+BO92+BQ92</f>
        <v/>
      </c>
      <c r="BJ92" s="7">
        <f>BL92+BN92+BP92+BR92</f>
        <v/>
      </c>
      <c r="BK92" s="7" t="inlineStr"/>
      <c r="BL92" s="7" t="inlineStr"/>
      <c r="BM92" s="7" t="inlineStr"/>
      <c r="BN92" s="7" t="inlineStr"/>
      <c r="BO92" s="7" t="inlineStr"/>
      <c r="BP92" s="7" t="inlineStr"/>
      <c r="BQ92" s="7" t="inlineStr"/>
      <c r="BR92" s="7" t="inlineStr"/>
      <c r="BS92" s="7">
        <f>BU92+BW92+BY92+CA92+CC92+CE92+CG92+CI92+CK92</f>
        <v/>
      </c>
      <c r="BT92" s="7">
        <f>BV92+BX92+BZ92+CB92+CD92+CF92+CH92+CJ92+CL92</f>
        <v/>
      </c>
      <c r="BU92" s="7" t="inlineStr"/>
      <c r="BV92" s="7" t="inlineStr"/>
      <c r="BW92" s="7" t="inlineStr"/>
      <c r="BX92" s="7" t="inlineStr"/>
      <c r="BY92" s="7" t="inlineStr"/>
      <c r="BZ92" s="7" t="inlineStr"/>
      <c r="CA92" s="7" t="inlineStr"/>
      <c r="CB92" s="7" t="inlineStr"/>
      <c r="CC92" s="7" t="inlineStr"/>
      <c r="CD92" s="7" t="inlineStr"/>
      <c r="CE92" s="7" t="inlineStr"/>
      <c r="CF92" s="7" t="inlineStr"/>
      <c r="CG92" s="7" t="inlineStr"/>
      <c r="CH92" s="7" t="inlineStr"/>
      <c r="CI92" s="7" t="inlineStr"/>
      <c r="CJ92" s="7" t="inlineStr"/>
      <c r="CK92" s="7" t="inlineStr"/>
      <c r="CL92" s="7" t="inlineStr"/>
      <c r="CM92" s="7">
        <f>CO92+CQ92+CS92+CU92+CW92+CY92+DA92+DC92+DE92+DG92+DI92+DK92+DM92</f>
        <v/>
      </c>
      <c r="CN92" s="7">
        <f>CP92+CR92+CT92+CV92+CX92+CZ92+DB92+DD92+DF92+DH92+DJ92+DL92+DN92</f>
        <v/>
      </c>
      <c r="CO92" s="7" t="inlineStr"/>
      <c r="CP92" s="7" t="inlineStr"/>
      <c r="CQ92" s="7" t="inlineStr"/>
      <c r="CR92" s="7" t="inlineStr"/>
      <c r="CS92" s="7" t="inlineStr"/>
      <c r="CT92" s="7" t="inlineStr"/>
      <c r="CU92" s="7" t="inlineStr"/>
      <c r="CV92" s="7" t="inlineStr"/>
      <c r="CW92" s="7" t="inlineStr"/>
      <c r="CX92" s="7" t="inlineStr"/>
      <c r="CY92" s="7" t="inlineStr"/>
      <c r="CZ92" s="7" t="inlineStr"/>
      <c r="DA92" s="7" t="inlineStr"/>
      <c r="DB92" s="7" t="inlineStr"/>
      <c r="DC92" s="7" t="n">
        <v>6</v>
      </c>
      <c r="DD92" s="7" t="n">
        <v>517338</v>
      </c>
      <c r="DE92" s="7" t="inlineStr"/>
      <c r="DF92" s="7" t="inlineStr"/>
      <c r="DG92" s="7" t="inlineStr"/>
      <c r="DH92" s="7" t="inlineStr"/>
      <c r="DI92" s="7" t="inlineStr"/>
      <c r="DJ92" s="7" t="inlineStr"/>
      <c r="DK92" s="7" t="inlineStr"/>
      <c r="DL92" s="7" t="inlineStr"/>
      <c r="DM92" s="7" t="inlineStr"/>
      <c r="DN92" s="7" t="inlineStr"/>
      <c r="DO92" s="7">
        <f>E92+AU92+BI92+BS92+CM92</f>
        <v/>
      </c>
      <c r="DP92" s="7">
        <f>F92+AV92+BJ92+BT92+CN92</f>
        <v/>
      </c>
    </row>
    <row r="93" hidden="1" outlineLevel="1">
      <c r="A93" s="5" t="n">
        <v>58</v>
      </c>
      <c r="B93" s="6" t="inlineStr">
        <is>
          <t>Tabletka Shifo Farm XK</t>
        </is>
      </c>
      <c r="C93" s="6" t="inlineStr">
        <is>
          <t>Карши</t>
        </is>
      </c>
      <c r="D93" s="6" t="inlineStr">
        <is>
          <t>Карши 1</t>
        </is>
      </c>
      <c r="E93" s="7">
        <f>G93+I93+K93+M93+O93+Q93+S93+U93+W93+Y93+AA93+AC93+AE93+AG93+AI93+AK93+AM93+AO93+AQ93+AS93</f>
        <v/>
      </c>
      <c r="F93" s="7">
        <f>H93+J93+L93+N93+P93+R93+T93+V93+X93+Z93+AB93+AD93+AF93+AH93+AJ93+AL93+AN93+AP93+AR93+AT93</f>
        <v/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  <c r="T93" s="7" t="inlineStr"/>
      <c r="U93" s="7" t="inlineStr"/>
      <c r="V93" s="7" t="inlineStr"/>
      <c r="W93" s="7" t="inlineStr"/>
      <c r="X93" s="7" t="inlineStr"/>
      <c r="Y93" s="7" t="inlineStr"/>
      <c r="Z93" s="7" t="inlineStr"/>
      <c r="AA93" s="7" t="inlineStr"/>
      <c r="AB93" s="7" t="inlineStr"/>
      <c r="AC93" s="7" t="inlineStr"/>
      <c r="AD93" s="7" t="inlineStr"/>
      <c r="AE93" s="7" t="inlineStr"/>
      <c r="AF93" s="7" t="inlineStr"/>
      <c r="AG93" s="7" t="inlineStr"/>
      <c r="AH93" s="7" t="inlineStr"/>
      <c r="AI93" s="7" t="inlineStr"/>
      <c r="AJ93" s="7" t="inlineStr"/>
      <c r="AK93" s="7" t="inlineStr"/>
      <c r="AL93" s="7" t="inlineStr"/>
      <c r="AM93" s="7" t="inlineStr"/>
      <c r="AN93" s="7" t="inlineStr"/>
      <c r="AO93" s="7" t="inlineStr"/>
      <c r="AP93" s="7" t="inlineStr"/>
      <c r="AQ93" s="7" t="inlineStr"/>
      <c r="AR93" s="7" t="inlineStr"/>
      <c r="AS93" s="7" t="inlineStr"/>
      <c r="AT93" s="7" t="inlineStr"/>
      <c r="AU93" s="7">
        <f>AW93+AY93+BA93+BC93+BE93+BG93</f>
        <v/>
      </c>
      <c r="AV93" s="7">
        <f>AX93+AZ93+BB93+BD93+BF93+BH93</f>
        <v/>
      </c>
      <c r="AW93" s="7" t="inlineStr"/>
      <c r="AX93" s="7" t="inlineStr"/>
      <c r="AY93" s="7" t="inlineStr"/>
      <c r="AZ93" s="7" t="inlineStr"/>
      <c r="BA93" s="7" t="inlineStr"/>
      <c r="BB93" s="7" t="inlineStr"/>
      <c r="BC93" s="7" t="inlineStr"/>
      <c r="BD93" s="7" t="inlineStr"/>
      <c r="BE93" s="7" t="inlineStr"/>
      <c r="BF93" s="7" t="inlineStr"/>
      <c r="BG93" s="7" t="inlineStr"/>
      <c r="BH93" s="7" t="inlineStr"/>
      <c r="BI93" s="7">
        <f>BK93+BM93+BO93+BQ93</f>
        <v/>
      </c>
      <c r="BJ93" s="7">
        <f>BL93+BN93+BP93+BR93</f>
        <v/>
      </c>
      <c r="BK93" s="7" t="inlineStr"/>
      <c r="BL93" s="7" t="inlineStr"/>
      <c r="BM93" s="7" t="inlineStr"/>
      <c r="BN93" s="7" t="inlineStr"/>
      <c r="BO93" s="7" t="inlineStr"/>
      <c r="BP93" s="7" t="inlineStr"/>
      <c r="BQ93" s="7" t="inlineStr"/>
      <c r="BR93" s="7" t="inlineStr"/>
      <c r="BS93" s="7">
        <f>BU93+BW93+BY93+CA93+CC93+CE93+CG93+CI93+CK93</f>
        <v/>
      </c>
      <c r="BT93" s="7">
        <f>BV93+BX93+BZ93+CB93+CD93+CF93+CH93+CJ93+CL93</f>
        <v/>
      </c>
      <c r="BU93" s="7" t="inlineStr"/>
      <c r="BV93" s="7" t="inlineStr"/>
      <c r="BW93" s="7" t="inlineStr"/>
      <c r="BX93" s="7" t="inlineStr"/>
      <c r="BY93" s="7" t="inlineStr"/>
      <c r="BZ93" s="7" t="inlineStr"/>
      <c r="CA93" s="7" t="inlineStr"/>
      <c r="CB93" s="7" t="inlineStr"/>
      <c r="CC93" s="7" t="inlineStr"/>
      <c r="CD93" s="7" t="inlineStr"/>
      <c r="CE93" s="7" t="inlineStr"/>
      <c r="CF93" s="7" t="inlineStr"/>
      <c r="CG93" s="7" t="inlineStr"/>
      <c r="CH93" s="7" t="inlineStr"/>
      <c r="CI93" s="7" t="inlineStr"/>
      <c r="CJ93" s="7" t="inlineStr"/>
      <c r="CK93" s="7" t="inlineStr"/>
      <c r="CL93" s="7" t="inlineStr"/>
      <c r="CM93" s="7">
        <f>CO93+CQ93+CS93+CU93+CW93+CY93+DA93+DC93+DE93+DG93+DI93+DK93+DM93</f>
        <v/>
      </c>
      <c r="CN93" s="7">
        <f>CP93+CR93+CT93+CV93+CX93+CZ93+DB93+DD93+DF93+DH93+DJ93+DL93+DN93</f>
        <v/>
      </c>
      <c r="CO93" s="7" t="inlineStr"/>
      <c r="CP93" s="7" t="inlineStr"/>
      <c r="CQ93" s="7" t="inlineStr"/>
      <c r="CR93" s="7" t="inlineStr"/>
      <c r="CS93" s="7" t="inlineStr"/>
      <c r="CT93" s="7" t="inlineStr"/>
      <c r="CU93" s="7" t="inlineStr"/>
      <c r="CV93" s="7" t="inlineStr"/>
      <c r="CW93" s="7" t="inlineStr"/>
      <c r="CX93" s="7" t="inlineStr"/>
      <c r="CY93" s="7" t="inlineStr"/>
      <c r="CZ93" s="7" t="inlineStr"/>
      <c r="DA93" s="7" t="inlineStr"/>
      <c r="DB93" s="7" t="inlineStr"/>
      <c r="DC93" s="7" t="n">
        <v>5</v>
      </c>
      <c r="DD93" s="7" t="n">
        <v>638435</v>
      </c>
      <c r="DE93" s="7" t="inlineStr"/>
      <c r="DF93" s="7" t="inlineStr"/>
      <c r="DG93" s="7" t="inlineStr"/>
      <c r="DH93" s="7" t="inlineStr"/>
      <c r="DI93" s="7" t="inlineStr"/>
      <c r="DJ93" s="7" t="inlineStr"/>
      <c r="DK93" s="7" t="inlineStr"/>
      <c r="DL93" s="7" t="inlineStr"/>
      <c r="DM93" s="7" t="inlineStr"/>
      <c r="DN93" s="7" t="inlineStr"/>
      <c r="DO93" s="7">
        <f>E93+AU93+BI93+BS93+CM93</f>
        <v/>
      </c>
      <c r="DP93" s="7">
        <f>F93+AV93+BJ93+BT93+CN93</f>
        <v/>
      </c>
    </row>
    <row r="94" hidden="1" outlineLevel="1">
      <c r="A94" s="5" t="n">
        <v>59</v>
      </c>
      <c r="B94" s="6" t="inlineStr">
        <is>
          <t>Umid Bio Med Farm xk</t>
        </is>
      </c>
      <c r="C94" s="6" t="inlineStr">
        <is>
          <t>Карши</t>
        </is>
      </c>
      <c r="D94" s="6" t="inlineStr">
        <is>
          <t>Карши 1</t>
        </is>
      </c>
      <c r="E94" s="7">
        <f>G94+I94+K94+M94+O94+Q94+S94+U94+W94+Y94+AA94+AC94+AE94+AG94+AI94+AK94+AM94+AO94+AQ94+AS94</f>
        <v/>
      </c>
      <c r="F94" s="7">
        <f>H94+J94+L94+N94+P94+R94+T94+V94+X94+Z94+AB94+AD94+AF94+AH94+AJ94+AL94+AN94+AP94+AR94+AT94</f>
        <v/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n">
        <v>5</v>
      </c>
      <c r="R94" s="7" t="n">
        <v>2202940</v>
      </c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>
        <f>AW94+AY94+BA94+BC94+BE94+BG94</f>
        <v/>
      </c>
      <c r="AV94" s="7">
        <f>AX94+AZ94+BB94+BD94+BF94+BH94</f>
        <v/>
      </c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>
        <f>BK94+BM94+BO94+BQ94</f>
        <v/>
      </c>
      <c r="BJ94" s="7">
        <f>BL94+BN94+BP94+BR94</f>
        <v/>
      </c>
      <c r="BK94" s="7" t="inlineStr"/>
      <c r="BL94" s="7" t="inlineStr"/>
      <c r="BM94" s="7" t="inlineStr"/>
      <c r="BN94" s="7" t="inlineStr"/>
      <c r="BO94" s="7" t="inlineStr"/>
      <c r="BP94" s="7" t="inlineStr"/>
      <c r="BQ94" s="7" t="inlineStr"/>
      <c r="BR94" s="7" t="inlineStr"/>
      <c r="BS94" s="7">
        <f>BU94+BW94+BY94+CA94+CC94+CE94+CG94+CI94+CK94</f>
        <v/>
      </c>
      <c r="BT94" s="7">
        <f>BV94+BX94+BZ94+CB94+CD94+CF94+CH94+CJ94+CL94</f>
        <v/>
      </c>
      <c r="BU94" s="7" t="inlineStr"/>
      <c r="BV94" s="7" t="inlineStr"/>
      <c r="BW94" s="7" t="inlineStr"/>
      <c r="BX94" s="7" t="inlineStr"/>
      <c r="BY94" s="7" t="inlineStr"/>
      <c r="BZ94" s="7" t="inlineStr"/>
      <c r="CA94" s="7" t="inlineStr"/>
      <c r="CB94" s="7" t="inlineStr"/>
      <c r="CC94" s="7" t="inlineStr"/>
      <c r="CD94" s="7" t="inlineStr"/>
      <c r="CE94" s="7" t="inlineStr"/>
      <c r="CF94" s="7" t="inlineStr"/>
      <c r="CG94" s="7" t="inlineStr"/>
      <c r="CH94" s="7" t="inlineStr"/>
      <c r="CI94" s="7" t="inlineStr"/>
      <c r="CJ94" s="7" t="inlineStr"/>
      <c r="CK94" s="7" t="inlineStr"/>
      <c r="CL94" s="7" t="inlineStr"/>
      <c r="CM94" s="7">
        <f>CO94+CQ94+CS94+CU94+CW94+CY94+DA94+DC94+DE94+DG94+DI94+DK94+DM94</f>
        <v/>
      </c>
      <c r="CN94" s="7">
        <f>CP94+CR94+CT94+CV94+CX94+CZ94+DB94+DD94+DF94+DH94+DJ94+DL94+DN94</f>
        <v/>
      </c>
      <c r="CO94" s="7" t="inlineStr"/>
      <c r="CP94" s="7" t="inlineStr"/>
      <c r="CQ94" s="7" t="inlineStr"/>
      <c r="CR94" s="7" t="inlineStr"/>
      <c r="CS94" s="7" t="inlineStr"/>
      <c r="CT94" s="7" t="inlineStr"/>
      <c r="CU94" s="7" t="inlineStr"/>
      <c r="CV94" s="7" t="inlineStr"/>
      <c r="CW94" s="7" t="inlineStr"/>
      <c r="CX94" s="7" t="inlineStr"/>
      <c r="CY94" s="7" t="inlineStr"/>
      <c r="CZ94" s="7" t="inlineStr"/>
      <c r="DA94" s="7" t="inlineStr"/>
      <c r="DB94" s="7" t="inlineStr"/>
      <c r="DC94" s="7" t="inlineStr"/>
      <c r="DD94" s="7" t="inlineStr"/>
      <c r="DE94" s="7" t="inlineStr"/>
      <c r="DF94" s="7" t="inlineStr"/>
      <c r="DG94" s="7" t="inlineStr"/>
      <c r="DH94" s="7" t="inlineStr"/>
      <c r="DI94" s="7" t="inlineStr"/>
      <c r="DJ94" s="7" t="inlineStr"/>
      <c r="DK94" s="7" t="inlineStr"/>
      <c r="DL94" s="7" t="inlineStr"/>
      <c r="DM94" s="7" t="inlineStr"/>
      <c r="DN94" s="7" t="inlineStr"/>
      <c r="DO94" s="7">
        <f>E94+AU94+BI94+BS94+CM94</f>
        <v/>
      </c>
      <c r="DP94" s="7">
        <f>F94+AV94+BJ94+BT94+CN94</f>
        <v/>
      </c>
    </row>
    <row r="95" hidden="1" outlineLevel="1">
      <c r="A95" s="5" t="n">
        <v>60</v>
      </c>
      <c r="B95" s="6" t="inlineStr">
        <is>
          <t>Vamelan Shifo Farm MCHJ</t>
        </is>
      </c>
      <c r="C95" s="6" t="inlineStr">
        <is>
          <t>Карши</t>
        </is>
      </c>
      <c r="D95" s="6" t="inlineStr">
        <is>
          <t>Карши 1</t>
        </is>
      </c>
      <c r="E95" s="7">
        <f>G95+I95+K95+M95+O95+Q95+S95+U95+W95+Y95+AA95+AC95+AE95+AG95+AI95+AK95+AM95+AO95+AQ95+AS95</f>
        <v/>
      </c>
      <c r="F95" s="7">
        <f>H95+J95+L95+N95+P95+R95+T95+V95+X95+Z95+AB95+AD95+AF95+AH95+AJ95+AL95+AN95+AP95+AR95+AT95</f>
        <v/>
      </c>
      <c r="G95" s="7" t="n">
        <v>5</v>
      </c>
      <c r="H95" s="7" t="n">
        <v>510247</v>
      </c>
      <c r="I95" s="7" t="inlineStr"/>
      <c r="J95" s="7" t="inlineStr"/>
      <c r="K95" s="7" t="inlineStr"/>
      <c r="L95" s="7" t="inlineStr"/>
      <c r="M95" s="7" t="n">
        <v>3</v>
      </c>
      <c r="N95" s="7" t="n">
        <v>1095105</v>
      </c>
      <c r="O95" s="7" t="inlineStr"/>
      <c r="P95" s="7" t="inlineStr"/>
      <c r="Q95" s="7" t="inlineStr"/>
      <c r="R95" s="7" t="inlineStr"/>
      <c r="S95" s="7" t="inlineStr"/>
      <c r="T95" s="7" t="inlineStr"/>
      <c r="U95" s="7" t="inlineStr"/>
      <c r="V95" s="7" t="inlineStr"/>
      <c r="W95" s="7" t="n">
        <v>6</v>
      </c>
      <c r="X95" s="7" t="n">
        <v>1100046</v>
      </c>
      <c r="Y95" s="7" t="inlineStr"/>
      <c r="Z95" s="7" t="inlineStr"/>
      <c r="AA95" s="7" t="inlineStr"/>
      <c r="AB95" s="7" t="inlineStr"/>
      <c r="AC95" s="7" t="inlineStr"/>
      <c r="AD95" s="7" t="inlineStr"/>
      <c r="AE95" s="7" t="inlineStr"/>
      <c r="AF95" s="7" t="inlineStr"/>
      <c r="AG95" s="7" t="n">
        <v>6</v>
      </c>
      <c r="AH95" s="7" t="n">
        <v>1868418</v>
      </c>
      <c r="AI95" s="7" t="n">
        <v>6</v>
      </c>
      <c r="AJ95" s="7" t="n">
        <v>2433054</v>
      </c>
      <c r="AK95" s="7" t="inlineStr"/>
      <c r="AL95" s="7" t="inlineStr"/>
      <c r="AM95" s="7" t="inlineStr"/>
      <c r="AN95" s="7" t="inlineStr"/>
      <c r="AO95" s="7" t="inlineStr"/>
      <c r="AP95" s="7" t="inlineStr"/>
      <c r="AQ95" s="7" t="inlineStr"/>
      <c r="AR95" s="7" t="inlineStr"/>
      <c r="AS95" s="7" t="inlineStr"/>
      <c r="AT95" s="7" t="inlineStr"/>
      <c r="AU95" s="7">
        <f>AW95+AY95+BA95+BC95+BE95+BG95</f>
        <v/>
      </c>
      <c r="AV95" s="7">
        <f>AX95+AZ95+BB95+BD95+BF95+BH95</f>
        <v/>
      </c>
      <c r="AW95" s="7" t="inlineStr"/>
      <c r="AX95" s="7" t="inlineStr"/>
      <c r="AY95" s="7" t="inlineStr"/>
      <c r="AZ95" s="7" t="inlineStr"/>
      <c r="BA95" s="7" t="inlineStr"/>
      <c r="BB95" s="7" t="inlineStr"/>
      <c r="BC95" s="7" t="inlineStr"/>
      <c r="BD95" s="7" t="inlineStr"/>
      <c r="BE95" s="7" t="inlineStr"/>
      <c r="BF95" s="7" t="inlineStr"/>
      <c r="BG95" s="7" t="inlineStr"/>
      <c r="BH95" s="7" t="inlineStr"/>
      <c r="BI95" s="7">
        <f>BK95+BM95+BO95+BQ95</f>
        <v/>
      </c>
      <c r="BJ95" s="7">
        <f>BL95+BN95+BP95+BR95</f>
        <v/>
      </c>
      <c r="BK95" s="7" t="inlineStr"/>
      <c r="BL95" s="7" t="inlineStr"/>
      <c r="BM95" s="7" t="inlineStr"/>
      <c r="BN95" s="7" t="inlineStr"/>
      <c r="BO95" s="7" t="inlineStr"/>
      <c r="BP95" s="7" t="inlineStr"/>
      <c r="BQ95" s="7" t="inlineStr"/>
      <c r="BR95" s="7" t="inlineStr"/>
      <c r="BS95" s="7">
        <f>BU95+BW95+BY95+CA95+CC95+CE95+CG95+CI95+CK95</f>
        <v/>
      </c>
      <c r="BT95" s="7">
        <f>BV95+BX95+BZ95+CB95+CD95+CF95+CH95+CJ95+CL95</f>
        <v/>
      </c>
      <c r="BU95" s="7" t="inlineStr"/>
      <c r="BV95" s="7" t="inlineStr"/>
      <c r="BW95" s="7" t="inlineStr"/>
      <c r="BX95" s="7" t="inlineStr"/>
      <c r="BY95" s="7" t="inlineStr"/>
      <c r="BZ95" s="7" t="inlineStr"/>
      <c r="CA95" s="7" t="inlineStr"/>
      <c r="CB95" s="7" t="inlineStr"/>
      <c r="CC95" s="7" t="inlineStr"/>
      <c r="CD95" s="7" t="inlineStr"/>
      <c r="CE95" s="7" t="inlineStr"/>
      <c r="CF95" s="7" t="inlineStr"/>
      <c r="CG95" s="7" t="inlineStr"/>
      <c r="CH95" s="7" t="inlineStr"/>
      <c r="CI95" s="7" t="inlineStr"/>
      <c r="CJ95" s="7" t="inlineStr"/>
      <c r="CK95" s="7" t="n">
        <v>2</v>
      </c>
      <c r="CL95" s="7" t="n">
        <v>122906</v>
      </c>
      <c r="CM95" s="7">
        <f>CO95+CQ95+CS95+CU95+CW95+CY95+DA95+DC95+DE95+DG95+DI95+DK95+DM95</f>
        <v/>
      </c>
      <c r="CN95" s="7">
        <f>CP95+CR95+CT95+CV95+CX95+CZ95+DB95+DD95+DF95+DH95+DJ95+DL95+DN95</f>
        <v/>
      </c>
      <c r="CO95" s="7" t="inlineStr"/>
      <c r="CP95" s="7" t="inlineStr"/>
      <c r="CQ95" s="7" t="inlineStr"/>
      <c r="CR95" s="7" t="inlineStr"/>
      <c r="CS95" s="7" t="inlineStr"/>
      <c r="CT95" s="7" t="inlineStr"/>
      <c r="CU95" s="7" t="inlineStr"/>
      <c r="CV95" s="7" t="inlineStr"/>
      <c r="CW95" s="7" t="inlineStr"/>
      <c r="CX95" s="7" t="inlineStr"/>
      <c r="CY95" s="7" t="inlineStr"/>
      <c r="CZ95" s="7" t="inlineStr"/>
      <c r="DA95" s="7" t="inlineStr"/>
      <c r="DB95" s="7" t="inlineStr"/>
      <c r="DC95" s="7" t="inlineStr"/>
      <c r="DD95" s="7" t="inlineStr"/>
      <c r="DE95" s="7" t="inlineStr"/>
      <c r="DF95" s="7" t="inlineStr"/>
      <c r="DG95" s="7" t="inlineStr"/>
      <c r="DH95" s="7" t="inlineStr"/>
      <c r="DI95" s="7" t="inlineStr"/>
      <c r="DJ95" s="7" t="inlineStr"/>
      <c r="DK95" s="7" t="inlineStr"/>
      <c r="DL95" s="7" t="inlineStr"/>
      <c r="DM95" s="7" t="inlineStr"/>
      <c r="DN95" s="7" t="inlineStr"/>
      <c r="DO95" s="7">
        <f>E95+AU95+BI95+BS95+CM95</f>
        <v/>
      </c>
      <c r="DP95" s="7">
        <f>F95+AV95+BJ95+BT95+CN95</f>
        <v/>
      </c>
    </row>
    <row r="96" hidden="1" outlineLevel="1">
      <c r="A96" s="5" t="n">
        <v>61</v>
      </c>
      <c r="B96" s="6" t="inlineStr">
        <is>
          <t>Xasanjon Rashidov MCHJ</t>
        </is>
      </c>
      <c r="C96" s="6" t="inlineStr">
        <is>
          <t>Карши</t>
        </is>
      </c>
      <c r="D96" s="6" t="inlineStr">
        <is>
          <t>Карши 1</t>
        </is>
      </c>
      <c r="E96" s="7">
        <f>G96+I96+K96+M96+O96+Q96+S96+U96+W96+Y96+AA96+AC96+AE96+AG96+AI96+AK96+AM96+AO96+AQ96+AS96</f>
        <v/>
      </c>
      <c r="F96" s="7">
        <f>H96+J96+L96+N96+P96+R96+T96+V96+X96+Z96+AB96+AD96+AF96+AH96+AJ96+AL96+AN96+AP96+AR96+AT96</f>
        <v/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n">
        <v>2</v>
      </c>
      <c r="R96" s="7" t="n">
        <v>769744</v>
      </c>
      <c r="S96" s="7" t="inlineStr"/>
      <c r="T96" s="7" t="inlineStr"/>
      <c r="U96" s="7" t="inlineStr"/>
      <c r="V96" s="7" t="inlineStr"/>
      <c r="W96" s="7" t="inlineStr"/>
      <c r="X96" s="7" t="inlineStr"/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  <c r="AS96" s="7" t="inlineStr"/>
      <c r="AT96" s="7" t="inlineStr"/>
      <c r="AU96" s="7">
        <f>AW96+AY96+BA96+BC96+BE96+BG96</f>
        <v/>
      </c>
      <c r="AV96" s="7">
        <f>AX96+AZ96+BB96+BD96+BF96+BH96</f>
        <v/>
      </c>
      <c r="AW96" s="7" t="inlineStr"/>
      <c r="AX96" s="7" t="inlineStr"/>
      <c r="AY96" s="7" t="inlineStr"/>
      <c r="AZ96" s="7" t="inlineStr"/>
      <c r="BA96" s="7" t="inlineStr"/>
      <c r="BB96" s="7" t="inlineStr"/>
      <c r="BC96" s="7" t="inlineStr"/>
      <c r="BD96" s="7" t="inlineStr"/>
      <c r="BE96" s="7" t="inlineStr"/>
      <c r="BF96" s="7" t="inlineStr"/>
      <c r="BG96" s="7" t="inlineStr"/>
      <c r="BH96" s="7" t="inlineStr"/>
      <c r="BI96" s="7">
        <f>BK96+BM96+BO96+BQ96</f>
        <v/>
      </c>
      <c r="BJ96" s="7">
        <f>BL96+BN96+BP96+BR96</f>
        <v/>
      </c>
      <c r="BK96" s="7" t="inlineStr"/>
      <c r="BL96" s="7" t="inlineStr"/>
      <c r="BM96" s="7" t="inlineStr"/>
      <c r="BN96" s="7" t="inlineStr"/>
      <c r="BO96" s="7" t="inlineStr"/>
      <c r="BP96" s="7" t="inlineStr"/>
      <c r="BQ96" s="7" t="inlineStr"/>
      <c r="BR96" s="7" t="inlineStr"/>
      <c r="BS96" s="7">
        <f>BU96+BW96+BY96+CA96+CC96+CE96+CG96+CI96+CK96</f>
        <v/>
      </c>
      <c r="BT96" s="7">
        <f>BV96+BX96+BZ96+CB96+CD96+CF96+CH96+CJ96+CL96</f>
        <v/>
      </c>
      <c r="BU96" s="7" t="inlineStr"/>
      <c r="BV96" s="7" t="inlineStr"/>
      <c r="BW96" s="7" t="inlineStr"/>
      <c r="BX96" s="7" t="inlineStr"/>
      <c r="BY96" s="7" t="inlineStr"/>
      <c r="BZ96" s="7" t="inlineStr"/>
      <c r="CA96" s="7" t="inlineStr"/>
      <c r="CB96" s="7" t="inlineStr"/>
      <c r="CC96" s="7" t="inlineStr"/>
      <c r="CD96" s="7" t="inlineStr"/>
      <c r="CE96" s="7" t="inlineStr"/>
      <c r="CF96" s="7" t="inlineStr"/>
      <c r="CG96" s="7" t="inlineStr"/>
      <c r="CH96" s="7" t="inlineStr"/>
      <c r="CI96" s="7" t="inlineStr"/>
      <c r="CJ96" s="7" t="inlineStr"/>
      <c r="CK96" s="7" t="inlineStr"/>
      <c r="CL96" s="7" t="inlineStr"/>
      <c r="CM96" s="7">
        <f>CO96+CQ96+CS96+CU96+CW96+CY96+DA96+DC96+DE96+DG96+DI96+DK96+DM96</f>
        <v/>
      </c>
      <c r="CN96" s="7">
        <f>CP96+CR96+CT96+CV96+CX96+CZ96+DB96+DD96+DF96+DH96+DJ96+DL96+DN96</f>
        <v/>
      </c>
      <c r="CO96" s="7" t="inlineStr"/>
      <c r="CP96" s="7" t="inlineStr"/>
      <c r="CQ96" s="7" t="inlineStr"/>
      <c r="CR96" s="7" t="inlineStr"/>
      <c r="CS96" s="7" t="inlineStr"/>
      <c r="CT96" s="7" t="inlineStr"/>
      <c r="CU96" s="7" t="inlineStr"/>
      <c r="CV96" s="7" t="inlineStr"/>
      <c r="CW96" s="7" t="inlineStr"/>
      <c r="CX96" s="7" t="inlineStr"/>
      <c r="CY96" s="7" t="inlineStr"/>
      <c r="CZ96" s="7" t="inlineStr"/>
      <c r="DA96" s="7" t="inlineStr"/>
      <c r="DB96" s="7" t="inlineStr"/>
      <c r="DC96" s="7" t="inlineStr"/>
      <c r="DD96" s="7" t="inlineStr"/>
      <c r="DE96" s="7" t="inlineStr"/>
      <c r="DF96" s="7" t="inlineStr"/>
      <c r="DG96" s="7" t="inlineStr"/>
      <c r="DH96" s="7" t="inlineStr"/>
      <c r="DI96" s="7" t="inlineStr"/>
      <c r="DJ96" s="7" t="inlineStr"/>
      <c r="DK96" s="7" t="inlineStr"/>
      <c r="DL96" s="7" t="inlineStr"/>
      <c r="DM96" s="7" t="inlineStr"/>
      <c r="DN96" s="7" t="inlineStr"/>
      <c r="DO96" s="7">
        <f>E96+AU96+BI96+BS96+CM96</f>
        <v/>
      </c>
      <c r="DP96" s="7">
        <f>F96+AV96+BJ96+BT96+CN96</f>
        <v/>
      </c>
    </row>
    <row r="97" hidden="1" outlineLevel="1">
      <c r="A97" s="5" t="n">
        <v>62</v>
      </c>
      <c r="B97" s="6" t="inlineStr">
        <is>
          <t>Xayrulla Xamid XK</t>
        </is>
      </c>
      <c r="C97" s="6" t="inlineStr">
        <is>
          <t>Карши</t>
        </is>
      </c>
      <c r="D97" s="6" t="inlineStr">
        <is>
          <t>Карши 1</t>
        </is>
      </c>
      <c r="E97" s="7">
        <f>G97+I97+K97+M97+O97+Q97+S97+U97+W97+Y97+AA97+AC97+AE97+AG97+AI97+AK97+AM97+AO97+AQ97+AS97</f>
        <v/>
      </c>
      <c r="F97" s="7">
        <f>H97+J97+L97+N97+P97+R97+T97+V97+X97+Z97+AB97+AD97+AF97+AH97+AJ97+AL97+AN97+AP97+AR97+AT97</f>
        <v/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n">
        <v>21</v>
      </c>
      <c r="R97" s="7" t="n">
        <v>5870070</v>
      </c>
      <c r="S97" s="7" t="inlineStr"/>
      <c r="T97" s="7" t="inlineStr"/>
      <c r="U97" s="7" t="inlineStr"/>
      <c r="V97" s="7" t="inlineStr"/>
      <c r="W97" s="7" t="inlineStr"/>
      <c r="X97" s="7" t="inlineStr"/>
      <c r="Y97" s="7" t="inlineStr"/>
      <c r="Z97" s="7" t="inlineStr"/>
      <c r="AA97" s="7" t="inlineStr"/>
      <c r="AB97" s="7" t="inlineStr"/>
      <c r="AC97" s="7" t="inlineStr"/>
      <c r="AD97" s="7" t="inlineStr"/>
      <c r="AE97" s="7" t="inlineStr"/>
      <c r="AF97" s="7" t="inlineStr"/>
      <c r="AG97" s="7" t="inlineStr"/>
      <c r="AH97" s="7" t="inlineStr"/>
      <c r="AI97" s="7" t="inlineStr"/>
      <c r="AJ97" s="7" t="inlineStr"/>
      <c r="AK97" s="7" t="inlineStr"/>
      <c r="AL97" s="7" t="inlineStr"/>
      <c r="AM97" s="7" t="inlineStr"/>
      <c r="AN97" s="7" t="inlineStr"/>
      <c r="AO97" s="7" t="inlineStr"/>
      <c r="AP97" s="7" t="inlineStr"/>
      <c r="AQ97" s="7" t="inlineStr"/>
      <c r="AR97" s="7" t="inlineStr"/>
      <c r="AS97" s="7" t="inlineStr"/>
      <c r="AT97" s="7" t="inlineStr"/>
      <c r="AU97" s="7">
        <f>AW97+AY97+BA97+BC97+BE97+BG97</f>
        <v/>
      </c>
      <c r="AV97" s="7">
        <f>AX97+AZ97+BB97+BD97+BF97+BH97</f>
        <v/>
      </c>
      <c r="AW97" s="7" t="inlineStr"/>
      <c r="AX97" s="7" t="inlineStr"/>
      <c r="AY97" s="7" t="inlineStr"/>
      <c r="AZ97" s="7" t="inlineStr"/>
      <c r="BA97" s="7" t="inlineStr"/>
      <c r="BB97" s="7" t="inlineStr"/>
      <c r="BC97" s="7" t="inlineStr"/>
      <c r="BD97" s="7" t="inlineStr"/>
      <c r="BE97" s="7" t="inlineStr"/>
      <c r="BF97" s="7" t="inlineStr"/>
      <c r="BG97" s="7" t="inlineStr"/>
      <c r="BH97" s="7" t="inlineStr"/>
      <c r="BI97" s="7">
        <f>BK97+BM97+BO97+BQ97</f>
        <v/>
      </c>
      <c r="BJ97" s="7">
        <f>BL97+BN97+BP97+BR97</f>
        <v/>
      </c>
      <c r="BK97" s="7" t="inlineStr"/>
      <c r="BL97" s="7" t="inlineStr"/>
      <c r="BM97" s="7" t="inlineStr"/>
      <c r="BN97" s="7" t="inlineStr"/>
      <c r="BO97" s="7" t="inlineStr"/>
      <c r="BP97" s="7" t="inlineStr"/>
      <c r="BQ97" s="7" t="inlineStr"/>
      <c r="BR97" s="7" t="inlineStr"/>
      <c r="BS97" s="7">
        <f>BU97+BW97+BY97+CA97+CC97+CE97+CG97+CI97+CK97</f>
        <v/>
      </c>
      <c r="BT97" s="7">
        <f>BV97+BX97+BZ97+CB97+CD97+CF97+CH97+CJ97+CL97</f>
        <v/>
      </c>
      <c r="BU97" s="7" t="inlineStr"/>
      <c r="BV97" s="7" t="inlineStr"/>
      <c r="BW97" s="7" t="inlineStr"/>
      <c r="BX97" s="7" t="inlineStr"/>
      <c r="BY97" s="7" t="inlineStr"/>
      <c r="BZ97" s="7" t="inlineStr"/>
      <c r="CA97" s="7" t="inlineStr"/>
      <c r="CB97" s="7" t="inlineStr"/>
      <c r="CC97" s="7" t="inlineStr"/>
      <c r="CD97" s="7" t="inlineStr"/>
      <c r="CE97" s="7" t="inlineStr"/>
      <c r="CF97" s="7" t="inlineStr"/>
      <c r="CG97" s="7" t="inlineStr"/>
      <c r="CH97" s="7" t="inlineStr"/>
      <c r="CI97" s="7" t="inlineStr"/>
      <c r="CJ97" s="7" t="inlineStr"/>
      <c r="CK97" s="7" t="inlineStr"/>
      <c r="CL97" s="7" t="inlineStr"/>
      <c r="CM97" s="7">
        <f>CO97+CQ97+CS97+CU97+CW97+CY97+DA97+DC97+DE97+DG97+DI97+DK97+DM97</f>
        <v/>
      </c>
      <c r="CN97" s="7">
        <f>CP97+CR97+CT97+CV97+CX97+CZ97+DB97+DD97+DF97+DH97+DJ97+DL97+DN97</f>
        <v/>
      </c>
      <c r="CO97" s="7" t="inlineStr"/>
      <c r="CP97" s="7" t="inlineStr"/>
      <c r="CQ97" s="7" t="inlineStr"/>
      <c r="CR97" s="7" t="inlineStr"/>
      <c r="CS97" s="7" t="inlineStr"/>
      <c r="CT97" s="7" t="inlineStr"/>
      <c r="CU97" s="7" t="inlineStr"/>
      <c r="CV97" s="7" t="inlineStr"/>
      <c r="CW97" s="7" t="inlineStr"/>
      <c r="CX97" s="7" t="inlineStr"/>
      <c r="CY97" s="7" t="inlineStr"/>
      <c r="CZ97" s="7" t="inlineStr"/>
      <c r="DA97" s="7" t="inlineStr"/>
      <c r="DB97" s="7" t="inlineStr"/>
      <c r="DC97" s="7" t="inlineStr"/>
      <c r="DD97" s="7" t="inlineStr"/>
      <c r="DE97" s="7" t="inlineStr"/>
      <c r="DF97" s="7" t="inlineStr"/>
      <c r="DG97" s="7" t="inlineStr"/>
      <c r="DH97" s="7" t="inlineStr"/>
      <c r="DI97" s="7" t="inlineStr"/>
      <c r="DJ97" s="7" t="inlineStr"/>
      <c r="DK97" s="7" t="inlineStr"/>
      <c r="DL97" s="7" t="inlineStr"/>
      <c r="DM97" s="7" t="inlineStr"/>
      <c r="DN97" s="7" t="inlineStr"/>
      <c r="DO97" s="7">
        <f>E97+AU97+BI97+BS97+CM97</f>
        <v/>
      </c>
      <c r="DP97" s="7">
        <f>F97+AV97+BJ97+BT97+CN97</f>
        <v/>
      </c>
    </row>
    <row r="98" hidden="1" outlineLevel="1">
      <c r="A98" s="5" t="n">
        <v>63</v>
      </c>
      <c r="B98" s="6" t="inlineStr">
        <is>
          <t>Xilola Medikal Farm Shifo MCHJ</t>
        </is>
      </c>
      <c r="C98" s="6" t="inlineStr">
        <is>
          <t>Карши</t>
        </is>
      </c>
      <c r="D98" s="6" t="inlineStr">
        <is>
          <t>Карши 1</t>
        </is>
      </c>
      <c r="E98" s="7">
        <f>G98+I98+K98+M98+O98+Q98+S98+U98+W98+Y98+AA98+AC98+AE98+AG98+AI98+AK98+AM98+AO98+AQ98+AS98</f>
        <v/>
      </c>
      <c r="F98" s="7">
        <f>H98+J98+L98+N98+P98+R98+T98+V98+X98+Z98+AB98+AD98+AF98+AH98+AJ98+AL98+AN98+AP98+AR98+AT98</f>
        <v/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n">
        <v>3</v>
      </c>
      <c r="R98" s="7" t="n">
        <v>1114962</v>
      </c>
      <c r="S98" s="7" t="inlineStr"/>
      <c r="T98" s="7" t="inlineStr"/>
      <c r="U98" s="7" t="inlineStr"/>
      <c r="V98" s="7" t="inlineStr"/>
      <c r="W98" s="7" t="inlineStr"/>
      <c r="X98" s="7" t="inlineStr"/>
      <c r="Y98" s="7" t="inlineStr"/>
      <c r="Z98" s="7" t="inlineStr"/>
      <c r="AA98" s="7" t="inlineStr"/>
      <c r="AB98" s="7" t="inlineStr"/>
      <c r="AC98" s="7" t="inlineStr"/>
      <c r="AD98" s="7" t="inlineStr"/>
      <c r="AE98" s="7" t="inlineStr"/>
      <c r="AF98" s="7" t="inlineStr"/>
      <c r="AG98" s="7" t="inlineStr"/>
      <c r="AH98" s="7" t="inlineStr"/>
      <c r="AI98" s="7" t="inlineStr"/>
      <c r="AJ98" s="7" t="inlineStr"/>
      <c r="AK98" s="7" t="inlineStr"/>
      <c r="AL98" s="7" t="inlineStr"/>
      <c r="AM98" s="7" t="inlineStr"/>
      <c r="AN98" s="7" t="inlineStr"/>
      <c r="AO98" s="7" t="inlineStr"/>
      <c r="AP98" s="7" t="inlineStr"/>
      <c r="AQ98" s="7" t="inlineStr"/>
      <c r="AR98" s="7" t="inlineStr"/>
      <c r="AS98" s="7" t="inlineStr"/>
      <c r="AT98" s="7" t="inlineStr"/>
      <c r="AU98" s="7">
        <f>AW98+AY98+BA98+BC98+BE98+BG98</f>
        <v/>
      </c>
      <c r="AV98" s="7">
        <f>AX98+AZ98+BB98+BD98+BF98+BH98</f>
        <v/>
      </c>
      <c r="AW98" s="7" t="inlineStr"/>
      <c r="AX98" s="7" t="inlineStr"/>
      <c r="AY98" s="7" t="inlineStr"/>
      <c r="AZ98" s="7" t="inlineStr"/>
      <c r="BA98" s="7" t="inlineStr"/>
      <c r="BB98" s="7" t="inlineStr"/>
      <c r="BC98" s="7" t="inlineStr"/>
      <c r="BD98" s="7" t="inlineStr"/>
      <c r="BE98" s="7" t="inlineStr"/>
      <c r="BF98" s="7" t="inlineStr"/>
      <c r="BG98" s="7" t="inlineStr"/>
      <c r="BH98" s="7" t="inlineStr"/>
      <c r="BI98" s="7">
        <f>BK98+BM98+BO98+BQ98</f>
        <v/>
      </c>
      <c r="BJ98" s="7">
        <f>BL98+BN98+BP98+BR98</f>
        <v/>
      </c>
      <c r="BK98" s="7" t="inlineStr"/>
      <c r="BL98" s="7" t="inlineStr"/>
      <c r="BM98" s="7" t="inlineStr"/>
      <c r="BN98" s="7" t="inlineStr"/>
      <c r="BO98" s="7" t="inlineStr"/>
      <c r="BP98" s="7" t="inlineStr"/>
      <c r="BQ98" s="7" t="inlineStr"/>
      <c r="BR98" s="7" t="inlineStr"/>
      <c r="BS98" s="7">
        <f>BU98+BW98+BY98+CA98+CC98+CE98+CG98+CI98+CK98</f>
        <v/>
      </c>
      <c r="BT98" s="7">
        <f>BV98+BX98+BZ98+CB98+CD98+CF98+CH98+CJ98+CL98</f>
        <v/>
      </c>
      <c r="BU98" s="7" t="inlineStr"/>
      <c r="BV98" s="7" t="inlineStr"/>
      <c r="BW98" s="7" t="inlineStr"/>
      <c r="BX98" s="7" t="inlineStr"/>
      <c r="BY98" s="7" t="inlineStr"/>
      <c r="BZ98" s="7" t="inlineStr"/>
      <c r="CA98" s="7" t="inlineStr"/>
      <c r="CB98" s="7" t="inlineStr"/>
      <c r="CC98" s="7" t="inlineStr"/>
      <c r="CD98" s="7" t="inlineStr"/>
      <c r="CE98" s="7" t="inlineStr"/>
      <c r="CF98" s="7" t="inlineStr"/>
      <c r="CG98" s="7" t="inlineStr"/>
      <c r="CH98" s="7" t="inlineStr"/>
      <c r="CI98" s="7" t="inlineStr"/>
      <c r="CJ98" s="7" t="inlineStr"/>
      <c r="CK98" s="7" t="inlineStr"/>
      <c r="CL98" s="7" t="inlineStr"/>
      <c r="CM98" s="7">
        <f>CO98+CQ98+CS98+CU98+CW98+CY98+DA98+DC98+DE98+DG98+DI98+DK98+DM98</f>
        <v/>
      </c>
      <c r="CN98" s="7">
        <f>CP98+CR98+CT98+CV98+CX98+CZ98+DB98+DD98+DF98+DH98+DJ98+DL98+DN98</f>
        <v/>
      </c>
      <c r="CO98" s="7" t="inlineStr"/>
      <c r="CP98" s="7" t="inlineStr"/>
      <c r="CQ98" s="7" t="inlineStr"/>
      <c r="CR98" s="7" t="inlineStr"/>
      <c r="CS98" s="7" t="inlineStr"/>
      <c r="CT98" s="7" t="inlineStr"/>
      <c r="CU98" s="7" t="inlineStr"/>
      <c r="CV98" s="7" t="inlineStr"/>
      <c r="CW98" s="7" t="inlineStr"/>
      <c r="CX98" s="7" t="inlineStr"/>
      <c r="CY98" s="7" t="inlineStr"/>
      <c r="CZ98" s="7" t="inlineStr"/>
      <c r="DA98" s="7" t="inlineStr"/>
      <c r="DB98" s="7" t="inlineStr"/>
      <c r="DC98" s="7" t="inlineStr"/>
      <c r="DD98" s="7" t="inlineStr"/>
      <c r="DE98" s="7" t="inlineStr"/>
      <c r="DF98" s="7" t="inlineStr"/>
      <c r="DG98" s="7" t="inlineStr"/>
      <c r="DH98" s="7" t="inlineStr"/>
      <c r="DI98" s="7" t="inlineStr"/>
      <c r="DJ98" s="7" t="inlineStr"/>
      <c r="DK98" s="7" t="inlineStr"/>
      <c r="DL98" s="7" t="inlineStr"/>
      <c r="DM98" s="7" t="inlineStr"/>
      <c r="DN98" s="7" t="inlineStr"/>
      <c r="DO98" s="7">
        <f>E98+AU98+BI98+BS98+CM98</f>
        <v/>
      </c>
      <c r="DP98" s="7">
        <f>F98+AV98+BJ98+BT98+CN98</f>
        <v/>
      </c>
    </row>
    <row r="99" hidden="1" outlineLevel="1">
      <c r="A99" s="5" t="n">
        <v>64</v>
      </c>
      <c r="B99" s="6" t="inlineStr">
        <is>
          <t>ZAYTUN FAIR TRADE MCHJ</t>
        </is>
      </c>
      <c r="C99" s="6" t="inlineStr">
        <is>
          <t>Карши</t>
        </is>
      </c>
      <c r="D99" s="6" t="inlineStr">
        <is>
          <t>Карши 1</t>
        </is>
      </c>
      <c r="E99" s="7">
        <f>G99+I99+K99+M99+O99+Q99+S99+U99+W99+Y99+AA99+AC99+AE99+AG99+AI99+AK99+AM99+AO99+AQ99+AS99</f>
        <v/>
      </c>
      <c r="F99" s="7">
        <f>H99+J99+L99+N99+P99+R99+T99+V99+X99+Z99+AB99+AD99+AF99+AH99+AJ99+AL99+AN99+AP99+AR99+AT99</f>
        <v/>
      </c>
      <c r="G99" s="7" t="inlineStr"/>
      <c r="H99" s="7" t="inlineStr"/>
      <c r="I99" s="7" t="inlineStr"/>
      <c r="J99" s="7" t="inlineStr"/>
      <c r="K99" s="7" t="n">
        <v>4</v>
      </c>
      <c r="L99" s="7" t="n">
        <v>1364096</v>
      </c>
      <c r="M99" s="7" t="inlineStr"/>
      <c r="N99" s="7" t="inlineStr"/>
      <c r="O99" s="7" t="inlineStr"/>
      <c r="P99" s="7" t="inlineStr"/>
      <c r="Q99" s="7" t="inlineStr"/>
      <c r="R99" s="7" t="inlineStr"/>
      <c r="S99" s="7" t="inlineStr"/>
      <c r="T99" s="7" t="inlineStr"/>
      <c r="U99" s="7" t="inlineStr"/>
      <c r="V99" s="7" t="inlineStr"/>
      <c r="W99" s="7" t="n">
        <v>4</v>
      </c>
      <c r="X99" s="7" t="n">
        <v>1772700</v>
      </c>
      <c r="Y99" s="7" t="inlineStr"/>
      <c r="Z99" s="7" t="inlineStr"/>
      <c r="AA99" s="7" t="inlineStr"/>
      <c r="AB99" s="7" t="inlineStr"/>
      <c r="AC99" s="7" t="n">
        <v>10</v>
      </c>
      <c r="AD99" s="7" t="n">
        <v>4773190</v>
      </c>
      <c r="AE99" s="7" t="n">
        <v>8</v>
      </c>
      <c r="AF99" s="7" t="n">
        <v>335424</v>
      </c>
      <c r="AG99" s="7" t="inlineStr"/>
      <c r="AH99" s="7" t="inlineStr"/>
      <c r="AI99" s="7" t="inlineStr"/>
      <c r="AJ99" s="7" t="inlineStr"/>
      <c r="AK99" s="7" t="inlineStr"/>
      <c r="AL99" s="7" t="inlineStr"/>
      <c r="AM99" s="7" t="inlineStr"/>
      <c r="AN99" s="7" t="inlineStr"/>
      <c r="AO99" s="7" t="inlineStr"/>
      <c r="AP99" s="7" t="inlineStr"/>
      <c r="AQ99" s="7" t="inlineStr"/>
      <c r="AR99" s="7" t="inlineStr"/>
      <c r="AS99" s="7" t="n">
        <v>5</v>
      </c>
      <c r="AT99" s="7" t="n">
        <v>760205</v>
      </c>
      <c r="AU99" s="7">
        <f>AW99+AY99+BA99+BC99+BE99+BG99</f>
        <v/>
      </c>
      <c r="AV99" s="7">
        <f>AX99+AZ99+BB99+BD99+BF99+BH99</f>
        <v/>
      </c>
      <c r="AW99" s="7" t="inlineStr"/>
      <c r="AX99" s="7" t="inlineStr"/>
      <c r="AY99" s="7" t="inlineStr"/>
      <c r="AZ99" s="7" t="inlineStr"/>
      <c r="BA99" s="7" t="inlineStr"/>
      <c r="BB99" s="7" t="inlineStr"/>
      <c r="BC99" s="7" t="inlineStr"/>
      <c r="BD99" s="7" t="inlineStr"/>
      <c r="BE99" s="7" t="inlineStr"/>
      <c r="BF99" s="7" t="inlineStr"/>
      <c r="BG99" s="7" t="inlineStr"/>
      <c r="BH99" s="7" t="inlineStr"/>
      <c r="BI99" s="7">
        <f>BK99+BM99+BO99+BQ99</f>
        <v/>
      </c>
      <c r="BJ99" s="7">
        <f>BL99+BN99+BP99+BR99</f>
        <v/>
      </c>
      <c r="BK99" s="7" t="inlineStr"/>
      <c r="BL99" s="7" t="inlineStr"/>
      <c r="BM99" s="7" t="inlineStr"/>
      <c r="BN99" s="7" t="inlineStr"/>
      <c r="BO99" s="7" t="inlineStr"/>
      <c r="BP99" s="7" t="inlineStr"/>
      <c r="BQ99" s="7" t="inlineStr"/>
      <c r="BR99" s="7" t="inlineStr"/>
      <c r="BS99" s="7">
        <f>BU99+BW99+BY99+CA99+CC99+CE99+CG99+CI99+CK99</f>
        <v/>
      </c>
      <c r="BT99" s="7">
        <f>BV99+BX99+BZ99+CB99+CD99+CF99+CH99+CJ99+CL99</f>
        <v/>
      </c>
      <c r="BU99" s="7" t="inlineStr"/>
      <c r="BV99" s="7" t="inlineStr"/>
      <c r="BW99" s="7" t="inlineStr"/>
      <c r="BX99" s="7" t="inlineStr"/>
      <c r="BY99" s="7" t="inlineStr"/>
      <c r="BZ99" s="7" t="inlineStr"/>
      <c r="CA99" s="7" t="inlineStr"/>
      <c r="CB99" s="7" t="inlineStr"/>
      <c r="CC99" s="7" t="inlineStr"/>
      <c r="CD99" s="7" t="inlineStr"/>
      <c r="CE99" s="7" t="inlineStr"/>
      <c r="CF99" s="7" t="inlineStr"/>
      <c r="CG99" s="7" t="inlineStr"/>
      <c r="CH99" s="7" t="inlineStr"/>
      <c r="CI99" s="7" t="inlineStr"/>
      <c r="CJ99" s="7" t="inlineStr"/>
      <c r="CK99" s="7" t="inlineStr"/>
      <c r="CL99" s="7" t="inlineStr"/>
      <c r="CM99" s="7">
        <f>CO99+CQ99+CS99+CU99+CW99+CY99+DA99+DC99+DE99+DG99+DI99+DK99+DM99</f>
        <v/>
      </c>
      <c r="CN99" s="7">
        <f>CP99+CR99+CT99+CV99+CX99+CZ99+DB99+DD99+DF99+DH99+DJ99+DL99+DN99</f>
        <v/>
      </c>
      <c r="CO99" s="7" t="inlineStr"/>
      <c r="CP99" s="7" t="inlineStr"/>
      <c r="CQ99" s="7" t="inlineStr"/>
      <c r="CR99" s="7" t="inlineStr"/>
      <c r="CS99" s="7" t="inlineStr"/>
      <c r="CT99" s="7" t="inlineStr"/>
      <c r="CU99" s="7" t="inlineStr"/>
      <c r="CV99" s="7" t="inlineStr"/>
      <c r="CW99" s="7" t="inlineStr"/>
      <c r="CX99" s="7" t="inlineStr"/>
      <c r="CY99" s="7" t="inlineStr"/>
      <c r="CZ99" s="7" t="inlineStr"/>
      <c r="DA99" s="7" t="inlineStr"/>
      <c r="DB99" s="7" t="inlineStr"/>
      <c r="DC99" s="7" t="inlineStr"/>
      <c r="DD99" s="7" t="inlineStr"/>
      <c r="DE99" s="7" t="inlineStr"/>
      <c r="DF99" s="7" t="inlineStr"/>
      <c r="DG99" s="7" t="inlineStr"/>
      <c r="DH99" s="7" t="inlineStr"/>
      <c r="DI99" s="7" t="n">
        <v>2</v>
      </c>
      <c r="DJ99" s="7" t="n">
        <v>659018</v>
      </c>
      <c r="DK99" s="7" t="n">
        <v>2</v>
      </c>
      <c r="DL99" s="7" t="n">
        <v>605386</v>
      </c>
      <c r="DM99" s="7" t="inlineStr"/>
      <c r="DN99" s="7" t="inlineStr"/>
      <c r="DO99" s="7">
        <f>E99+AU99+BI99+BS99+CM99</f>
        <v/>
      </c>
      <c r="DP99" s="7">
        <f>F99+AV99+BJ99+BT99+CN99</f>
        <v/>
      </c>
    </row>
    <row r="100" hidden="1" outlineLevel="1">
      <c r="A100" s="5" t="n">
        <v>65</v>
      </c>
      <c r="B100" s="6" t="inlineStr">
        <is>
          <t>Zaytun Shifo Darmon XK</t>
        </is>
      </c>
      <c r="C100" s="6" t="inlineStr">
        <is>
          <t>Карши</t>
        </is>
      </c>
      <c r="D100" s="6" t="inlineStr">
        <is>
          <t>Карши 1</t>
        </is>
      </c>
      <c r="E100" s="7">
        <f>G100+I100+K100+M100+O100+Q100+S100+U100+W100+Y100+AA100+AC100+AE100+AG100+AI100+AK100+AM100+AO100+AQ100+AS100</f>
        <v/>
      </c>
      <c r="F100" s="7">
        <f>H100+J100+L100+N100+P100+R100+T100+V100+X100+Z100+AB100+AD100+AF100+AH100+AJ100+AL100+AN100+AP100+AR100+AT100</f>
        <v/>
      </c>
      <c r="G100" s="7" t="n">
        <v>5</v>
      </c>
      <c r="H100" s="7" t="n">
        <v>1587250</v>
      </c>
      <c r="I100" s="7" t="inlineStr"/>
      <c r="J100" s="7" t="inlineStr"/>
      <c r="K100" s="7" t="inlineStr"/>
      <c r="L100" s="7" t="inlineStr"/>
      <c r="M100" s="7" t="n">
        <v>10</v>
      </c>
      <c r="N100" s="7" t="n">
        <v>2627620</v>
      </c>
      <c r="O100" s="7" t="inlineStr"/>
      <c r="P100" s="7" t="inlineStr"/>
      <c r="Q100" s="7" t="inlineStr"/>
      <c r="R100" s="7" t="inlineStr"/>
      <c r="S100" s="7" t="inlineStr"/>
      <c r="T100" s="7" t="inlineStr"/>
      <c r="U100" s="7" t="inlineStr"/>
      <c r="V100" s="7" t="inlineStr"/>
      <c r="W100" s="7" t="inlineStr"/>
      <c r="X100" s="7" t="inlineStr"/>
      <c r="Y100" s="7" t="inlineStr"/>
      <c r="Z100" s="7" t="inlineStr"/>
      <c r="AA100" s="7" t="inlineStr"/>
      <c r="AB100" s="7" t="inlineStr"/>
      <c r="AC100" s="7" t="inlineStr"/>
      <c r="AD100" s="7" t="inlineStr"/>
      <c r="AE100" s="7" t="inlineStr"/>
      <c r="AF100" s="7" t="inlineStr"/>
      <c r="AG100" s="7" t="inlineStr"/>
      <c r="AH100" s="7" t="inlineStr"/>
      <c r="AI100" s="7" t="inlineStr"/>
      <c r="AJ100" s="7" t="inlineStr"/>
      <c r="AK100" s="7" t="inlineStr"/>
      <c r="AL100" s="7" t="inlineStr"/>
      <c r="AM100" s="7" t="inlineStr"/>
      <c r="AN100" s="7" t="inlineStr"/>
      <c r="AO100" s="7" t="inlineStr"/>
      <c r="AP100" s="7" t="inlineStr"/>
      <c r="AQ100" s="7" t="inlineStr"/>
      <c r="AR100" s="7" t="inlineStr"/>
      <c r="AS100" s="7" t="inlineStr"/>
      <c r="AT100" s="7" t="inlineStr"/>
      <c r="AU100" s="7">
        <f>AW100+AY100+BA100+BC100+BE100+BG100</f>
        <v/>
      </c>
      <c r="AV100" s="7">
        <f>AX100+AZ100+BB100+BD100+BF100+BH100</f>
        <v/>
      </c>
      <c r="AW100" s="7" t="inlineStr"/>
      <c r="AX100" s="7" t="inlineStr"/>
      <c r="AY100" s="7" t="inlineStr"/>
      <c r="AZ100" s="7" t="inlineStr"/>
      <c r="BA100" s="7" t="inlineStr"/>
      <c r="BB100" s="7" t="inlineStr"/>
      <c r="BC100" s="7" t="inlineStr"/>
      <c r="BD100" s="7" t="inlineStr"/>
      <c r="BE100" s="7" t="inlineStr"/>
      <c r="BF100" s="7" t="inlineStr"/>
      <c r="BG100" s="7" t="inlineStr"/>
      <c r="BH100" s="7" t="inlineStr"/>
      <c r="BI100" s="7">
        <f>BK100+BM100+BO100+BQ100</f>
        <v/>
      </c>
      <c r="BJ100" s="7">
        <f>BL100+BN100+BP100+BR100</f>
        <v/>
      </c>
      <c r="BK100" s="7" t="inlineStr"/>
      <c r="BL100" s="7" t="inlineStr"/>
      <c r="BM100" s="7" t="inlineStr"/>
      <c r="BN100" s="7" t="inlineStr"/>
      <c r="BO100" s="7" t="inlineStr"/>
      <c r="BP100" s="7" t="inlineStr"/>
      <c r="BQ100" s="7" t="inlineStr"/>
      <c r="BR100" s="7" t="inlineStr"/>
      <c r="BS100" s="7">
        <f>BU100+BW100+BY100+CA100+CC100+CE100+CG100+CI100+CK100</f>
        <v/>
      </c>
      <c r="BT100" s="7">
        <f>BV100+BX100+BZ100+CB100+CD100+CF100+CH100+CJ100+CL100</f>
        <v/>
      </c>
      <c r="BU100" s="7" t="inlineStr"/>
      <c r="BV100" s="7" t="inlineStr"/>
      <c r="BW100" s="7" t="inlineStr"/>
      <c r="BX100" s="7" t="inlineStr"/>
      <c r="BY100" s="7" t="inlineStr"/>
      <c r="BZ100" s="7" t="inlineStr"/>
      <c r="CA100" s="7" t="inlineStr"/>
      <c r="CB100" s="7" t="inlineStr"/>
      <c r="CC100" s="7" t="inlineStr"/>
      <c r="CD100" s="7" t="inlineStr"/>
      <c r="CE100" s="7" t="inlineStr"/>
      <c r="CF100" s="7" t="inlineStr"/>
      <c r="CG100" s="7" t="inlineStr"/>
      <c r="CH100" s="7" t="inlineStr"/>
      <c r="CI100" s="7" t="inlineStr"/>
      <c r="CJ100" s="7" t="inlineStr"/>
      <c r="CK100" s="7" t="inlineStr"/>
      <c r="CL100" s="7" t="inlineStr"/>
      <c r="CM100" s="7">
        <f>CO100+CQ100+CS100+CU100+CW100+CY100+DA100+DC100+DE100+DG100+DI100+DK100+DM100</f>
        <v/>
      </c>
      <c r="CN100" s="7">
        <f>CP100+CR100+CT100+CV100+CX100+CZ100+DB100+DD100+DF100+DH100+DJ100+DL100+DN100</f>
        <v/>
      </c>
      <c r="CO100" s="7" t="inlineStr"/>
      <c r="CP100" s="7" t="inlineStr"/>
      <c r="CQ100" s="7" t="inlineStr"/>
      <c r="CR100" s="7" t="inlineStr"/>
      <c r="CS100" s="7" t="inlineStr"/>
      <c r="CT100" s="7" t="inlineStr"/>
      <c r="CU100" s="7" t="inlineStr"/>
      <c r="CV100" s="7" t="inlineStr"/>
      <c r="CW100" s="7" t="inlineStr"/>
      <c r="CX100" s="7" t="inlineStr"/>
      <c r="CY100" s="7" t="inlineStr"/>
      <c r="CZ100" s="7" t="inlineStr"/>
      <c r="DA100" s="7" t="inlineStr"/>
      <c r="DB100" s="7" t="inlineStr"/>
      <c r="DC100" s="7" t="inlineStr"/>
      <c r="DD100" s="7" t="inlineStr"/>
      <c r="DE100" s="7" t="inlineStr"/>
      <c r="DF100" s="7" t="inlineStr"/>
      <c r="DG100" s="7" t="inlineStr"/>
      <c r="DH100" s="7" t="inlineStr"/>
      <c r="DI100" s="7" t="inlineStr"/>
      <c r="DJ100" s="7" t="inlineStr"/>
      <c r="DK100" s="7" t="inlineStr"/>
      <c r="DL100" s="7" t="inlineStr"/>
      <c r="DM100" s="7" t="inlineStr"/>
      <c r="DN100" s="7" t="inlineStr"/>
      <c r="DO100" s="7">
        <f>E100+AU100+BI100+BS100+CM100</f>
        <v/>
      </c>
      <c r="DP100" s="7">
        <f>F100+AV100+BJ100+BT100+CN100</f>
        <v/>
      </c>
    </row>
    <row r="101">
      <c r="A101" s="8" t="n"/>
      <c r="B101" s="8" t="inlineStr">
        <is>
          <t>FINAL SUM</t>
        </is>
      </c>
      <c r="C101" s="8" t="n"/>
      <c r="D101" s="8" t="n"/>
      <c r="E101" s="9">
        <f>E4+E35</f>
        <v/>
      </c>
      <c r="F101" s="9">
        <f>F4+F35</f>
        <v/>
      </c>
      <c r="G101" s="9">
        <f>G4+G35</f>
        <v/>
      </c>
      <c r="H101" s="9">
        <f>H4+H35</f>
        <v/>
      </c>
      <c r="I101" s="9">
        <f>I4+I35</f>
        <v/>
      </c>
      <c r="J101" s="9">
        <f>J4+J35</f>
        <v/>
      </c>
      <c r="K101" s="9">
        <f>K4+K35</f>
        <v/>
      </c>
      <c r="L101" s="9">
        <f>L4+L35</f>
        <v/>
      </c>
      <c r="M101" s="9">
        <f>M4+M35</f>
        <v/>
      </c>
      <c r="N101" s="9">
        <f>N4+N35</f>
        <v/>
      </c>
      <c r="O101" s="9">
        <f>O4+O35</f>
        <v/>
      </c>
      <c r="P101" s="9">
        <f>P4+P35</f>
        <v/>
      </c>
      <c r="Q101" s="9">
        <f>Q4+Q35</f>
        <v/>
      </c>
      <c r="R101" s="9">
        <f>R4+R35</f>
        <v/>
      </c>
      <c r="S101" s="9">
        <f>S4+S35</f>
        <v/>
      </c>
      <c r="T101" s="9">
        <f>T4+T35</f>
        <v/>
      </c>
      <c r="U101" s="9">
        <f>U4+U35</f>
        <v/>
      </c>
      <c r="V101" s="9">
        <f>V4+V35</f>
        <v/>
      </c>
      <c r="W101" s="9">
        <f>W4+W35</f>
        <v/>
      </c>
      <c r="X101" s="9">
        <f>X4+X35</f>
        <v/>
      </c>
      <c r="Y101" s="9">
        <f>Y4+Y35</f>
        <v/>
      </c>
      <c r="Z101" s="9">
        <f>Z4+Z35</f>
        <v/>
      </c>
      <c r="AA101" s="9">
        <f>AA4+AA35</f>
        <v/>
      </c>
      <c r="AB101" s="9">
        <f>AB4+AB35</f>
        <v/>
      </c>
      <c r="AC101" s="9">
        <f>AC4+AC35</f>
        <v/>
      </c>
      <c r="AD101" s="9">
        <f>AD4+AD35</f>
        <v/>
      </c>
      <c r="AE101" s="9">
        <f>AE4+AE35</f>
        <v/>
      </c>
      <c r="AF101" s="9">
        <f>AF4+AF35</f>
        <v/>
      </c>
      <c r="AG101" s="9">
        <f>AG4+AG35</f>
        <v/>
      </c>
      <c r="AH101" s="9">
        <f>AH4+AH35</f>
        <v/>
      </c>
      <c r="AI101" s="9">
        <f>AI4+AI35</f>
        <v/>
      </c>
      <c r="AJ101" s="9">
        <f>AJ4+AJ35</f>
        <v/>
      </c>
      <c r="AK101" s="9">
        <f>AK4+AK35</f>
        <v/>
      </c>
      <c r="AL101" s="9">
        <f>AL4+AL35</f>
        <v/>
      </c>
      <c r="AM101" s="9">
        <f>AM4+AM35</f>
        <v/>
      </c>
      <c r="AN101" s="9">
        <f>AN4+AN35</f>
        <v/>
      </c>
      <c r="AO101" s="9">
        <f>AO4+AO35</f>
        <v/>
      </c>
      <c r="AP101" s="9">
        <f>AP4+AP35</f>
        <v/>
      </c>
      <c r="AQ101" s="9">
        <f>AQ4+AQ35</f>
        <v/>
      </c>
      <c r="AR101" s="9">
        <f>AR4+AR35</f>
        <v/>
      </c>
      <c r="AS101" s="9">
        <f>AS4+AS35</f>
        <v/>
      </c>
      <c r="AT101" s="9">
        <f>AT4+AT35</f>
        <v/>
      </c>
      <c r="AU101" s="9">
        <f>AU4+AU35</f>
        <v/>
      </c>
      <c r="AV101" s="9">
        <f>AV4+AV35</f>
        <v/>
      </c>
      <c r="AW101" s="9">
        <f>AW4+AW35</f>
        <v/>
      </c>
      <c r="AX101" s="9">
        <f>AX4+AX35</f>
        <v/>
      </c>
      <c r="AY101" s="9">
        <f>AY4+AY35</f>
        <v/>
      </c>
      <c r="AZ101" s="9">
        <f>AZ4+AZ35</f>
        <v/>
      </c>
      <c r="BA101" s="9">
        <f>BA4+BA35</f>
        <v/>
      </c>
      <c r="BB101" s="9">
        <f>BB4+BB35</f>
        <v/>
      </c>
      <c r="BC101" s="9">
        <f>BC4+BC35</f>
        <v/>
      </c>
      <c r="BD101" s="9">
        <f>BD4+BD35</f>
        <v/>
      </c>
      <c r="BE101" s="9">
        <f>BE4+BE35</f>
        <v/>
      </c>
      <c r="BF101" s="9">
        <f>BF4+BF35</f>
        <v/>
      </c>
      <c r="BG101" s="9">
        <f>BG4+BG35</f>
        <v/>
      </c>
      <c r="BH101" s="9">
        <f>BH4+BH35</f>
        <v/>
      </c>
      <c r="BI101" s="9">
        <f>BI4+BI35</f>
        <v/>
      </c>
      <c r="BJ101" s="9">
        <f>BJ4+BJ35</f>
        <v/>
      </c>
      <c r="BK101" s="9">
        <f>BK4+BK35</f>
        <v/>
      </c>
      <c r="BL101" s="9">
        <f>BL4+BL35</f>
        <v/>
      </c>
      <c r="BM101" s="9">
        <f>BM4+BM35</f>
        <v/>
      </c>
      <c r="BN101" s="9">
        <f>BN4+BN35</f>
        <v/>
      </c>
      <c r="BO101" s="9">
        <f>BO4+BO35</f>
        <v/>
      </c>
      <c r="BP101" s="9">
        <f>BP4+BP35</f>
        <v/>
      </c>
      <c r="BQ101" s="9">
        <f>BQ4+BQ35</f>
        <v/>
      </c>
      <c r="BR101" s="9">
        <f>BR4+BR35</f>
        <v/>
      </c>
      <c r="BS101" s="9">
        <f>BS4+BS35</f>
        <v/>
      </c>
      <c r="BT101" s="9">
        <f>BT4+BT35</f>
        <v/>
      </c>
      <c r="BU101" s="9">
        <f>BU4+BU35</f>
        <v/>
      </c>
      <c r="BV101" s="9">
        <f>BV4+BV35</f>
        <v/>
      </c>
      <c r="BW101" s="9">
        <f>BW4+BW35</f>
        <v/>
      </c>
      <c r="BX101" s="9">
        <f>BX4+BX35</f>
        <v/>
      </c>
      <c r="BY101" s="9">
        <f>BY4+BY35</f>
        <v/>
      </c>
      <c r="BZ101" s="9">
        <f>BZ4+BZ35</f>
        <v/>
      </c>
      <c r="CA101" s="9">
        <f>CA4+CA35</f>
        <v/>
      </c>
      <c r="CB101" s="9">
        <f>CB4+CB35</f>
        <v/>
      </c>
      <c r="CC101" s="9">
        <f>CC4+CC35</f>
        <v/>
      </c>
      <c r="CD101" s="9">
        <f>CD4+CD35</f>
        <v/>
      </c>
      <c r="CE101" s="9">
        <f>CE4+CE35</f>
        <v/>
      </c>
      <c r="CF101" s="9">
        <f>CF4+CF35</f>
        <v/>
      </c>
      <c r="CG101" s="9">
        <f>CG4+CG35</f>
        <v/>
      </c>
      <c r="CH101" s="9">
        <f>CH4+CH35</f>
        <v/>
      </c>
      <c r="CI101" s="9">
        <f>CI4+CI35</f>
        <v/>
      </c>
      <c r="CJ101" s="9">
        <f>CJ4+CJ35</f>
        <v/>
      </c>
      <c r="CK101" s="9">
        <f>CK4+CK35</f>
        <v/>
      </c>
      <c r="CL101" s="9">
        <f>CL4+CL35</f>
        <v/>
      </c>
      <c r="CM101" s="9">
        <f>CM4+CM35</f>
        <v/>
      </c>
      <c r="CN101" s="9">
        <f>CN4+CN35</f>
        <v/>
      </c>
      <c r="CO101" s="9">
        <f>CO4+CO35</f>
        <v/>
      </c>
      <c r="CP101" s="9">
        <f>CP4+CP35</f>
        <v/>
      </c>
      <c r="CQ101" s="9">
        <f>CQ4+CQ35</f>
        <v/>
      </c>
      <c r="CR101" s="9">
        <f>CR4+CR35</f>
        <v/>
      </c>
      <c r="CS101" s="9">
        <f>CS4+CS35</f>
        <v/>
      </c>
      <c r="CT101" s="9">
        <f>CT4+CT35</f>
        <v/>
      </c>
      <c r="CU101" s="9">
        <f>CU4+CU35</f>
        <v/>
      </c>
      <c r="CV101" s="9">
        <f>CV4+CV35</f>
        <v/>
      </c>
      <c r="CW101" s="9">
        <f>CW4+CW35</f>
        <v/>
      </c>
      <c r="CX101" s="9">
        <f>CX4+CX35</f>
        <v/>
      </c>
      <c r="CY101" s="9">
        <f>CY4+CY35</f>
        <v/>
      </c>
      <c r="CZ101" s="9">
        <f>CZ4+CZ35</f>
        <v/>
      </c>
      <c r="DA101" s="9">
        <f>DA4+DA35</f>
        <v/>
      </c>
      <c r="DB101" s="9">
        <f>DB4+DB35</f>
        <v/>
      </c>
      <c r="DC101" s="9">
        <f>DC4+DC35</f>
        <v/>
      </c>
      <c r="DD101" s="9">
        <f>DD4+DD35</f>
        <v/>
      </c>
      <c r="DE101" s="9">
        <f>DE4+DE35</f>
        <v/>
      </c>
      <c r="DF101" s="9">
        <f>DF4+DF35</f>
        <v/>
      </c>
      <c r="DG101" s="9">
        <f>DG4+DG35</f>
        <v/>
      </c>
      <c r="DH101" s="9">
        <f>DH4+DH35</f>
        <v/>
      </c>
      <c r="DI101" s="9">
        <f>DI4+DI35</f>
        <v/>
      </c>
      <c r="DJ101" s="9">
        <f>DJ4+DJ35</f>
        <v/>
      </c>
      <c r="DK101" s="9">
        <f>DK4+DK35</f>
        <v/>
      </c>
      <c r="DL101" s="9">
        <f>DL4+DL35</f>
        <v/>
      </c>
      <c r="DM101" s="9">
        <f>DM4+DM35</f>
        <v/>
      </c>
      <c r="DN101" s="9">
        <f>DN4+DN35</f>
        <v/>
      </c>
      <c r="DO101" s="9">
        <f>DO4+DO35</f>
        <v/>
      </c>
      <c r="DP101" s="9">
        <f>DP4+DP35</f>
        <v/>
      </c>
    </row>
    <row r="102">
      <c r="A102" s="8" t="n"/>
      <c r="B102" s="8" t="inlineStr">
        <is>
          <t>FINAL SUM ( Minus 10 % )</t>
        </is>
      </c>
      <c r="C102" s="8" t="n"/>
      <c r="D102" s="8" t="n"/>
      <c r="E102" s="9" t="n"/>
      <c r="F102" s="9">
        <f>H102+J102+L102+N102+P102+R102+T102+V102+X102+Z102+AB102+AD102+AF102+AH102+AJ102+AL102+AN102+AP102+AR102+AT102</f>
        <v/>
      </c>
      <c r="G102" s="9" t="n"/>
      <c r="H102" s="9">
        <f>H101*90%</f>
        <v/>
      </c>
      <c r="I102" s="9" t="n"/>
      <c r="J102" s="9">
        <f>J101*90%</f>
        <v/>
      </c>
      <c r="K102" s="9" t="n"/>
      <c r="L102" s="9">
        <f>L101*90%</f>
        <v/>
      </c>
      <c r="M102" s="9" t="n"/>
      <c r="N102" s="9">
        <f>N101*90%</f>
        <v/>
      </c>
      <c r="O102" s="9" t="n"/>
      <c r="P102" s="9">
        <f>P101*90%</f>
        <v/>
      </c>
      <c r="Q102" s="9" t="n"/>
      <c r="R102" s="9">
        <f>R101*90%</f>
        <v/>
      </c>
      <c r="S102" s="9" t="n"/>
      <c r="T102" s="9">
        <f>T101*90%</f>
        <v/>
      </c>
      <c r="U102" s="9" t="n"/>
      <c r="V102" s="9">
        <f>V101*90%</f>
        <v/>
      </c>
      <c r="W102" s="9" t="n"/>
      <c r="X102" s="9">
        <f>X101*90%</f>
        <v/>
      </c>
      <c r="Y102" s="9" t="n"/>
      <c r="Z102" s="9">
        <f>Z101*90%</f>
        <v/>
      </c>
      <c r="AA102" s="9" t="n"/>
      <c r="AB102" s="9">
        <f>AB101*90%</f>
        <v/>
      </c>
      <c r="AC102" s="9" t="n"/>
      <c r="AD102" s="9">
        <f>AD101*90%</f>
        <v/>
      </c>
      <c r="AE102" s="9" t="n"/>
      <c r="AF102" s="9">
        <f>AF101*90%</f>
        <v/>
      </c>
      <c r="AG102" s="9" t="n"/>
      <c r="AH102" s="9">
        <f>AH101*90%</f>
        <v/>
      </c>
      <c r="AI102" s="9" t="n"/>
      <c r="AJ102" s="9">
        <f>AJ101*90%</f>
        <v/>
      </c>
      <c r="AK102" s="9" t="n"/>
      <c r="AL102" s="9">
        <f>AL101*90%</f>
        <v/>
      </c>
      <c r="AM102" s="9" t="n"/>
      <c r="AN102" s="9">
        <f>AN101*90%</f>
        <v/>
      </c>
      <c r="AO102" s="9" t="n"/>
      <c r="AP102" s="9">
        <f>AP101*90%</f>
        <v/>
      </c>
      <c r="AQ102" s="9" t="n"/>
      <c r="AR102" s="9">
        <f>AR101*90%</f>
        <v/>
      </c>
      <c r="AS102" s="9" t="n"/>
      <c r="AT102" s="9">
        <f>AT101*90%</f>
        <v/>
      </c>
      <c r="AU102" s="9" t="n"/>
      <c r="AV102" s="9">
        <f>AX102+AZ102+BB102+BD102+BF102+BH102</f>
        <v/>
      </c>
      <c r="AW102" s="9" t="n"/>
      <c r="AX102" s="9">
        <f>AX101*90%</f>
        <v/>
      </c>
      <c r="AY102" s="9" t="n"/>
      <c r="AZ102" s="9">
        <f>AZ101*90%</f>
        <v/>
      </c>
      <c r="BA102" s="9" t="n"/>
      <c r="BB102" s="9">
        <f>BB101*90%</f>
        <v/>
      </c>
      <c r="BC102" s="9" t="n"/>
      <c r="BD102" s="9">
        <f>BD101*90%</f>
        <v/>
      </c>
      <c r="BE102" s="9" t="n"/>
      <c r="BF102" s="9">
        <f>BF101*90%</f>
        <v/>
      </c>
      <c r="BG102" s="9" t="n"/>
      <c r="BH102" s="9">
        <f>BH101*90%</f>
        <v/>
      </c>
      <c r="BI102" s="9" t="n"/>
      <c r="BJ102" s="9">
        <f>BL102+BN102+BP102+BR102</f>
        <v/>
      </c>
      <c r="BK102" s="9" t="n"/>
      <c r="BL102" s="9">
        <f>BL101*90%</f>
        <v/>
      </c>
      <c r="BM102" s="9" t="n"/>
      <c r="BN102" s="9">
        <f>BN101*90%</f>
        <v/>
      </c>
      <c r="BO102" s="9" t="n"/>
      <c r="BP102" s="9">
        <f>BP101*90%</f>
        <v/>
      </c>
      <c r="BQ102" s="9" t="n"/>
      <c r="BR102" s="9">
        <f>BR101*90%</f>
        <v/>
      </c>
      <c r="BS102" s="9" t="n"/>
      <c r="BT102" s="9">
        <f>BV102+BX102+BZ102+CB102+CD102+CF102+CH102+CJ102+CL102</f>
        <v/>
      </c>
      <c r="BU102" s="9" t="n"/>
      <c r="BV102" s="9">
        <f>BV101*90%</f>
        <v/>
      </c>
      <c r="BW102" s="9" t="n"/>
      <c r="BX102" s="9">
        <f>BX101*90%</f>
        <v/>
      </c>
      <c r="BY102" s="9" t="n"/>
      <c r="BZ102" s="9">
        <f>BZ101*90%</f>
        <v/>
      </c>
      <c r="CA102" s="9" t="n"/>
      <c r="CB102" s="9">
        <f>CB101*90%</f>
        <v/>
      </c>
      <c r="CC102" s="9" t="n"/>
      <c r="CD102" s="9">
        <f>CD101*90%</f>
        <v/>
      </c>
      <c r="CE102" s="9" t="n"/>
      <c r="CF102" s="9">
        <f>CF101*90%</f>
        <v/>
      </c>
      <c r="CG102" s="9" t="n"/>
      <c r="CH102" s="9">
        <f>CH101*90%</f>
        <v/>
      </c>
      <c r="CI102" s="9" t="n"/>
      <c r="CJ102" s="9">
        <f>CJ101*90%</f>
        <v/>
      </c>
      <c r="CK102" s="9" t="n"/>
      <c r="CL102" s="9">
        <f>CL101*90%</f>
        <v/>
      </c>
      <c r="CM102" s="9" t="n"/>
      <c r="CN102" s="9">
        <f>CP102+CR102+CT102+CV102+CX102+CZ102+DB102+DD102+DF102+DH102+DJ102+DL102+DN102</f>
        <v/>
      </c>
      <c r="CO102" s="9" t="n"/>
      <c r="CP102" s="9">
        <f>CP101*90%</f>
        <v/>
      </c>
      <c r="CQ102" s="9" t="n"/>
      <c r="CR102" s="9">
        <f>CR101*90%</f>
        <v/>
      </c>
      <c r="CS102" s="9" t="n"/>
      <c r="CT102" s="9">
        <f>CT101*90%</f>
        <v/>
      </c>
      <c r="CU102" s="9" t="n"/>
      <c r="CV102" s="9">
        <f>CV101*90%</f>
        <v/>
      </c>
      <c r="CW102" s="9" t="n"/>
      <c r="CX102" s="9">
        <f>CX101*90%</f>
        <v/>
      </c>
      <c r="CY102" s="9" t="n"/>
      <c r="CZ102" s="9">
        <f>CZ101*90%</f>
        <v/>
      </c>
      <c r="DA102" s="9" t="n"/>
      <c r="DB102" s="9">
        <f>DB101*90%</f>
        <v/>
      </c>
      <c r="DC102" s="9" t="n"/>
      <c r="DD102" s="9">
        <f>DD101*90%</f>
        <v/>
      </c>
      <c r="DE102" s="9" t="n"/>
      <c r="DF102" s="9">
        <f>DF101*90%</f>
        <v/>
      </c>
      <c r="DG102" s="9" t="n"/>
      <c r="DH102" s="9">
        <f>DH101*90%</f>
        <v/>
      </c>
      <c r="DI102" s="9" t="n"/>
      <c r="DJ102" s="9">
        <f>DJ101*90%</f>
        <v/>
      </c>
      <c r="DK102" s="9" t="n"/>
      <c r="DL102" s="9">
        <f>DL101*90%</f>
        <v/>
      </c>
      <c r="DM102" s="9" t="n"/>
      <c r="DN102" s="9">
        <f>DN101*90%</f>
        <v/>
      </c>
      <c r="DO102" s="9">
        <f>E102+AU102+BI102+BS102+CM102</f>
        <v/>
      </c>
      <c r="DP102" s="9">
        <f>F102+AV102+BJ102+BT102+CN102</f>
        <v/>
      </c>
    </row>
    <row r="103">
      <c r="A103" s="8" t="n"/>
      <c r="B103" s="8" t="inlineStr">
        <is>
          <t>Final summa for Reklama</t>
        </is>
      </c>
      <c r="C103" s="8" t="n"/>
      <c r="D103" s="8" t="n"/>
      <c r="E103" s="9" t="n"/>
      <c r="F103" s="9">
        <f>H103+J103+L103+N103+P103+R103+T103+V103+X103+Z103+AB103+AD103+AF103+AH103+AJ103+AL103+AN103+AP103+AR103+AT103</f>
        <v/>
      </c>
      <c r="G103" s="9" t="n"/>
      <c r="H103" s="9">
        <f>G101*5000</f>
        <v/>
      </c>
      <c r="I103" s="9" t="n"/>
      <c r="J103" s="9">
        <f>I101*5000</f>
        <v/>
      </c>
      <c r="K103" s="9" t="n"/>
      <c r="L103" s="9">
        <f>K101*5000</f>
        <v/>
      </c>
      <c r="M103" s="9" t="n"/>
      <c r="N103" s="9">
        <f>M101*5000</f>
        <v/>
      </c>
      <c r="O103" s="9" t="n"/>
      <c r="P103" s="9">
        <f>O101*5000</f>
        <v/>
      </c>
      <c r="Q103" s="9" t="n"/>
      <c r="R103" s="9">
        <f>Q101*0</f>
        <v/>
      </c>
      <c r="S103" s="9" t="n"/>
      <c r="T103" s="9">
        <f>S101*0</f>
        <v/>
      </c>
      <c r="U103" s="9" t="n"/>
      <c r="V103" s="9">
        <f>U101*0</f>
        <v/>
      </c>
      <c r="W103" s="9" t="n"/>
      <c r="X103" s="9">
        <f>W101*0</f>
        <v/>
      </c>
      <c r="Y103" s="9" t="n"/>
      <c r="Z103" s="9">
        <f>Y101*0</f>
        <v/>
      </c>
      <c r="AA103" s="9" t="n"/>
      <c r="AB103" s="9">
        <f>AA101*7000</f>
        <v/>
      </c>
      <c r="AC103" s="9" t="n"/>
      <c r="AD103" s="9">
        <f>AC101*0</f>
        <v/>
      </c>
      <c r="AE103" s="9" t="n"/>
      <c r="AF103" s="9">
        <f>AE101*0</f>
        <v/>
      </c>
      <c r="AG103" s="9" t="n"/>
      <c r="AH103" s="9">
        <f>AG101*0</f>
        <v/>
      </c>
      <c r="AI103" s="9" t="n"/>
      <c r="AJ103" s="9">
        <f>AI101*0</f>
        <v/>
      </c>
      <c r="AK103" s="9" t="n"/>
      <c r="AL103" s="9">
        <f>AK101*0</f>
        <v/>
      </c>
      <c r="AM103" s="9" t="n"/>
      <c r="AN103" s="9">
        <f>AM101*0</f>
        <v/>
      </c>
      <c r="AO103" s="9" t="n"/>
      <c r="AP103" s="9">
        <f>AO101*0</f>
        <v/>
      </c>
      <c r="AQ103" s="9" t="n"/>
      <c r="AR103" s="9">
        <f>AQ101*0</f>
        <v/>
      </c>
      <c r="AS103" s="9" t="n"/>
      <c r="AT103" s="9">
        <f>AS101*0</f>
        <v/>
      </c>
      <c r="AU103" s="9" t="n"/>
      <c r="AV103" s="9">
        <f>AX103+AZ103+BB103+BD103+BF103+BH103</f>
        <v/>
      </c>
      <c r="AW103" s="9" t="n"/>
      <c r="AX103" s="9">
        <f>AW101*50000</f>
        <v/>
      </c>
      <c r="AY103" s="9" t="n"/>
      <c r="AZ103" s="9">
        <f>AY101*60000</f>
        <v/>
      </c>
      <c r="BA103" s="9" t="n"/>
      <c r="BB103" s="9">
        <f>BA101*7000</f>
        <v/>
      </c>
      <c r="BC103" s="9" t="n"/>
      <c r="BD103" s="9">
        <f>BC101*25000</f>
        <v/>
      </c>
      <c r="BE103" s="9" t="n"/>
      <c r="BF103" s="9">
        <f>BE101*20000</f>
        <v/>
      </c>
      <c r="BG103" s="9" t="n"/>
      <c r="BH103" s="9">
        <f>BG101*10000</f>
        <v/>
      </c>
      <c r="BI103" s="9" t="n"/>
      <c r="BJ103" s="9">
        <f>BL103+BN103+BP103+BR103</f>
        <v/>
      </c>
      <c r="BK103" s="9" t="n"/>
      <c r="BL103" s="9">
        <f>BK101*15000</f>
        <v/>
      </c>
      <c r="BM103" s="9" t="n"/>
      <c r="BN103" s="9">
        <f>BM101*5000</f>
        <v/>
      </c>
      <c r="BO103" s="9" t="n"/>
      <c r="BP103" s="9">
        <f>BO101*15000</f>
        <v/>
      </c>
      <c r="BQ103" s="9" t="n"/>
      <c r="BR103" s="9">
        <f>BQ101*5000</f>
        <v/>
      </c>
      <c r="BS103" s="9" t="n"/>
      <c r="BT103" s="9">
        <f>BV103+BX103+BZ103+CB103+CD103+CF103+CH103+CJ103+CL103</f>
        <v/>
      </c>
      <c r="BU103" s="9" t="n"/>
      <c r="BV103" s="9">
        <f>BU101*4000</f>
        <v/>
      </c>
      <c r="BW103" s="9" t="n"/>
      <c r="BX103" s="9">
        <f>BW101*2000</f>
        <v/>
      </c>
      <c r="BY103" s="9" t="n"/>
      <c r="BZ103" s="9">
        <f>BY101*10000</f>
        <v/>
      </c>
      <c r="CA103" s="9" t="n"/>
      <c r="CB103" s="9">
        <f>CA101*18000</f>
        <v/>
      </c>
      <c r="CC103" s="9" t="n"/>
      <c r="CD103" s="9">
        <f>CC101*150000</f>
        <v/>
      </c>
      <c r="CE103" s="9" t="n"/>
      <c r="CF103" s="9">
        <f>CE101*9000</f>
        <v/>
      </c>
      <c r="CG103" s="9" t="n"/>
      <c r="CH103" s="9">
        <f>CG101*0</f>
        <v/>
      </c>
      <c r="CI103" s="9" t="n"/>
      <c r="CJ103" s="9">
        <f>CI101*0</f>
        <v/>
      </c>
      <c r="CK103" s="9" t="n"/>
      <c r="CL103" s="9">
        <f>CK101*5000</f>
        <v/>
      </c>
      <c r="CM103" s="9" t="n"/>
      <c r="CN103" s="9">
        <f>CP103+CR103+CT103+CV103+CX103+CZ103+DB103+DD103+DF103+DH103+DJ103+DL103+DN103</f>
        <v/>
      </c>
      <c r="CO103" s="9" t="n"/>
      <c r="CP103" s="9">
        <f>CO101*5000</f>
        <v/>
      </c>
      <c r="CQ103" s="9" t="n"/>
      <c r="CR103" s="9">
        <f>CQ101*7000</f>
        <v/>
      </c>
      <c r="CS103" s="9" t="n"/>
      <c r="CT103" s="9">
        <f>CS101*18000</f>
        <v/>
      </c>
      <c r="CU103" s="9" t="n"/>
      <c r="CV103" s="9">
        <f>CU101*5000</f>
        <v/>
      </c>
      <c r="CW103" s="9" t="n"/>
      <c r="CX103" s="9">
        <f>CW101*12000</f>
        <v/>
      </c>
      <c r="CY103" s="9" t="n"/>
      <c r="CZ103" s="9">
        <f>CY101*10000</f>
        <v/>
      </c>
      <c r="DA103" s="9" t="n"/>
      <c r="DB103" s="9">
        <f>DA101*8000</f>
        <v/>
      </c>
      <c r="DC103" s="9" t="n"/>
      <c r="DD103" s="9">
        <f>DC101*0</f>
        <v/>
      </c>
      <c r="DE103" s="9" t="n"/>
      <c r="DF103" s="9">
        <f>DE101*10000</f>
        <v/>
      </c>
      <c r="DG103" s="9" t="n"/>
      <c r="DH103" s="9">
        <f>DG101*8000</f>
        <v/>
      </c>
      <c r="DI103" s="9" t="n"/>
      <c r="DJ103" s="9">
        <f>DI101*8000</f>
        <v/>
      </c>
      <c r="DK103" s="9" t="n"/>
      <c r="DL103" s="9">
        <f>DK101*15000</f>
        <v/>
      </c>
      <c r="DM103" s="9" t="n"/>
      <c r="DN103" s="9">
        <f>DM101*7000</f>
        <v/>
      </c>
      <c r="DO103" s="9">
        <f>E103+AU103+BI103+BS103+CM103</f>
        <v/>
      </c>
      <c r="DP103" s="9">
        <f>F103+AV103+BJ103+BT103+CN103</f>
        <v/>
      </c>
    </row>
    <row r="104">
      <c r="A104" s="8" t="n"/>
      <c r="B104" s="8" t="inlineStr">
        <is>
          <t>Final summa for Leksiya</t>
        </is>
      </c>
      <c r="C104" s="8" t="n"/>
      <c r="D104" s="8" t="n"/>
      <c r="E104" s="9" t="n"/>
      <c r="F104" s="9">
        <f>H104+J104+L104+N104+P104+R104+T104+V104+X104+Z104+AB104+AD104+AF104+AH104+AJ104+AL104+AN104+AP104+AR104+AT104</f>
        <v/>
      </c>
      <c r="G104" s="9" t="n"/>
      <c r="H104" s="9">
        <f>H102*2%</f>
        <v/>
      </c>
      <c r="I104" s="9" t="n"/>
      <c r="J104" s="9">
        <f>J102*2%</f>
        <v/>
      </c>
      <c r="K104" s="9" t="n"/>
      <c r="L104" s="9">
        <f>L102*2%</f>
        <v/>
      </c>
      <c r="M104" s="9" t="n"/>
      <c r="N104" s="9">
        <f>N102*2%</f>
        <v/>
      </c>
      <c r="O104" s="9" t="n"/>
      <c r="P104" s="9">
        <f>P102*2%</f>
        <v/>
      </c>
      <c r="Q104" s="9" t="n"/>
      <c r="R104" s="9">
        <f>R102*2%</f>
        <v/>
      </c>
      <c r="S104" s="9" t="n"/>
      <c r="T104" s="9">
        <f>T102*2%</f>
        <v/>
      </c>
      <c r="U104" s="9" t="n"/>
      <c r="V104" s="9">
        <f>V102*2%</f>
        <v/>
      </c>
      <c r="W104" s="9" t="n"/>
      <c r="X104" s="9">
        <f>X102*2%</f>
        <v/>
      </c>
      <c r="Y104" s="9" t="n"/>
      <c r="Z104" s="9">
        <f>Z102*2%</f>
        <v/>
      </c>
      <c r="AA104" s="9" t="n"/>
      <c r="AB104" s="9">
        <f>AB102*2%</f>
        <v/>
      </c>
      <c r="AC104" s="9" t="n"/>
      <c r="AD104" s="9">
        <f>AD102*2%</f>
        <v/>
      </c>
      <c r="AE104" s="9" t="n"/>
      <c r="AF104" s="9">
        <f>AF102*2%</f>
        <v/>
      </c>
      <c r="AG104" s="9" t="n"/>
      <c r="AH104" s="9">
        <f>AH102*2%</f>
        <v/>
      </c>
      <c r="AI104" s="9" t="n"/>
      <c r="AJ104" s="9">
        <f>AJ102*2%</f>
        <v/>
      </c>
      <c r="AK104" s="9" t="n"/>
      <c r="AL104" s="9">
        <f>AL102*2%</f>
        <v/>
      </c>
      <c r="AM104" s="9" t="n"/>
      <c r="AN104" s="9">
        <f>AN102*2%</f>
        <v/>
      </c>
      <c r="AO104" s="9" t="n"/>
      <c r="AP104" s="9">
        <f>AP102*2%</f>
        <v/>
      </c>
      <c r="AQ104" s="9" t="n"/>
      <c r="AR104" s="9">
        <f>AR102*2%</f>
        <v/>
      </c>
      <c r="AS104" s="9" t="n"/>
      <c r="AT104" s="9">
        <f>AT102*2%</f>
        <v/>
      </c>
      <c r="AU104" s="9" t="n"/>
      <c r="AV104" s="9">
        <f>AX104+AZ104+BB104+BD104+BF104+BH104</f>
        <v/>
      </c>
      <c r="AW104" s="9" t="n"/>
      <c r="AX104" s="9">
        <f>AX102*2%</f>
        <v/>
      </c>
      <c r="AY104" s="9" t="n"/>
      <c r="AZ104" s="9">
        <f>AZ102*2%</f>
        <v/>
      </c>
      <c r="BA104" s="9" t="n"/>
      <c r="BB104" s="9">
        <f>BB102*2%</f>
        <v/>
      </c>
      <c r="BC104" s="9" t="n"/>
      <c r="BD104" s="9">
        <f>BD102*2%</f>
        <v/>
      </c>
      <c r="BE104" s="9" t="n"/>
      <c r="BF104" s="9">
        <f>BF102*2%</f>
        <v/>
      </c>
      <c r="BG104" s="9" t="n"/>
      <c r="BH104" s="9">
        <f>BH102*2%</f>
        <v/>
      </c>
      <c r="BI104" s="9" t="n"/>
      <c r="BJ104" s="9">
        <f>BL104+BN104+BP104+BR104</f>
        <v/>
      </c>
      <c r="BK104" s="9" t="n"/>
      <c r="BL104" s="9">
        <f>BL102*2%</f>
        <v/>
      </c>
      <c r="BM104" s="9" t="n"/>
      <c r="BN104" s="9">
        <f>BN102*2%</f>
        <v/>
      </c>
      <c r="BO104" s="9" t="n"/>
      <c r="BP104" s="9">
        <f>BP102*2%</f>
        <v/>
      </c>
      <c r="BQ104" s="9" t="n"/>
      <c r="BR104" s="9">
        <f>BR102*2%</f>
        <v/>
      </c>
      <c r="BS104" s="9" t="n"/>
      <c r="BT104" s="9">
        <f>BV104+BX104+BZ104+CB104+CD104+CF104+CH104+CJ104+CL104</f>
        <v/>
      </c>
      <c r="BU104" s="9" t="n"/>
      <c r="BV104" s="9">
        <f>BV102*2%</f>
        <v/>
      </c>
      <c r="BW104" s="9" t="n"/>
      <c r="BX104" s="9">
        <f>BX102*2%</f>
        <v/>
      </c>
      <c r="BY104" s="9" t="n"/>
      <c r="BZ104" s="9">
        <f>BZ102*2%</f>
        <v/>
      </c>
      <c r="CA104" s="9" t="n"/>
      <c r="CB104" s="9">
        <f>CB102*2%</f>
        <v/>
      </c>
      <c r="CC104" s="9" t="n"/>
      <c r="CD104" s="9">
        <f>CD102*2%</f>
        <v/>
      </c>
      <c r="CE104" s="9" t="n"/>
      <c r="CF104" s="9">
        <f>CF102*2%</f>
        <v/>
      </c>
      <c r="CG104" s="9" t="n"/>
      <c r="CH104" s="9">
        <f>CH102*2%</f>
        <v/>
      </c>
      <c r="CI104" s="9" t="n"/>
      <c r="CJ104" s="9">
        <f>CJ102*2%</f>
        <v/>
      </c>
      <c r="CK104" s="9" t="n"/>
      <c r="CL104" s="9">
        <f>CL102*2%</f>
        <v/>
      </c>
      <c r="CM104" s="9" t="n"/>
      <c r="CN104" s="9">
        <f>CP104+CR104+CT104+CV104+CX104+CZ104+DB104+DD104+DF104+DH104+DJ104+DL104+DN104</f>
        <v/>
      </c>
      <c r="CO104" s="9" t="n"/>
      <c r="CP104" s="9">
        <f>CP102*2%</f>
        <v/>
      </c>
      <c r="CQ104" s="9" t="n"/>
      <c r="CR104" s="9">
        <f>CR102*2%</f>
        <v/>
      </c>
      <c r="CS104" s="9" t="n"/>
      <c r="CT104" s="9">
        <f>CT102*2%</f>
        <v/>
      </c>
      <c r="CU104" s="9" t="n"/>
      <c r="CV104" s="9">
        <f>CV102*2%</f>
        <v/>
      </c>
      <c r="CW104" s="9" t="n"/>
      <c r="CX104" s="9">
        <f>CX102*2%</f>
        <v/>
      </c>
      <c r="CY104" s="9" t="n"/>
      <c r="CZ104" s="9">
        <f>CZ102*2%</f>
        <v/>
      </c>
      <c r="DA104" s="9" t="n"/>
      <c r="DB104" s="9">
        <f>DB102*2%</f>
        <v/>
      </c>
      <c r="DC104" s="9" t="n"/>
      <c r="DD104" s="9">
        <f>DD102*2%</f>
        <v/>
      </c>
      <c r="DE104" s="9" t="n"/>
      <c r="DF104" s="9">
        <f>DF102*2%</f>
        <v/>
      </c>
      <c r="DG104" s="9" t="n"/>
      <c r="DH104" s="9">
        <f>DH102*2%</f>
        <v/>
      </c>
      <c r="DI104" s="9" t="n"/>
      <c r="DJ104" s="9">
        <f>DJ102*2%</f>
        <v/>
      </c>
      <c r="DK104" s="9" t="n"/>
      <c r="DL104" s="9">
        <f>DL102*2%</f>
        <v/>
      </c>
      <c r="DM104" s="9" t="n"/>
      <c r="DN104" s="9">
        <f>DN102*2%</f>
        <v/>
      </c>
      <c r="DO104" s="9">
        <f>E104+AU104+BI104+BS104+CM104</f>
        <v/>
      </c>
      <c r="DP104" s="9">
        <f>F104+AV104+BJ104+BT104+CN104</f>
        <v/>
      </c>
    </row>
  </sheetData>
  <mergeCells count="59">
    <mergeCell ref="BY1:BZ1"/>
    <mergeCell ref="B1:D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U1:CV1"/>
    <mergeCell ref="CW1:CX1"/>
    <mergeCell ref="DG1:DH1"/>
    <mergeCell ref="E1:F1"/>
    <mergeCell ref="K1:L1"/>
    <mergeCell ref="W1:X1"/>
    <mergeCell ref="BE1:BF1"/>
    <mergeCell ref="O1:P1"/>
    <mergeCell ref="Y1:Z1"/>
    <mergeCell ref="BG1:BH1"/>
    <mergeCell ref="BM1:BN1"/>
    <mergeCell ref="DA1:DB1"/>
    <mergeCell ref="BQ1:BR1"/>
    <mergeCell ref="DI1:DJ1"/>
    <mergeCell ref="BS1:BT1"/>
    <mergeCell ref="DM1:DN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CQ1:CR1"/>
    <mergeCell ref="AY1:AZ1"/>
    <mergeCell ref="CG1:CH1"/>
    <mergeCell ref="CS1:CT1"/>
    <mergeCell ref="CY1:CZ1"/>
    <mergeCell ref="I1:J1"/>
    <mergeCell ref="DK1:DL1"/>
    <mergeCell ref="G1:H1"/>
    <mergeCell ref="S1:T1"/>
    <mergeCell ref="BA1:BB1"/>
    <mergeCell ref="U1:V1"/>
    <mergeCell ref="BC1:BD1"/>
    <mergeCell ref="BI1:BJ1"/>
    <mergeCell ref="DC1:DD1"/>
    <mergeCell ref="BK1:BL1"/>
    <mergeCell ref="DE1:DF1"/>
    <mergeCell ref="BO1:BP1"/>
    <mergeCell ref="DO1:DP1"/>
    <mergeCell ref="BW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2025-07-08T16:31:43Z</dcterms:created>
  <dcterms:modified xmlns:dcterms="http://purl.org/dc/terms/" xmlns:xsi="http://www.w3.org/2001/XMLSchema-instance" xsi:type="dcterms:W3CDTF">2025-07-08T16:31:44Z</dcterms:modified>
</cp:coreProperties>
</file>