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Сырдарья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(* #,##0.00_);_(* -#,##0.00_);_(* &quot;-&quot;??_);_(@_)"/>
  </numFmts>
  <fonts count="5">
    <font>
      <name val="Calibri"/>
      <family val="2"/>
      <color theme="1"/>
      <sz val="11"/>
      <scheme val="minor"/>
    </font>
    <font>
      <b val="1"/>
    </font>
    <font>
      <name val="Arial"/>
      <b val="1"/>
      <color rgb="00000000"/>
      <sz val="8"/>
    </font>
    <font>
      <name val="Arial"/>
      <color rgb="00000000"/>
      <sz val="7"/>
    </font>
    <font>
      <name val="Arial"/>
      <i val="1"/>
      <color rgb="00000000"/>
      <sz val="8"/>
    </font>
  </fonts>
  <fills count="4">
    <fill>
      <patternFill/>
    </fill>
    <fill>
      <patternFill patternType="gray125"/>
    </fill>
    <fill>
      <patternFill patternType="solid">
        <fgColor rgb="00F4ECC5"/>
        <bgColor rgb="00F4ECC5"/>
      </patternFill>
    </fill>
    <fill>
      <patternFill patternType="solid">
        <fgColor rgb="00FFE4B5"/>
        <bgColor rgb="00FFE4B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>
        <color rgb="00CCCC00"/>
      </left>
      <right style="thin">
        <color rgb="00CCCC00"/>
      </right>
      <top style="thin">
        <color rgb="00CCCC00"/>
      </top>
      <bottom style="thin">
        <color rgb="00CCCC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6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top"/>
    </xf>
    <xf numFmtId="0" fontId="2" fillId="3" borderId="6" pivotButton="0" quotePrefix="0" xfId="0"/>
    <xf numFmtId="164" fontId="3" fillId="3" borderId="6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164" fontId="3" fillId="0" borderId="0" pivotButton="0" quotePrefix="0" xfId="0"/>
    <xf numFmtId="0" fontId="4" fillId="2" borderId="6" pivotButton="0" quotePrefix="0" xfId="0"/>
    <xf numFmtId="164" fontId="4" fillId="2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DP105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width="11" customWidth="1" min="91" max="91"/>
    <col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hidden="1" outlineLevel="1" width="11" customWidth="1" min="105" max="105"/>
    <col hidden="1" outlineLevel="1"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width="11" customWidth="1" min="119" max="119"/>
    <col width="18" customWidth="1" min="120" max="120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ALPHA</t>
        </is>
      </c>
      <c r="CN1" s="1" t="n"/>
      <c r="CO1" s="1" t="inlineStr">
        <is>
          <t>VELPEN 100 mcg (ВЭЛПЕН 100 таблетки 100мкг №100) (10*10) (блистеры)</t>
        </is>
      </c>
      <c r="CP1" s="1" t="n"/>
      <c r="CQ1" s="1" t="inlineStr">
        <is>
          <t>VELPEN 200 mcg (ВЭЛПЕН 200 таблетки 200мкг №100) (10*10) (блистеры)</t>
        </is>
      </c>
      <c r="CR1" s="1" t="n"/>
      <c r="CS1" s="1" t="inlineStr">
        <is>
          <t>Аз Корни раствор для иньекций 1000 мг/5 мл  5 мл №5</t>
        </is>
      </c>
      <c r="CT1" s="1" t="n"/>
      <c r="CU1" s="1" t="inlineStr">
        <is>
          <t>Амикор 500 раствор для иньекций 500 мг/2мл по 2 мл №1 ампул</t>
        </is>
      </c>
      <c r="CV1" s="1" t="n"/>
      <c r="CW1" s="1" t="inlineStr">
        <is>
          <t>Вэлмекс Раствор в/в 100 мл 500 мг</t>
        </is>
      </c>
      <c r="CX1" s="1" t="n"/>
      <c r="CY1" s="1" t="inlineStr">
        <is>
          <t>Зесткал суспензия для приёма внутрь со вкусом и ароматом клубники по 200 мл</t>
        </is>
      </c>
      <c r="CZ1" s="1" t="n"/>
      <c r="DA1" s="1" t="inlineStr">
        <is>
          <t>Кюпен Форте инъекция  для в/м и в/в,  30 мг- 1мл №5</t>
        </is>
      </c>
      <c r="DB1" s="1" t="n"/>
      <c r="DC1" s="1" t="inlineStr">
        <is>
          <t>Кюпен Юниор сусп. 60 мл.</t>
        </is>
      </c>
      <c r="DD1" s="1" t="n"/>
      <c r="DE1" s="1" t="inlineStr">
        <is>
          <t>Кюсид Бэби сусп. для приема внутрь 30 мл</t>
        </is>
      </c>
      <c r="DF1" s="1" t="n"/>
      <c r="DG1" s="1" t="inlineStr">
        <is>
          <t>Ливсон суспензия для приема внутрь 60 мл</t>
        </is>
      </c>
      <c r="DH1" s="1" t="n"/>
      <c r="DI1" s="1" t="inlineStr">
        <is>
          <t>Мифон 10000 капсулы по 150мг №20 (2х10) (блистеры)</t>
        </is>
      </c>
      <c r="DJ1" s="1" t="n"/>
      <c r="DK1" s="1" t="inlineStr">
        <is>
          <t>Мифон 25000 капсулы по 300мг №20 (2х10) (блистеры)</t>
        </is>
      </c>
      <c r="DL1" s="1" t="n"/>
      <c r="DM1" s="1" t="inlineStr">
        <is>
          <t>Сагацефпо Сироп (Порошок для приготовления суспензии для приема внутрь 50мг/5 мл по 60 мл)</t>
        </is>
      </c>
      <c r="DN1" s="1" t="n"/>
      <c r="DO1" s="1" t="inlineStr">
        <is>
          <t>Итого</t>
        </is>
      </c>
      <c r="DP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SUM(E5:E58)</f>
        <v/>
      </c>
      <c r="F4" s="4">
        <f>SUM(F5:F58)</f>
        <v/>
      </c>
      <c r="G4" s="4">
        <f>SUM(G5:G58)</f>
        <v/>
      </c>
      <c r="H4" s="4">
        <f>SUM(H5:H58)</f>
        <v/>
      </c>
      <c r="I4" s="4">
        <f>SUM(I5:I58)</f>
        <v/>
      </c>
      <c r="J4" s="4">
        <f>SUM(J5:J58)</f>
        <v/>
      </c>
      <c r="K4" s="4">
        <f>SUM(K5:K58)</f>
        <v/>
      </c>
      <c r="L4" s="4">
        <f>SUM(L5:L58)</f>
        <v/>
      </c>
      <c r="M4" s="4">
        <f>SUM(M5:M58)</f>
        <v/>
      </c>
      <c r="N4" s="4">
        <f>SUM(N5:N58)</f>
        <v/>
      </c>
      <c r="O4" s="4">
        <f>SUM(O5:O58)</f>
        <v/>
      </c>
      <c r="P4" s="4">
        <f>SUM(P5:P58)</f>
        <v/>
      </c>
      <c r="Q4" s="4">
        <f>SUM(Q5:Q58)</f>
        <v/>
      </c>
      <c r="R4" s="4">
        <f>SUM(R5:R58)</f>
        <v/>
      </c>
      <c r="S4" s="4">
        <f>SUM(S5:S58)</f>
        <v/>
      </c>
      <c r="T4" s="4">
        <f>SUM(T5:T58)</f>
        <v/>
      </c>
      <c r="U4" s="4">
        <f>SUM(U5:U58)</f>
        <v/>
      </c>
      <c r="V4" s="4">
        <f>SUM(V5:V58)</f>
        <v/>
      </c>
      <c r="W4" s="4">
        <f>SUM(W5:W58)</f>
        <v/>
      </c>
      <c r="X4" s="4">
        <f>SUM(X5:X58)</f>
        <v/>
      </c>
      <c r="Y4" s="4">
        <f>SUM(Y5:Y58)</f>
        <v/>
      </c>
      <c r="Z4" s="4">
        <f>SUM(Z5:Z58)</f>
        <v/>
      </c>
      <c r="AA4" s="4">
        <f>SUM(AA5:AA58)</f>
        <v/>
      </c>
      <c r="AB4" s="4">
        <f>SUM(AB5:AB58)</f>
        <v/>
      </c>
      <c r="AC4" s="4">
        <f>SUM(AC5:AC58)</f>
        <v/>
      </c>
      <c r="AD4" s="4">
        <f>SUM(AD5:AD58)</f>
        <v/>
      </c>
      <c r="AE4" s="4">
        <f>SUM(AE5:AE58)</f>
        <v/>
      </c>
      <c r="AF4" s="4">
        <f>SUM(AF5:AF58)</f>
        <v/>
      </c>
      <c r="AG4" s="4">
        <f>SUM(AG5:AG58)</f>
        <v/>
      </c>
      <c r="AH4" s="4">
        <f>SUM(AH5:AH58)</f>
        <v/>
      </c>
      <c r="AI4" s="4">
        <f>SUM(AI5:AI58)</f>
        <v/>
      </c>
      <c r="AJ4" s="4">
        <f>SUM(AJ5:AJ58)</f>
        <v/>
      </c>
      <c r="AK4" s="4">
        <f>SUM(AK5:AK58)</f>
        <v/>
      </c>
      <c r="AL4" s="4">
        <f>SUM(AL5:AL58)</f>
        <v/>
      </c>
      <c r="AM4" s="4">
        <f>SUM(AM5:AM58)</f>
        <v/>
      </c>
      <c r="AN4" s="4">
        <f>SUM(AN5:AN58)</f>
        <v/>
      </c>
      <c r="AO4" s="4">
        <f>SUM(AO5:AO58)</f>
        <v/>
      </c>
      <c r="AP4" s="4">
        <f>SUM(AP5:AP58)</f>
        <v/>
      </c>
      <c r="AQ4" s="4">
        <f>SUM(AQ5:AQ58)</f>
        <v/>
      </c>
      <c r="AR4" s="4">
        <f>SUM(AR5:AR58)</f>
        <v/>
      </c>
      <c r="AS4" s="4">
        <f>SUM(AS5:AS58)</f>
        <v/>
      </c>
      <c r="AT4" s="4">
        <f>SUM(AT5:AT58)</f>
        <v/>
      </c>
      <c r="AU4" s="4">
        <f>SUM(AU5:AU58)</f>
        <v/>
      </c>
      <c r="AV4" s="4">
        <f>SUM(AV5:AV58)</f>
        <v/>
      </c>
      <c r="AW4" s="4">
        <f>SUM(AW5:AW58)</f>
        <v/>
      </c>
      <c r="AX4" s="4">
        <f>SUM(AX5:AX58)</f>
        <v/>
      </c>
      <c r="AY4" s="4">
        <f>SUM(AY5:AY58)</f>
        <v/>
      </c>
      <c r="AZ4" s="4">
        <f>SUM(AZ5:AZ58)</f>
        <v/>
      </c>
      <c r="BA4" s="4">
        <f>SUM(BA5:BA58)</f>
        <v/>
      </c>
      <c r="BB4" s="4">
        <f>SUM(BB5:BB58)</f>
        <v/>
      </c>
      <c r="BC4" s="4">
        <f>SUM(BC5:BC58)</f>
        <v/>
      </c>
      <c r="BD4" s="4">
        <f>SUM(BD5:BD58)</f>
        <v/>
      </c>
      <c r="BE4" s="4">
        <f>SUM(BE5:BE58)</f>
        <v/>
      </c>
      <c r="BF4" s="4">
        <f>SUM(BF5:BF58)</f>
        <v/>
      </c>
      <c r="BG4" s="4">
        <f>SUM(BG5:BG58)</f>
        <v/>
      </c>
      <c r="BH4" s="4">
        <f>SUM(BH5:BH58)</f>
        <v/>
      </c>
      <c r="BI4" s="4">
        <f>SUM(BI5:BI58)</f>
        <v/>
      </c>
      <c r="BJ4" s="4">
        <f>SUM(BJ5:BJ58)</f>
        <v/>
      </c>
      <c r="BK4" s="4">
        <f>SUM(BK5:BK58)</f>
        <v/>
      </c>
      <c r="BL4" s="4">
        <f>SUM(BL5:BL58)</f>
        <v/>
      </c>
      <c r="BM4" s="4">
        <f>SUM(BM5:BM58)</f>
        <v/>
      </c>
      <c r="BN4" s="4">
        <f>SUM(BN5:BN58)</f>
        <v/>
      </c>
      <c r="BO4" s="4">
        <f>SUM(BO5:BO58)</f>
        <v/>
      </c>
      <c r="BP4" s="4">
        <f>SUM(BP5:BP58)</f>
        <v/>
      </c>
      <c r="BQ4" s="4">
        <f>SUM(BQ5:BQ58)</f>
        <v/>
      </c>
      <c r="BR4" s="4">
        <f>SUM(BR5:BR58)</f>
        <v/>
      </c>
      <c r="BS4" s="4">
        <f>SUM(BS5:BS58)</f>
        <v/>
      </c>
      <c r="BT4" s="4">
        <f>SUM(BT5:BT58)</f>
        <v/>
      </c>
      <c r="BU4" s="4">
        <f>SUM(BU5:BU58)</f>
        <v/>
      </c>
      <c r="BV4" s="4">
        <f>SUM(BV5:BV58)</f>
        <v/>
      </c>
      <c r="BW4" s="4">
        <f>SUM(BW5:BW58)</f>
        <v/>
      </c>
      <c r="BX4" s="4">
        <f>SUM(BX5:BX58)</f>
        <v/>
      </c>
      <c r="BY4" s="4">
        <f>SUM(BY5:BY58)</f>
        <v/>
      </c>
      <c r="BZ4" s="4">
        <f>SUM(BZ5:BZ58)</f>
        <v/>
      </c>
      <c r="CA4" s="4">
        <f>SUM(CA5:CA58)</f>
        <v/>
      </c>
      <c r="CB4" s="4">
        <f>SUM(CB5:CB58)</f>
        <v/>
      </c>
      <c r="CC4" s="4">
        <f>SUM(CC5:CC58)</f>
        <v/>
      </c>
      <c r="CD4" s="4">
        <f>SUM(CD5:CD58)</f>
        <v/>
      </c>
      <c r="CE4" s="4">
        <f>SUM(CE5:CE58)</f>
        <v/>
      </c>
      <c r="CF4" s="4">
        <f>SUM(CF5:CF58)</f>
        <v/>
      </c>
      <c r="CG4" s="4">
        <f>SUM(CG5:CG58)</f>
        <v/>
      </c>
      <c r="CH4" s="4">
        <f>SUM(CH5:CH58)</f>
        <v/>
      </c>
      <c r="CI4" s="4">
        <f>SUM(CI5:CI58)</f>
        <v/>
      </c>
      <c r="CJ4" s="4">
        <f>SUM(CJ5:CJ58)</f>
        <v/>
      </c>
      <c r="CK4" s="4">
        <f>SUM(CK5:CK58)</f>
        <v/>
      </c>
      <c r="CL4" s="4">
        <f>SUM(CL5:CL58)</f>
        <v/>
      </c>
      <c r="CM4" s="4">
        <f>SUM(CM5:CM58)</f>
        <v/>
      </c>
      <c r="CN4" s="4">
        <f>SUM(CN5:CN58)</f>
        <v/>
      </c>
      <c r="CO4" s="4">
        <f>SUM(CO5:CO58)</f>
        <v/>
      </c>
      <c r="CP4" s="4">
        <f>SUM(CP5:CP58)</f>
        <v/>
      </c>
      <c r="CQ4" s="4">
        <f>SUM(CQ5:CQ58)</f>
        <v/>
      </c>
      <c r="CR4" s="4">
        <f>SUM(CR5:CR58)</f>
        <v/>
      </c>
      <c r="CS4" s="4">
        <f>SUM(CS5:CS58)</f>
        <v/>
      </c>
      <c r="CT4" s="4">
        <f>SUM(CT5:CT58)</f>
        <v/>
      </c>
      <c r="CU4" s="4">
        <f>SUM(CU5:CU58)</f>
        <v/>
      </c>
      <c r="CV4" s="4">
        <f>SUM(CV5:CV58)</f>
        <v/>
      </c>
      <c r="CW4" s="4">
        <f>SUM(CW5:CW58)</f>
        <v/>
      </c>
      <c r="CX4" s="4">
        <f>SUM(CX5:CX58)</f>
        <v/>
      </c>
      <c r="CY4" s="4">
        <f>SUM(CY5:CY58)</f>
        <v/>
      </c>
      <c r="CZ4" s="4">
        <f>SUM(CZ5:CZ58)</f>
        <v/>
      </c>
      <c r="DA4" s="4">
        <f>SUM(DA5:DA58)</f>
        <v/>
      </c>
      <c r="DB4" s="4">
        <f>SUM(DB5:DB58)</f>
        <v/>
      </c>
      <c r="DC4" s="4">
        <f>SUM(DC5:DC58)</f>
        <v/>
      </c>
      <c r="DD4" s="4">
        <f>SUM(DD5:DD58)</f>
        <v/>
      </c>
      <c r="DE4" s="4">
        <f>SUM(DE5:DE58)</f>
        <v/>
      </c>
      <c r="DF4" s="4">
        <f>SUM(DF5:DF58)</f>
        <v/>
      </c>
      <c r="DG4" s="4">
        <f>SUM(DG5:DG58)</f>
        <v/>
      </c>
      <c r="DH4" s="4">
        <f>SUM(DH5:DH58)</f>
        <v/>
      </c>
      <c r="DI4" s="4">
        <f>SUM(DI5:DI58)</f>
        <v/>
      </c>
      <c r="DJ4" s="4">
        <f>SUM(DJ5:DJ58)</f>
        <v/>
      </c>
      <c r="DK4" s="4">
        <f>SUM(DK5:DK58)</f>
        <v/>
      </c>
      <c r="DL4" s="4">
        <f>SUM(DL5:DL58)</f>
        <v/>
      </c>
      <c r="DM4" s="4">
        <f>SUM(DM5:DM58)</f>
        <v/>
      </c>
      <c r="DN4" s="4">
        <f>SUM(DN5:DN58)</f>
        <v/>
      </c>
      <c r="DO4" s="4">
        <f>SUM(DO5:DO58)</f>
        <v/>
      </c>
      <c r="DP4" s="4">
        <f>SUM(DP5:DP58)</f>
        <v/>
      </c>
    </row>
    <row r="5" hidden="1" outlineLevel="1">
      <c r="A5" s="5" t="n">
        <v>1</v>
      </c>
      <c r="B5" s="6" t="inlineStr">
        <is>
          <t>""LOLA FARM YAN"" MCHJ</t>
        </is>
      </c>
      <c r="C5" s="6" t="inlineStr">
        <is>
          <t>Сырдарья</t>
        </is>
      </c>
      <c r="D5" s="6" t="inlineStr">
        <is>
          <t>Сырдарья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inlineStr"/>
      <c r="H5" s="7" t="inlineStr"/>
      <c r="I5" s="7" t="inlineStr"/>
      <c r="J5" s="7" t="inlineStr"/>
      <c r="K5" s="7" t="inlineStr"/>
      <c r="L5" s="7" t="inlineStr"/>
      <c r="M5" s="7" t="inlineStr"/>
      <c r="N5" s="7" t="inlineStr"/>
      <c r="O5" s="7" t="inlineStr"/>
      <c r="P5" s="7" t="inlineStr"/>
      <c r="Q5" s="7" t="inlineStr"/>
      <c r="R5" s="7" t="inlineStr"/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>
        <f>BK5+BM5+BO5+BQ5</f>
        <v/>
      </c>
      <c r="BJ5" s="7">
        <f>BL5+BN5+BP5+BR5</f>
        <v/>
      </c>
      <c r="BK5" s="7" t="inlineStr"/>
      <c r="BL5" s="7" t="inlineStr"/>
      <c r="BM5" s="7" t="inlineStr"/>
      <c r="BN5" s="7" t="inlineStr"/>
      <c r="BO5" s="7" t="inlineStr"/>
      <c r="BP5" s="7" t="inlineStr"/>
      <c r="BQ5" s="7" t="inlineStr"/>
      <c r="BR5" s="7" t="inlineStr"/>
      <c r="BS5" s="7">
        <f>BU5+BW5+BY5+CA5+CC5+CE5+CG5+CI5+CK5</f>
        <v/>
      </c>
      <c r="BT5" s="7">
        <f>BV5+BX5+BZ5+CB5+CD5+CF5+CH5+CJ5+CL5</f>
        <v/>
      </c>
      <c r="BU5" s="7" t="inlineStr"/>
      <c r="BV5" s="7" t="inlineStr"/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>
        <f>CO5+CQ5+CS5+CU5+CW5+CY5+DA5+DC5+DE5+DG5+DI5+DK5+DM5</f>
        <v/>
      </c>
      <c r="CN5" s="7">
        <f>CP5+CR5+CT5+CV5+CX5+CZ5+DB5+DD5+DF5+DH5+DJ5+DL5+DN5</f>
        <v/>
      </c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 t="inlineStr"/>
      <c r="DB5" s="7" t="inlineStr"/>
      <c r="DC5" s="7" t="n">
        <v>11</v>
      </c>
      <c r="DD5" s="7" t="n">
        <v>1562118</v>
      </c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>
        <f>E5+AU5+BI5+BS5+CM5</f>
        <v/>
      </c>
      <c r="DP5" s="7">
        <f>F5+AV5+BJ5+BT5+CN5</f>
        <v/>
      </c>
    </row>
    <row r="6" hidden="1" outlineLevel="1">
      <c r="A6" s="5" t="n">
        <v>2</v>
      </c>
      <c r="B6" s="6" t="inlineStr">
        <is>
          <t>"5-OG AYNI" MCHJ</t>
        </is>
      </c>
      <c r="C6" s="6" t="inlineStr">
        <is>
          <t>Сырдарья</t>
        </is>
      </c>
      <c r="D6" s="6" t="inlineStr">
        <is>
          <t>Сырдарья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inlineStr"/>
      <c r="H6" s="7" t="inlineStr"/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n">
        <v>15</v>
      </c>
      <c r="R6" s="7" t="n">
        <v>8386250</v>
      </c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/>
      <c r="AF6" s="7" t="inlineStr"/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inlineStr"/>
      <c r="BN6" s="7" t="inlineStr"/>
      <c r="BO6" s="7" t="inlineStr"/>
      <c r="BP6" s="7" t="inlineStr"/>
      <c r="BQ6" s="7" t="inlineStr"/>
      <c r="BR6" s="7" t="inlineStr"/>
      <c r="BS6" s="7">
        <f>BU6+BW6+BY6+CA6+CC6+CE6+CG6+CI6+CK6</f>
        <v/>
      </c>
      <c r="BT6" s="7">
        <f>BV6+BX6+BZ6+CB6+CD6+CF6+CH6+CJ6+CL6</f>
        <v/>
      </c>
      <c r="BU6" s="7" t="inlineStr"/>
      <c r="BV6" s="7" t="inlineStr"/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inlineStr"/>
      <c r="CL6" s="7" t="inlineStr"/>
      <c r="CM6" s="7">
        <f>CO6+CQ6+CS6+CU6+CW6+CY6+DA6+DC6+DE6+DG6+DI6+DK6+DM6</f>
        <v/>
      </c>
      <c r="CN6" s="7">
        <f>CP6+CR6+CT6+CV6+CX6+CZ6+DB6+DD6+DF6+DH6+DJ6+DL6+DN6</f>
        <v/>
      </c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 t="inlineStr"/>
      <c r="DB6" s="7" t="inlineStr"/>
      <c r="DC6" s="7" t="inlineStr"/>
      <c r="DD6" s="7" t="inlineStr"/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>
        <f>E6+AU6+BI6+BS6+CM6</f>
        <v/>
      </c>
      <c r="DP6" s="7">
        <f>F6+AV6+BJ6+BT6+CN6</f>
        <v/>
      </c>
    </row>
    <row r="7" hidden="1" outlineLevel="1">
      <c r="A7" s="5" t="n">
        <v>3</v>
      </c>
      <c r="B7" s="6" t="inlineStr">
        <is>
          <t>"A-A-A FAMILYS" MCHJ</t>
        </is>
      </c>
      <c r="C7" s="6" t="inlineStr">
        <is>
          <t>Сырдарья</t>
        </is>
      </c>
      <c r="D7" s="6" t="inlineStr">
        <is>
          <t>Сырдарья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inlineStr"/>
      <c r="H7" s="7" t="inlineStr"/>
      <c r="I7" s="7" t="inlineStr"/>
      <c r="J7" s="7" t="inlineStr"/>
      <c r="K7" s="7" t="inlineStr"/>
      <c r="L7" s="7" t="inlineStr"/>
      <c r="M7" s="7" t="inlineStr"/>
      <c r="N7" s="7" t="inlineStr"/>
      <c r="O7" s="7" t="inlineStr"/>
      <c r="P7" s="7" t="inlineStr"/>
      <c r="Q7" s="7" t="n">
        <v>9</v>
      </c>
      <c r="R7" s="7" t="n">
        <v>3037275</v>
      </c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>
        <f>BK7+BM7+BO7+BQ7</f>
        <v/>
      </c>
      <c r="BJ7" s="7">
        <f>BL7+BN7+BP7+BR7</f>
        <v/>
      </c>
      <c r="BK7" s="7" t="inlineStr"/>
      <c r="BL7" s="7" t="inlineStr"/>
      <c r="BM7" s="7" t="inlineStr"/>
      <c r="BN7" s="7" t="inlineStr"/>
      <c r="BO7" s="7" t="inlineStr"/>
      <c r="BP7" s="7" t="inlineStr"/>
      <c r="BQ7" s="7" t="inlineStr"/>
      <c r="BR7" s="7" t="inlineStr"/>
      <c r="BS7" s="7">
        <f>BU7+BW7+BY7+CA7+CC7+CE7+CG7+CI7+CK7</f>
        <v/>
      </c>
      <c r="BT7" s="7">
        <f>BV7+BX7+BZ7+CB7+CD7+CF7+CH7+CJ7+CL7</f>
        <v/>
      </c>
      <c r="BU7" s="7" t="inlineStr"/>
      <c r="BV7" s="7" t="inlineStr"/>
      <c r="BW7" s="7" t="inlineStr"/>
      <c r="BX7" s="7" t="inlineStr"/>
      <c r="BY7" s="7" t="inlineStr"/>
      <c r="BZ7" s="7" t="inlineStr"/>
      <c r="CA7" s="7" t="inlineStr"/>
      <c r="CB7" s="7" t="inlineStr"/>
      <c r="CC7" s="7" t="inlineStr"/>
      <c r="CD7" s="7" t="inlineStr"/>
      <c r="CE7" s="7" t="inlineStr"/>
      <c r="CF7" s="7" t="inlineStr"/>
      <c r="CG7" s="7" t="inlineStr"/>
      <c r="CH7" s="7" t="inlineStr"/>
      <c r="CI7" s="7" t="inlineStr"/>
      <c r="CJ7" s="7" t="inlineStr"/>
      <c r="CK7" s="7" t="inlineStr"/>
      <c r="CL7" s="7" t="inlineStr"/>
      <c r="CM7" s="7">
        <f>CO7+CQ7+CS7+CU7+CW7+CY7+DA7+DC7+DE7+DG7+DI7+DK7+DM7</f>
        <v/>
      </c>
      <c r="CN7" s="7">
        <f>CP7+CR7+CT7+CV7+CX7+CZ7+DB7+DD7+DF7+DH7+DJ7+DL7+DN7</f>
        <v/>
      </c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 t="inlineStr"/>
      <c r="DB7" s="7" t="inlineStr"/>
      <c r="DC7" s="7" t="inlineStr"/>
      <c r="DD7" s="7" t="inlineStr"/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>
        <f>E7+AU7+BI7+BS7+CM7</f>
        <v/>
      </c>
      <c r="DP7" s="7">
        <f>F7+AV7+BJ7+BT7+CN7</f>
        <v/>
      </c>
    </row>
    <row r="8" hidden="1" outlineLevel="1">
      <c r="A8" s="5" t="n">
        <v>4</v>
      </c>
      <c r="B8" s="6" t="inlineStr">
        <is>
          <t>"AJU-BIZNES-STAR" XK</t>
        </is>
      </c>
      <c r="C8" s="6" t="inlineStr">
        <is>
          <t>Сырдарья</t>
        </is>
      </c>
      <c r="D8" s="6" t="inlineStr">
        <is>
          <t>Сырдарья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n">
        <v>50</v>
      </c>
      <c r="R8" s="7" t="n">
        <v>163675000</v>
      </c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>
        <f>BK8+BM8+BO8+BQ8</f>
        <v/>
      </c>
      <c r="BJ8" s="7">
        <f>BL8+BN8+BP8+BR8</f>
        <v/>
      </c>
      <c r="BK8" s="7" t="inlineStr"/>
      <c r="BL8" s="7" t="inlineStr"/>
      <c r="BM8" s="7" t="inlineStr"/>
      <c r="BN8" s="7" t="inlineStr"/>
      <c r="BO8" s="7" t="inlineStr"/>
      <c r="BP8" s="7" t="inlineStr"/>
      <c r="BQ8" s="7" t="inlineStr"/>
      <c r="BR8" s="7" t="inlineStr"/>
      <c r="BS8" s="7">
        <f>BU8+BW8+BY8+CA8+CC8+CE8+CG8+CI8+CK8</f>
        <v/>
      </c>
      <c r="BT8" s="7">
        <f>BV8+BX8+BZ8+CB8+CD8+CF8+CH8+CJ8+CL8</f>
        <v/>
      </c>
      <c r="BU8" s="7" t="inlineStr"/>
      <c r="BV8" s="7" t="inlineStr"/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>
        <f>CO8+CQ8+CS8+CU8+CW8+CY8+DA8+DC8+DE8+DG8+DI8+DK8+DM8</f>
        <v/>
      </c>
      <c r="CN8" s="7">
        <f>CP8+CR8+CT8+CV8+CX8+CZ8+DB8+DD8+DF8+DH8+DJ8+DL8+DN8</f>
        <v/>
      </c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 t="inlineStr"/>
      <c r="DB8" s="7" t="inlineStr"/>
      <c r="DC8" s="7" t="inlineStr"/>
      <c r="DD8" s="7" t="inlineStr"/>
      <c r="DE8" s="7" t="inlineStr"/>
      <c r="DF8" s="7" t="inlineStr"/>
      <c r="DG8" s="7" t="inlineStr"/>
      <c r="DH8" s="7" t="inlineStr"/>
      <c r="DI8" s="7" t="n">
        <v>5</v>
      </c>
      <c r="DJ8" s="7" t="n">
        <v>1211325</v>
      </c>
      <c r="DK8" s="7" t="inlineStr"/>
      <c r="DL8" s="7" t="inlineStr"/>
      <c r="DM8" s="7" t="inlineStr"/>
      <c r="DN8" s="7" t="inlineStr"/>
      <c r="DO8" s="7">
        <f>E8+AU8+BI8+BS8+CM8</f>
        <v/>
      </c>
      <c r="DP8" s="7">
        <f>F8+AV8+BJ8+BT8+CN8</f>
        <v/>
      </c>
    </row>
    <row r="9" hidden="1" outlineLevel="1">
      <c r="A9" s="5" t="n">
        <v>5</v>
      </c>
      <c r="B9" s="6" t="inlineStr">
        <is>
          <t>"ALIYA YASMINA 2022" MCHJ</t>
        </is>
      </c>
      <c r="C9" s="6" t="inlineStr">
        <is>
          <t>Сырдарья</t>
        </is>
      </c>
      <c r="D9" s="6" t="inlineStr">
        <is>
          <t>Сырдарья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inlineStr"/>
      <c r="H9" s="7" t="inlineStr"/>
      <c r="I9" s="7" t="inlineStr"/>
      <c r="J9" s="7" t="inlineStr"/>
      <c r="K9" s="7" t="inlineStr"/>
      <c r="L9" s="7" t="inlineStr"/>
      <c r="M9" s="7" t="n">
        <v>5</v>
      </c>
      <c r="N9" s="7" t="n">
        <v>825750</v>
      </c>
      <c r="O9" s="7" t="inlineStr"/>
      <c r="P9" s="7" t="inlineStr"/>
      <c r="Q9" s="7" t="n">
        <v>12</v>
      </c>
      <c r="R9" s="7" t="n">
        <v>4859640</v>
      </c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BU9+BW9+BY9+CA9+CC9+CE9+CG9+CI9+CK9</f>
        <v/>
      </c>
      <c r="BT9" s="7">
        <f>BV9+BX9+BZ9+CB9+CD9+CF9+CH9+CJ9+CL9</f>
        <v/>
      </c>
      <c r="BU9" s="7" t="inlineStr"/>
      <c r="BV9" s="7" t="inlineStr"/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>
        <f>CO9+CQ9+CS9+CU9+CW9+CY9+DA9+DC9+DE9+DG9+DI9+DK9+DM9</f>
        <v/>
      </c>
      <c r="CN9" s="7">
        <f>CP9+CR9+CT9+CV9+CX9+CZ9+DB9+DD9+DF9+DH9+DJ9+DL9+DN9</f>
        <v/>
      </c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 t="inlineStr"/>
      <c r="DB9" s="7" t="inlineStr"/>
      <c r="DC9" s="7" t="n">
        <v>6</v>
      </c>
      <c r="DD9" s="7" t="n">
        <v>938520</v>
      </c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>
        <f>E9+AU9+BI9+BS9+CM9</f>
        <v/>
      </c>
      <c r="DP9" s="7">
        <f>F9+AV9+BJ9+BT9+CN9</f>
        <v/>
      </c>
    </row>
    <row r="10" hidden="1" outlineLevel="1">
      <c r="A10" s="5" t="n">
        <v>6</v>
      </c>
      <c r="B10" s="6" t="inlineStr">
        <is>
          <t>"BAXT TURON ZAMIN"  ХК</t>
        </is>
      </c>
      <c r="C10" s="6" t="inlineStr">
        <is>
          <t>Сырдарья</t>
        </is>
      </c>
      <c r="D10" s="6" t="inlineStr">
        <is>
          <t>Сырдарья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inlineStr"/>
      <c r="H10" s="7" t="inlineStr"/>
      <c r="I10" s="7" t="inlineStr"/>
      <c r="J10" s="7" t="inlineStr"/>
      <c r="K10" s="7" t="inlineStr"/>
      <c r="L10" s="7" t="inlineStr"/>
      <c r="M10" s="7" t="inlineStr"/>
      <c r="N10" s="7" t="inlineStr"/>
      <c r="O10" s="7" t="inlineStr"/>
      <c r="P10" s="7" t="inlineStr"/>
      <c r="Q10" s="7" t="n">
        <v>4</v>
      </c>
      <c r="R10" s="7" t="n">
        <v>1047520</v>
      </c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</f>
        <v/>
      </c>
      <c r="AV10" s="7">
        <f>AX10+AZ10+BB10+BD10+BF10+BH10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>
        <f>BK10+BM10+BO10+BQ10</f>
        <v/>
      </c>
      <c r="BJ10" s="7">
        <f>BL10+BN10+BP10+BR10</f>
        <v/>
      </c>
      <c r="BK10" s="7" t="inlineStr"/>
      <c r="BL10" s="7" t="inlineStr"/>
      <c r="BM10" s="7" t="inlineStr"/>
      <c r="BN10" s="7" t="inlineStr"/>
      <c r="BO10" s="7" t="inlineStr"/>
      <c r="BP10" s="7" t="inlineStr"/>
      <c r="BQ10" s="7" t="inlineStr"/>
      <c r="BR10" s="7" t="inlineStr"/>
      <c r="BS10" s="7">
        <f>BU10+BW10+BY10+CA10+CC10+CE10+CG10+CI10+CK10</f>
        <v/>
      </c>
      <c r="BT10" s="7">
        <f>BV10+BX10+BZ10+CB10+CD10+CF10+CH10+CJ10+CL10</f>
        <v/>
      </c>
      <c r="BU10" s="7" t="inlineStr"/>
      <c r="BV10" s="7" t="inlineStr"/>
      <c r="BW10" s="7" t="inlineStr"/>
      <c r="BX10" s="7" t="inlineStr"/>
      <c r="BY10" s="7" t="inlineStr"/>
      <c r="BZ10" s="7" t="inlineStr"/>
      <c r="CA10" s="7" t="inlineStr"/>
      <c r="CB10" s="7" t="inlineStr"/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>
        <f>CO10+CQ10+CS10+CU10+CW10+CY10+DA10+DC10+DE10+DG10+DI10+DK10+DM10</f>
        <v/>
      </c>
      <c r="CN10" s="7">
        <f>CP10+CR10+CT10+CV10+CX10+CZ10+DB10+DD10+DF10+DH10+DJ10+DL10+DN10</f>
        <v/>
      </c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 t="inlineStr"/>
      <c r="DB10" s="7" t="inlineStr"/>
      <c r="DC10" s="7" t="inlineStr"/>
      <c r="DD10" s="7" t="inlineStr"/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>
        <f>E10+AU10+BI10+BS10+CM10</f>
        <v/>
      </c>
      <c r="DP10" s="7">
        <f>F10+AV10+BJ10+BT10+CN10</f>
        <v/>
      </c>
    </row>
    <row r="11" hidden="1" outlineLevel="1">
      <c r="A11" s="5" t="n">
        <v>7</v>
      </c>
      <c r="B11" s="6" t="inlineStr">
        <is>
          <t>"DELTA-KLASS-SERVIS" MChJ</t>
        </is>
      </c>
      <c r="C11" s="6" t="inlineStr">
        <is>
          <t>Сырдарья</t>
        </is>
      </c>
      <c r="D11" s="6" t="inlineStr">
        <is>
          <t>Сырдарья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n">
        <v>10</v>
      </c>
      <c r="H11" s="7" t="n">
        <v>6462900</v>
      </c>
      <c r="I11" s="7" t="inlineStr"/>
      <c r="J11" s="7" t="inlineStr"/>
      <c r="K11" s="7" t="inlineStr"/>
      <c r="L11" s="7" t="inlineStr"/>
      <c r="M11" s="7" t="n">
        <v>30</v>
      </c>
      <c r="N11" s="7" t="n">
        <v>29727000</v>
      </c>
      <c r="O11" s="7" t="inlineStr"/>
      <c r="P11" s="7" t="inlineStr"/>
      <c r="Q11" s="7" t="n">
        <v>100</v>
      </c>
      <c r="R11" s="7" t="n">
        <v>674950000</v>
      </c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</f>
        <v/>
      </c>
      <c r="AV11" s="7">
        <f>AX11+AZ11+BB11+BD11+BF11+BH11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>
        <f>BK11+BM11+BO11+BQ11</f>
        <v/>
      </c>
      <c r="BJ11" s="7">
        <f>BL11+BN11+BP11+BR11</f>
        <v/>
      </c>
      <c r="BK11" s="7" t="inlineStr"/>
      <c r="BL11" s="7" t="inlineStr"/>
      <c r="BM11" s="7" t="inlineStr"/>
      <c r="BN11" s="7" t="inlineStr"/>
      <c r="BO11" s="7" t="inlineStr"/>
      <c r="BP11" s="7" t="inlineStr"/>
      <c r="BQ11" s="7" t="inlineStr"/>
      <c r="BR11" s="7" t="inlineStr"/>
      <c r="BS11" s="7">
        <f>BU11+BW11+BY11+CA11+CC11+CE11+CG11+CI11+CK11</f>
        <v/>
      </c>
      <c r="BT11" s="7">
        <f>BV11+BX11+BZ11+CB11+CD11+CF11+CH11+CJ11+CL11</f>
        <v/>
      </c>
      <c r="BU11" s="7" t="inlineStr"/>
      <c r="BV11" s="7" t="inlineStr"/>
      <c r="BW11" s="7" t="inlineStr"/>
      <c r="BX11" s="7" t="inlineStr"/>
      <c r="BY11" s="7" t="inlineStr"/>
      <c r="BZ11" s="7" t="inlineStr"/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inlineStr"/>
      <c r="CL11" s="7" t="inlineStr"/>
      <c r="CM11" s="7">
        <f>CO11+CQ11+CS11+CU11+CW11+CY11+DA11+DC11+DE11+DG11+DI11+DK11+DM11</f>
        <v/>
      </c>
      <c r="CN11" s="7">
        <f>CP11+CR11+CT11+CV11+CX11+CZ11+DB11+DD11+DF11+DH11+DJ11+DL11+DN11</f>
        <v/>
      </c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 t="inlineStr"/>
      <c r="DB11" s="7" t="inlineStr"/>
      <c r="DC11" s="7" t="inlineStr"/>
      <c r="DD11" s="7" t="inlineStr"/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>
        <f>E11+AU11+BI11+BS11+CM11</f>
        <v/>
      </c>
      <c r="DP11" s="7">
        <f>F11+AV11+BJ11+BT11+CN11</f>
        <v/>
      </c>
    </row>
    <row r="12" hidden="1" outlineLevel="1">
      <c r="A12" s="5" t="n">
        <v>8</v>
      </c>
      <c r="B12" s="6" t="inlineStr">
        <is>
          <t>"DILSHOD TABOBAT FARM" МЧЖ</t>
        </is>
      </c>
      <c r="C12" s="6" t="inlineStr">
        <is>
          <t>Сырдарья</t>
        </is>
      </c>
      <c r="D12" s="6" t="inlineStr">
        <is>
          <t>Сырдарья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n">
        <v>5</v>
      </c>
      <c r="R12" s="7" t="n">
        <v>1687375</v>
      </c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</f>
        <v/>
      </c>
      <c r="AV12" s="7">
        <f>AX12+AZ12+BB12+BD12+BF12+BH12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>
        <f>BK12+BM12+BO12+BQ12</f>
        <v/>
      </c>
      <c r="BJ12" s="7">
        <f>BL12+BN12+BP12+BR12</f>
        <v/>
      </c>
      <c r="BK12" s="7" t="inlineStr"/>
      <c r="BL12" s="7" t="inlineStr"/>
      <c r="BM12" s="7" t="inlineStr"/>
      <c r="BN12" s="7" t="inlineStr"/>
      <c r="BO12" s="7" t="inlineStr"/>
      <c r="BP12" s="7" t="inlineStr"/>
      <c r="BQ12" s="7" t="inlineStr"/>
      <c r="BR12" s="7" t="inlineStr"/>
      <c r="BS12" s="7">
        <f>BU12+BW12+BY12+CA12+CC12+CE12+CG12+CI12+CK12</f>
        <v/>
      </c>
      <c r="BT12" s="7">
        <f>BV12+BX12+BZ12+CB12+CD12+CF12+CH12+CJ12+CL12</f>
        <v/>
      </c>
      <c r="BU12" s="7" t="inlineStr"/>
      <c r="BV12" s="7" t="inlineStr"/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>
        <f>CO12+CQ12+CS12+CU12+CW12+CY12+DA12+DC12+DE12+DG12+DI12+DK12+DM12</f>
        <v/>
      </c>
      <c r="CN12" s="7">
        <f>CP12+CR12+CT12+CV12+CX12+CZ12+DB12+DD12+DF12+DH12+DJ12+DL12+DN12</f>
        <v/>
      </c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 t="inlineStr"/>
      <c r="DB12" s="7" t="inlineStr"/>
      <c r="DC12" s="7" t="inlineStr"/>
      <c r="DD12" s="7" t="inlineStr"/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>
        <f>E12+AU12+BI12+BS12+CM12</f>
        <v/>
      </c>
      <c r="DP12" s="7">
        <f>F12+AV12+BJ12+BT12+CN12</f>
        <v/>
      </c>
    </row>
    <row r="13" hidden="1" outlineLevel="1">
      <c r="A13" s="5" t="n">
        <v>9</v>
      </c>
      <c r="B13" s="6" t="inlineStr">
        <is>
          <t>"DILSHOD" MChJ</t>
        </is>
      </c>
      <c r="C13" s="6" t="inlineStr">
        <is>
          <t>Сырдарья</t>
        </is>
      </c>
      <c r="D13" s="6" t="inlineStr">
        <is>
          <t>Сырдарья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inlineStr"/>
      <c r="H13" s="7" t="inlineStr"/>
      <c r="I13" s="7" t="inlineStr"/>
      <c r="J13" s="7" t="inlineStr"/>
      <c r="K13" s="7" t="inlineStr"/>
      <c r="L13" s="7" t="inlineStr"/>
      <c r="M13" s="7" t="inlineStr"/>
      <c r="N13" s="7" t="inlineStr"/>
      <c r="O13" s="7" t="inlineStr"/>
      <c r="P13" s="7" t="inlineStr"/>
      <c r="Q13" s="7" t="inlineStr"/>
      <c r="R13" s="7" t="inlineStr"/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</f>
        <v/>
      </c>
      <c r="AV13" s="7">
        <f>AX13+AZ13+BB13+BD13+BF13+BH13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>
        <f>BK13+BM13+BO13+BQ13</f>
        <v/>
      </c>
      <c r="BJ13" s="7">
        <f>BL13+BN13+BP13+BR13</f>
        <v/>
      </c>
      <c r="BK13" s="7" t="inlineStr"/>
      <c r="BL13" s="7" t="inlineStr"/>
      <c r="BM13" s="7" t="inlineStr"/>
      <c r="BN13" s="7" t="inlineStr"/>
      <c r="BO13" s="7" t="inlineStr"/>
      <c r="BP13" s="7" t="inlineStr"/>
      <c r="BQ13" s="7" t="inlineStr"/>
      <c r="BR13" s="7" t="inlineStr"/>
      <c r="BS13" s="7">
        <f>BU13+BW13+BY13+CA13+CC13+CE13+CG13+CI13+CK13</f>
        <v/>
      </c>
      <c r="BT13" s="7">
        <f>BV13+BX13+BZ13+CB13+CD13+CF13+CH13+CJ13+CL13</f>
        <v/>
      </c>
      <c r="BU13" s="7" t="inlineStr"/>
      <c r="BV13" s="7" t="inlineStr"/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>
        <f>CO13+CQ13+CS13+CU13+CW13+CY13+DA13+DC13+DE13+DG13+DI13+DK13+DM13</f>
        <v/>
      </c>
      <c r="CN13" s="7">
        <f>CP13+CR13+CT13+CV13+CX13+CZ13+DB13+DD13+DF13+DH13+DJ13+DL13+DN13</f>
        <v/>
      </c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 t="inlineStr"/>
      <c r="DB13" s="7" t="inlineStr"/>
      <c r="DC13" s="7" t="n">
        <v>10</v>
      </c>
      <c r="DD13" s="7" t="n">
        <v>2607000</v>
      </c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>
        <f>E13+AU13+BI13+BS13+CM13</f>
        <v/>
      </c>
      <c r="DP13" s="7">
        <f>F13+AV13+BJ13+BT13+CN13</f>
        <v/>
      </c>
    </row>
    <row r="14" hidden="1" outlineLevel="1">
      <c r="A14" s="5" t="n">
        <v>10</v>
      </c>
      <c r="B14" s="6" t="inlineStr">
        <is>
          <t>"DUSTLIK"  ХК</t>
        </is>
      </c>
      <c r="C14" s="6" t="inlineStr">
        <is>
          <t>Сырдарья</t>
        </is>
      </c>
      <c r="D14" s="6" t="inlineStr">
        <is>
          <t>Сырдарья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inlineStr"/>
      <c r="H14" s="7" t="inlineStr"/>
      <c r="I14" s="7" t="inlineStr"/>
      <c r="J14" s="7" t="inlineStr"/>
      <c r="K14" s="7" t="inlineStr"/>
      <c r="L14" s="7" t="inlineStr"/>
      <c r="M14" s="7" t="inlineStr"/>
      <c r="N14" s="7" t="inlineStr"/>
      <c r="O14" s="7" t="inlineStr"/>
      <c r="P14" s="7" t="inlineStr"/>
      <c r="Q14" s="7" t="inlineStr"/>
      <c r="R14" s="7" t="inlineStr"/>
      <c r="S14" s="7" t="inlineStr"/>
      <c r="T14" s="7" t="inlineStr"/>
      <c r="U14" s="7" t="inlineStr"/>
      <c r="V14" s="7" t="inlineStr"/>
      <c r="W14" s="7" t="inlineStr"/>
      <c r="X14" s="7" t="inlineStr"/>
      <c r="Y14" s="7" t="inlineStr"/>
      <c r="Z14" s="7" t="inlineStr"/>
      <c r="AA14" s="7" t="inlineStr"/>
      <c r="AB14" s="7" t="inlineStr"/>
      <c r="AC14" s="7" t="inlineStr"/>
      <c r="AD14" s="7" t="inlineStr"/>
      <c r="AE14" s="7" t="n">
        <v>5</v>
      </c>
      <c r="AF14" s="7" t="n">
        <v>591825</v>
      </c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</f>
        <v/>
      </c>
      <c r="AV14" s="7">
        <f>AX14+AZ14+BB14+BD14+BF14+BH14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>
        <f>BK14+BM14+BO14+BQ14</f>
        <v/>
      </c>
      <c r="BJ14" s="7">
        <f>BL14+BN14+BP14+BR14</f>
        <v/>
      </c>
      <c r="BK14" s="7" t="inlineStr"/>
      <c r="BL14" s="7" t="inlineStr"/>
      <c r="BM14" s="7" t="inlineStr"/>
      <c r="BN14" s="7" t="inlineStr"/>
      <c r="BO14" s="7" t="inlineStr"/>
      <c r="BP14" s="7" t="inlineStr"/>
      <c r="BQ14" s="7" t="inlineStr"/>
      <c r="BR14" s="7" t="inlineStr"/>
      <c r="BS14" s="7">
        <f>BU14+BW14+BY14+CA14+CC14+CE14+CG14+CI14+CK14</f>
        <v/>
      </c>
      <c r="BT14" s="7">
        <f>BV14+BX14+BZ14+CB14+CD14+CF14+CH14+CJ14+CL14</f>
        <v/>
      </c>
      <c r="BU14" s="7" t="inlineStr"/>
      <c r="BV14" s="7" t="inlineStr"/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>
        <f>CO14+CQ14+CS14+CU14+CW14+CY14+DA14+DC14+DE14+DG14+DI14+DK14+DM14</f>
        <v/>
      </c>
      <c r="CN14" s="7">
        <f>CP14+CR14+CT14+CV14+CX14+CZ14+DB14+DD14+DF14+DH14+DJ14+DL14+DN14</f>
        <v/>
      </c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 t="inlineStr"/>
      <c r="DB14" s="7" t="inlineStr"/>
      <c r="DC14" s="7" t="inlineStr"/>
      <c r="DD14" s="7" t="inlineStr"/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>
        <f>E14+AU14+BI14+BS14+CM14</f>
        <v/>
      </c>
      <c r="DP14" s="7">
        <f>F14+AV14+BJ14+BT14+CN14</f>
        <v/>
      </c>
    </row>
    <row r="15" hidden="1" outlineLevel="1">
      <c r="A15" s="5" t="n">
        <v>11</v>
      </c>
      <c r="B15" s="6" t="inlineStr">
        <is>
          <t>"FARZONA-MUBINA-MAMNUNA FARM" MCHJ</t>
        </is>
      </c>
      <c r="C15" s="6" t="inlineStr">
        <is>
          <t>Сырдарья</t>
        </is>
      </c>
      <c r="D15" s="6" t="inlineStr">
        <is>
          <t>Сырдарья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inlineStr"/>
      <c r="H15" s="7" t="inlineStr"/>
      <c r="I15" s="7" t="inlineStr"/>
      <c r="J15" s="7" t="inlineStr"/>
      <c r="K15" s="7" t="inlineStr"/>
      <c r="L15" s="7" t="inlineStr"/>
      <c r="M15" s="7" t="inlineStr"/>
      <c r="N15" s="7" t="inlineStr"/>
      <c r="O15" s="7" t="inlineStr"/>
      <c r="P15" s="7" t="inlineStr"/>
      <c r="Q15" s="7" t="n">
        <v>10</v>
      </c>
      <c r="R15" s="7" t="n">
        <v>3374750</v>
      </c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inlineStr"/>
      <c r="AF15" s="7" t="inlineStr"/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</f>
        <v/>
      </c>
      <c r="AV15" s="7">
        <f>AX15+AZ15+BB15+BD15+BF15+BH15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>
        <f>BK15+BM15+BO15+BQ15</f>
        <v/>
      </c>
      <c r="BJ15" s="7">
        <f>BL15+BN15+BP15+BR15</f>
        <v/>
      </c>
      <c r="BK15" s="7" t="inlineStr"/>
      <c r="BL15" s="7" t="inlineStr"/>
      <c r="BM15" s="7" t="inlineStr"/>
      <c r="BN15" s="7" t="inlineStr"/>
      <c r="BO15" s="7" t="inlineStr"/>
      <c r="BP15" s="7" t="inlineStr"/>
      <c r="BQ15" s="7" t="inlineStr"/>
      <c r="BR15" s="7" t="inlineStr"/>
      <c r="BS15" s="7">
        <f>BU15+BW15+BY15+CA15+CC15+CE15+CG15+CI15+CK15</f>
        <v/>
      </c>
      <c r="BT15" s="7">
        <f>BV15+BX15+BZ15+CB15+CD15+CF15+CH15+CJ15+CL15</f>
        <v/>
      </c>
      <c r="BU15" s="7" t="inlineStr"/>
      <c r="BV15" s="7" t="inlineStr"/>
      <c r="BW15" s="7" t="inlineStr"/>
      <c r="BX15" s="7" t="inlineStr"/>
      <c r="BY15" s="7" t="inlineStr"/>
      <c r="BZ15" s="7" t="inlineStr"/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inlineStr"/>
      <c r="CL15" s="7" t="inlineStr"/>
      <c r="CM15" s="7">
        <f>CO15+CQ15+CS15+CU15+CW15+CY15+DA15+DC15+DE15+DG15+DI15+DK15+DM15</f>
        <v/>
      </c>
      <c r="CN15" s="7">
        <f>CP15+CR15+CT15+CV15+CX15+CZ15+DB15+DD15+DF15+DH15+DJ15+DL15+DN15</f>
        <v/>
      </c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 t="inlineStr"/>
      <c r="DB15" s="7" t="inlineStr"/>
      <c r="DC15" s="7" t="n">
        <v>5</v>
      </c>
      <c r="DD15" s="7" t="n">
        <v>632200</v>
      </c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>
        <f>E15+AU15+BI15+BS15+CM15</f>
        <v/>
      </c>
      <c r="DP15" s="7">
        <f>F15+AV15+BJ15+BT15+CN15</f>
        <v/>
      </c>
    </row>
    <row r="16" hidden="1" outlineLevel="1">
      <c r="A16" s="5" t="n">
        <v>12</v>
      </c>
      <c r="B16" s="6" t="inlineStr">
        <is>
          <t>"FIRDAVS BEK FAYOZ BEK FARM" MChJ</t>
        </is>
      </c>
      <c r="C16" s="6" t="inlineStr">
        <is>
          <t>Сырдарья</t>
        </is>
      </c>
      <c r="D16" s="6" t="inlineStr">
        <is>
          <t>Сырдарья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n">
        <v>2</v>
      </c>
      <c r="H16" s="7" t="n">
        <v>258460</v>
      </c>
      <c r="I16" s="7" t="inlineStr"/>
      <c r="J16" s="7" t="inlineStr"/>
      <c r="K16" s="7" t="inlineStr"/>
      <c r="L16" s="7" t="inlineStr"/>
      <c r="M16" s="7" t="n">
        <v>10</v>
      </c>
      <c r="N16" s="7" t="n">
        <v>3303000</v>
      </c>
      <c r="O16" s="7" t="inlineStr"/>
      <c r="P16" s="7" t="inlineStr"/>
      <c r="Q16" s="7" t="n">
        <v>50</v>
      </c>
      <c r="R16" s="7" t="n">
        <v>168737500</v>
      </c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</f>
        <v/>
      </c>
      <c r="AV16" s="7">
        <f>AX16+AZ16+BB16+BD16+BF16+BH16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>
        <f>BK16+BM16+BO16+BQ16</f>
        <v/>
      </c>
      <c r="BJ16" s="7">
        <f>BL16+BN16+BP16+BR16</f>
        <v/>
      </c>
      <c r="BK16" s="7" t="inlineStr"/>
      <c r="BL16" s="7" t="inlineStr"/>
      <c r="BM16" s="7" t="inlineStr"/>
      <c r="BN16" s="7" t="inlineStr"/>
      <c r="BO16" s="7" t="inlineStr"/>
      <c r="BP16" s="7" t="inlineStr"/>
      <c r="BQ16" s="7" t="inlineStr"/>
      <c r="BR16" s="7" t="inlineStr"/>
      <c r="BS16" s="7">
        <f>BU16+BW16+BY16+CA16+CC16+CE16+CG16+CI16+CK16</f>
        <v/>
      </c>
      <c r="BT16" s="7">
        <f>BV16+BX16+BZ16+CB16+CD16+CF16+CH16+CJ16+CL16</f>
        <v/>
      </c>
      <c r="BU16" s="7" t="inlineStr"/>
      <c r="BV16" s="7" t="inlineStr"/>
      <c r="BW16" s="7" t="inlineStr"/>
      <c r="BX16" s="7" t="inlineStr"/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>
        <f>CO16+CQ16+CS16+CU16+CW16+CY16+DA16+DC16+DE16+DG16+DI16+DK16+DM16</f>
        <v/>
      </c>
      <c r="CN16" s="7">
        <f>CP16+CR16+CT16+CV16+CX16+CZ16+DB16+DD16+DF16+DH16+DJ16+DL16+DN16</f>
        <v/>
      </c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 t="inlineStr"/>
      <c r="DB16" s="7" t="inlineStr"/>
      <c r="DC16" s="7" t="inlineStr"/>
      <c r="DD16" s="7" t="inlineStr"/>
      <c r="DE16" s="7" t="inlineStr"/>
      <c r="DF16" s="7" t="inlineStr"/>
      <c r="DG16" s="7" t="inlineStr"/>
      <c r="DH16" s="7" t="inlineStr"/>
      <c r="DI16" s="7" t="n">
        <v>5</v>
      </c>
      <c r="DJ16" s="7" t="n">
        <v>1248800</v>
      </c>
      <c r="DK16" s="7" t="inlineStr"/>
      <c r="DL16" s="7" t="inlineStr"/>
      <c r="DM16" s="7" t="inlineStr"/>
      <c r="DN16" s="7" t="inlineStr"/>
      <c r="DO16" s="7">
        <f>E16+AU16+BI16+BS16+CM16</f>
        <v/>
      </c>
      <c r="DP16" s="7">
        <f>F16+AV16+BJ16+BT16+CN16</f>
        <v/>
      </c>
    </row>
    <row r="17" hidden="1" outlineLevel="1">
      <c r="A17" s="5" t="n">
        <v>13</v>
      </c>
      <c r="B17" s="6" t="inlineStr">
        <is>
          <t>"GAVHAR MUBINA FARM" МЧЖ</t>
        </is>
      </c>
      <c r="C17" s="6" t="inlineStr">
        <is>
          <t>Сырдарья</t>
        </is>
      </c>
      <c r="D17" s="6" t="inlineStr">
        <is>
          <t>Сырдарья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n">
        <v>3</v>
      </c>
      <c r="H17" s="7" t="n">
        <v>564210</v>
      </c>
      <c r="I17" s="7" t="inlineStr"/>
      <c r="J17" s="7" t="inlineStr"/>
      <c r="K17" s="7" t="inlineStr"/>
      <c r="L17" s="7" t="inlineStr"/>
      <c r="M17" s="7" t="inlineStr"/>
      <c r="N17" s="7" t="inlineStr"/>
      <c r="O17" s="7" t="inlineStr"/>
      <c r="P17" s="7" t="inlineStr"/>
      <c r="Q17" s="7" t="inlineStr"/>
      <c r="R17" s="7" t="inlineStr"/>
      <c r="S17" s="7" t="inlineStr"/>
      <c r="T17" s="7" t="inlineStr"/>
      <c r="U17" s="7" t="inlineStr"/>
      <c r="V17" s="7" t="inlineStr"/>
      <c r="W17" s="7" t="n">
        <v>22</v>
      </c>
      <c r="X17" s="7" t="n">
        <v>0</v>
      </c>
      <c r="Y17" s="7" t="inlineStr"/>
      <c r="Z17" s="7" t="inlineStr"/>
      <c r="AA17" s="7" t="inlineStr"/>
      <c r="AB17" s="7" t="inlineStr"/>
      <c r="AC17" s="7" t="n">
        <v>30</v>
      </c>
      <c r="AD17" s="7" t="n">
        <v>28984500</v>
      </c>
      <c r="AE17" s="7" t="n">
        <v>14</v>
      </c>
      <c r="AF17" s="7" t="n">
        <v>4784164</v>
      </c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</f>
        <v/>
      </c>
      <c r="AV17" s="7">
        <f>AX17+AZ17+BB17+BD17+BF17+BH17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>
        <f>BK17+BM17+BO17+BQ17</f>
        <v/>
      </c>
      <c r="BJ17" s="7">
        <f>BL17+BN17+BP17+BR17</f>
        <v/>
      </c>
      <c r="BK17" s="7" t="inlineStr"/>
      <c r="BL17" s="7" t="inlineStr"/>
      <c r="BM17" s="7" t="inlineStr"/>
      <c r="BN17" s="7" t="inlineStr"/>
      <c r="BO17" s="7" t="inlineStr"/>
      <c r="BP17" s="7" t="inlineStr"/>
      <c r="BQ17" s="7" t="inlineStr"/>
      <c r="BR17" s="7" t="inlineStr"/>
      <c r="BS17" s="7">
        <f>BU17+BW17+BY17+CA17+CC17+CE17+CG17+CI17+CK17</f>
        <v/>
      </c>
      <c r="BT17" s="7">
        <f>BV17+BX17+BZ17+CB17+CD17+CF17+CH17+CJ17+CL17</f>
        <v/>
      </c>
      <c r="BU17" s="7" t="inlineStr"/>
      <c r="BV17" s="7" t="inlineStr"/>
      <c r="BW17" s="7" t="inlineStr"/>
      <c r="BX17" s="7" t="inlineStr"/>
      <c r="BY17" s="7" t="inlineStr"/>
      <c r="BZ17" s="7" t="inlineStr"/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inlineStr"/>
      <c r="CL17" s="7" t="inlineStr"/>
      <c r="CM17" s="7">
        <f>CO17+CQ17+CS17+CU17+CW17+CY17+DA17+DC17+DE17+DG17+DI17+DK17+DM17</f>
        <v/>
      </c>
      <c r="CN17" s="7">
        <f>CP17+CR17+CT17+CV17+CX17+CZ17+DB17+DD17+DF17+DH17+DJ17+DL17+DN17</f>
        <v/>
      </c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 t="inlineStr"/>
      <c r="DB17" s="7" t="inlineStr"/>
      <c r="DC17" s="7" t="inlineStr"/>
      <c r="DD17" s="7" t="inlineStr"/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>
        <f>E17+AU17+BI17+BS17+CM17</f>
        <v/>
      </c>
      <c r="DP17" s="7">
        <f>F17+AV17+BJ17+BT17+CN17</f>
        <v/>
      </c>
    </row>
    <row r="18" hidden="1" outlineLevel="1">
      <c r="A18" s="5" t="n">
        <v>14</v>
      </c>
      <c r="B18" s="6" t="inlineStr">
        <is>
          <t>"GRAND PHARMACY 777" МЧЖ</t>
        </is>
      </c>
      <c r="C18" s="6" t="inlineStr">
        <is>
          <t>Сырдарья</t>
        </is>
      </c>
      <c r="D18" s="6" t="inlineStr">
        <is>
          <t>Сырдарья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inlineStr"/>
      <c r="H18" s="7" t="inlineStr"/>
      <c r="I18" s="7" t="inlineStr"/>
      <c r="J18" s="7" t="inlineStr"/>
      <c r="K18" s="7" t="inlineStr"/>
      <c r="L18" s="7" t="inlineStr"/>
      <c r="M18" s="7" t="n">
        <v>6</v>
      </c>
      <c r="N18" s="7" t="n">
        <v>1168020</v>
      </c>
      <c r="O18" s="7" t="inlineStr"/>
      <c r="P18" s="7" t="inlineStr"/>
      <c r="Q18" s="7" t="n">
        <v>6</v>
      </c>
      <c r="R18" s="7" t="n">
        <v>2429820</v>
      </c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</f>
        <v/>
      </c>
      <c r="AV18" s="7">
        <f>AX18+AZ18+BB18+BD18+BF18+BH18</f>
        <v/>
      </c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>
        <f>BK18+BM18+BO18+BQ18</f>
        <v/>
      </c>
      <c r="BJ18" s="7">
        <f>BL18+BN18+BP18+BR18</f>
        <v/>
      </c>
      <c r="BK18" s="7" t="inlineStr"/>
      <c r="BL18" s="7" t="inlineStr"/>
      <c r="BM18" s="7" t="inlineStr"/>
      <c r="BN18" s="7" t="inlineStr"/>
      <c r="BO18" s="7" t="inlineStr"/>
      <c r="BP18" s="7" t="inlineStr"/>
      <c r="BQ18" s="7" t="inlineStr"/>
      <c r="BR18" s="7" t="inlineStr"/>
      <c r="BS18" s="7">
        <f>BU18+BW18+BY18+CA18+CC18+CE18+CG18+CI18+CK18</f>
        <v/>
      </c>
      <c r="BT18" s="7">
        <f>BV18+BX18+BZ18+CB18+CD18+CF18+CH18+CJ18+CL18</f>
        <v/>
      </c>
      <c r="BU18" s="7" t="inlineStr"/>
      <c r="BV18" s="7" t="inlineStr"/>
      <c r="BW18" s="7" t="inlineStr"/>
      <c r="BX18" s="7" t="inlineStr"/>
      <c r="BY18" s="7" t="inlineStr"/>
      <c r="BZ18" s="7" t="inlineStr"/>
      <c r="CA18" s="7" t="inlineStr"/>
      <c r="CB18" s="7" t="inlineStr"/>
      <c r="CC18" s="7" t="inlineStr"/>
      <c r="CD18" s="7" t="inlineStr"/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>
        <f>CO18+CQ18+CS18+CU18+CW18+CY18+DA18+DC18+DE18+DG18+DI18+DK18+DM18</f>
        <v/>
      </c>
      <c r="CN18" s="7">
        <f>CP18+CR18+CT18+CV18+CX18+CZ18+DB18+DD18+DF18+DH18+DJ18+DL18+DN18</f>
        <v/>
      </c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 t="inlineStr"/>
      <c r="DB18" s="7" t="inlineStr"/>
      <c r="DC18" s="7" t="inlineStr"/>
      <c r="DD18" s="7" t="inlineStr"/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>
        <f>E18+AU18+BI18+BS18+CM18</f>
        <v/>
      </c>
      <c r="DP18" s="7">
        <f>F18+AV18+BJ18+BT18+CN18</f>
        <v/>
      </c>
    </row>
    <row r="19" hidden="1" outlineLevel="1">
      <c r="A19" s="5" t="n">
        <v>15</v>
      </c>
      <c r="B19" s="6" t="inlineStr">
        <is>
          <t>"HAYOT FARM YANGIYER" MCHJ</t>
        </is>
      </c>
      <c r="C19" s="6" t="inlineStr">
        <is>
          <t>Сырдарья</t>
        </is>
      </c>
      <c r="D19" s="6" t="inlineStr">
        <is>
          <t>Сырдарья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inlineStr"/>
      <c r="H19" s="7" t="inlineStr"/>
      <c r="I19" s="7" t="inlineStr"/>
      <c r="J19" s="7" t="inlineStr"/>
      <c r="K19" s="7" t="inlineStr"/>
      <c r="L19" s="7" t="inlineStr"/>
      <c r="M19" s="7" t="inlineStr"/>
      <c r="N19" s="7" t="inlineStr"/>
      <c r="O19" s="7" t="inlineStr"/>
      <c r="P19" s="7" t="inlineStr"/>
      <c r="Q19" s="7" t="n">
        <v>12</v>
      </c>
      <c r="R19" s="7" t="n">
        <v>9719280</v>
      </c>
      <c r="S19" s="7" t="n">
        <v>100</v>
      </c>
      <c r="T19" s="7" t="n">
        <v>51000000</v>
      </c>
      <c r="U19" s="7" t="inlineStr"/>
      <c r="V19" s="7" t="inlineStr"/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</f>
        <v/>
      </c>
      <c r="AV19" s="7">
        <f>AX19+AZ19+BB19+BD19+BF19+BH19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>
        <f>BK19+BM19+BO19+BQ19</f>
        <v/>
      </c>
      <c r="BJ19" s="7">
        <f>BL19+BN19+BP19+BR19</f>
        <v/>
      </c>
      <c r="BK19" s="7" t="inlineStr"/>
      <c r="BL19" s="7" t="inlineStr"/>
      <c r="BM19" s="7" t="inlineStr"/>
      <c r="BN19" s="7" t="inlineStr"/>
      <c r="BO19" s="7" t="inlineStr"/>
      <c r="BP19" s="7" t="inlineStr"/>
      <c r="BQ19" s="7" t="inlineStr"/>
      <c r="BR19" s="7" t="inlineStr"/>
      <c r="BS19" s="7">
        <f>BU19+BW19+BY19+CA19+CC19+CE19+CG19+CI19+CK19</f>
        <v/>
      </c>
      <c r="BT19" s="7">
        <f>BV19+BX19+BZ19+CB19+CD19+CF19+CH19+CJ19+CL19</f>
        <v/>
      </c>
      <c r="BU19" s="7" t="inlineStr"/>
      <c r="BV19" s="7" t="inlineStr"/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inlineStr"/>
      <c r="CF19" s="7" t="inlineStr"/>
      <c r="CG19" s="7" t="inlineStr"/>
      <c r="CH19" s="7" t="inlineStr"/>
      <c r="CI19" s="7" t="inlineStr"/>
      <c r="CJ19" s="7" t="inlineStr"/>
      <c r="CK19" s="7" t="inlineStr"/>
      <c r="CL19" s="7" t="inlineStr"/>
      <c r="CM19" s="7">
        <f>CO19+CQ19+CS19+CU19+CW19+CY19+DA19+DC19+DE19+DG19+DI19+DK19+DM19</f>
        <v/>
      </c>
      <c r="CN19" s="7">
        <f>CP19+CR19+CT19+CV19+CX19+CZ19+DB19+DD19+DF19+DH19+DJ19+DL19+DN19</f>
        <v/>
      </c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 t="inlineStr"/>
      <c r="DB19" s="7" t="inlineStr"/>
      <c r="DC19" s="7" t="n">
        <v>10</v>
      </c>
      <c r="DD19" s="7" t="n">
        <v>2607000</v>
      </c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>
        <f>E19+AU19+BI19+BS19+CM19</f>
        <v/>
      </c>
      <c r="DP19" s="7">
        <f>F19+AV19+BJ19+BT19+CN19</f>
        <v/>
      </c>
    </row>
    <row r="20" hidden="1" outlineLevel="1">
      <c r="A20" s="5" t="n">
        <v>16</v>
      </c>
      <c r="B20" s="6" t="inlineStr">
        <is>
          <t>"ILHOMBEK PHARM MEDICAL" MChJ</t>
        </is>
      </c>
      <c r="C20" s="6" t="inlineStr">
        <is>
          <t>Сырдарья</t>
        </is>
      </c>
      <c r="D20" s="6" t="inlineStr">
        <is>
          <t>Сырдарья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n">
        <v>10</v>
      </c>
      <c r="H20" s="7" t="n">
        <v>6462900</v>
      </c>
      <c r="I20" s="7" t="inlineStr"/>
      <c r="J20" s="7" t="inlineStr"/>
      <c r="K20" s="7" t="inlineStr"/>
      <c r="L20" s="7" t="inlineStr"/>
      <c r="M20" s="7" t="inlineStr"/>
      <c r="N20" s="7" t="inlineStr"/>
      <c r="O20" s="7" t="n">
        <v>30</v>
      </c>
      <c r="P20" s="7" t="n">
        <v>35604000</v>
      </c>
      <c r="Q20" s="7" t="n">
        <v>150</v>
      </c>
      <c r="R20" s="7" t="n">
        <v>1518637500</v>
      </c>
      <c r="S20" s="7" t="inlineStr"/>
      <c r="T20" s="7" t="inlineStr"/>
      <c r="U20" s="7" t="inlineStr"/>
      <c r="V20" s="7" t="inlineStr"/>
      <c r="W20" s="7" t="inlineStr"/>
      <c r="X20" s="7" t="inlineStr"/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</f>
        <v/>
      </c>
      <c r="AV20" s="7">
        <f>AX20+AZ20+BB20+BD20+BF20+BH20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>
        <f>BK20+BM20+BO20+BQ20</f>
        <v/>
      </c>
      <c r="BJ20" s="7">
        <f>BL20+BN20+BP20+BR20</f>
        <v/>
      </c>
      <c r="BK20" s="7" t="inlineStr"/>
      <c r="BL20" s="7" t="inlineStr"/>
      <c r="BM20" s="7" t="inlineStr"/>
      <c r="BN20" s="7" t="inlineStr"/>
      <c r="BO20" s="7" t="inlineStr"/>
      <c r="BP20" s="7" t="inlineStr"/>
      <c r="BQ20" s="7" t="inlineStr"/>
      <c r="BR20" s="7" t="inlineStr"/>
      <c r="BS20" s="7">
        <f>BU20+BW20+BY20+CA20+CC20+CE20+CG20+CI20+CK20</f>
        <v/>
      </c>
      <c r="BT20" s="7">
        <f>BV20+BX20+BZ20+CB20+CD20+CF20+CH20+CJ20+CL20</f>
        <v/>
      </c>
      <c r="BU20" s="7" t="inlineStr"/>
      <c r="BV20" s="7" t="inlineStr"/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>
        <f>CO20+CQ20+CS20+CU20+CW20+CY20+DA20+DC20+DE20+DG20+DI20+DK20+DM20</f>
        <v/>
      </c>
      <c r="CN20" s="7">
        <f>CP20+CR20+CT20+CV20+CX20+CZ20+DB20+DD20+DF20+DH20+DJ20+DL20+DN20</f>
        <v/>
      </c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 t="inlineStr"/>
      <c r="DB20" s="7" t="inlineStr"/>
      <c r="DC20" s="7" t="inlineStr"/>
      <c r="DD20" s="7" t="inlineStr"/>
      <c r="DE20" s="7" t="inlineStr"/>
      <c r="DF20" s="7" t="inlineStr"/>
      <c r="DG20" s="7" t="inlineStr"/>
      <c r="DH20" s="7" t="inlineStr"/>
      <c r="DI20" s="7" t="n">
        <v>5</v>
      </c>
      <c r="DJ20" s="7" t="n">
        <v>1248800</v>
      </c>
      <c r="DK20" s="7" t="inlineStr"/>
      <c r="DL20" s="7" t="inlineStr"/>
      <c r="DM20" s="7" t="inlineStr"/>
      <c r="DN20" s="7" t="inlineStr"/>
      <c r="DO20" s="7">
        <f>E20+AU20+BI20+BS20+CM20</f>
        <v/>
      </c>
      <c r="DP20" s="7">
        <f>F20+AV20+BJ20+BT20+CN20</f>
        <v/>
      </c>
    </row>
    <row r="21" hidden="1" outlineLevel="1">
      <c r="A21" s="5" t="n">
        <v>17</v>
      </c>
      <c r="B21" s="6" t="inlineStr">
        <is>
          <t>"ISTIQLOL FARM INVEST" XK</t>
        </is>
      </c>
      <c r="C21" s="6" t="inlineStr">
        <is>
          <t>Сырдарья</t>
        </is>
      </c>
      <c r="D21" s="6" t="inlineStr">
        <is>
          <t>Сырдарья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inlineStr"/>
      <c r="H21" s="7" t="inlineStr"/>
      <c r="I21" s="7" t="inlineStr"/>
      <c r="J21" s="7" t="inlineStr"/>
      <c r="K21" s="7" t="inlineStr"/>
      <c r="L21" s="7" t="inlineStr"/>
      <c r="M21" s="7" t="n">
        <v>20</v>
      </c>
      <c r="N21" s="7" t="n">
        <v>6407800</v>
      </c>
      <c r="O21" s="7" t="inlineStr"/>
      <c r="P21" s="7" t="inlineStr"/>
      <c r="Q21" s="7" t="n">
        <v>20</v>
      </c>
      <c r="R21" s="7" t="n">
        <v>9820500</v>
      </c>
      <c r="S21" s="7" t="n">
        <v>96</v>
      </c>
      <c r="T21" s="7" t="n">
        <v>45591552</v>
      </c>
      <c r="U21" s="7" t="inlineStr"/>
      <c r="V21" s="7" t="inlineStr"/>
      <c r="W21" s="7" t="inlineStr"/>
      <c r="X21" s="7" t="inlineStr"/>
      <c r="Y21" s="7" t="inlineStr"/>
      <c r="Z21" s="7" t="inlineStr"/>
      <c r="AA21" s="7" t="inlineStr"/>
      <c r="AB21" s="7" t="inlineStr"/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</f>
        <v/>
      </c>
      <c r="AV21" s="7">
        <f>AX21+AZ21+BB21+BD21+BF21+BH21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>
        <f>BK21+BM21+BO21+BQ21</f>
        <v/>
      </c>
      <c r="BJ21" s="7">
        <f>BL21+BN21+BP21+BR21</f>
        <v/>
      </c>
      <c r="BK21" s="7" t="inlineStr"/>
      <c r="BL21" s="7" t="inlineStr"/>
      <c r="BM21" s="7" t="inlineStr"/>
      <c r="BN21" s="7" t="inlineStr"/>
      <c r="BO21" s="7" t="inlineStr"/>
      <c r="BP21" s="7" t="inlineStr"/>
      <c r="BQ21" s="7" t="inlineStr"/>
      <c r="BR21" s="7" t="inlineStr"/>
      <c r="BS21" s="7">
        <f>BU21+BW21+BY21+CA21+CC21+CE21+CG21+CI21+CK21</f>
        <v/>
      </c>
      <c r="BT21" s="7">
        <f>BV21+BX21+BZ21+CB21+CD21+CF21+CH21+CJ21+CL21</f>
        <v/>
      </c>
      <c r="BU21" s="7" t="inlineStr"/>
      <c r="BV21" s="7" t="inlineStr"/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n">
        <v>50</v>
      </c>
      <c r="CJ21" s="7" t="n">
        <v>9390000</v>
      </c>
      <c r="CK21" s="7" t="inlineStr"/>
      <c r="CL21" s="7" t="inlineStr"/>
      <c r="CM21" s="7">
        <f>CO21+CQ21+CS21+CU21+CW21+CY21+DA21+DC21+DE21+DG21+DI21+DK21+DM21</f>
        <v/>
      </c>
      <c r="CN21" s="7">
        <f>CP21+CR21+CT21+CV21+CX21+CZ21+DB21+DD21+DF21+DH21+DJ21+DL21+DN21</f>
        <v/>
      </c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 t="inlineStr"/>
      <c r="DB21" s="7" t="inlineStr"/>
      <c r="DC21" s="7" t="n">
        <v>60</v>
      </c>
      <c r="DD21" s="7" t="n">
        <v>45518400</v>
      </c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>
        <f>E21+AU21+BI21+BS21+CM21</f>
        <v/>
      </c>
      <c r="DP21" s="7">
        <f>F21+AV21+BJ21+BT21+CN21</f>
        <v/>
      </c>
    </row>
    <row r="22" hidden="1" outlineLevel="1">
      <c r="A22" s="5" t="n">
        <v>18</v>
      </c>
      <c r="B22" s="6" t="inlineStr">
        <is>
          <t>"MAXMUD-GUL SHIFO" MCHJ</t>
        </is>
      </c>
      <c r="C22" s="6" t="inlineStr">
        <is>
          <t>Сырдарья</t>
        </is>
      </c>
      <c r="D22" s="6" t="inlineStr">
        <is>
          <t>Сырдарья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inlineStr"/>
      <c r="R22" s="7" t="inlineStr"/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</f>
        <v/>
      </c>
      <c r="AV22" s="7">
        <f>AX22+AZ22+BB22+BD22+BF22+BH22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>
        <f>BK22+BM22+BO22+BQ22</f>
        <v/>
      </c>
      <c r="BJ22" s="7">
        <f>BL22+BN22+BP22+BR22</f>
        <v/>
      </c>
      <c r="BK22" s="7" t="inlineStr"/>
      <c r="BL22" s="7" t="inlineStr"/>
      <c r="BM22" s="7" t="inlineStr"/>
      <c r="BN22" s="7" t="inlineStr"/>
      <c r="BO22" s="7" t="inlineStr"/>
      <c r="BP22" s="7" t="inlineStr"/>
      <c r="BQ22" s="7" t="inlineStr"/>
      <c r="BR22" s="7" t="inlineStr"/>
      <c r="BS22" s="7">
        <f>BU22+BW22+BY22+CA22+CC22+CE22+CG22+CI22+CK22</f>
        <v/>
      </c>
      <c r="BT22" s="7">
        <f>BV22+BX22+BZ22+CB22+CD22+CF22+CH22+CJ22+CL22</f>
        <v/>
      </c>
      <c r="BU22" s="7" t="inlineStr"/>
      <c r="BV22" s="7" t="inlineStr"/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>
        <f>CO22+CQ22+CS22+CU22+CW22+CY22+DA22+DC22+DE22+DG22+DI22+DK22+DM22</f>
        <v/>
      </c>
      <c r="CN22" s="7">
        <f>CP22+CR22+CT22+CV22+CX22+CZ22+DB22+DD22+DF22+DH22+DJ22+DL22+DN22</f>
        <v/>
      </c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 t="inlineStr"/>
      <c r="DB22" s="7" t="inlineStr"/>
      <c r="DC22" s="7" t="n">
        <v>5</v>
      </c>
      <c r="DD22" s="7" t="n">
        <v>651750</v>
      </c>
      <c r="DE22" s="7" t="n">
        <v>2</v>
      </c>
      <c r="DF22" s="7" t="n">
        <v>196380</v>
      </c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>
        <f>E22+AU22+BI22+BS22+CM22</f>
        <v/>
      </c>
      <c r="DP22" s="7">
        <f>F22+AV22+BJ22+BT22+CN22</f>
        <v/>
      </c>
    </row>
    <row r="23" hidden="1" outlineLevel="1">
      <c r="A23" s="5" t="n">
        <v>19</v>
      </c>
      <c r="B23" s="6" t="inlineStr">
        <is>
          <t>"MUSHTARIY-SAMIRA FARM"  ХК</t>
        </is>
      </c>
      <c r="C23" s="6" t="inlineStr">
        <is>
          <t>Сырдарья</t>
        </is>
      </c>
      <c r="D23" s="6" t="inlineStr">
        <is>
          <t>Сырдарья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n">
        <v>14</v>
      </c>
      <c r="R23" s="7" t="n">
        <v>4321020</v>
      </c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</f>
        <v/>
      </c>
      <c r="AV23" s="7">
        <f>AX23+AZ23+BB23+BD23+BF23+BH23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>
        <f>BK23+BM23+BO23+BQ23</f>
        <v/>
      </c>
      <c r="BJ23" s="7">
        <f>BL23+BN23+BP23+BR23</f>
        <v/>
      </c>
      <c r="BK23" s="7" t="inlineStr"/>
      <c r="BL23" s="7" t="inlineStr"/>
      <c r="BM23" s="7" t="inlineStr"/>
      <c r="BN23" s="7" t="inlineStr"/>
      <c r="BO23" s="7" t="inlineStr"/>
      <c r="BP23" s="7" t="inlineStr"/>
      <c r="BQ23" s="7" t="inlineStr"/>
      <c r="BR23" s="7" t="inlineStr"/>
      <c r="BS23" s="7">
        <f>BU23+BW23+BY23+CA23+CC23+CE23+CG23+CI23+CK23</f>
        <v/>
      </c>
      <c r="BT23" s="7">
        <f>BV23+BX23+BZ23+CB23+CD23+CF23+CH23+CJ23+CL23</f>
        <v/>
      </c>
      <c r="BU23" s="7" t="inlineStr"/>
      <c r="BV23" s="7" t="inlineStr"/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>
        <f>CO23+CQ23+CS23+CU23+CW23+CY23+DA23+DC23+DE23+DG23+DI23+DK23+DM23</f>
        <v/>
      </c>
      <c r="CN23" s="7">
        <f>CP23+CR23+CT23+CV23+CX23+CZ23+DB23+DD23+DF23+DH23+DJ23+DL23+DN23</f>
        <v/>
      </c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 t="inlineStr"/>
      <c r="DB23" s="7" t="inlineStr"/>
      <c r="DC23" s="7" t="inlineStr"/>
      <c r="DD23" s="7" t="inlineStr"/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>
        <f>E23+AU23+BI23+BS23+CM23</f>
        <v/>
      </c>
      <c r="DP23" s="7">
        <f>F23+AV23+BJ23+BT23+CN23</f>
        <v/>
      </c>
    </row>
    <row r="24" hidden="1" outlineLevel="1">
      <c r="A24" s="5" t="n">
        <v>20</v>
      </c>
      <c r="B24" s="6" t="inlineStr">
        <is>
          <t>"MUSLIMA FARM BEKOBOD" MCHJ</t>
        </is>
      </c>
      <c r="C24" s="6" t="inlineStr">
        <is>
          <t>Сырдарья</t>
        </is>
      </c>
      <c r="D24" s="6" t="inlineStr">
        <is>
          <t>Сырдарья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inlineStr"/>
      <c r="H24" s="7" t="inlineStr"/>
      <c r="I24" s="7" t="inlineStr"/>
      <c r="J24" s="7" t="inlineStr"/>
      <c r="K24" s="7" t="inlineStr"/>
      <c r="L24" s="7" t="inlineStr"/>
      <c r="M24" s="7" t="inlineStr"/>
      <c r="N24" s="7" t="inlineStr"/>
      <c r="O24" s="7" t="inlineStr"/>
      <c r="P24" s="7" t="inlineStr"/>
      <c r="Q24" s="7" t="n">
        <v>20</v>
      </c>
      <c r="R24" s="7" t="n">
        <v>26188000</v>
      </c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inlineStr"/>
      <c r="AD24" s="7" t="inlineStr"/>
      <c r="AE24" s="7" t="inlineStr"/>
      <c r="AF24" s="7" t="inlineStr"/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</f>
        <v/>
      </c>
      <c r="AV24" s="7">
        <f>AX24+AZ24+BB24+BD24+BF24+BH24</f>
        <v/>
      </c>
      <c r="AW24" s="7" t="inlineStr"/>
      <c r="AX24" s="7" t="inlineStr"/>
      <c r="AY24" s="7" t="inlineStr"/>
      <c r="AZ24" s="7" t="inlineStr"/>
      <c r="BA24" s="7" t="inlineStr"/>
      <c r="BB24" s="7" t="inlineStr"/>
      <c r="BC24" s="7" t="inlineStr"/>
      <c r="BD24" s="7" t="inlineStr"/>
      <c r="BE24" s="7" t="inlineStr"/>
      <c r="BF24" s="7" t="inlineStr"/>
      <c r="BG24" s="7" t="inlineStr"/>
      <c r="BH24" s="7" t="inlineStr"/>
      <c r="BI24" s="7">
        <f>BK24+BM24+BO24+BQ24</f>
        <v/>
      </c>
      <c r="BJ24" s="7">
        <f>BL24+BN24+BP24+BR24</f>
        <v/>
      </c>
      <c r="BK24" s="7" t="n">
        <v>2</v>
      </c>
      <c r="BL24" s="7" t="n">
        <v>515848</v>
      </c>
      <c r="BM24" s="7" t="inlineStr"/>
      <c r="BN24" s="7" t="inlineStr"/>
      <c r="BO24" s="7" t="inlineStr"/>
      <c r="BP24" s="7" t="inlineStr"/>
      <c r="BQ24" s="7" t="inlineStr"/>
      <c r="BR24" s="7" t="inlineStr"/>
      <c r="BS24" s="7">
        <f>BU24+BW24+BY24+CA24+CC24+CE24+CG24+CI24+CK24</f>
        <v/>
      </c>
      <c r="BT24" s="7">
        <f>BV24+BX24+BZ24+CB24+CD24+CF24+CH24+CJ24+CL24</f>
        <v/>
      </c>
      <c r="BU24" s="7" t="inlineStr"/>
      <c r="BV24" s="7" t="inlineStr"/>
      <c r="BW24" s="7" t="inlineStr"/>
      <c r="BX24" s="7" t="inlineStr"/>
      <c r="BY24" s="7" t="inlineStr"/>
      <c r="BZ24" s="7" t="inlineStr"/>
      <c r="CA24" s="7" t="inlineStr"/>
      <c r="CB24" s="7" t="inlineStr"/>
      <c r="CC24" s="7" t="inlineStr"/>
      <c r="CD24" s="7" t="inlineStr"/>
      <c r="CE24" s="7" t="inlineStr"/>
      <c r="CF24" s="7" t="inlineStr"/>
      <c r="CG24" s="7" t="inlineStr"/>
      <c r="CH24" s="7" t="inlineStr"/>
      <c r="CI24" s="7" t="inlineStr"/>
      <c r="CJ24" s="7" t="inlineStr"/>
      <c r="CK24" s="7" t="inlineStr"/>
      <c r="CL24" s="7" t="inlineStr"/>
      <c r="CM24" s="7">
        <f>CO24+CQ24+CS24+CU24+CW24+CY24+DA24+DC24+DE24+DG24+DI24+DK24+DM24</f>
        <v/>
      </c>
      <c r="CN24" s="7">
        <f>CP24+CR24+CT24+CV24+CX24+CZ24+DB24+DD24+DF24+DH24+DJ24+DL24+DN24</f>
        <v/>
      </c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 t="inlineStr"/>
      <c r="DB24" s="7" t="inlineStr"/>
      <c r="DC24" s="7" t="inlineStr"/>
      <c r="DD24" s="7" t="inlineStr"/>
      <c r="DE24" s="7" t="inlineStr"/>
      <c r="DF24" s="7" t="inlineStr"/>
      <c r="DG24" s="7" t="inlineStr"/>
      <c r="DH24" s="7" t="inlineStr"/>
      <c r="DI24" s="7" t="inlineStr"/>
      <c r="DJ24" s="7" t="inlineStr"/>
      <c r="DK24" s="7" t="inlineStr"/>
      <c r="DL24" s="7" t="inlineStr"/>
      <c r="DM24" s="7" t="inlineStr"/>
      <c r="DN24" s="7" t="inlineStr"/>
      <c r="DO24" s="7">
        <f>E24+AU24+BI24+BS24+CM24</f>
        <v/>
      </c>
      <c r="DP24" s="7">
        <f>F24+AV24+BJ24+BT24+CN24</f>
        <v/>
      </c>
    </row>
    <row r="25" hidden="1" outlineLevel="1">
      <c r="A25" s="5" t="n">
        <v>21</v>
      </c>
      <c r="B25" s="6" t="inlineStr">
        <is>
          <t>"NEMATOV-YU" MCHJ</t>
        </is>
      </c>
      <c r="C25" s="6" t="inlineStr">
        <is>
          <t>Сырдарья</t>
        </is>
      </c>
      <c r="D25" s="6" t="inlineStr">
        <is>
          <t>Сырдарья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inlineStr"/>
      <c r="H25" s="7" t="inlineStr"/>
      <c r="I25" s="7" t="inlineStr"/>
      <c r="J25" s="7" t="inlineStr"/>
      <c r="K25" s="7" t="inlineStr"/>
      <c r="L25" s="7" t="inlineStr"/>
      <c r="M25" s="7" t="inlineStr"/>
      <c r="N25" s="7" t="inlineStr"/>
      <c r="O25" s="7" t="inlineStr"/>
      <c r="P25" s="7" t="inlineStr"/>
      <c r="Q25" s="7" t="inlineStr"/>
      <c r="R25" s="7" t="inlineStr"/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</f>
        <v/>
      </c>
      <c r="AV25" s="7">
        <f>AX25+AZ25+BB25+BD25+BF25+BH25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inlineStr"/>
      <c r="BH25" s="7" t="inlineStr"/>
      <c r="BI25" s="7">
        <f>BK25+BM25+BO25+BQ25</f>
        <v/>
      </c>
      <c r="BJ25" s="7">
        <f>BL25+BN25+BP25+BR25</f>
        <v/>
      </c>
      <c r="BK25" s="7" t="inlineStr"/>
      <c r="BL25" s="7" t="inlineStr"/>
      <c r="BM25" s="7" t="inlineStr"/>
      <c r="BN25" s="7" t="inlineStr"/>
      <c r="BO25" s="7" t="inlineStr"/>
      <c r="BP25" s="7" t="inlineStr"/>
      <c r="BQ25" s="7" t="inlineStr"/>
      <c r="BR25" s="7" t="inlineStr"/>
      <c r="BS25" s="7">
        <f>BU25+BW25+BY25+CA25+CC25+CE25+CG25+CI25+CK25</f>
        <v/>
      </c>
      <c r="BT25" s="7">
        <f>BV25+BX25+BZ25+CB25+CD25+CF25+CH25+CJ25+CL25</f>
        <v/>
      </c>
      <c r="BU25" s="7" t="inlineStr"/>
      <c r="BV25" s="7" t="inlineStr"/>
      <c r="BW25" s="7" t="inlineStr"/>
      <c r="BX25" s="7" t="inlineStr"/>
      <c r="BY25" s="7" t="inlineStr"/>
      <c r="BZ25" s="7" t="inlineStr"/>
      <c r="CA25" s="7" t="inlineStr"/>
      <c r="CB25" s="7" t="inlineStr"/>
      <c r="CC25" s="7" t="inlineStr"/>
      <c r="CD25" s="7" t="inlineStr"/>
      <c r="CE25" s="7" t="inlineStr"/>
      <c r="CF25" s="7" t="inlineStr"/>
      <c r="CG25" s="7" t="inlineStr"/>
      <c r="CH25" s="7" t="inlineStr"/>
      <c r="CI25" s="7" t="n">
        <v>20</v>
      </c>
      <c r="CJ25" s="7" t="n">
        <v>1502400</v>
      </c>
      <c r="CK25" s="7" t="inlineStr"/>
      <c r="CL25" s="7" t="inlineStr"/>
      <c r="CM25" s="7">
        <f>CO25+CQ25+CS25+CU25+CW25+CY25+DA25+DC25+DE25+DG25+DI25+DK25+DM25</f>
        <v/>
      </c>
      <c r="CN25" s="7">
        <f>CP25+CR25+CT25+CV25+CX25+CZ25+DB25+DD25+DF25+DH25+DJ25+DL25+DN25</f>
        <v/>
      </c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 t="inlineStr"/>
      <c r="DB25" s="7" t="inlineStr"/>
      <c r="DC25" s="7" t="inlineStr"/>
      <c r="DD25" s="7" t="inlineStr"/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>
        <f>E25+AU25+BI25+BS25+CM25</f>
        <v/>
      </c>
      <c r="DP25" s="7">
        <f>F25+AV25+BJ25+BT25+CN25</f>
        <v/>
      </c>
    </row>
    <row r="26" hidden="1" outlineLevel="1">
      <c r="A26" s="5" t="n">
        <v>22</v>
      </c>
      <c r="B26" s="6" t="inlineStr">
        <is>
          <t>"NEW STAR MEDICALS" ХК</t>
        </is>
      </c>
      <c r="C26" s="6" t="inlineStr">
        <is>
          <t>Сырдарья</t>
        </is>
      </c>
      <c r="D26" s="6" t="inlineStr">
        <is>
          <t>Сырдарья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inlineStr"/>
      <c r="H26" s="7" t="inlineStr"/>
      <c r="I26" s="7" t="inlineStr"/>
      <c r="J26" s="7" t="inlineStr"/>
      <c r="K26" s="7" t="inlineStr"/>
      <c r="L26" s="7" t="inlineStr"/>
      <c r="M26" s="7" t="inlineStr"/>
      <c r="N26" s="7" t="inlineStr"/>
      <c r="O26" s="7" t="inlineStr"/>
      <c r="P26" s="7" t="inlineStr"/>
      <c r="Q26" s="7" t="n">
        <v>4</v>
      </c>
      <c r="R26" s="7" t="n">
        <v>1047520</v>
      </c>
      <c r="S26" s="7" t="inlineStr"/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inlineStr"/>
      <c r="AD26" s="7" t="inlineStr"/>
      <c r="AE26" s="7" t="inlineStr"/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</f>
        <v/>
      </c>
      <c r="AV26" s="7">
        <f>AX26+AZ26+BB26+BD26+BF26+BH26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inlineStr"/>
      <c r="BF26" s="7" t="inlineStr"/>
      <c r="BG26" s="7" t="inlineStr"/>
      <c r="BH26" s="7" t="inlineStr"/>
      <c r="BI26" s="7">
        <f>BK26+BM26+BO26+BQ26</f>
        <v/>
      </c>
      <c r="BJ26" s="7">
        <f>BL26+BN26+BP26+BR26</f>
        <v/>
      </c>
      <c r="BK26" s="7" t="inlineStr"/>
      <c r="BL26" s="7" t="inlineStr"/>
      <c r="BM26" s="7" t="inlineStr"/>
      <c r="BN26" s="7" t="inlineStr"/>
      <c r="BO26" s="7" t="inlineStr"/>
      <c r="BP26" s="7" t="inlineStr"/>
      <c r="BQ26" s="7" t="inlineStr"/>
      <c r="BR26" s="7" t="inlineStr"/>
      <c r="BS26" s="7">
        <f>BU26+BW26+BY26+CA26+CC26+CE26+CG26+CI26+CK26</f>
        <v/>
      </c>
      <c r="BT26" s="7">
        <f>BV26+BX26+BZ26+CB26+CD26+CF26+CH26+CJ26+CL26</f>
        <v/>
      </c>
      <c r="BU26" s="7" t="inlineStr"/>
      <c r="BV26" s="7" t="inlineStr"/>
      <c r="BW26" s="7" t="inlineStr"/>
      <c r="BX26" s="7" t="inlineStr"/>
      <c r="BY26" s="7" t="inlineStr"/>
      <c r="BZ26" s="7" t="inlineStr"/>
      <c r="CA26" s="7" t="inlineStr"/>
      <c r="CB26" s="7" t="inlineStr"/>
      <c r="CC26" s="7" t="inlineStr"/>
      <c r="CD26" s="7" t="inlineStr"/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>
        <f>CO26+CQ26+CS26+CU26+CW26+CY26+DA26+DC26+DE26+DG26+DI26+DK26+DM26</f>
        <v/>
      </c>
      <c r="CN26" s="7">
        <f>CP26+CR26+CT26+CV26+CX26+CZ26+DB26+DD26+DF26+DH26+DJ26+DL26+DN26</f>
        <v/>
      </c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 t="inlineStr"/>
      <c r="DB26" s="7" t="inlineStr"/>
      <c r="DC26" s="7" t="inlineStr"/>
      <c r="DD26" s="7" t="inlineStr"/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inlineStr"/>
      <c r="DN26" s="7" t="inlineStr"/>
      <c r="DO26" s="7">
        <f>E26+AU26+BI26+BS26+CM26</f>
        <v/>
      </c>
      <c r="DP26" s="7">
        <f>F26+AV26+BJ26+BT26+CN26</f>
        <v/>
      </c>
    </row>
    <row r="27" hidden="1" outlineLevel="1">
      <c r="A27" s="5" t="n">
        <v>23</v>
      </c>
      <c r="B27" s="6" t="inlineStr">
        <is>
          <t>"O'KTAM-RA'NO" MChJ</t>
        </is>
      </c>
      <c r="C27" s="6" t="inlineStr">
        <is>
          <t>Сырдарья</t>
        </is>
      </c>
      <c r="D27" s="6" t="inlineStr">
        <is>
          <t>Сырдарья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n">
        <v>2</v>
      </c>
      <c r="H27" s="7" t="n">
        <v>258460</v>
      </c>
      <c r="I27" s="7" t="inlineStr"/>
      <c r="J27" s="7" t="inlineStr"/>
      <c r="K27" s="7" t="inlineStr"/>
      <c r="L27" s="7" t="inlineStr"/>
      <c r="M27" s="7" t="n">
        <v>5</v>
      </c>
      <c r="N27" s="7" t="n">
        <v>820750</v>
      </c>
      <c r="O27" s="7" t="inlineStr"/>
      <c r="P27" s="7" t="inlineStr"/>
      <c r="Q27" s="7" t="inlineStr"/>
      <c r="R27" s="7" t="inlineStr"/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</f>
        <v/>
      </c>
      <c r="AV27" s="7">
        <f>AX27+AZ27+BB27+BD27+BF27+BH27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>
        <f>BK27+BM27+BO27+BQ27</f>
        <v/>
      </c>
      <c r="BJ27" s="7">
        <f>BL27+BN27+BP27+BR27</f>
        <v/>
      </c>
      <c r="BK27" s="7" t="inlineStr"/>
      <c r="BL27" s="7" t="inlineStr"/>
      <c r="BM27" s="7" t="inlineStr"/>
      <c r="BN27" s="7" t="inlineStr"/>
      <c r="BO27" s="7" t="inlineStr"/>
      <c r="BP27" s="7" t="inlineStr"/>
      <c r="BQ27" s="7" t="inlineStr"/>
      <c r="BR27" s="7" t="inlineStr"/>
      <c r="BS27" s="7">
        <f>BU27+BW27+BY27+CA27+CC27+CE27+CG27+CI27+CK27</f>
        <v/>
      </c>
      <c r="BT27" s="7">
        <f>BV27+BX27+BZ27+CB27+CD27+CF27+CH27+CJ27+CL27</f>
        <v/>
      </c>
      <c r="BU27" s="7" t="inlineStr"/>
      <c r="BV27" s="7" t="inlineStr"/>
      <c r="BW27" s="7" t="inlineStr"/>
      <c r="BX27" s="7" t="inlineStr"/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>
        <f>CO27+CQ27+CS27+CU27+CW27+CY27+DA27+DC27+DE27+DG27+DI27+DK27+DM27</f>
        <v/>
      </c>
      <c r="CN27" s="7">
        <f>CP27+CR27+CT27+CV27+CX27+CZ27+DB27+DD27+DF27+DH27+DJ27+DL27+DN27</f>
        <v/>
      </c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 t="inlineStr"/>
      <c r="DB27" s="7" t="inlineStr"/>
      <c r="DC27" s="7" t="inlineStr"/>
      <c r="DD27" s="7" t="inlineStr"/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>
        <f>E27+AU27+BI27+BS27+CM27</f>
        <v/>
      </c>
      <c r="DP27" s="7">
        <f>F27+AV27+BJ27+BT27+CN27</f>
        <v/>
      </c>
    </row>
    <row r="28" hidden="1" outlineLevel="1">
      <c r="A28" s="5" t="n">
        <v>24</v>
      </c>
      <c r="B28" s="6" t="inlineStr">
        <is>
          <t>"ODIL" XK</t>
        </is>
      </c>
      <c r="C28" s="6" t="inlineStr">
        <is>
          <t>Сырдарья</t>
        </is>
      </c>
      <c r="D28" s="6" t="inlineStr">
        <is>
          <t>Сырдарья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n">
        <v>10</v>
      </c>
      <c r="H28" s="7" t="n">
        <v>6462900</v>
      </c>
      <c r="I28" s="7" t="inlineStr"/>
      <c r="J28" s="7" t="inlineStr"/>
      <c r="K28" s="7" t="inlineStr"/>
      <c r="L28" s="7" t="inlineStr"/>
      <c r="M28" s="7" t="inlineStr"/>
      <c r="N28" s="7" t="inlineStr"/>
      <c r="O28" s="7" t="n">
        <v>30</v>
      </c>
      <c r="P28" s="7" t="n">
        <v>35604000</v>
      </c>
      <c r="Q28" s="7" t="n">
        <v>220</v>
      </c>
      <c r="R28" s="7" t="n">
        <v>1646878000</v>
      </c>
      <c r="S28" s="7" t="inlineStr"/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</f>
        <v/>
      </c>
      <c r="AV28" s="7">
        <f>AX28+AZ28+BB28+BD28+BF28+BH28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>
        <f>BK28+BM28+BO28+BQ28</f>
        <v/>
      </c>
      <c r="BJ28" s="7">
        <f>BL28+BN28+BP28+BR28</f>
        <v/>
      </c>
      <c r="BK28" s="7" t="inlineStr"/>
      <c r="BL28" s="7" t="inlineStr"/>
      <c r="BM28" s="7" t="inlineStr"/>
      <c r="BN28" s="7" t="inlineStr"/>
      <c r="BO28" s="7" t="inlineStr"/>
      <c r="BP28" s="7" t="inlineStr"/>
      <c r="BQ28" s="7" t="inlineStr"/>
      <c r="BR28" s="7" t="inlineStr"/>
      <c r="BS28" s="7">
        <f>BU28+BW28+BY28+CA28+CC28+CE28+CG28+CI28+CK28</f>
        <v/>
      </c>
      <c r="BT28" s="7">
        <f>BV28+BX28+BZ28+CB28+CD28+CF28+CH28+CJ28+CL28</f>
        <v/>
      </c>
      <c r="BU28" s="7" t="inlineStr"/>
      <c r="BV28" s="7" t="inlineStr"/>
      <c r="BW28" s="7" t="inlineStr"/>
      <c r="BX28" s="7" t="inlineStr"/>
      <c r="BY28" s="7" t="inlineStr"/>
      <c r="BZ28" s="7" t="inlineStr"/>
      <c r="CA28" s="7" t="inlineStr"/>
      <c r="CB28" s="7" t="inlineStr"/>
      <c r="CC28" s="7" t="inlineStr"/>
      <c r="CD28" s="7" t="inlineStr"/>
      <c r="CE28" s="7" t="inlineStr"/>
      <c r="CF28" s="7" t="inlineStr"/>
      <c r="CG28" s="7" t="inlineStr"/>
      <c r="CH28" s="7" t="inlineStr"/>
      <c r="CI28" s="7" t="inlineStr"/>
      <c r="CJ28" s="7" t="inlineStr"/>
      <c r="CK28" s="7" t="inlineStr"/>
      <c r="CL28" s="7" t="inlineStr"/>
      <c r="CM28" s="7">
        <f>CO28+CQ28+CS28+CU28+CW28+CY28+DA28+DC28+DE28+DG28+DI28+DK28+DM28</f>
        <v/>
      </c>
      <c r="CN28" s="7">
        <f>CP28+CR28+CT28+CV28+CX28+CZ28+DB28+DD28+DF28+DH28+DJ28+DL28+DN28</f>
        <v/>
      </c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 t="inlineStr"/>
      <c r="DB28" s="7" t="inlineStr"/>
      <c r="DC28" s="7" t="inlineStr"/>
      <c r="DD28" s="7" t="inlineStr"/>
      <c r="DE28" s="7" t="inlineStr"/>
      <c r="DF28" s="7" t="inlineStr"/>
      <c r="DG28" s="7" t="inlineStr"/>
      <c r="DH28" s="7" t="inlineStr"/>
      <c r="DI28" s="7" t="n">
        <v>10</v>
      </c>
      <c r="DJ28" s="7" t="n">
        <v>4995200</v>
      </c>
      <c r="DK28" s="7" t="inlineStr"/>
      <c r="DL28" s="7" t="inlineStr"/>
      <c r="DM28" s="7" t="inlineStr"/>
      <c r="DN28" s="7" t="inlineStr"/>
      <c r="DO28" s="7">
        <f>E28+AU28+BI28+BS28+CM28</f>
        <v/>
      </c>
      <c r="DP28" s="7">
        <f>F28+AV28+BJ28+BT28+CN28</f>
        <v/>
      </c>
    </row>
    <row r="29" hidden="1" outlineLevel="1">
      <c r="A29" s="5" t="n">
        <v>25</v>
      </c>
      <c r="B29" s="6" t="inlineStr">
        <is>
          <t>"PULSPHARM 97`"</t>
        </is>
      </c>
      <c r="C29" s="6" t="inlineStr">
        <is>
          <t>Сырдарья</t>
        </is>
      </c>
      <c r="D29" s="6" t="inlineStr">
        <is>
          <t>Сырдарья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inlineStr"/>
      <c r="H29" s="7" t="inlineStr"/>
      <c r="I29" s="7" t="inlineStr"/>
      <c r="J29" s="7" t="inlineStr"/>
      <c r="K29" s="7" t="inlineStr"/>
      <c r="L29" s="7" t="inlineStr"/>
      <c r="M29" s="7" t="n">
        <v>4</v>
      </c>
      <c r="N29" s="7" t="n">
        <v>509520</v>
      </c>
      <c r="O29" s="7" t="n">
        <v>5</v>
      </c>
      <c r="P29" s="7" t="n">
        <v>959325</v>
      </c>
      <c r="Q29" s="7" t="inlineStr"/>
      <c r="R29" s="7" t="inlineStr"/>
      <c r="S29" s="7" t="inlineStr"/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n">
        <v>4</v>
      </c>
      <c r="AD29" s="7" t="n">
        <v>515280</v>
      </c>
      <c r="AE29" s="7" t="n">
        <v>4</v>
      </c>
      <c r="AF29" s="7" t="n">
        <v>390480</v>
      </c>
      <c r="AG29" s="7" t="n">
        <v>4</v>
      </c>
      <c r="AH29" s="7" t="n">
        <v>495280</v>
      </c>
      <c r="AI29" s="7" t="n">
        <v>4</v>
      </c>
      <c r="AJ29" s="7" t="n">
        <v>359280</v>
      </c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</f>
        <v/>
      </c>
      <c r="AV29" s="7">
        <f>AX29+AZ29+BB29+BD29+BF29+BH29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inlineStr"/>
      <c r="BH29" s="7" t="inlineStr"/>
      <c r="BI29" s="7">
        <f>BK29+BM29+BO29+BQ29</f>
        <v/>
      </c>
      <c r="BJ29" s="7">
        <f>BL29+BN29+BP29+BR29</f>
        <v/>
      </c>
      <c r="BK29" s="7" t="inlineStr"/>
      <c r="BL29" s="7" t="inlineStr"/>
      <c r="BM29" s="7" t="inlineStr"/>
      <c r="BN29" s="7" t="inlineStr"/>
      <c r="BO29" s="7" t="inlineStr"/>
      <c r="BP29" s="7" t="inlineStr"/>
      <c r="BQ29" s="7" t="inlineStr"/>
      <c r="BR29" s="7" t="inlineStr"/>
      <c r="BS29" s="7">
        <f>BU29+BW29+BY29+CA29+CC29+CE29+CG29+CI29+CK29</f>
        <v/>
      </c>
      <c r="BT29" s="7">
        <f>BV29+BX29+BZ29+CB29+CD29+CF29+CH29+CJ29+CL29</f>
        <v/>
      </c>
      <c r="BU29" s="7" t="inlineStr"/>
      <c r="BV29" s="7" t="inlineStr"/>
      <c r="BW29" s="7" t="inlineStr"/>
      <c r="BX29" s="7" t="inlineStr"/>
      <c r="BY29" s="7" t="inlineStr"/>
      <c r="BZ29" s="7" t="inlineStr"/>
      <c r="CA29" s="7" t="inlineStr"/>
      <c r="CB29" s="7" t="inlineStr"/>
      <c r="CC29" s="7" t="inlineStr"/>
      <c r="CD29" s="7" t="inlineStr"/>
      <c r="CE29" s="7" t="inlineStr"/>
      <c r="CF29" s="7" t="inlineStr"/>
      <c r="CG29" s="7" t="inlineStr"/>
      <c r="CH29" s="7" t="inlineStr"/>
      <c r="CI29" s="7" t="inlineStr"/>
      <c r="CJ29" s="7" t="inlineStr"/>
      <c r="CK29" s="7" t="inlineStr"/>
      <c r="CL29" s="7" t="inlineStr"/>
      <c r="CM29" s="7">
        <f>CO29+CQ29+CS29+CU29+CW29+CY29+DA29+DC29+DE29+DG29+DI29+DK29+DM29</f>
        <v/>
      </c>
      <c r="CN29" s="7">
        <f>CP29+CR29+CT29+CV29+CX29+CZ29+DB29+DD29+DF29+DH29+DJ29+DL29+DN29</f>
        <v/>
      </c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 t="inlineStr"/>
      <c r="DB29" s="7" t="inlineStr"/>
      <c r="DC29" s="7" t="inlineStr"/>
      <c r="DD29" s="7" t="inlineStr"/>
      <c r="DE29" s="7" t="inlineStr"/>
      <c r="DF29" s="7" t="inlineStr"/>
      <c r="DG29" s="7" t="inlineStr"/>
      <c r="DH29" s="7" t="inlineStr"/>
      <c r="DI29" s="7" t="inlineStr"/>
      <c r="DJ29" s="7" t="inlineStr"/>
      <c r="DK29" s="7" t="inlineStr"/>
      <c r="DL29" s="7" t="inlineStr"/>
      <c r="DM29" s="7" t="inlineStr"/>
      <c r="DN29" s="7" t="inlineStr"/>
      <c r="DO29" s="7">
        <f>E29+AU29+BI29+BS29+CM29</f>
        <v/>
      </c>
      <c r="DP29" s="7">
        <f>F29+AV29+BJ29+BT29+CN29</f>
        <v/>
      </c>
    </row>
    <row r="30" hidden="1" outlineLevel="1">
      <c r="A30" s="5" t="n">
        <v>26</v>
      </c>
      <c r="B30" s="6" t="inlineStr">
        <is>
          <t>"RAMASHKA PLYUS" MChJ</t>
        </is>
      </c>
      <c r="C30" s="6" t="inlineStr">
        <is>
          <t>Сырдарья</t>
        </is>
      </c>
      <c r="D30" s="6" t="inlineStr">
        <is>
          <t>Сырдарья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inlineStr"/>
      <c r="H30" s="7" t="inlineStr"/>
      <c r="I30" s="7" t="inlineStr"/>
      <c r="J30" s="7" t="inlineStr"/>
      <c r="K30" s="7" t="inlineStr"/>
      <c r="L30" s="7" t="inlineStr"/>
      <c r="M30" s="7" t="inlineStr"/>
      <c r="N30" s="7" t="inlineStr"/>
      <c r="O30" s="7" t="inlineStr"/>
      <c r="P30" s="7" t="inlineStr"/>
      <c r="Q30" s="7" t="n">
        <v>1</v>
      </c>
      <c r="R30" s="7" t="n">
        <v>65470</v>
      </c>
      <c r="S30" s="7" t="inlineStr"/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inlineStr"/>
      <c r="AD30" s="7" t="inlineStr"/>
      <c r="AE30" s="7" t="inlineStr"/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</f>
        <v/>
      </c>
      <c r="AV30" s="7">
        <f>AX30+AZ30+BB30+BD30+BF30+BH30</f>
        <v/>
      </c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>
        <f>BK30+BM30+BO30+BQ30</f>
        <v/>
      </c>
      <c r="BJ30" s="7">
        <f>BL30+BN30+BP30+BR30</f>
        <v/>
      </c>
      <c r="BK30" s="7" t="inlineStr"/>
      <c r="BL30" s="7" t="inlineStr"/>
      <c r="BM30" s="7" t="inlineStr"/>
      <c r="BN30" s="7" t="inlineStr"/>
      <c r="BO30" s="7" t="inlineStr"/>
      <c r="BP30" s="7" t="inlineStr"/>
      <c r="BQ30" s="7" t="inlineStr"/>
      <c r="BR30" s="7" t="inlineStr"/>
      <c r="BS30" s="7">
        <f>BU30+BW30+BY30+CA30+CC30+CE30+CG30+CI30+CK30</f>
        <v/>
      </c>
      <c r="BT30" s="7">
        <f>BV30+BX30+BZ30+CB30+CD30+CF30+CH30+CJ30+CL30</f>
        <v/>
      </c>
      <c r="BU30" s="7" t="inlineStr"/>
      <c r="BV30" s="7" t="inlineStr"/>
      <c r="BW30" s="7" t="inlineStr"/>
      <c r="BX30" s="7" t="inlineStr"/>
      <c r="BY30" s="7" t="inlineStr"/>
      <c r="BZ30" s="7" t="inlineStr"/>
      <c r="CA30" s="7" t="inlineStr"/>
      <c r="CB30" s="7" t="inlineStr"/>
      <c r="CC30" s="7" t="inlineStr"/>
      <c r="CD30" s="7" t="inlineStr"/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>
        <f>CO30+CQ30+CS30+CU30+CW30+CY30+DA30+DC30+DE30+DG30+DI30+DK30+DM30</f>
        <v/>
      </c>
      <c r="CN30" s="7">
        <f>CP30+CR30+CT30+CV30+CX30+CZ30+DB30+DD30+DF30+DH30+DJ30+DL30+DN30</f>
        <v/>
      </c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 t="inlineStr"/>
      <c r="DB30" s="7" t="inlineStr"/>
      <c r="DC30" s="7" t="inlineStr"/>
      <c r="DD30" s="7" t="inlineStr"/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>
        <f>E30+AU30+BI30+BS30+CM30</f>
        <v/>
      </c>
      <c r="DP30" s="7">
        <f>F30+AV30+BJ30+BT30+CN30</f>
        <v/>
      </c>
    </row>
    <row r="31" hidden="1" outlineLevel="1">
      <c r="A31" s="5" t="n">
        <v>27</v>
      </c>
      <c r="B31" s="6" t="inlineStr">
        <is>
          <t>"RASULBEK PARM" МЧЖ</t>
        </is>
      </c>
      <c r="C31" s="6" t="inlineStr">
        <is>
          <t>Сырдарья</t>
        </is>
      </c>
      <c r="D31" s="6" t="inlineStr">
        <is>
          <t>Сырдарья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inlineStr"/>
      <c r="H31" s="7" t="inlineStr"/>
      <c r="I31" s="7" t="inlineStr"/>
      <c r="J31" s="7" t="inlineStr"/>
      <c r="K31" s="7" t="inlineStr"/>
      <c r="L31" s="7" t="inlineStr"/>
      <c r="M31" s="7" t="inlineStr"/>
      <c r="N31" s="7" t="inlineStr"/>
      <c r="O31" s="7" t="inlineStr"/>
      <c r="P31" s="7" t="inlineStr"/>
      <c r="Q31" s="7" t="inlineStr"/>
      <c r="R31" s="7" t="inlineStr"/>
      <c r="S31" s="7" t="inlineStr"/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inlineStr"/>
      <c r="AD31" s="7" t="inlineStr"/>
      <c r="AE31" s="7" t="inlineStr"/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</f>
        <v/>
      </c>
      <c r="AV31" s="7">
        <f>AX31+AZ31+BB31+BD31+BF31+BH31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inlineStr"/>
      <c r="BH31" s="7" t="inlineStr"/>
      <c r="BI31" s="7">
        <f>BK31+BM31+BO31+BQ31</f>
        <v/>
      </c>
      <c r="BJ31" s="7">
        <f>BL31+BN31+BP31+BR31</f>
        <v/>
      </c>
      <c r="BK31" s="7" t="inlineStr"/>
      <c r="BL31" s="7" t="inlineStr"/>
      <c r="BM31" s="7" t="inlineStr"/>
      <c r="BN31" s="7" t="inlineStr"/>
      <c r="BO31" s="7" t="inlineStr"/>
      <c r="BP31" s="7" t="inlineStr"/>
      <c r="BQ31" s="7" t="inlineStr"/>
      <c r="BR31" s="7" t="inlineStr"/>
      <c r="BS31" s="7">
        <f>BU31+BW31+BY31+CA31+CC31+CE31+CG31+CI31+CK31</f>
        <v/>
      </c>
      <c r="BT31" s="7">
        <f>BV31+BX31+BZ31+CB31+CD31+CF31+CH31+CJ31+CL31</f>
        <v/>
      </c>
      <c r="BU31" s="7" t="inlineStr"/>
      <c r="BV31" s="7" t="inlineStr"/>
      <c r="BW31" s="7" t="inlineStr"/>
      <c r="BX31" s="7" t="inlineStr"/>
      <c r="BY31" s="7" t="inlineStr"/>
      <c r="BZ31" s="7" t="inlineStr"/>
      <c r="CA31" s="7" t="inlineStr"/>
      <c r="CB31" s="7" t="inlineStr"/>
      <c r="CC31" s="7" t="inlineStr"/>
      <c r="CD31" s="7" t="inlineStr"/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>
        <f>CO31+CQ31+CS31+CU31+CW31+CY31+DA31+DC31+DE31+DG31+DI31+DK31+DM31</f>
        <v/>
      </c>
      <c r="CN31" s="7">
        <f>CP31+CR31+CT31+CV31+CX31+CZ31+DB31+DD31+DF31+DH31+DJ31+DL31+DN31</f>
        <v/>
      </c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 t="inlineStr"/>
      <c r="DB31" s="7" t="inlineStr"/>
      <c r="DC31" s="7" t="inlineStr"/>
      <c r="DD31" s="7" t="inlineStr"/>
      <c r="DE31" s="7" t="inlineStr"/>
      <c r="DF31" s="7" t="inlineStr"/>
      <c r="DG31" s="7" t="inlineStr"/>
      <c r="DH31" s="7" t="inlineStr"/>
      <c r="DI31" s="7" t="n">
        <v>2</v>
      </c>
      <c r="DJ31" s="7" t="n">
        <v>193812</v>
      </c>
      <c r="DK31" s="7" t="n">
        <v>2</v>
      </c>
      <c r="DL31" s="7" t="n">
        <v>349904</v>
      </c>
      <c r="DM31" s="7" t="inlineStr"/>
      <c r="DN31" s="7" t="inlineStr"/>
      <c r="DO31" s="7">
        <f>E31+AU31+BI31+BS31+CM31</f>
        <v/>
      </c>
      <c r="DP31" s="7">
        <f>F31+AV31+BJ31+BT31+CN31</f>
        <v/>
      </c>
    </row>
    <row r="32" hidden="1" outlineLevel="1">
      <c r="A32" s="5" t="n">
        <v>28</v>
      </c>
      <c r="B32" s="6" t="inlineStr">
        <is>
          <t>"SAV MEGA PHARM 2021" MCHJ</t>
        </is>
      </c>
      <c r="C32" s="6" t="inlineStr">
        <is>
          <t>Сырдарья</t>
        </is>
      </c>
      <c r="D32" s="6" t="inlineStr">
        <is>
          <t>Сырдарья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n">
        <v>10</v>
      </c>
      <c r="H32" s="7" t="n">
        <v>6462900</v>
      </c>
      <c r="I32" s="7" t="inlineStr"/>
      <c r="J32" s="7" t="inlineStr"/>
      <c r="K32" s="7" t="inlineStr"/>
      <c r="L32" s="7" t="inlineStr"/>
      <c r="M32" s="7" t="n">
        <v>30</v>
      </c>
      <c r="N32" s="7" t="n">
        <v>29727000</v>
      </c>
      <c r="O32" s="7" t="inlineStr"/>
      <c r="P32" s="7" t="inlineStr"/>
      <c r="Q32" s="7" t="inlineStr"/>
      <c r="R32" s="7" t="inlineStr"/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n">
        <v>10</v>
      </c>
      <c r="AD32" s="7" t="n">
        <v>3220500</v>
      </c>
      <c r="AE32" s="7" t="n">
        <v>10</v>
      </c>
      <c r="AF32" s="7" t="n">
        <v>2440500</v>
      </c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</f>
        <v/>
      </c>
      <c r="AV32" s="7">
        <f>AX32+AZ32+BB32+BD32+BF32+BH32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inlineStr"/>
      <c r="BH32" s="7" t="inlineStr"/>
      <c r="BI32" s="7">
        <f>BK32+BM32+BO32+BQ32</f>
        <v/>
      </c>
      <c r="BJ32" s="7">
        <f>BL32+BN32+BP32+BR32</f>
        <v/>
      </c>
      <c r="BK32" s="7" t="inlineStr"/>
      <c r="BL32" s="7" t="inlineStr"/>
      <c r="BM32" s="7" t="inlineStr"/>
      <c r="BN32" s="7" t="inlineStr"/>
      <c r="BO32" s="7" t="inlineStr"/>
      <c r="BP32" s="7" t="inlineStr"/>
      <c r="BQ32" s="7" t="inlineStr"/>
      <c r="BR32" s="7" t="inlineStr"/>
      <c r="BS32" s="7">
        <f>BU32+BW32+BY32+CA32+CC32+CE32+CG32+CI32+CK32</f>
        <v/>
      </c>
      <c r="BT32" s="7">
        <f>BV32+BX32+BZ32+CB32+CD32+CF32+CH32+CJ32+CL32</f>
        <v/>
      </c>
      <c r="BU32" s="7" t="inlineStr"/>
      <c r="BV32" s="7" t="inlineStr"/>
      <c r="BW32" s="7" t="inlineStr"/>
      <c r="BX32" s="7" t="inlineStr"/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inlineStr"/>
      <c r="CL32" s="7" t="inlineStr"/>
      <c r="CM32" s="7">
        <f>CO32+CQ32+CS32+CU32+CW32+CY32+DA32+DC32+DE32+DG32+DI32+DK32+DM32</f>
        <v/>
      </c>
      <c r="CN32" s="7">
        <f>CP32+CR32+CT32+CV32+CX32+CZ32+DB32+DD32+DF32+DH32+DJ32+DL32+DN32</f>
        <v/>
      </c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 t="n">
        <v>2</v>
      </c>
      <c r="DB32" s="7" t="n">
        <v>192120</v>
      </c>
      <c r="DC32" s="7" t="n">
        <v>10</v>
      </c>
      <c r="DD32" s="7" t="n">
        <v>2607000</v>
      </c>
      <c r="DE32" s="7" t="inlineStr"/>
      <c r="DF32" s="7" t="inlineStr"/>
      <c r="DG32" s="7" t="inlineStr"/>
      <c r="DH32" s="7" t="inlineStr"/>
      <c r="DI32" s="7" t="inlineStr"/>
      <c r="DJ32" s="7" t="inlineStr"/>
      <c r="DK32" s="7" t="n">
        <v>3</v>
      </c>
      <c r="DL32" s="7" t="n">
        <v>811638</v>
      </c>
      <c r="DM32" s="7" t="inlineStr"/>
      <c r="DN32" s="7" t="inlineStr"/>
      <c r="DO32" s="7">
        <f>E32+AU32+BI32+BS32+CM32</f>
        <v/>
      </c>
      <c r="DP32" s="7">
        <f>F32+AV32+BJ32+BT32+CN32</f>
        <v/>
      </c>
    </row>
    <row r="33" hidden="1" outlineLevel="1">
      <c r="A33" s="5" t="n">
        <v>29</v>
      </c>
      <c r="B33" s="6" t="inlineStr">
        <is>
          <t>"SEVDA" XK</t>
        </is>
      </c>
      <c r="C33" s="6" t="inlineStr">
        <is>
          <t>Сырдарья</t>
        </is>
      </c>
      <c r="D33" s="6" t="inlineStr">
        <is>
          <t>Сырдарья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n">
        <v>10</v>
      </c>
      <c r="H33" s="7" t="n">
        <v>6462900</v>
      </c>
      <c r="I33" s="7" t="inlineStr"/>
      <c r="J33" s="7" t="inlineStr"/>
      <c r="K33" s="7" t="inlineStr"/>
      <c r="L33" s="7" t="inlineStr"/>
      <c r="M33" s="7" t="inlineStr"/>
      <c r="N33" s="7" t="inlineStr"/>
      <c r="O33" s="7" t="n">
        <v>30</v>
      </c>
      <c r="P33" s="7" t="n">
        <v>35604000</v>
      </c>
      <c r="Q33" s="7" t="inlineStr"/>
      <c r="R33" s="7" t="inlineStr"/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</f>
        <v/>
      </c>
      <c r="AV33" s="7">
        <f>AX33+AZ33+BB33+BD33+BF33+BH33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inlineStr"/>
      <c r="BH33" s="7" t="inlineStr"/>
      <c r="BI33" s="7">
        <f>BK33+BM33+BO33+BQ33</f>
        <v/>
      </c>
      <c r="BJ33" s="7">
        <f>BL33+BN33+BP33+BR33</f>
        <v/>
      </c>
      <c r="BK33" s="7" t="inlineStr"/>
      <c r="BL33" s="7" t="inlineStr"/>
      <c r="BM33" s="7" t="inlineStr"/>
      <c r="BN33" s="7" t="inlineStr"/>
      <c r="BO33" s="7" t="inlineStr"/>
      <c r="BP33" s="7" t="inlineStr"/>
      <c r="BQ33" s="7" t="inlineStr"/>
      <c r="BR33" s="7" t="inlineStr"/>
      <c r="BS33" s="7">
        <f>BU33+BW33+BY33+CA33+CC33+CE33+CG33+CI33+CK33</f>
        <v/>
      </c>
      <c r="BT33" s="7">
        <f>BV33+BX33+BZ33+CB33+CD33+CF33+CH33+CJ33+CL33</f>
        <v/>
      </c>
      <c r="BU33" s="7" t="inlineStr"/>
      <c r="BV33" s="7" t="inlineStr"/>
      <c r="BW33" s="7" t="inlineStr"/>
      <c r="BX33" s="7" t="inlineStr"/>
      <c r="BY33" s="7" t="inlineStr"/>
      <c r="BZ33" s="7" t="inlineStr"/>
      <c r="CA33" s="7" t="inlineStr"/>
      <c r="CB33" s="7" t="inlineStr"/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>
        <f>CO33+CQ33+CS33+CU33+CW33+CY33+DA33+DC33+DE33+DG33+DI33+DK33+DM33</f>
        <v/>
      </c>
      <c r="CN33" s="7">
        <f>CP33+CR33+CT33+CV33+CX33+CZ33+DB33+DD33+DF33+DH33+DJ33+DL33+DN33</f>
        <v/>
      </c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 t="inlineStr"/>
      <c r="DB33" s="7" t="inlineStr"/>
      <c r="DC33" s="7" t="inlineStr"/>
      <c r="DD33" s="7" t="inlineStr"/>
      <c r="DE33" s="7" t="inlineStr"/>
      <c r="DF33" s="7" t="inlineStr"/>
      <c r="DG33" s="7" t="inlineStr"/>
      <c r="DH33" s="7" t="inlineStr"/>
      <c r="DI33" s="7" t="n">
        <v>5</v>
      </c>
      <c r="DJ33" s="7" t="n">
        <v>1248800</v>
      </c>
      <c r="DK33" s="7" t="inlineStr"/>
      <c r="DL33" s="7" t="inlineStr"/>
      <c r="DM33" s="7" t="inlineStr"/>
      <c r="DN33" s="7" t="inlineStr"/>
      <c r="DO33" s="7">
        <f>E33+AU33+BI33+BS33+CM33</f>
        <v/>
      </c>
      <c r="DP33" s="7">
        <f>F33+AV33+BJ33+BT33+CN33</f>
        <v/>
      </c>
    </row>
    <row r="34" hidden="1" outlineLevel="1">
      <c r="A34" s="5" t="n">
        <v>30</v>
      </c>
      <c r="B34" s="6" t="inlineStr">
        <is>
          <t>"SHAXRIDDIN SHIFO FARM" ХК</t>
        </is>
      </c>
      <c r="C34" s="6" t="inlineStr">
        <is>
          <t>Сырдарья</t>
        </is>
      </c>
      <c r="D34" s="6" t="inlineStr">
        <is>
          <t>Сырдарья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inlineStr"/>
      <c r="H34" s="7" t="inlineStr"/>
      <c r="I34" s="7" t="inlineStr"/>
      <c r="J34" s="7" t="inlineStr"/>
      <c r="K34" s="7" t="inlineStr"/>
      <c r="L34" s="7" t="inlineStr"/>
      <c r="M34" s="7" t="inlineStr"/>
      <c r="N34" s="7" t="inlineStr"/>
      <c r="O34" s="7" t="inlineStr"/>
      <c r="P34" s="7" t="inlineStr"/>
      <c r="Q34" s="7" t="n">
        <v>10</v>
      </c>
      <c r="R34" s="7" t="n">
        <v>6749500</v>
      </c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</f>
        <v/>
      </c>
      <c r="AV34" s="7">
        <f>AX34+AZ34+BB34+BD34+BF34+BH34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>
        <f>BK34+BM34+BO34+BQ34</f>
        <v/>
      </c>
      <c r="BJ34" s="7">
        <f>BL34+BN34+BP34+BR34</f>
        <v/>
      </c>
      <c r="BK34" s="7" t="inlineStr"/>
      <c r="BL34" s="7" t="inlineStr"/>
      <c r="BM34" s="7" t="inlineStr"/>
      <c r="BN34" s="7" t="inlineStr"/>
      <c r="BO34" s="7" t="inlineStr"/>
      <c r="BP34" s="7" t="inlineStr"/>
      <c r="BQ34" s="7" t="inlineStr"/>
      <c r="BR34" s="7" t="inlineStr"/>
      <c r="BS34" s="7">
        <f>BU34+BW34+BY34+CA34+CC34+CE34+CG34+CI34+CK34</f>
        <v/>
      </c>
      <c r="BT34" s="7">
        <f>BV34+BX34+BZ34+CB34+CD34+CF34+CH34+CJ34+CL34</f>
        <v/>
      </c>
      <c r="BU34" s="7" t="inlineStr"/>
      <c r="BV34" s="7" t="inlineStr"/>
      <c r="BW34" s="7" t="inlineStr"/>
      <c r="BX34" s="7" t="inlineStr"/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inlineStr"/>
      <c r="CL34" s="7" t="inlineStr"/>
      <c r="CM34" s="7">
        <f>CO34+CQ34+CS34+CU34+CW34+CY34+DA34+DC34+DE34+DG34+DI34+DK34+DM34</f>
        <v/>
      </c>
      <c r="CN34" s="7">
        <f>CP34+CR34+CT34+CV34+CX34+CZ34+DB34+DD34+DF34+DH34+DJ34+DL34+DN34</f>
        <v/>
      </c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 t="inlineStr"/>
      <c r="DB34" s="7" t="inlineStr"/>
      <c r="DC34" s="7" t="inlineStr"/>
      <c r="DD34" s="7" t="inlineStr"/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>
        <f>E34+AU34+BI34+BS34+CM34</f>
        <v/>
      </c>
      <c r="DP34" s="7">
        <f>F34+AV34+BJ34+BT34+CN34</f>
        <v/>
      </c>
    </row>
    <row r="35" hidden="1" outlineLevel="1">
      <c r="A35" s="5" t="n">
        <v>31</v>
      </c>
      <c r="B35" s="6" t="inlineStr">
        <is>
          <t>"SHIFOBAXSH-NASAF" ХK</t>
        </is>
      </c>
      <c r="C35" s="6" t="inlineStr">
        <is>
          <t>Сырдарья</t>
        </is>
      </c>
      <c r="D35" s="6" t="inlineStr">
        <is>
          <t>Сырдарья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inlineStr"/>
      <c r="H35" s="7" t="inlineStr"/>
      <c r="I35" s="7" t="inlineStr"/>
      <c r="J35" s="7" t="inlineStr"/>
      <c r="K35" s="7" t="inlineStr"/>
      <c r="L35" s="7" t="inlineStr"/>
      <c r="M35" s="7" t="inlineStr"/>
      <c r="N35" s="7" t="inlineStr"/>
      <c r="O35" s="7" t="inlineStr"/>
      <c r="P35" s="7" t="inlineStr"/>
      <c r="Q35" s="7" t="n">
        <v>13</v>
      </c>
      <c r="R35" s="7" t="n">
        <v>6007055</v>
      </c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inlineStr"/>
      <c r="AD35" s="7" t="inlineStr"/>
      <c r="AE35" s="7" t="inlineStr"/>
      <c r="AF35" s="7" t="inlineStr"/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</f>
        <v/>
      </c>
      <c r="AV35" s="7">
        <f>AX35+AZ35+BB35+BD35+BF35+BH35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inlineStr"/>
      <c r="BH35" s="7" t="inlineStr"/>
      <c r="BI35" s="7">
        <f>BK35+BM35+BO35+BQ35</f>
        <v/>
      </c>
      <c r="BJ35" s="7">
        <f>BL35+BN35+BP35+BR35</f>
        <v/>
      </c>
      <c r="BK35" s="7" t="n">
        <v>1</v>
      </c>
      <c r="BL35" s="7" t="n">
        <v>132950</v>
      </c>
      <c r="BM35" s="7" t="inlineStr"/>
      <c r="BN35" s="7" t="inlineStr"/>
      <c r="BO35" s="7" t="inlineStr"/>
      <c r="BP35" s="7" t="inlineStr"/>
      <c r="BQ35" s="7" t="inlineStr"/>
      <c r="BR35" s="7" t="inlineStr"/>
      <c r="BS35" s="7">
        <f>BU35+BW35+BY35+CA35+CC35+CE35+CG35+CI35+CK35</f>
        <v/>
      </c>
      <c r="BT35" s="7">
        <f>BV35+BX35+BZ35+CB35+CD35+CF35+CH35+CJ35+CL35</f>
        <v/>
      </c>
      <c r="BU35" s="7" t="inlineStr"/>
      <c r="BV35" s="7" t="inlineStr"/>
      <c r="BW35" s="7" t="inlineStr"/>
      <c r="BX35" s="7" t="inlineStr"/>
      <c r="BY35" s="7" t="inlineStr"/>
      <c r="BZ35" s="7" t="inlineStr"/>
      <c r="CA35" s="7" t="inlineStr"/>
      <c r="CB35" s="7" t="inlineStr"/>
      <c r="CC35" s="7" t="inlineStr"/>
      <c r="CD35" s="7" t="inlineStr"/>
      <c r="CE35" s="7" t="inlineStr"/>
      <c r="CF35" s="7" t="inlineStr"/>
      <c r="CG35" s="7" t="inlineStr"/>
      <c r="CH35" s="7" t="inlineStr"/>
      <c r="CI35" s="7" t="inlineStr"/>
      <c r="CJ35" s="7" t="inlineStr"/>
      <c r="CK35" s="7" t="inlineStr"/>
      <c r="CL35" s="7" t="inlineStr"/>
      <c r="CM35" s="7">
        <f>CO35+CQ35+CS35+CU35+CW35+CY35+DA35+DC35+DE35+DG35+DI35+DK35+DM35</f>
        <v/>
      </c>
      <c r="CN35" s="7">
        <f>CP35+CR35+CT35+CV35+CX35+CZ35+DB35+DD35+DF35+DH35+DJ35+DL35+DN35</f>
        <v/>
      </c>
      <c r="CO35" s="7" t="inlineStr"/>
      <c r="CP35" s="7" t="inlineStr"/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 t="inlineStr"/>
      <c r="DB35" s="7" t="inlineStr"/>
      <c r="DC35" s="7" t="inlineStr"/>
      <c r="DD35" s="7" t="inlineStr"/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>
        <f>E35+AU35+BI35+BS35+CM35</f>
        <v/>
      </c>
      <c r="DP35" s="7">
        <f>F35+AV35+BJ35+BT35+CN35</f>
        <v/>
      </c>
    </row>
    <row r="36" hidden="1" outlineLevel="1">
      <c r="A36" s="5" t="n">
        <v>32</v>
      </c>
      <c r="B36" s="6" t="inlineStr">
        <is>
          <t>"SHOX PHARMA" МЧЖ</t>
        </is>
      </c>
      <c r="C36" s="6" t="inlineStr">
        <is>
          <t>Сырдарья</t>
        </is>
      </c>
      <c r="D36" s="6" t="inlineStr">
        <is>
          <t>Сырдарья</t>
        </is>
      </c>
      <c r="E36" s="7">
        <f>G36+I36+K36+M36+O36+Q36+S36+U36+W36+Y36+AA36+AC36+AE36+AG36+AI36+AK36+AM36+AO36+AQ36+AS36</f>
        <v/>
      </c>
      <c r="F36" s="7">
        <f>H36+J36+L36+N36+P36+R36+T36+V36+X36+Z36+AB36+AD36+AF36+AH36+AJ36+AL36+AN36+AP36+AR36+AT36</f>
        <v/>
      </c>
      <c r="G36" s="7" t="n">
        <v>10</v>
      </c>
      <c r="H36" s="7" t="n">
        <v>6462900</v>
      </c>
      <c r="I36" s="7" t="inlineStr"/>
      <c r="J36" s="7" t="inlineStr"/>
      <c r="K36" s="7" t="inlineStr"/>
      <c r="L36" s="7" t="inlineStr"/>
      <c r="M36" s="7" t="n">
        <v>30</v>
      </c>
      <c r="N36" s="7" t="n">
        <v>29727000</v>
      </c>
      <c r="O36" s="7" t="inlineStr"/>
      <c r="P36" s="7" t="inlineStr"/>
      <c r="Q36" s="7" t="n">
        <v>102</v>
      </c>
      <c r="R36" s="7" t="n">
        <v>675219980</v>
      </c>
      <c r="S36" s="7" t="inlineStr"/>
      <c r="T36" s="7" t="inlineStr"/>
      <c r="U36" s="7" t="inlineStr"/>
      <c r="V36" s="7" t="inlineStr"/>
      <c r="W36" s="7" t="inlineStr"/>
      <c r="X36" s="7" t="inlineStr"/>
      <c r="Y36" s="7" t="inlineStr"/>
      <c r="Z36" s="7" t="inlineStr"/>
      <c r="AA36" s="7" t="inlineStr"/>
      <c r="AB36" s="7" t="inlineStr"/>
      <c r="AC36" s="7" t="inlineStr"/>
      <c r="AD36" s="7" t="inlineStr"/>
      <c r="AE36" s="7" t="inlineStr"/>
      <c r="AF36" s="7" t="inlineStr"/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>
        <f>AW36+AY36+BA36+BC36+BE36+BG36</f>
        <v/>
      </c>
      <c r="AV36" s="7">
        <f>AX36+AZ36+BB36+BD36+BF36+BH36</f>
        <v/>
      </c>
      <c r="AW36" s="7" t="inlineStr"/>
      <c r="AX36" s="7" t="inlineStr"/>
      <c r="AY36" s="7" t="inlineStr"/>
      <c r="AZ36" s="7" t="inlineStr"/>
      <c r="BA36" s="7" t="inlineStr"/>
      <c r="BB36" s="7" t="inlineStr"/>
      <c r="BC36" s="7" t="inlineStr"/>
      <c r="BD36" s="7" t="inlineStr"/>
      <c r="BE36" s="7" t="inlineStr"/>
      <c r="BF36" s="7" t="inlineStr"/>
      <c r="BG36" s="7" t="inlineStr"/>
      <c r="BH36" s="7" t="inlineStr"/>
      <c r="BI36" s="7">
        <f>BK36+BM36+BO36+BQ36</f>
        <v/>
      </c>
      <c r="BJ36" s="7">
        <f>BL36+BN36+BP36+BR36</f>
        <v/>
      </c>
      <c r="BK36" s="7" t="inlineStr"/>
      <c r="BL36" s="7" t="inlineStr"/>
      <c r="BM36" s="7" t="inlineStr"/>
      <c r="BN36" s="7" t="inlineStr"/>
      <c r="BO36" s="7" t="inlineStr"/>
      <c r="BP36" s="7" t="inlineStr"/>
      <c r="BQ36" s="7" t="inlineStr"/>
      <c r="BR36" s="7" t="inlineStr"/>
      <c r="BS36" s="7">
        <f>BU36+BW36+BY36+CA36+CC36+CE36+CG36+CI36+CK36</f>
        <v/>
      </c>
      <c r="BT36" s="7">
        <f>BV36+BX36+BZ36+CB36+CD36+CF36+CH36+CJ36+CL36</f>
        <v/>
      </c>
      <c r="BU36" s="7" t="inlineStr"/>
      <c r="BV36" s="7" t="inlineStr"/>
      <c r="BW36" s="7" t="inlineStr"/>
      <c r="BX36" s="7" t="inlineStr"/>
      <c r="BY36" s="7" t="inlineStr"/>
      <c r="BZ36" s="7" t="inlineStr"/>
      <c r="CA36" s="7" t="inlineStr"/>
      <c r="CB36" s="7" t="inlineStr"/>
      <c r="CC36" s="7" t="inlineStr"/>
      <c r="CD36" s="7" t="inlineStr"/>
      <c r="CE36" s="7" t="inlineStr"/>
      <c r="CF36" s="7" t="inlineStr"/>
      <c r="CG36" s="7" t="inlineStr"/>
      <c r="CH36" s="7" t="inlineStr"/>
      <c r="CI36" s="7" t="inlineStr"/>
      <c r="CJ36" s="7" t="inlineStr"/>
      <c r="CK36" s="7" t="inlineStr"/>
      <c r="CL36" s="7" t="inlineStr"/>
      <c r="CM36" s="7">
        <f>CO36+CQ36+CS36+CU36+CW36+CY36+DA36+DC36+DE36+DG36+DI36+DK36+DM36</f>
        <v/>
      </c>
      <c r="CN36" s="7">
        <f>CP36+CR36+CT36+CV36+CX36+CZ36+DB36+DD36+DF36+DH36+DJ36+DL36+DN36</f>
        <v/>
      </c>
      <c r="CO36" s="7" t="inlineStr"/>
      <c r="CP36" s="7" t="inlineStr"/>
      <c r="CQ36" s="7" t="inlineStr"/>
      <c r="CR36" s="7" t="inlineStr"/>
      <c r="CS36" s="7" t="inlineStr"/>
      <c r="CT36" s="7" t="inlineStr"/>
      <c r="CU36" s="7" t="inlineStr"/>
      <c r="CV36" s="7" t="inlineStr"/>
      <c r="CW36" s="7" t="inlineStr"/>
      <c r="CX36" s="7" t="inlineStr"/>
      <c r="CY36" s="7" t="inlineStr"/>
      <c r="CZ36" s="7" t="inlineStr"/>
      <c r="DA36" s="7" t="inlineStr"/>
      <c r="DB36" s="7" t="inlineStr"/>
      <c r="DC36" s="7" t="inlineStr"/>
      <c r="DD36" s="7" t="inlineStr"/>
      <c r="DE36" s="7" t="inlineStr"/>
      <c r="DF36" s="7" t="inlineStr"/>
      <c r="DG36" s="7" t="inlineStr"/>
      <c r="DH36" s="7" t="inlineStr"/>
      <c r="DI36" s="7" t="inlineStr"/>
      <c r="DJ36" s="7" t="inlineStr"/>
      <c r="DK36" s="7" t="inlineStr"/>
      <c r="DL36" s="7" t="inlineStr"/>
      <c r="DM36" s="7" t="inlineStr"/>
      <c r="DN36" s="7" t="inlineStr"/>
      <c r="DO36" s="7">
        <f>E36+AU36+BI36+BS36+CM36</f>
        <v/>
      </c>
      <c r="DP36" s="7">
        <f>F36+AV36+BJ36+BT36+CN36</f>
        <v/>
      </c>
    </row>
    <row r="37" hidden="1" outlineLevel="1">
      <c r="A37" s="5" t="n">
        <v>33</v>
      </c>
      <c r="B37" s="6" t="inlineStr">
        <is>
          <t>"SOYA FARM WORLD" MCHJ</t>
        </is>
      </c>
      <c r="C37" s="6" t="inlineStr">
        <is>
          <t>Сырдарья</t>
        </is>
      </c>
      <c r="D37" s="6" t="inlineStr">
        <is>
          <t>Сырдарья</t>
        </is>
      </c>
      <c r="E37" s="7">
        <f>G37+I37+K37+M37+O37+Q37+S37+U37+W37+Y37+AA37+AC37+AE37+AG37+AI37+AK37+AM37+AO37+AQ37+AS37</f>
        <v/>
      </c>
      <c r="F37" s="7">
        <f>H37+J37+L37+N37+P37+R37+T37+V37+X37+Z37+AB37+AD37+AF37+AH37+AJ37+AL37+AN37+AP37+AR37+AT37</f>
        <v/>
      </c>
      <c r="G37" s="7" t="inlineStr"/>
      <c r="H37" s="7" t="inlineStr"/>
      <c r="I37" s="7" t="inlineStr"/>
      <c r="J37" s="7" t="inlineStr"/>
      <c r="K37" s="7" t="inlineStr"/>
      <c r="L37" s="7" t="inlineStr"/>
      <c r="M37" s="7" t="inlineStr"/>
      <c r="N37" s="7" t="inlineStr"/>
      <c r="O37" s="7" t="inlineStr"/>
      <c r="P37" s="7" t="inlineStr"/>
      <c r="Q37" s="7" t="n">
        <v>20</v>
      </c>
      <c r="R37" s="7" t="n">
        <v>13499000</v>
      </c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>
        <f>AW37+AY37+BA37+BC37+BE37+BG37</f>
        <v/>
      </c>
      <c r="AV37" s="7">
        <f>AX37+AZ37+BB37+BD37+BF37+BH37</f>
        <v/>
      </c>
      <c r="AW37" s="7" t="inlineStr"/>
      <c r="AX37" s="7" t="inlineStr"/>
      <c r="AY37" s="7" t="inlineStr"/>
      <c r="AZ37" s="7" t="inlineStr"/>
      <c r="BA37" s="7" t="inlineStr"/>
      <c r="BB37" s="7" t="inlineStr"/>
      <c r="BC37" s="7" t="inlineStr"/>
      <c r="BD37" s="7" t="inlineStr"/>
      <c r="BE37" s="7" t="inlineStr"/>
      <c r="BF37" s="7" t="inlineStr"/>
      <c r="BG37" s="7" t="inlineStr"/>
      <c r="BH37" s="7" t="inlineStr"/>
      <c r="BI37" s="7">
        <f>BK37+BM37+BO37+BQ37</f>
        <v/>
      </c>
      <c r="BJ37" s="7">
        <f>BL37+BN37+BP37+BR37</f>
        <v/>
      </c>
      <c r="BK37" s="7" t="inlineStr"/>
      <c r="BL37" s="7" t="inlineStr"/>
      <c r="BM37" s="7" t="inlineStr"/>
      <c r="BN37" s="7" t="inlineStr"/>
      <c r="BO37" s="7" t="inlineStr"/>
      <c r="BP37" s="7" t="inlineStr"/>
      <c r="BQ37" s="7" t="inlineStr"/>
      <c r="BR37" s="7" t="inlineStr"/>
      <c r="BS37" s="7">
        <f>BU37+BW37+BY37+CA37+CC37+CE37+CG37+CI37+CK37</f>
        <v/>
      </c>
      <c r="BT37" s="7">
        <f>BV37+BX37+BZ37+CB37+CD37+CF37+CH37+CJ37+CL37</f>
        <v/>
      </c>
      <c r="BU37" s="7" t="inlineStr"/>
      <c r="BV37" s="7" t="inlineStr"/>
      <c r="BW37" s="7" t="inlineStr"/>
      <c r="BX37" s="7" t="inlineStr"/>
      <c r="BY37" s="7" t="inlineStr"/>
      <c r="BZ37" s="7" t="inlineStr"/>
      <c r="CA37" s="7" t="inlineStr"/>
      <c r="CB37" s="7" t="inlineStr"/>
      <c r="CC37" s="7" t="inlineStr"/>
      <c r="CD37" s="7" t="inlineStr"/>
      <c r="CE37" s="7" t="inlineStr"/>
      <c r="CF37" s="7" t="inlineStr"/>
      <c r="CG37" s="7" t="inlineStr"/>
      <c r="CH37" s="7" t="inlineStr"/>
      <c r="CI37" s="7" t="inlineStr"/>
      <c r="CJ37" s="7" t="inlineStr"/>
      <c r="CK37" s="7" t="inlineStr"/>
      <c r="CL37" s="7" t="inlineStr"/>
      <c r="CM37" s="7">
        <f>CO37+CQ37+CS37+CU37+CW37+CY37+DA37+DC37+DE37+DG37+DI37+DK37+DM37</f>
        <v/>
      </c>
      <c r="CN37" s="7">
        <f>CP37+CR37+CT37+CV37+CX37+CZ37+DB37+DD37+DF37+DH37+DJ37+DL37+DN37</f>
        <v/>
      </c>
      <c r="CO37" s="7" t="inlineStr"/>
      <c r="CP37" s="7" t="inlineStr"/>
      <c r="CQ37" s="7" t="inlineStr"/>
      <c r="CR37" s="7" t="inlineStr"/>
      <c r="CS37" s="7" t="inlineStr"/>
      <c r="CT37" s="7" t="inlineStr"/>
      <c r="CU37" s="7" t="inlineStr"/>
      <c r="CV37" s="7" t="inlineStr"/>
      <c r="CW37" s="7" t="inlineStr"/>
      <c r="CX37" s="7" t="inlineStr"/>
      <c r="CY37" s="7" t="inlineStr"/>
      <c r="CZ37" s="7" t="inlineStr"/>
      <c r="DA37" s="7" t="inlineStr"/>
      <c r="DB37" s="7" t="inlineStr"/>
      <c r="DC37" s="7" t="inlineStr"/>
      <c r="DD37" s="7" t="inlineStr"/>
      <c r="DE37" s="7" t="inlineStr"/>
      <c r="DF37" s="7" t="inlineStr"/>
      <c r="DG37" s="7" t="inlineStr"/>
      <c r="DH37" s="7" t="inlineStr"/>
      <c r="DI37" s="7" t="inlineStr"/>
      <c r="DJ37" s="7" t="inlineStr"/>
      <c r="DK37" s="7" t="inlineStr"/>
      <c r="DL37" s="7" t="inlineStr"/>
      <c r="DM37" s="7" t="inlineStr"/>
      <c r="DN37" s="7" t="inlineStr"/>
      <c r="DO37" s="7">
        <f>E37+AU37+BI37+BS37+CM37</f>
        <v/>
      </c>
      <c r="DP37" s="7">
        <f>F37+AV37+BJ37+BT37+CN37</f>
        <v/>
      </c>
    </row>
    <row r="38" hidden="1" outlineLevel="1">
      <c r="A38" s="5" t="n">
        <v>34</v>
      </c>
      <c r="B38" s="6" t="inlineStr">
        <is>
          <t>"TABLETKA N" MCHJ</t>
        </is>
      </c>
      <c r="C38" s="6" t="inlineStr">
        <is>
          <t>Сырдарья</t>
        </is>
      </c>
      <c r="D38" s="6" t="inlineStr">
        <is>
          <t>Сырдарья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inlineStr"/>
      <c r="H38" s="7" t="inlineStr"/>
      <c r="I38" s="7" t="inlineStr"/>
      <c r="J38" s="7" t="inlineStr"/>
      <c r="K38" s="7" t="inlineStr"/>
      <c r="L38" s="7" t="inlineStr"/>
      <c r="M38" s="7" t="inlineStr"/>
      <c r="N38" s="7" t="inlineStr"/>
      <c r="O38" s="7" t="inlineStr"/>
      <c r="P38" s="7" t="inlineStr"/>
      <c r="Q38" s="7" t="n">
        <v>15</v>
      </c>
      <c r="R38" s="7" t="n">
        <v>15186375</v>
      </c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inlineStr"/>
      <c r="AD38" s="7" t="inlineStr"/>
      <c r="AE38" s="7" t="inlineStr"/>
      <c r="AF38" s="7" t="inlineStr"/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</f>
        <v/>
      </c>
      <c r="AV38" s="7">
        <f>AX38+AZ38+BB38+BD38+BF38+BH38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>
        <f>BK38+BM38+BO38+BQ38</f>
        <v/>
      </c>
      <c r="BJ38" s="7">
        <f>BL38+BN38+BP38+BR38</f>
        <v/>
      </c>
      <c r="BK38" s="7" t="inlineStr"/>
      <c r="BL38" s="7" t="inlineStr"/>
      <c r="BM38" s="7" t="inlineStr"/>
      <c r="BN38" s="7" t="inlineStr"/>
      <c r="BO38" s="7" t="inlineStr"/>
      <c r="BP38" s="7" t="inlineStr"/>
      <c r="BQ38" s="7" t="inlineStr"/>
      <c r="BR38" s="7" t="inlineStr"/>
      <c r="BS38" s="7">
        <f>BU38+BW38+BY38+CA38+CC38+CE38+CG38+CI38+CK38</f>
        <v/>
      </c>
      <c r="BT38" s="7">
        <f>BV38+BX38+BZ38+CB38+CD38+CF38+CH38+CJ38+CL38</f>
        <v/>
      </c>
      <c r="BU38" s="7" t="inlineStr"/>
      <c r="BV38" s="7" t="inlineStr"/>
      <c r="BW38" s="7" t="inlineStr"/>
      <c r="BX38" s="7" t="inlineStr"/>
      <c r="BY38" s="7" t="inlineStr"/>
      <c r="BZ38" s="7" t="inlineStr"/>
      <c r="CA38" s="7" t="inlineStr"/>
      <c r="CB38" s="7" t="inlineStr"/>
      <c r="CC38" s="7" t="inlineStr"/>
      <c r="CD38" s="7" t="inlineStr"/>
      <c r="CE38" s="7" t="inlineStr"/>
      <c r="CF38" s="7" t="inlineStr"/>
      <c r="CG38" s="7" t="inlineStr"/>
      <c r="CH38" s="7" t="inlineStr"/>
      <c r="CI38" s="7" t="inlineStr"/>
      <c r="CJ38" s="7" t="inlineStr"/>
      <c r="CK38" s="7" t="inlineStr"/>
      <c r="CL38" s="7" t="inlineStr"/>
      <c r="CM38" s="7">
        <f>CO38+CQ38+CS38+CU38+CW38+CY38+DA38+DC38+DE38+DG38+DI38+DK38+DM38</f>
        <v/>
      </c>
      <c r="CN38" s="7">
        <f>CP38+CR38+CT38+CV38+CX38+CZ38+DB38+DD38+DF38+DH38+DJ38+DL38+DN38</f>
        <v/>
      </c>
      <c r="CO38" s="7" t="inlineStr"/>
      <c r="CP38" s="7" t="inlineStr"/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 t="inlineStr"/>
      <c r="DB38" s="7" t="inlineStr"/>
      <c r="DC38" s="7" t="inlineStr"/>
      <c r="DD38" s="7" t="inlineStr"/>
      <c r="DE38" s="7" t="inlineStr"/>
      <c r="DF38" s="7" t="inlineStr"/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>
        <f>E38+AU38+BI38+BS38+CM38</f>
        <v/>
      </c>
      <c r="DP38" s="7">
        <f>F38+AV38+BJ38+BT38+CN38</f>
        <v/>
      </c>
    </row>
    <row r="39" hidden="1" outlineLevel="1">
      <c r="A39" s="5" t="n">
        <v>35</v>
      </c>
      <c r="B39" s="6" t="inlineStr">
        <is>
          <t>"TEMUR MALIK" XK</t>
        </is>
      </c>
      <c r="C39" s="6" t="inlineStr">
        <is>
          <t>Сырдарья</t>
        </is>
      </c>
      <c r="D39" s="6" t="inlineStr">
        <is>
          <t>Сырдарья</t>
        </is>
      </c>
      <c r="E39" s="7">
        <f>G39+I39+K39+M39+O39+Q39+S39+U39+W39+Y39+AA39+AC39+AE39+AG39+AI39+AK39+AM39+AO39+AQ39+AS39</f>
        <v/>
      </c>
      <c r="F39" s="7">
        <f>H39+J39+L39+N39+P39+R39+T39+V39+X39+Z39+AB39+AD39+AF39+AH39+AJ39+AL39+AN39+AP39+AR39+AT39</f>
        <v/>
      </c>
      <c r="G39" s="7" t="inlineStr"/>
      <c r="H39" s="7" t="inlineStr"/>
      <c r="I39" s="7" t="inlineStr"/>
      <c r="J39" s="7" t="inlineStr"/>
      <c r="K39" s="7" t="inlineStr"/>
      <c r="L39" s="7" t="inlineStr"/>
      <c r="M39" s="7" t="n">
        <v>10</v>
      </c>
      <c r="N39" s="7" t="n">
        <v>3203900</v>
      </c>
      <c r="O39" s="7" t="inlineStr"/>
      <c r="P39" s="7" t="inlineStr"/>
      <c r="Q39" s="7" t="n">
        <v>20</v>
      </c>
      <c r="R39" s="7" t="n">
        <v>26188000</v>
      </c>
      <c r="S39" s="7" t="inlineStr"/>
      <c r="T39" s="7" t="inlineStr"/>
      <c r="U39" s="7" t="inlineStr"/>
      <c r="V39" s="7" t="inlineStr"/>
      <c r="W39" s="7" t="inlineStr"/>
      <c r="X39" s="7" t="inlineStr"/>
      <c r="Y39" s="7" t="inlineStr"/>
      <c r="Z39" s="7" t="inlineStr"/>
      <c r="AA39" s="7" t="inlineStr"/>
      <c r="AB39" s="7" t="inlineStr"/>
      <c r="AC39" s="7" t="inlineStr"/>
      <c r="AD39" s="7" t="inlineStr"/>
      <c r="AE39" s="7" t="inlineStr"/>
      <c r="AF39" s="7" t="inlineStr"/>
      <c r="AG39" s="7" t="inlineStr"/>
      <c r="AH39" s="7" t="inlineStr"/>
      <c r="AI39" s="7" t="inlineStr"/>
      <c r="AJ39" s="7" t="inlineStr"/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>
        <f>AW39+AY39+BA39+BC39+BE39+BG39</f>
        <v/>
      </c>
      <c r="AV39" s="7">
        <f>AX39+AZ39+BB39+BD39+BF39+BH39</f>
        <v/>
      </c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BE39" s="7" t="inlineStr"/>
      <c r="BF39" s="7" t="inlineStr"/>
      <c r="BG39" s="7" t="inlineStr"/>
      <c r="BH39" s="7" t="inlineStr"/>
      <c r="BI39" s="7">
        <f>BK39+BM39+BO39+BQ39</f>
        <v/>
      </c>
      <c r="BJ39" s="7">
        <f>BL39+BN39+BP39+BR39</f>
        <v/>
      </c>
      <c r="BK39" s="7" t="inlineStr"/>
      <c r="BL39" s="7" t="inlineStr"/>
      <c r="BM39" s="7" t="inlineStr"/>
      <c r="BN39" s="7" t="inlineStr"/>
      <c r="BO39" s="7" t="inlineStr"/>
      <c r="BP39" s="7" t="inlineStr"/>
      <c r="BQ39" s="7" t="inlineStr"/>
      <c r="BR39" s="7" t="inlineStr"/>
      <c r="BS39" s="7">
        <f>BU39+BW39+BY39+CA39+CC39+CE39+CG39+CI39+CK39</f>
        <v/>
      </c>
      <c r="BT39" s="7">
        <f>BV39+BX39+BZ39+CB39+CD39+CF39+CH39+CJ39+CL39</f>
        <v/>
      </c>
      <c r="BU39" s="7" t="inlineStr"/>
      <c r="BV39" s="7" t="inlineStr"/>
      <c r="BW39" s="7" t="inlineStr"/>
      <c r="BX39" s="7" t="inlineStr"/>
      <c r="BY39" s="7" t="inlineStr"/>
      <c r="BZ39" s="7" t="inlineStr"/>
      <c r="CA39" s="7" t="inlineStr"/>
      <c r="CB39" s="7" t="inlineStr"/>
      <c r="CC39" s="7" t="inlineStr"/>
      <c r="CD39" s="7" t="inlineStr"/>
      <c r="CE39" s="7" t="inlineStr"/>
      <c r="CF39" s="7" t="inlineStr"/>
      <c r="CG39" s="7" t="inlineStr"/>
      <c r="CH39" s="7" t="inlineStr"/>
      <c r="CI39" s="7" t="inlineStr"/>
      <c r="CJ39" s="7" t="inlineStr"/>
      <c r="CK39" s="7" t="inlineStr"/>
      <c r="CL39" s="7" t="inlineStr"/>
      <c r="CM39" s="7">
        <f>CO39+CQ39+CS39+CU39+CW39+CY39+DA39+DC39+DE39+DG39+DI39+DK39+DM39</f>
        <v/>
      </c>
      <c r="CN39" s="7">
        <f>CP39+CR39+CT39+CV39+CX39+CZ39+DB39+DD39+DF39+DH39+DJ39+DL39+DN39</f>
        <v/>
      </c>
      <c r="CO39" s="7" t="inlineStr"/>
      <c r="CP39" s="7" t="inlineStr"/>
      <c r="CQ39" s="7" t="inlineStr"/>
      <c r="CR39" s="7" t="inlineStr"/>
      <c r="CS39" s="7" t="inlineStr"/>
      <c r="CT39" s="7" t="inlineStr"/>
      <c r="CU39" s="7" t="inlineStr"/>
      <c r="CV39" s="7" t="inlineStr"/>
      <c r="CW39" s="7" t="inlineStr"/>
      <c r="CX39" s="7" t="inlineStr"/>
      <c r="CY39" s="7" t="inlineStr"/>
      <c r="CZ39" s="7" t="inlineStr"/>
      <c r="DA39" s="7" t="inlineStr"/>
      <c r="DB39" s="7" t="inlineStr"/>
      <c r="DC39" s="7" t="inlineStr"/>
      <c r="DD39" s="7" t="inlineStr"/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>
        <f>E39+AU39+BI39+BS39+CM39</f>
        <v/>
      </c>
      <c r="DP39" s="7">
        <f>F39+AV39+BJ39+BT39+CN39</f>
        <v/>
      </c>
    </row>
    <row r="40" hidden="1" outlineLevel="1">
      <c r="A40" s="5" t="n">
        <v>36</v>
      </c>
      <c r="B40" s="6" t="inlineStr">
        <is>
          <t>"XADICHA FARM" MChJ</t>
        </is>
      </c>
      <c r="C40" s="6" t="inlineStr">
        <is>
          <t>Сырдарья</t>
        </is>
      </c>
      <c r="D40" s="6" t="inlineStr">
        <is>
          <t>Сырдарья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inlineStr"/>
      <c r="H40" s="7" t="inlineStr"/>
      <c r="I40" s="7" t="inlineStr"/>
      <c r="J40" s="7" t="inlineStr"/>
      <c r="K40" s="7" t="inlineStr"/>
      <c r="L40" s="7" t="inlineStr"/>
      <c r="M40" s="7" t="inlineStr"/>
      <c r="N40" s="7" t="inlineStr"/>
      <c r="O40" s="7" t="inlineStr"/>
      <c r="P40" s="7" t="inlineStr"/>
      <c r="Q40" s="7" t="n">
        <v>12</v>
      </c>
      <c r="R40" s="7" t="n">
        <v>4786740</v>
      </c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inlineStr"/>
      <c r="AD40" s="7" t="inlineStr"/>
      <c r="AE40" s="7" t="inlineStr"/>
      <c r="AF40" s="7" t="inlineStr"/>
      <c r="AG40" s="7" t="inlineStr"/>
      <c r="AH40" s="7" t="inlineStr"/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>
        <f>AW40+AY40+BA40+BC40+BE40+BG40</f>
        <v/>
      </c>
      <c r="AV40" s="7">
        <f>AX40+AZ40+BB40+BD40+BF40+BH40</f>
        <v/>
      </c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BE40" s="7" t="inlineStr"/>
      <c r="BF40" s="7" t="inlineStr"/>
      <c r="BG40" s="7" t="inlineStr"/>
      <c r="BH40" s="7" t="inlineStr"/>
      <c r="BI40" s="7">
        <f>BK40+BM40+BO40+BQ40</f>
        <v/>
      </c>
      <c r="BJ40" s="7">
        <f>BL40+BN40+BP40+BR40</f>
        <v/>
      </c>
      <c r="BK40" s="7" t="inlineStr"/>
      <c r="BL40" s="7" t="inlineStr"/>
      <c r="BM40" s="7" t="inlineStr"/>
      <c r="BN40" s="7" t="inlineStr"/>
      <c r="BO40" s="7" t="inlineStr"/>
      <c r="BP40" s="7" t="inlineStr"/>
      <c r="BQ40" s="7" t="inlineStr"/>
      <c r="BR40" s="7" t="inlineStr"/>
      <c r="BS40" s="7">
        <f>BU40+BW40+BY40+CA40+CC40+CE40+CG40+CI40+CK40</f>
        <v/>
      </c>
      <c r="BT40" s="7">
        <f>BV40+BX40+BZ40+CB40+CD40+CF40+CH40+CJ40+CL40</f>
        <v/>
      </c>
      <c r="BU40" s="7" t="inlineStr"/>
      <c r="BV40" s="7" t="inlineStr"/>
      <c r="BW40" s="7" t="inlineStr"/>
      <c r="BX40" s="7" t="inlineStr"/>
      <c r="BY40" s="7" t="inlineStr"/>
      <c r="BZ40" s="7" t="inlineStr"/>
      <c r="CA40" s="7" t="inlineStr"/>
      <c r="CB40" s="7" t="inlineStr"/>
      <c r="CC40" s="7" t="inlineStr"/>
      <c r="CD40" s="7" t="inlineStr"/>
      <c r="CE40" s="7" t="inlineStr"/>
      <c r="CF40" s="7" t="inlineStr"/>
      <c r="CG40" s="7" t="inlineStr"/>
      <c r="CH40" s="7" t="inlineStr"/>
      <c r="CI40" s="7" t="inlineStr"/>
      <c r="CJ40" s="7" t="inlineStr"/>
      <c r="CK40" s="7" t="inlineStr"/>
      <c r="CL40" s="7" t="inlineStr"/>
      <c r="CM40" s="7">
        <f>CO40+CQ40+CS40+CU40+CW40+CY40+DA40+DC40+DE40+DG40+DI40+DK40+DM40</f>
        <v/>
      </c>
      <c r="CN40" s="7">
        <f>CP40+CR40+CT40+CV40+CX40+CZ40+DB40+DD40+DF40+DH40+DJ40+DL40+DN40</f>
        <v/>
      </c>
      <c r="CO40" s="7" t="inlineStr"/>
      <c r="CP40" s="7" t="inlineStr"/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 t="inlineStr"/>
      <c r="DB40" s="7" t="inlineStr"/>
      <c r="DC40" s="7" t="inlineStr"/>
      <c r="DD40" s="7" t="inlineStr"/>
      <c r="DE40" s="7" t="inlineStr"/>
      <c r="DF40" s="7" t="inlineStr"/>
      <c r="DG40" s="7" t="inlineStr"/>
      <c r="DH40" s="7" t="inlineStr"/>
      <c r="DI40" s="7" t="inlineStr"/>
      <c r="DJ40" s="7" t="inlineStr"/>
      <c r="DK40" s="7" t="inlineStr"/>
      <c r="DL40" s="7" t="inlineStr"/>
      <c r="DM40" s="7" t="inlineStr"/>
      <c r="DN40" s="7" t="inlineStr"/>
      <c r="DO40" s="7">
        <f>E40+AU40+BI40+BS40+CM40</f>
        <v/>
      </c>
      <c r="DP40" s="7">
        <f>F40+AV40+BJ40+BT40+CN40</f>
        <v/>
      </c>
    </row>
    <row r="41" hidden="1" outlineLevel="1">
      <c r="A41" s="5" t="n">
        <v>37</v>
      </c>
      <c r="B41" s="6" t="inlineStr">
        <is>
          <t>"XUMOYUN AMIRXON FARM"  МЧЖ</t>
        </is>
      </c>
      <c r="C41" s="6" t="inlineStr">
        <is>
          <t>Сырдарья</t>
        </is>
      </c>
      <c r="D41" s="6" t="inlineStr">
        <is>
          <t>Сырдарья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inlineStr"/>
      <c r="H41" s="7" t="inlineStr"/>
      <c r="I41" s="7" t="inlineStr"/>
      <c r="J41" s="7" t="inlineStr"/>
      <c r="K41" s="7" t="inlineStr"/>
      <c r="L41" s="7" t="inlineStr"/>
      <c r="M41" s="7" t="inlineStr"/>
      <c r="N41" s="7" t="inlineStr"/>
      <c r="O41" s="7" t="inlineStr"/>
      <c r="P41" s="7" t="inlineStr"/>
      <c r="Q41" s="7" t="inlineStr"/>
      <c r="R41" s="7" t="inlineStr"/>
      <c r="S41" s="7" t="inlineStr"/>
      <c r="T41" s="7" t="inlineStr"/>
      <c r="U41" s="7" t="inlineStr"/>
      <c r="V41" s="7" t="inlineStr"/>
      <c r="W41" s="7" t="inlineStr"/>
      <c r="X41" s="7" t="inlineStr"/>
      <c r="Y41" s="7" t="inlineStr"/>
      <c r="Z41" s="7" t="inlineStr"/>
      <c r="AA41" s="7" t="inlineStr"/>
      <c r="AB41" s="7" t="inlineStr"/>
      <c r="AC41" s="7" t="inlineStr"/>
      <c r="AD41" s="7" t="inlineStr"/>
      <c r="AE41" s="7" t="n">
        <v>5</v>
      </c>
      <c r="AF41" s="7" t="n">
        <v>591825</v>
      </c>
      <c r="AG41" s="7" t="inlineStr"/>
      <c r="AH41" s="7" t="inlineStr"/>
      <c r="AI41" s="7" t="inlineStr"/>
      <c r="AJ41" s="7" t="inlineStr"/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>
        <f>AW41+AY41+BA41+BC41+BE41+BG41</f>
        <v/>
      </c>
      <c r="AV41" s="7">
        <f>AX41+AZ41+BB41+BD41+BF41+BH41</f>
        <v/>
      </c>
      <c r="AW41" s="7" t="inlineStr"/>
      <c r="AX41" s="7" t="inlineStr"/>
      <c r="AY41" s="7" t="inlineStr"/>
      <c r="AZ41" s="7" t="inlineStr"/>
      <c r="BA41" s="7" t="inlineStr"/>
      <c r="BB41" s="7" t="inlineStr"/>
      <c r="BC41" s="7" t="inlineStr"/>
      <c r="BD41" s="7" t="inlineStr"/>
      <c r="BE41" s="7" t="inlineStr"/>
      <c r="BF41" s="7" t="inlineStr"/>
      <c r="BG41" s="7" t="inlineStr"/>
      <c r="BH41" s="7" t="inlineStr"/>
      <c r="BI41" s="7">
        <f>BK41+BM41+BO41+BQ41</f>
        <v/>
      </c>
      <c r="BJ41" s="7">
        <f>BL41+BN41+BP41+BR41</f>
        <v/>
      </c>
      <c r="BK41" s="7" t="inlineStr"/>
      <c r="BL41" s="7" t="inlineStr"/>
      <c r="BM41" s="7" t="inlineStr"/>
      <c r="BN41" s="7" t="inlineStr"/>
      <c r="BO41" s="7" t="inlineStr"/>
      <c r="BP41" s="7" t="inlineStr"/>
      <c r="BQ41" s="7" t="inlineStr"/>
      <c r="BR41" s="7" t="inlineStr"/>
      <c r="BS41" s="7">
        <f>BU41+BW41+BY41+CA41+CC41+CE41+CG41+CI41+CK41</f>
        <v/>
      </c>
      <c r="BT41" s="7">
        <f>BV41+BX41+BZ41+CB41+CD41+CF41+CH41+CJ41+CL41</f>
        <v/>
      </c>
      <c r="BU41" s="7" t="inlineStr"/>
      <c r="BV41" s="7" t="inlineStr"/>
      <c r="BW41" s="7" t="inlineStr"/>
      <c r="BX41" s="7" t="inlineStr"/>
      <c r="BY41" s="7" t="inlineStr"/>
      <c r="BZ41" s="7" t="inlineStr"/>
      <c r="CA41" s="7" t="inlineStr"/>
      <c r="CB41" s="7" t="inlineStr"/>
      <c r="CC41" s="7" t="inlineStr"/>
      <c r="CD41" s="7" t="inlineStr"/>
      <c r="CE41" s="7" t="inlineStr"/>
      <c r="CF41" s="7" t="inlineStr"/>
      <c r="CG41" s="7" t="inlineStr"/>
      <c r="CH41" s="7" t="inlineStr"/>
      <c r="CI41" s="7" t="inlineStr"/>
      <c r="CJ41" s="7" t="inlineStr"/>
      <c r="CK41" s="7" t="inlineStr"/>
      <c r="CL41" s="7" t="inlineStr"/>
      <c r="CM41" s="7">
        <f>CO41+CQ41+CS41+CU41+CW41+CY41+DA41+DC41+DE41+DG41+DI41+DK41+DM41</f>
        <v/>
      </c>
      <c r="CN41" s="7">
        <f>CP41+CR41+CT41+CV41+CX41+CZ41+DB41+DD41+DF41+DH41+DJ41+DL41+DN41</f>
        <v/>
      </c>
      <c r="CO41" s="7" t="inlineStr"/>
      <c r="CP41" s="7" t="inlineStr"/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 t="inlineStr"/>
      <c r="DB41" s="7" t="inlineStr"/>
      <c r="DC41" s="7" t="inlineStr"/>
      <c r="DD41" s="7" t="inlineStr"/>
      <c r="DE41" s="7" t="inlineStr"/>
      <c r="DF41" s="7" t="inlineStr"/>
      <c r="DG41" s="7" t="inlineStr"/>
      <c r="DH41" s="7" t="inlineStr"/>
      <c r="DI41" s="7" t="inlineStr"/>
      <c r="DJ41" s="7" t="inlineStr"/>
      <c r="DK41" s="7" t="inlineStr"/>
      <c r="DL41" s="7" t="inlineStr"/>
      <c r="DM41" s="7" t="inlineStr"/>
      <c r="DN41" s="7" t="inlineStr"/>
      <c r="DO41" s="7">
        <f>E41+AU41+BI41+BS41+CM41</f>
        <v/>
      </c>
      <c r="DP41" s="7">
        <f>F41+AV41+BJ41+BT41+CN41</f>
        <v/>
      </c>
    </row>
    <row r="42" hidden="1" outlineLevel="1">
      <c r="A42" s="5" t="n">
        <v>38</v>
      </c>
      <c r="B42" s="6" t="inlineStr">
        <is>
          <t>"YANGI FAYZ FARM" MChJ</t>
        </is>
      </c>
      <c r="C42" s="6" t="inlineStr">
        <is>
          <t>Сырдарья</t>
        </is>
      </c>
      <c r="D42" s="6" t="inlineStr">
        <is>
          <t>Сырдарья</t>
        </is>
      </c>
      <c r="E42" s="7">
        <f>G42+I42+K42+M42+O42+Q42+S42+U42+W42+Y42+AA42+AC42+AE42+AG42+AI42+AK42+AM42+AO42+AQ42+AS42</f>
        <v/>
      </c>
      <c r="F42" s="7">
        <f>H42+J42+L42+N42+P42+R42+T42+V42+X42+Z42+AB42+AD42+AF42+AH42+AJ42+AL42+AN42+AP42+AR42+AT42</f>
        <v/>
      </c>
      <c r="G42" s="7" t="inlineStr"/>
      <c r="H42" s="7" t="inlineStr"/>
      <c r="I42" s="7" t="inlineStr"/>
      <c r="J42" s="7" t="inlineStr"/>
      <c r="K42" s="7" t="inlineStr"/>
      <c r="L42" s="7" t="inlineStr"/>
      <c r="M42" s="7" t="inlineStr"/>
      <c r="N42" s="7" t="inlineStr"/>
      <c r="O42" s="7" t="n">
        <v>10</v>
      </c>
      <c r="P42" s="7" t="n">
        <v>3837300</v>
      </c>
      <c r="Q42" s="7" t="inlineStr"/>
      <c r="R42" s="7" t="inlineStr"/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>
        <f>AW42+AY42+BA42+BC42+BE42+BG42</f>
        <v/>
      </c>
      <c r="AV42" s="7">
        <f>AX42+AZ42+BB42+BD42+BF42+BH42</f>
        <v/>
      </c>
      <c r="AW42" s="7" t="inlineStr"/>
      <c r="AX42" s="7" t="inlineStr"/>
      <c r="AY42" s="7" t="inlineStr"/>
      <c r="AZ42" s="7" t="inlineStr"/>
      <c r="BA42" s="7" t="inlineStr"/>
      <c r="BB42" s="7" t="inlineStr"/>
      <c r="BC42" s="7" t="inlineStr"/>
      <c r="BD42" s="7" t="inlineStr"/>
      <c r="BE42" s="7" t="inlineStr"/>
      <c r="BF42" s="7" t="inlineStr"/>
      <c r="BG42" s="7" t="inlineStr"/>
      <c r="BH42" s="7" t="inlineStr"/>
      <c r="BI42" s="7">
        <f>BK42+BM42+BO42+BQ42</f>
        <v/>
      </c>
      <c r="BJ42" s="7">
        <f>BL42+BN42+BP42+BR42</f>
        <v/>
      </c>
      <c r="BK42" s="7" t="inlineStr"/>
      <c r="BL42" s="7" t="inlineStr"/>
      <c r="BM42" s="7" t="inlineStr"/>
      <c r="BN42" s="7" t="inlineStr"/>
      <c r="BO42" s="7" t="inlineStr"/>
      <c r="BP42" s="7" t="inlineStr"/>
      <c r="BQ42" s="7" t="inlineStr"/>
      <c r="BR42" s="7" t="inlineStr"/>
      <c r="BS42" s="7">
        <f>BU42+BW42+BY42+CA42+CC42+CE42+CG42+CI42+CK42</f>
        <v/>
      </c>
      <c r="BT42" s="7">
        <f>BV42+BX42+BZ42+CB42+CD42+CF42+CH42+CJ42+CL42</f>
        <v/>
      </c>
      <c r="BU42" s="7" t="inlineStr"/>
      <c r="BV42" s="7" t="inlineStr"/>
      <c r="BW42" s="7" t="inlineStr"/>
      <c r="BX42" s="7" t="inlineStr"/>
      <c r="BY42" s="7" t="inlineStr"/>
      <c r="BZ42" s="7" t="inlineStr"/>
      <c r="CA42" s="7" t="inlineStr"/>
      <c r="CB42" s="7" t="inlineStr"/>
      <c r="CC42" s="7" t="inlineStr"/>
      <c r="CD42" s="7" t="inlineStr"/>
      <c r="CE42" s="7" t="inlineStr"/>
      <c r="CF42" s="7" t="inlineStr"/>
      <c r="CG42" s="7" t="inlineStr"/>
      <c r="CH42" s="7" t="inlineStr"/>
      <c r="CI42" s="7" t="inlineStr"/>
      <c r="CJ42" s="7" t="inlineStr"/>
      <c r="CK42" s="7" t="inlineStr"/>
      <c r="CL42" s="7" t="inlineStr"/>
      <c r="CM42" s="7">
        <f>CO42+CQ42+CS42+CU42+CW42+CY42+DA42+DC42+DE42+DG42+DI42+DK42+DM42</f>
        <v/>
      </c>
      <c r="CN42" s="7">
        <f>CP42+CR42+CT42+CV42+CX42+CZ42+DB42+DD42+DF42+DH42+DJ42+DL42+DN42</f>
        <v/>
      </c>
      <c r="CO42" s="7" t="inlineStr"/>
      <c r="CP42" s="7" t="inlineStr"/>
      <c r="CQ42" s="7" t="inlineStr"/>
      <c r="CR42" s="7" t="inlineStr"/>
      <c r="CS42" s="7" t="inlineStr"/>
      <c r="CT42" s="7" t="inlineStr"/>
      <c r="CU42" s="7" t="inlineStr"/>
      <c r="CV42" s="7" t="inlineStr"/>
      <c r="CW42" s="7" t="inlineStr"/>
      <c r="CX42" s="7" t="inlineStr"/>
      <c r="CY42" s="7" t="inlineStr"/>
      <c r="CZ42" s="7" t="inlineStr"/>
      <c r="DA42" s="7" t="inlineStr"/>
      <c r="DB42" s="7" t="inlineStr"/>
      <c r="DC42" s="7" t="inlineStr"/>
      <c r="DD42" s="7" t="inlineStr"/>
      <c r="DE42" s="7" t="inlineStr"/>
      <c r="DF42" s="7" t="inlineStr"/>
      <c r="DG42" s="7" t="inlineStr"/>
      <c r="DH42" s="7" t="inlineStr"/>
      <c r="DI42" s="7" t="inlineStr"/>
      <c r="DJ42" s="7" t="inlineStr"/>
      <c r="DK42" s="7" t="inlineStr"/>
      <c r="DL42" s="7" t="inlineStr"/>
      <c r="DM42" s="7" t="inlineStr"/>
      <c r="DN42" s="7" t="inlineStr"/>
      <c r="DO42" s="7">
        <f>E42+AU42+BI42+BS42+CM42</f>
        <v/>
      </c>
      <c r="DP42" s="7">
        <f>F42+AV42+BJ42+BT42+CN42</f>
        <v/>
      </c>
    </row>
    <row r="43" hidden="1" outlineLevel="1">
      <c r="A43" s="5" t="n">
        <v>39</v>
      </c>
      <c r="B43" s="6" t="inlineStr">
        <is>
          <t>"YAQIN PHARM" MCHJ</t>
        </is>
      </c>
      <c r="C43" s="6" t="inlineStr">
        <is>
          <t>Сырдарья</t>
        </is>
      </c>
      <c r="D43" s="6" t="inlineStr">
        <is>
          <t>Сырдарья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inlineStr"/>
      <c r="H43" s="7" t="inlineStr"/>
      <c r="I43" s="7" t="inlineStr"/>
      <c r="J43" s="7" t="inlineStr"/>
      <c r="K43" s="7" t="inlineStr"/>
      <c r="L43" s="7" t="inlineStr"/>
      <c r="M43" s="7" t="n">
        <v>50</v>
      </c>
      <c r="N43" s="7" t="n">
        <v>82075000</v>
      </c>
      <c r="O43" s="7" t="inlineStr"/>
      <c r="P43" s="7" t="inlineStr"/>
      <c r="Q43" s="7" t="inlineStr"/>
      <c r="R43" s="7" t="inlineStr"/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s="7" t="inlineStr"/>
      <c r="AH43" s="7" t="inlineStr"/>
      <c r="AI43" s="7" t="inlineStr"/>
      <c r="AJ43" s="7" t="inlineStr"/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</f>
        <v/>
      </c>
      <c r="AV43" s="7">
        <f>AX43+AZ43+BB43+BD43+BF43+BH43</f>
        <v/>
      </c>
      <c r="AW43" s="7" t="inlineStr"/>
      <c r="AX43" s="7" t="inlineStr"/>
      <c r="AY43" s="7" t="inlineStr"/>
      <c r="AZ43" s="7" t="inlineStr"/>
      <c r="BA43" s="7" t="inlineStr"/>
      <c r="BB43" s="7" t="inlineStr"/>
      <c r="BC43" s="7" t="inlineStr"/>
      <c r="BD43" s="7" t="inlineStr"/>
      <c r="BE43" s="7" t="inlineStr"/>
      <c r="BF43" s="7" t="inlineStr"/>
      <c r="BG43" s="7" t="inlineStr"/>
      <c r="BH43" s="7" t="inlineStr"/>
      <c r="BI43" s="7">
        <f>BK43+BM43+BO43+BQ43</f>
        <v/>
      </c>
      <c r="BJ43" s="7">
        <f>BL43+BN43+BP43+BR43</f>
        <v/>
      </c>
      <c r="BK43" s="7" t="inlineStr"/>
      <c r="BL43" s="7" t="inlineStr"/>
      <c r="BM43" s="7" t="inlineStr"/>
      <c r="BN43" s="7" t="inlineStr"/>
      <c r="BO43" s="7" t="inlineStr"/>
      <c r="BP43" s="7" t="inlineStr"/>
      <c r="BQ43" s="7" t="inlineStr"/>
      <c r="BR43" s="7" t="inlineStr"/>
      <c r="BS43" s="7">
        <f>BU43+BW43+BY43+CA43+CC43+CE43+CG43+CI43+CK43</f>
        <v/>
      </c>
      <c r="BT43" s="7">
        <f>BV43+BX43+BZ43+CB43+CD43+CF43+CH43+CJ43+CL43</f>
        <v/>
      </c>
      <c r="BU43" s="7" t="inlineStr"/>
      <c r="BV43" s="7" t="inlineStr"/>
      <c r="BW43" s="7" t="inlineStr"/>
      <c r="BX43" s="7" t="inlineStr"/>
      <c r="BY43" s="7" t="inlineStr"/>
      <c r="BZ43" s="7" t="inlineStr"/>
      <c r="CA43" s="7" t="inlineStr"/>
      <c r="CB43" s="7" t="inlineStr"/>
      <c r="CC43" s="7" t="inlineStr"/>
      <c r="CD43" s="7" t="inlineStr"/>
      <c r="CE43" s="7" t="inlineStr"/>
      <c r="CF43" s="7" t="inlineStr"/>
      <c r="CG43" s="7" t="inlineStr"/>
      <c r="CH43" s="7" t="inlineStr"/>
      <c r="CI43" s="7" t="inlineStr"/>
      <c r="CJ43" s="7" t="inlineStr"/>
      <c r="CK43" s="7" t="inlineStr"/>
      <c r="CL43" s="7" t="inlineStr"/>
      <c r="CM43" s="7">
        <f>CO43+CQ43+CS43+CU43+CW43+CY43+DA43+DC43+DE43+DG43+DI43+DK43+DM43</f>
        <v/>
      </c>
      <c r="CN43" s="7">
        <f>CP43+CR43+CT43+CV43+CX43+CZ43+DB43+DD43+DF43+DH43+DJ43+DL43+DN43</f>
        <v/>
      </c>
      <c r="CO43" s="7" t="inlineStr"/>
      <c r="CP43" s="7" t="inlineStr"/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 t="inlineStr"/>
      <c r="DB43" s="7" t="inlineStr"/>
      <c r="DC43" s="7" t="inlineStr"/>
      <c r="DD43" s="7" t="inlineStr"/>
      <c r="DE43" s="7" t="n">
        <v>10</v>
      </c>
      <c r="DF43" s="7" t="n">
        <v>4909500</v>
      </c>
      <c r="DG43" s="7" t="n">
        <v>10</v>
      </c>
      <c r="DH43" s="7" t="n">
        <v>5091000</v>
      </c>
      <c r="DI43" s="7" t="inlineStr"/>
      <c r="DJ43" s="7" t="inlineStr"/>
      <c r="DK43" s="7" t="inlineStr"/>
      <c r="DL43" s="7" t="inlineStr"/>
      <c r="DM43" s="7" t="inlineStr"/>
      <c r="DN43" s="7" t="inlineStr"/>
      <c r="DO43" s="7">
        <f>E43+AU43+BI43+BS43+CM43</f>
        <v/>
      </c>
      <c r="DP43" s="7">
        <f>F43+AV43+BJ43+BT43+CN43</f>
        <v/>
      </c>
    </row>
    <row r="44" hidden="1" outlineLevel="1">
      <c r="A44" s="5" t="n">
        <v>40</v>
      </c>
      <c r="B44" s="6" t="inlineStr">
        <is>
          <t>"ZOXIRBEK BIZNES" MChJ</t>
        </is>
      </c>
      <c r="C44" s="6" t="inlineStr">
        <is>
          <t>Сырдарья</t>
        </is>
      </c>
      <c r="D44" s="6" t="inlineStr">
        <is>
          <t>Сырдарья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n">
        <v>10</v>
      </c>
      <c r="H44" s="7" t="n">
        <v>6269000</v>
      </c>
      <c r="I44" s="7" t="inlineStr"/>
      <c r="J44" s="7" t="inlineStr"/>
      <c r="K44" s="7" t="inlineStr"/>
      <c r="L44" s="7" t="inlineStr"/>
      <c r="M44" s="7" t="inlineStr"/>
      <c r="N44" s="7" t="inlineStr"/>
      <c r="O44" s="7" t="n">
        <v>50</v>
      </c>
      <c r="P44" s="7" t="n">
        <v>95932500</v>
      </c>
      <c r="Q44" s="7" t="n">
        <v>300</v>
      </c>
      <c r="R44" s="7" t="n">
        <v>2946150000</v>
      </c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inlineStr"/>
      <c r="AF44" s="7" t="inlineStr"/>
      <c r="AG44" s="7" t="inlineStr"/>
      <c r="AH44" s="7" t="inlineStr"/>
      <c r="AI44" s="7" t="inlineStr"/>
      <c r="AJ44" s="7" t="inlineStr"/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</f>
        <v/>
      </c>
      <c r="AV44" s="7">
        <f>AX44+AZ44+BB44+BD44+BF44+BH44</f>
        <v/>
      </c>
      <c r="AW44" s="7" t="inlineStr"/>
      <c r="AX44" s="7" t="inlineStr"/>
      <c r="AY44" s="7" t="inlineStr"/>
      <c r="AZ44" s="7" t="inlineStr"/>
      <c r="BA44" s="7" t="inlineStr"/>
      <c r="BB44" s="7" t="inlineStr"/>
      <c r="BC44" s="7" t="inlineStr"/>
      <c r="BD44" s="7" t="inlineStr"/>
      <c r="BE44" s="7" t="inlineStr"/>
      <c r="BF44" s="7" t="inlineStr"/>
      <c r="BG44" s="7" t="inlineStr"/>
      <c r="BH44" s="7" t="inlineStr"/>
      <c r="BI44" s="7">
        <f>BK44+BM44+BO44+BQ44</f>
        <v/>
      </c>
      <c r="BJ44" s="7">
        <f>BL44+BN44+BP44+BR44</f>
        <v/>
      </c>
      <c r="BK44" s="7" t="inlineStr"/>
      <c r="BL44" s="7" t="inlineStr"/>
      <c r="BM44" s="7" t="inlineStr"/>
      <c r="BN44" s="7" t="inlineStr"/>
      <c r="BO44" s="7" t="inlineStr"/>
      <c r="BP44" s="7" t="inlineStr"/>
      <c r="BQ44" s="7" t="inlineStr"/>
      <c r="BR44" s="7" t="inlineStr"/>
      <c r="BS44" s="7">
        <f>BU44+BW44+BY44+CA44+CC44+CE44+CG44+CI44+CK44</f>
        <v/>
      </c>
      <c r="BT44" s="7">
        <f>BV44+BX44+BZ44+CB44+CD44+CF44+CH44+CJ44+CL44</f>
        <v/>
      </c>
      <c r="BU44" s="7" t="inlineStr"/>
      <c r="BV44" s="7" t="inlineStr"/>
      <c r="BW44" s="7" t="inlineStr"/>
      <c r="BX44" s="7" t="inlineStr"/>
      <c r="BY44" s="7" t="inlineStr"/>
      <c r="BZ44" s="7" t="inlineStr"/>
      <c r="CA44" s="7" t="inlineStr"/>
      <c r="CB44" s="7" t="inlineStr"/>
      <c r="CC44" s="7" t="inlineStr"/>
      <c r="CD44" s="7" t="inlineStr"/>
      <c r="CE44" s="7" t="inlineStr"/>
      <c r="CF44" s="7" t="inlineStr"/>
      <c r="CG44" s="7" t="inlineStr"/>
      <c r="CH44" s="7" t="inlineStr"/>
      <c r="CI44" s="7" t="inlineStr"/>
      <c r="CJ44" s="7" t="inlineStr"/>
      <c r="CK44" s="7" t="n">
        <v>10</v>
      </c>
      <c r="CL44" s="7" t="n">
        <v>5802500</v>
      </c>
      <c r="CM44" s="7">
        <f>CO44+CQ44+CS44+CU44+CW44+CY44+DA44+DC44+DE44+DG44+DI44+DK44+DM44</f>
        <v/>
      </c>
      <c r="CN44" s="7">
        <f>CP44+CR44+CT44+CV44+CX44+CZ44+DB44+DD44+DF44+DH44+DJ44+DL44+DN44</f>
        <v/>
      </c>
      <c r="CO44" s="7" t="inlineStr"/>
      <c r="CP44" s="7" t="inlineStr"/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 t="inlineStr"/>
      <c r="DB44" s="7" t="inlineStr"/>
      <c r="DC44" s="7" t="n">
        <v>100</v>
      </c>
      <c r="DD44" s="7" t="n">
        <v>126440000</v>
      </c>
      <c r="DE44" s="7" t="inlineStr"/>
      <c r="DF44" s="7" t="inlineStr"/>
      <c r="DG44" s="7" t="inlineStr"/>
      <c r="DH44" s="7" t="inlineStr"/>
      <c r="DI44" s="7" t="n">
        <v>5</v>
      </c>
      <c r="DJ44" s="7" t="n">
        <v>1211325</v>
      </c>
      <c r="DK44" s="7" t="inlineStr"/>
      <c r="DL44" s="7" t="inlineStr"/>
      <c r="DM44" s="7" t="inlineStr"/>
      <c r="DN44" s="7" t="inlineStr"/>
      <c r="DO44" s="7">
        <f>E44+AU44+BI44+BS44+CM44</f>
        <v/>
      </c>
      <c r="DP44" s="7">
        <f>F44+AV44+BJ44+BT44+CN44</f>
        <v/>
      </c>
    </row>
    <row r="45" hidden="1" outlineLevel="1">
      <c r="A45" s="5" t="n">
        <v>41</v>
      </c>
      <c r="B45" s="6" t="inlineStr">
        <is>
          <t>"БАХТИЕР ТУРГУHОВИЧ"  КТХК</t>
        </is>
      </c>
      <c r="C45" s="6" t="inlineStr">
        <is>
          <t>Сырдарья</t>
        </is>
      </c>
      <c r="D45" s="6" t="inlineStr">
        <is>
          <t>Сырдарья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inlineStr"/>
      <c r="H45" s="7" t="inlineStr"/>
      <c r="I45" s="7" t="inlineStr"/>
      <c r="J45" s="7" t="inlineStr"/>
      <c r="K45" s="7" t="inlineStr"/>
      <c r="L45" s="7" t="inlineStr"/>
      <c r="M45" s="7" t="inlineStr"/>
      <c r="N45" s="7" t="inlineStr"/>
      <c r="O45" s="7" t="inlineStr"/>
      <c r="P45" s="7" t="inlineStr"/>
      <c r="Q45" s="7" t="n">
        <v>30</v>
      </c>
      <c r="R45" s="7" t="n">
        <v>19641000</v>
      </c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</f>
        <v/>
      </c>
      <c r="AV45" s="7">
        <f>AX45+AZ45+BB45+BD45+BF45+BH45</f>
        <v/>
      </c>
      <c r="AW45" s="7" t="inlineStr"/>
      <c r="AX45" s="7" t="inlineStr"/>
      <c r="AY45" s="7" t="inlineStr"/>
      <c r="AZ45" s="7" t="inlineStr"/>
      <c r="BA45" s="7" t="inlineStr"/>
      <c r="BB45" s="7" t="inlineStr"/>
      <c r="BC45" s="7" t="inlineStr"/>
      <c r="BD45" s="7" t="inlineStr"/>
      <c r="BE45" s="7" t="inlineStr"/>
      <c r="BF45" s="7" t="inlineStr"/>
      <c r="BG45" s="7" t="inlineStr"/>
      <c r="BH45" s="7" t="inlineStr"/>
      <c r="BI45" s="7">
        <f>BK45+BM45+BO45+BQ45</f>
        <v/>
      </c>
      <c r="BJ45" s="7">
        <f>BL45+BN45+BP45+BR45</f>
        <v/>
      </c>
      <c r="BK45" s="7" t="inlineStr"/>
      <c r="BL45" s="7" t="inlineStr"/>
      <c r="BM45" s="7" t="inlineStr"/>
      <c r="BN45" s="7" t="inlineStr"/>
      <c r="BO45" s="7" t="inlineStr"/>
      <c r="BP45" s="7" t="inlineStr"/>
      <c r="BQ45" s="7" t="inlineStr"/>
      <c r="BR45" s="7" t="inlineStr"/>
      <c r="BS45" s="7">
        <f>BU45+BW45+BY45+CA45+CC45+CE45+CG45+CI45+CK45</f>
        <v/>
      </c>
      <c r="BT45" s="7">
        <f>BV45+BX45+BZ45+CB45+CD45+CF45+CH45+CJ45+CL45</f>
        <v/>
      </c>
      <c r="BU45" s="7" t="inlineStr"/>
      <c r="BV45" s="7" t="inlineStr"/>
      <c r="BW45" s="7" t="inlineStr"/>
      <c r="BX45" s="7" t="inlineStr"/>
      <c r="BY45" s="7" t="inlineStr"/>
      <c r="BZ45" s="7" t="inlineStr"/>
      <c r="CA45" s="7" t="inlineStr"/>
      <c r="CB45" s="7" t="inlineStr"/>
      <c r="CC45" s="7" t="inlineStr"/>
      <c r="CD45" s="7" t="inlineStr"/>
      <c r="CE45" s="7" t="inlineStr"/>
      <c r="CF45" s="7" t="inlineStr"/>
      <c r="CG45" s="7" t="inlineStr"/>
      <c r="CH45" s="7" t="inlineStr"/>
      <c r="CI45" s="7" t="inlineStr"/>
      <c r="CJ45" s="7" t="inlineStr"/>
      <c r="CK45" s="7" t="inlineStr"/>
      <c r="CL45" s="7" t="inlineStr"/>
      <c r="CM45" s="7">
        <f>CO45+CQ45+CS45+CU45+CW45+CY45+DA45+DC45+DE45+DG45+DI45+DK45+DM45</f>
        <v/>
      </c>
      <c r="CN45" s="7">
        <f>CP45+CR45+CT45+CV45+CX45+CZ45+DB45+DD45+DF45+DH45+DJ45+DL45+DN45</f>
        <v/>
      </c>
      <c r="CO45" s="7" t="inlineStr"/>
      <c r="CP45" s="7" t="inlineStr"/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 t="inlineStr"/>
      <c r="DB45" s="7" t="inlineStr"/>
      <c r="DC45" s="7" t="inlineStr"/>
      <c r="DD45" s="7" t="inlineStr"/>
      <c r="DE45" s="7" t="inlineStr"/>
      <c r="DF45" s="7" t="inlineStr"/>
      <c r="DG45" s="7" t="inlineStr"/>
      <c r="DH45" s="7" t="inlineStr"/>
      <c r="DI45" s="7" t="inlineStr"/>
      <c r="DJ45" s="7" t="inlineStr"/>
      <c r="DK45" s="7" t="inlineStr"/>
      <c r="DL45" s="7" t="inlineStr"/>
      <c r="DM45" s="7" t="inlineStr"/>
      <c r="DN45" s="7" t="inlineStr"/>
      <c r="DO45" s="7">
        <f>E45+AU45+BI45+BS45+CM45</f>
        <v/>
      </c>
      <c r="DP45" s="7">
        <f>F45+AV45+BJ45+BT45+CN45</f>
        <v/>
      </c>
    </row>
    <row r="46" hidden="1" outlineLevel="1">
      <c r="A46" s="5" t="n">
        <v>42</v>
      </c>
      <c r="B46" s="6" t="inlineStr">
        <is>
          <t>"БОТИРБЕК-ФАРМ" ХК</t>
        </is>
      </c>
      <c r="C46" s="6" t="inlineStr">
        <is>
          <t>Сырдарья</t>
        </is>
      </c>
      <c r="D46" s="6" t="inlineStr">
        <is>
          <t>Сырдарья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n">
        <v>10</v>
      </c>
      <c r="H46" s="7" t="n">
        <v>6269000</v>
      </c>
      <c r="I46" s="7" t="inlineStr"/>
      <c r="J46" s="7" t="inlineStr"/>
      <c r="K46" s="7" t="inlineStr"/>
      <c r="L46" s="7" t="inlineStr"/>
      <c r="M46" s="7" t="n">
        <v>30</v>
      </c>
      <c r="N46" s="7" t="n">
        <v>28324800</v>
      </c>
      <c r="O46" s="7" t="inlineStr"/>
      <c r="P46" s="7" t="inlineStr"/>
      <c r="Q46" s="7" t="n">
        <v>100</v>
      </c>
      <c r="R46" s="7" t="n">
        <v>654700000</v>
      </c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n">
        <v>20</v>
      </c>
      <c r="AF46" s="7" t="n">
        <v>9469200</v>
      </c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</f>
        <v/>
      </c>
      <c r="AV46" s="7">
        <f>AX46+AZ46+BB46+BD46+BF46+BH46</f>
        <v/>
      </c>
      <c r="AW46" s="7" t="inlineStr"/>
      <c r="AX46" s="7" t="inlineStr"/>
      <c r="AY46" s="7" t="inlineStr"/>
      <c r="AZ46" s="7" t="inlineStr"/>
      <c r="BA46" s="7" t="inlineStr"/>
      <c r="BB46" s="7" t="inlineStr"/>
      <c r="BC46" s="7" t="inlineStr"/>
      <c r="BD46" s="7" t="inlineStr"/>
      <c r="BE46" s="7" t="inlineStr"/>
      <c r="BF46" s="7" t="inlineStr"/>
      <c r="BG46" s="7" t="inlineStr"/>
      <c r="BH46" s="7" t="inlineStr"/>
      <c r="BI46" s="7">
        <f>BK46+BM46+BO46+BQ46</f>
        <v/>
      </c>
      <c r="BJ46" s="7">
        <f>BL46+BN46+BP46+BR46</f>
        <v/>
      </c>
      <c r="BK46" s="7" t="inlineStr"/>
      <c r="BL46" s="7" t="inlineStr"/>
      <c r="BM46" s="7" t="inlineStr"/>
      <c r="BN46" s="7" t="inlineStr"/>
      <c r="BO46" s="7" t="inlineStr"/>
      <c r="BP46" s="7" t="inlineStr"/>
      <c r="BQ46" s="7" t="inlineStr"/>
      <c r="BR46" s="7" t="inlineStr"/>
      <c r="BS46" s="7">
        <f>BU46+BW46+BY46+CA46+CC46+CE46+CG46+CI46+CK46</f>
        <v/>
      </c>
      <c r="BT46" s="7">
        <f>BV46+BX46+BZ46+CB46+CD46+CF46+CH46+CJ46+CL46</f>
        <v/>
      </c>
      <c r="BU46" s="7" t="inlineStr"/>
      <c r="BV46" s="7" t="inlineStr"/>
      <c r="BW46" s="7" t="inlineStr"/>
      <c r="BX46" s="7" t="inlineStr"/>
      <c r="BY46" s="7" t="inlineStr"/>
      <c r="BZ46" s="7" t="inlineStr"/>
      <c r="CA46" s="7" t="inlineStr"/>
      <c r="CB46" s="7" t="inlineStr"/>
      <c r="CC46" s="7" t="inlineStr"/>
      <c r="CD46" s="7" t="inlineStr"/>
      <c r="CE46" s="7" t="inlineStr"/>
      <c r="CF46" s="7" t="inlineStr"/>
      <c r="CG46" s="7" t="inlineStr"/>
      <c r="CH46" s="7" t="inlineStr"/>
      <c r="CI46" s="7" t="inlineStr"/>
      <c r="CJ46" s="7" t="inlineStr"/>
      <c r="CK46" s="7" t="inlineStr"/>
      <c r="CL46" s="7" t="inlineStr"/>
      <c r="CM46" s="7">
        <f>CO46+CQ46+CS46+CU46+CW46+CY46+DA46+DC46+DE46+DG46+DI46+DK46+DM46</f>
        <v/>
      </c>
      <c r="CN46" s="7">
        <f>CP46+CR46+CT46+CV46+CX46+CZ46+DB46+DD46+DF46+DH46+DJ46+DL46+DN46</f>
        <v/>
      </c>
      <c r="CO46" s="7" t="inlineStr"/>
      <c r="CP46" s="7" t="inlineStr"/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 t="inlineStr"/>
      <c r="DB46" s="7" t="inlineStr"/>
      <c r="DC46" s="7" t="inlineStr"/>
      <c r="DD46" s="7" t="inlineStr"/>
      <c r="DE46" s="7" t="inlineStr"/>
      <c r="DF46" s="7" t="inlineStr"/>
      <c r="DG46" s="7" t="inlineStr"/>
      <c r="DH46" s="7" t="inlineStr"/>
      <c r="DI46" s="7" t="inlineStr"/>
      <c r="DJ46" s="7" t="inlineStr"/>
      <c r="DK46" s="7" t="inlineStr"/>
      <c r="DL46" s="7" t="inlineStr"/>
      <c r="DM46" s="7" t="inlineStr"/>
      <c r="DN46" s="7" t="inlineStr"/>
      <c r="DO46" s="7">
        <f>E46+AU46+BI46+BS46+CM46</f>
        <v/>
      </c>
      <c r="DP46" s="7">
        <f>F46+AV46+BJ46+BT46+CN46</f>
        <v/>
      </c>
    </row>
    <row r="47" hidden="1" outlineLevel="1">
      <c r="A47" s="5" t="n">
        <v>43</v>
      </c>
      <c r="B47" s="6" t="inlineStr">
        <is>
          <t>"ГИЁХ МАЛХАМ ШИФО СЕРВИС" ХК</t>
        </is>
      </c>
      <c r="C47" s="6" t="inlineStr">
        <is>
          <t>Сырдарья</t>
        </is>
      </c>
      <c r="D47" s="6" t="inlineStr">
        <is>
          <t>Сырдарья</t>
        </is>
      </c>
      <c r="E47" s="7">
        <f>G47+I47+K47+M47+O47+Q47+S47+U47+W47+Y47+AA47+AC47+AE47+AG47+AI47+AK47+AM47+AO47+AQ47+AS47</f>
        <v/>
      </c>
      <c r="F47" s="7">
        <f>H47+J47+L47+N47+P47+R47+T47+V47+X47+Z47+AB47+AD47+AF47+AH47+AJ47+AL47+AN47+AP47+AR47+AT47</f>
        <v/>
      </c>
      <c r="G47" s="7" t="n">
        <v>5</v>
      </c>
      <c r="H47" s="7" t="n">
        <v>1615375</v>
      </c>
      <c r="I47" s="7" t="inlineStr"/>
      <c r="J47" s="7" t="inlineStr"/>
      <c r="K47" s="7" t="inlineStr"/>
      <c r="L47" s="7" t="inlineStr"/>
      <c r="M47" s="7" t="n">
        <v>5</v>
      </c>
      <c r="N47" s="7" t="n">
        <v>825750</v>
      </c>
      <c r="O47" s="7" t="n">
        <v>5</v>
      </c>
      <c r="P47" s="7" t="n">
        <v>989000</v>
      </c>
      <c r="Q47" s="7" t="n">
        <v>10</v>
      </c>
      <c r="R47" s="7" t="n">
        <v>6749500</v>
      </c>
      <c r="S47" s="7" t="inlineStr"/>
      <c r="T47" s="7" t="inlineStr"/>
      <c r="U47" s="7" t="inlineStr"/>
      <c r="V47" s="7" t="inlineStr"/>
      <c r="W47" s="7" t="inlineStr"/>
      <c r="X47" s="7" t="inlineStr"/>
      <c r="Y47" s="7" t="inlineStr"/>
      <c r="Z47" s="7" t="inlineStr"/>
      <c r="AA47" s="7" t="inlineStr"/>
      <c r="AB47" s="7" t="inlineStr"/>
      <c r="AC47" s="7" t="inlineStr"/>
      <c r="AD47" s="7" t="inlineStr"/>
      <c r="AE47" s="7" t="inlineStr"/>
      <c r="AF47" s="7" t="inlineStr"/>
      <c r="AG47" s="7" t="inlineStr"/>
      <c r="AH47" s="7" t="inlineStr"/>
      <c r="AI47" s="7" t="inlineStr"/>
      <c r="AJ47" s="7" t="inlineStr"/>
      <c r="AK47" s="7" t="inlineStr"/>
      <c r="AL47" s="7" t="inlineStr"/>
      <c r="AM47" s="7" t="inlineStr"/>
      <c r="AN47" s="7" t="inlineStr"/>
      <c r="AO47" s="7" t="inlineStr"/>
      <c r="AP47" s="7" t="inlineStr"/>
      <c r="AQ47" s="7" t="inlineStr"/>
      <c r="AR47" s="7" t="inlineStr"/>
      <c r="AS47" s="7" t="inlineStr"/>
      <c r="AT47" s="7" t="inlineStr"/>
      <c r="AU47" s="7">
        <f>AW47+AY47+BA47+BC47+BE47+BG47</f>
        <v/>
      </c>
      <c r="AV47" s="7">
        <f>AX47+AZ47+BB47+BD47+BF47+BH47</f>
        <v/>
      </c>
      <c r="AW47" s="7" t="inlineStr"/>
      <c r="AX47" s="7" t="inlineStr"/>
      <c r="AY47" s="7" t="inlineStr"/>
      <c r="AZ47" s="7" t="inlineStr"/>
      <c r="BA47" s="7" t="inlineStr"/>
      <c r="BB47" s="7" t="inlineStr"/>
      <c r="BC47" s="7" t="inlineStr"/>
      <c r="BD47" s="7" t="inlineStr"/>
      <c r="BE47" s="7" t="inlineStr"/>
      <c r="BF47" s="7" t="inlineStr"/>
      <c r="BG47" s="7" t="inlineStr"/>
      <c r="BH47" s="7" t="inlineStr"/>
      <c r="BI47" s="7">
        <f>BK47+BM47+BO47+BQ47</f>
        <v/>
      </c>
      <c r="BJ47" s="7">
        <f>BL47+BN47+BP47+BR47</f>
        <v/>
      </c>
      <c r="BK47" s="7" t="inlineStr"/>
      <c r="BL47" s="7" t="inlineStr"/>
      <c r="BM47" s="7" t="inlineStr"/>
      <c r="BN47" s="7" t="inlineStr"/>
      <c r="BO47" s="7" t="inlineStr"/>
      <c r="BP47" s="7" t="inlineStr"/>
      <c r="BQ47" s="7" t="inlineStr"/>
      <c r="BR47" s="7" t="inlineStr"/>
      <c r="BS47" s="7">
        <f>BU47+BW47+BY47+CA47+CC47+CE47+CG47+CI47+CK47</f>
        <v/>
      </c>
      <c r="BT47" s="7">
        <f>BV47+BX47+BZ47+CB47+CD47+CF47+CH47+CJ47+CL47</f>
        <v/>
      </c>
      <c r="BU47" s="7" t="inlineStr"/>
      <c r="BV47" s="7" t="inlineStr"/>
      <c r="BW47" s="7" t="inlineStr"/>
      <c r="BX47" s="7" t="inlineStr"/>
      <c r="BY47" s="7" t="inlineStr"/>
      <c r="BZ47" s="7" t="inlineStr"/>
      <c r="CA47" s="7" t="inlineStr"/>
      <c r="CB47" s="7" t="inlineStr"/>
      <c r="CC47" s="7" t="inlineStr"/>
      <c r="CD47" s="7" t="inlineStr"/>
      <c r="CE47" s="7" t="inlineStr"/>
      <c r="CF47" s="7" t="inlineStr"/>
      <c r="CG47" s="7" t="inlineStr"/>
      <c r="CH47" s="7" t="inlineStr"/>
      <c r="CI47" s="7" t="inlineStr"/>
      <c r="CJ47" s="7" t="inlineStr"/>
      <c r="CK47" s="7" t="n">
        <v>6</v>
      </c>
      <c r="CL47" s="7" t="n">
        <v>2153520</v>
      </c>
      <c r="CM47" s="7">
        <f>CO47+CQ47+CS47+CU47+CW47+CY47+DA47+DC47+DE47+DG47+DI47+DK47+DM47</f>
        <v/>
      </c>
      <c r="CN47" s="7">
        <f>CP47+CR47+CT47+CV47+CX47+CZ47+DB47+DD47+DF47+DH47+DJ47+DL47+DN47</f>
        <v/>
      </c>
      <c r="CO47" s="7" t="inlineStr"/>
      <c r="CP47" s="7" t="inlineStr"/>
      <c r="CQ47" s="7" t="inlineStr"/>
      <c r="CR47" s="7" t="inlineStr"/>
      <c r="CS47" s="7" t="inlineStr"/>
      <c r="CT47" s="7" t="inlineStr"/>
      <c r="CU47" s="7" t="inlineStr"/>
      <c r="CV47" s="7" t="inlineStr"/>
      <c r="CW47" s="7" t="inlineStr"/>
      <c r="CX47" s="7" t="inlineStr"/>
      <c r="CY47" s="7" t="inlineStr"/>
      <c r="CZ47" s="7" t="inlineStr"/>
      <c r="DA47" s="7" t="inlineStr"/>
      <c r="DB47" s="7" t="inlineStr"/>
      <c r="DC47" s="7" t="inlineStr"/>
      <c r="DD47" s="7" t="inlineStr"/>
      <c r="DE47" s="7" t="inlineStr"/>
      <c r="DF47" s="7" t="inlineStr"/>
      <c r="DG47" s="7" t="inlineStr"/>
      <c r="DH47" s="7" t="inlineStr"/>
      <c r="DI47" s="7" t="inlineStr"/>
      <c r="DJ47" s="7" t="inlineStr"/>
      <c r="DK47" s="7" t="inlineStr"/>
      <c r="DL47" s="7" t="inlineStr"/>
      <c r="DM47" s="7" t="inlineStr"/>
      <c r="DN47" s="7" t="inlineStr"/>
      <c r="DO47" s="7">
        <f>E47+AU47+BI47+BS47+CM47</f>
        <v/>
      </c>
      <c r="DP47" s="7">
        <f>F47+AV47+BJ47+BT47+CN47</f>
        <v/>
      </c>
    </row>
    <row r="48" hidden="1" outlineLevel="1">
      <c r="A48" s="5" t="n">
        <v>44</v>
      </c>
      <c r="B48" s="6" t="inlineStr">
        <is>
          <t>"Гиёх"  ХД</t>
        </is>
      </c>
      <c r="C48" s="6" t="inlineStr">
        <is>
          <t>Сырдарья</t>
        </is>
      </c>
      <c r="D48" s="6" t="inlineStr">
        <is>
          <t>Сырдарья</t>
        </is>
      </c>
      <c r="E48" s="7">
        <f>G48+I48+K48+M48+O48+Q48+S48+U48+W48+Y48+AA48+AC48+AE48+AG48+AI48+AK48+AM48+AO48+AQ48+AS48</f>
        <v/>
      </c>
      <c r="F48" s="7">
        <f>H48+J48+L48+N48+P48+R48+T48+V48+X48+Z48+AB48+AD48+AF48+AH48+AJ48+AL48+AN48+AP48+AR48+AT48</f>
        <v/>
      </c>
      <c r="G48" s="7" t="inlineStr"/>
      <c r="H48" s="7" t="inlineStr"/>
      <c r="I48" s="7" t="inlineStr"/>
      <c r="J48" s="7" t="inlineStr"/>
      <c r="K48" s="7" t="inlineStr"/>
      <c r="L48" s="7" t="inlineStr"/>
      <c r="M48" s="7" t="inlineStr"/>
      <c r="N48" s="7" t="inlineStr"/>
      <c r="O48" s="7" t="inlineStr"/>
      <c r="P48" s="7" t="inlineStr"/>
      <c r="Q48" s="7" t="n">
        <v>50</v>
      </c>
      <c r="R48" s="7" t="n">
        <v>168737500</v>
      </c>
      <c r="S48" s="7" t="inlineStr"/>
      <c r="T48" s="7" t="inlineStr"/>
      <c r="U48" s="7" t="inlineStr"/>
      <c r="V48" s="7" t="inlineStr"/>
      <c r="W48" s="7" t="inlineStr"/>
      <c r="X48" s="7" t="inlineStr"/>
      <c r="Y48" s="7" t="inlineStr"/>
      <c r="Z48" s="7" t="inlineStr"/>
      <c r="AA48" s="7" t="inlineStr"/>
      <c r="AB48" s="7" t="inlineStr"/>
      <c r="AC48" s="7" t="inlineStr"/>
      <c r="AD48" s="7" t="inlineStr"/>
      <c r="AE48" s="7" t="inlineStr"/>
      <c r="AF48" s="7" t="inlineStr"/>
      <c r="AG48" s="7" t="inlineStr"/>
      <c r="AH48" s="7" t="inlineStr"/>
      <c r="AI48" s="7" t="inlineStr"/>
      <c r="AJ48" s="7" t="inlineStr"/>
      <c r="AK48" s="7" t="inlineStr"/>
      <c r="AL48" s="7" t="inlineStr"/>
      <c r="AM48" s="7" t="inlineStr"/>
      <c r="AN48" s="7" t="inlineStr"/>
      <c r="AO48" s="7" t="inlineStr"/>
      <c r="AP48" s="7" t="inlineStr"/>
      <c r="AQ48" s="7" t="inlineStr"/>
      <c r="AR48" s="7" t="inlineStr"/>
      <c r="AS48" s="7" t="inlineStr"/>
      <c r="AT48" s="7" t="inlineStr"/>
      <c r="AU48" s="7">
        <f>AW48+AY48+BA48+BC48+BE48+BG48</f>
        <v/>
      </c>
      <c r="AV48" s="7">
        <f>AX48+AZ48+BB48+BD48+BF48+BH48</f>
        <v/>
      </c>
      <c r="AW48" s="7" t="inlineStr"/>
      <c r="AX48" s="7" t="inlineStr"/>
      <c r="AY48" s="7" t="inlineStr"/>
      <c r="AZ48" s="7" t="inlineStr"/>
      <c r="BA48" s="7" t="inlineStr"/>
      <c r="BB48" s="7" t="inlineStr"/>
      <c r="BC48" s="7" t="inlineStr"/>
      <c r="BD48" s="7" t="inlineStr"/>
      <c r="BE48" s="7" t="inlineStr"/>
      <c r="BF48" s="7" t="inlineStr"/>
      <c r="BG48" s="7" t="inlineStr"/>
      <c r="BH48" s="7" t="inlineStr"/>
      <c r="BI48" s="7">
        <f>BK48+BM48+BO48+BQ48</f>
        <v/>
      </c>
      <c r="BJ48" s="7">
        <f>BL48+BN48+BP48+BR48</f>
        <v/>
      </c>
      <c r="BK48" s="7" t="inlineStr"/>
      <c r="BL48" s="7" t="inlineStr"/>
      <c r="BM48" s="7" t="inlineStr"/>
      <c r="BN48" s="7" t="inlineStr"/>
      <c r="BO48" s="7" t="inlineStr"/>
      <c r="BP48" s="7" t="inlineStr"/>
      <c r="BQ48" s="7" t="inlineStr"/>
      <c r="BR48" s="7" t="inlineStr"/>
      <c r="BS48" s="7">
        <f>BU48+BW48+BY48+CA48+CC48+CE48+CG48+CI48+CK48</f>
        <v/>
      </c>
      <c r="BT48" s="7">
        <f>BV48+BX48+BZ48+CB48+CD48+CF48+CH48+CJ48+CL48</f>
        <v/>
      </c>
      <c r="BU48" s="7" t="inlineStr"/>
      <c r="BV48" s="7" t="inlineStr"/>
      <c r="BW48" s="7" t="inlineStr"/>
      <c r="BX48" s="7" t="inlineStr"/>
      <c r="BY48" s="7" t="inlineStr"/>
      <c r="BZ48" s="7" t="inlineStr"/>
      <c r="CA48" s="7" t="inlineStr"/>
      <c r="CB48" s="7" t="inlineStr"/>
      <c r="CC48" s="7" t="inlineStr"/>
      <c r="CD48" s="7" t="inlineStr"/>
      <c r="CE48" s="7" t="inlineStr"/>
      <c r="CF48" s="7" t="inlineStr"/>
      <c r="CG48" s="7" t="inlineStr"/>
      <c r="CH48" s="7" t="inlineStr"/>
      <c r="CI48" s="7" t="inlineStr"/>
      <c r="CJ48" s="7" t="inlineStr"/>
      <c r="CK48" s="7" t="inlineStr"/>
      <c r="CL48" s="7" t="inlineStr"/>
      <c r="CM48" s="7">
        <f>CO48+CQ48+CS48+CU48+CW48+CY48+DA48+DC48+DE48+DG48+DI48+DK48+DM48</f>
        <v/>
      </c>
      <c r="CN48" s="7">
        <f>CP48+CR48+CT48+CV48+CX48+CZ48+DB48+DD48+DF48+DH48+DJ48+DL48+DN48</f>
        <v/>
      </c>
      <c r="CO48" s="7" t="inlineStr"/>
      <c r="CP48" s="7" t="inlineStr"/>
      <c r="CQ48" s="7" t="inlineStr"/>
      <c r="CR48" s="7" t="inlineStr"/>
      <c r="CS48" s="7" t="inlineStr"/>
      <c r="CT48" s="7" t="inlineStr"/>
      <c r="CU48" s="7" t="inlineStr"/>
      <c r="CV48" s="7" t="inlineStr"/>
      <c r="CW48" s="7" t="inlineStr"/>
      <c r="CX48" s="7" t="inlineStr"/>
      <c r="CY48" s="7" t="inlineStr"/>
      <c r="CZ48" s="7" t="inlineStr"/>
      <c r="DA48" s="7" t="inlineStr"/>
      <c r="DB48" s="7" t="inlineStr"/>
      <c r="DC48" s="7" t="inlineStr"/>
      <c r="DD48" s="7" t="inlineStr"/>
      <c r="DE48" s="7" t="inlineStr"/>
      <c r="DF48" s="7" t="inlineStr"/>
      <c r="DG48" s="7" t="inlineStr"/>
      <c r="DH48" s="7" t="inlineStr"/>
      <c r="DI48" s="7" t="n">
        <v>5</v>
      </c>
      <c r="DJ48" s="7" t="n">
        <v>1248800</v>
      </c>
      <c r="DK48" s="7" t="inlineStr"/>
      <c r="DL48" s="7" t="inlineStr"/>
      <c r="DM48" s="7" t="inlineStr"/>
      <c r="DN48" s="7" t="inlineStr"/>
      <c r="DO48" s="7">
        <f>E48+AU48+BI48+BS48+CM48</f>
        <v/>
      </c>
      <c r="DP48" s="7">
        <f>F48+AV48+BJ48+BT48+CN48</f>
        <v/>
      </c>
    </row>
    <row r="49" hidden="1" outlineLevel="1">
      <c r="A49" s="5" t="n">
        <v>45</v>
      </c>
      <c r="B49" s="6" t="inlineStr">
        <is>
          <t>"ДИЛМУРОД АЗАМАТ ИКБОЛИ" XK</t>
        </is>
      </c>
      <c r="C49" s="6" t="inlineStr">
        <is>
          <t>Сырдарья</t>
        </is>
      </c>
      <c r="D49" s="6" t="inlineStr">
        <is>
          <t>Сырдарья</t>
        </is>
      </c>
      <c r="E49" s="7">
        <f>G49+I49+K49+M49+O49+Q49+S49+U49+W49+Y49+AA49+AC49+AE49+AG49+AI49+AK49+AM49+AO49+AQ49+AS49</f>
        <v/>
      </c>
      <c r="F49" s="7">
        <f>H49+J49+L49+N49+P49+R49+T49+V49+X49+Z49+AB49+AD49+AF49+AH49+AJ49+AL49+AN49+AP49+AR49+AT49</f>
        <v/>
      </c>
      <c r="G49" s="7" t="inlineStr"/>
      <c r="H49" s="7" t="inlineStr"/>
      <c r="I49" s="7" t="inlineStr"/>
      <c r="J49" s="7" t="inlineStr"/>
      <c r="K49" s="7" t="inlineStr"/>
      <c r="L49" s="7" t="inlineStr"/>
      <c r="M49" s="7" t="n">
        <v>10</v>
      </c>
      <c r="N49" s="7" t="n">
        <v>3147200</v>
      </c>
      <c r="O49" s="7" t="inlineStr"/>
      <c r="P49" s="7" t="inlineStr"/>
      <c r="Q49" s="7" t="inlineStr"/>
      <c r="R49" s="7" t="inlineStr"/>
      <c r="S49" s="7" t="inlineStr"/>
      <c r="T49" s="7" t="inlineStr"/>
      <c r="U49" s="7" t="inlineStr"/>
      <c r="V49" s="7" t="inlineStr"/>
      <c r="W49" s="7" t="inlineStr"/>
      <c r="X49" s="7" t="inlineStr"/>
      <c r="Y49" s="7" t="inlineStr"/>
      <c r="Z49" s="7" t="inlineStr"/>
      <c r="AA49" s="7" t="inlineStr"/>
      <c r="AB49" s="7" t="inlineStr"/>
      <c r="AC49" s="7" t="inlineStr"/>
      <c r="AD49" s="7" t="inlineStr"/>
      <c r="AE49" s="7" t="inlineStr"/>
      <c r="AF49" s="7" t="inlineStr"/>
      <c r="AG49" s="7" t="inlineStr"/>
      <c r="AH49" s="7" t="inlineStr"/>
      <c r="AI49" s="7" t="inlineStr"/>
      <c r="AJ49" s="7" t="inlineStr"/>
      <c r="AK49" s="7" t="inlineStr"/>
      <c r="AL49" s="7" t="inlineStr"/>
      <c r="AM49" s="7" t="inlineStr"/>
      <c r="AN49" s="7" t="inlineStr"/>
      <c r="AO49" s="7" t="inlineStr"/>
      <c r="AP49" s="7" t="inlineStr"/>
      <c r="AQ49" s="7" t="inlineStr"/>
      <c r="AR49" s="7" t="inlineStr"/>
      <c r="AS49" s="7" t="inlineStr"/>
      <c r="AT49" s="7" t="inlineStr"/>
      <c r="AU49" s="7">
        <f>AW49+AY49+BA49+BC49+BE49+BG49</f>
        <v/>
      </c>
      <c r="AV49" s="7">
        <f>AX49+AZ49+BB49+BD49+BF49+BH49</f>
        <v/>
      </c>
      <c r="AW49" s="7" t="inlineStr"/>
      <c r="AX49" s="7" t="inlineStr"/>
      <c r="AY49" s="7" t="inlineStr"/>
      <c r="AZ49" s="7" t="inlineStr"/>
      <c r="BA49" s="7" t="inlineStr"/>
      <c r="BB49" s="7" t="inlineStr"/>
      <c r="BC49" s="7" t="inlineStr"/>
      <c r="BD49" s="7" t="inlineStr"/>
      <c r="BE49" s="7" t="inlineStr"/>
      <c r="BF49" s="7" t="inlineStr"/>
      <c r="BG49" s="7" t="inlineStr"/>
      <c r="BH49" s="7" t="inlineStr"/>
      <c r="BI49" s="7">
        <f>BK49+BM49+BO49+BQ49</f>
        <v/>
      </c>
      <c r="BJ49" s="7">
        <f>BL49+BN49+BP49+BR49</f>
        <v/>
      </c>
      <c r="BK49" s="7" t="inlineStr"/>
      <c r="BL49" s="7" t="inlineStr"/>
      <c r="BM49" s="7" t="inlineStr"/>
      <c r="BN49" s="7" t="inlineStr"/>
      <c r="BO49" s="7" t="inlineStr"/>
      <c r="BP49" s="7" t="inlineStr"/>
      <c r="BQ49" s="7" t="inlineStr"/>
      <c r="BR49" s="7" t="inlineStr"/>
      <c r="BS49" s="7">
        <f>BU49+BW49+BY49+CA49+CC49+CE49+CG49+CI49+CK49</f>
        <v/>
      </c>
      <c r="BT49" s="7">
        <f>BV49+BX49+BZ49+CB49+CD49+CF49+CH49+CJ49+CL49</f>
        <v/>
      </c>
      <c r="BU49" s="7" t="inlineStr"/>
      <c r="BV49" s="7" t="inlineStr"/>
      <c r="BW49" s="7" t="inlineStr"/>
      <c r="BX49" s="7" t="inlineStr"/>
      <c r="BY49" s="7" t="inlineStr"/>
      <c r="BZ49" s="7" t="inlineStr"/>
      <c r="CA49" s="7" t="inlineStr"/>
      <c r="CB49" s="7" t="inlineStr"/>
      <c r="CC49" s="7" t="inlineStr"/>
      <c r="CD49" s="7" t="inlineStr"/>
      <c r="CE49" s="7" t="inlineStr"/>
      <c r="CF49" s="7" t="inlineStr"/>
      <c r="CG49" s="7" t="inlineStr"/>
      <c r="CH49" s="7" t="inlineStr"/>
      <c r="CI49" s="7" t="inlineStr"/>
      <c r="CJ49" s="7" t="inlineStr"/>
      <c r="CK49" s="7" t="inlineStr"/>
      <c r="CL49" s="7" t="inlineStr"/>
      <c r="CM49" s="7">
        <f>CO49+CQ49+CS49+CU49+CW49+CY49+DA49+DC49+DE49+DG49+DI49+DK49+DM49</f>
        <v/>
      </c>
      <c r="CN49" s="7">
        <f>CP49+CR49+CT49+CV49+CX49+CZ49+DB49+DD49+DF49+DH49+DJ49+DL49+DN49</f>
        <v/>
      </c>
      <c r="CO49" s="7" t="inlineStr"/>
      <c r="CP49" s="7" t="inlineStr"/>
      <c r="CQ49" s="7" t="inlineStr"/>
      <c r="CR49" s="7" t="inlineStr"/>
      <c r="CS49" s="7" t="inlineStr"/>
      <c r="CT49" s="7" t="inlineStr"/>
      <c r="CU49" s="7" t="inlineStr"/>
      <c r="CV49" s="7" t="inlineStr"/>
      <c r="CW49" s="7" t="inlineStr"/>
      <c r="CX49" s="7" t="inlineStr"/>
      <c r="CY49" s="7" t="inlineStr"/>
      <c r="CZ49" s="7" t="inlineStr"/>
      <c r="DA49" s="7" t="inlineStr"/>
      <c r="DB49" s="7" t="inlineStr"/>
      <c r="DC49" s="7" t="inlineStr"/>
      <c r="DD49" s="7" t="inlineStr"/>
      <c r="DE49" s="7" t="inlineStr"/>
      <c r="DF49" s="7" t="inlineStr"/>
      <c r="DG49" s="7" t="inlineStr"/>
      <c r="DH49" s="7" t="inlineStr"/>
      <c r="DI49" s="7" t="inlineStr"/>
      <c r="DJ49" s="7" t="inlineStr"/>
      <c r="DK49" s="7" t="inlineStr"/>
      <c r="DL49" s="7" t="inlineStr"/>
      <c r="DM49" s="7" t="inlineStr"/>
      <c r="DN49" s="7" t="inlineStr"/>
      <c r="DO49" s="7">
        <f>E49+AU49+BI49+BS49+CM49</f>
        <v/>
      </c>
      <c r="DP49" s="7">
        <f>F49+AV49+BJ49+BT49+CN49</f>
        <v/>
      </c>
    </row>
    <row r="50" hidden="1" outlineLevel="1">
      <c r="A50" s="5" t="n">
        <v>46</v>
      </c>
      <c r="B50" s="6" t="inlineStr">
        <is>
          <t>"Малхам медикал фарм"</t>
        </is>
      </c>
      <c r="C50" s="6" t="inlineStr">
        <is>
          <t>Сырдарья</t>
        </is>
      </c>
      <c r="D50" s="6" t="inlineStr">
        <is>
          <t>Сырдарья</t>
        </is>
      </c>
      <c r="E50" s="7">
        <f>G50+I50+K50+M50+O50+Q50+S50+U50+W50+Y50+AA50+AC50+AE50+AG50+AI50+AK50+AM50+AO50+AQ50+AS50</f>
        <v/>
      </c>
      <c r="F50" s="7">
        <f>H50+J50+L50+N50+P50+R50+T50+V50+X50+Z50+AB50+AD50+AF50+AH50+AJ50+AL50+AN50+AP50+AR50+AT50</f>
        <v/>
      </c>
      <c r="G50" s="7" t="inlineStr"/>
      <c r="H50" s="7" t="inlineStr"/>
      <c r="I50" s="7" t="inlineStr"/>
      <c r="J50" s="7" t="inlineStr"/>
      <c r="K50" s="7" t="inlineStr"/>
      <c r="L50" s="7" t="inlineStr"/>
      <c r="M50" s="7" t="inlineStr"/>
      <c r="N50" s="7" t="inlineStr"/>
      <c r="O50" s="7" t="inlineStr"/>
      <c r="P50" s="7" t="inlineStr"/>
      <c r="Q50" s="7" t="inlineStr"/>
      <c r="R50" s="7" t="inlineStr"/>
      <c r="S50" s="7" t="inlineStr"/>
      <c r="T50" s="7" t="inlineStr"/>
      <c r="U50" s="7" t="inlineStr"/>
      <c r="V50" s="7" t="inlineStr"/>
      <c r="W50" s="7" t="inlineStr"/>
      <c r="X50" s="7" t="inlineStr"/>
      <c r="Y50" s="7" t="inlineStr"/>
      <c r="Z50" s="7" t="inlineStr"/>
      <c r="AA50" s="7" t="inlineStr"/>
      <c r="AB50" s="7" t="inlineStr"/>
      <c r="AC50" s="7" t="n">
        <v>4</v>
      </c>
      <c r="AD50" s="7" t="n">
        <v>515280</v>
      </c>
      <c r="AE50" s="7" t="inlineStr"/>
      <c r="AF50" s="7" t="inlineStr"/>
      <c r="AG50" s="7" t="inlineStr"/>
      <c r="AH50" s="7" t="inlineStr"/>
      <c r="AI50" s="7" t="inlineStr"/>
      <c r="AJ50" s="7" t="inlineStr"/>
      <c r="AK50" s="7" t="inlineStr"/>
      <c r="AL50" s="7" t="inlineStr"/>
      <c r="AM50" s="7" t="inlineStr"/>
      <c r="AN50" s="7" t="inlineStr"/>
      <c r="AO50" s="7" t="inlineStr"/>
      <c r="AP50" s="7" t="inlineStr"/>
      <c r="AQ50" s="7" t="inlineStr"/>
      <c r="AR50" s="7" t="inlineStr"/>
      <c r="AS50" s="7" t="inlineStr"/>
      <c r="AT50" s="7" t="inlineStr"/>
      <c r="AU50" s="7">
        <f>AW50+AY50+BA50+BC50+BE50+BG50</f>
        <v/>
      </c>
      <c r="AV50" s="7">
        <f>AX50+AZ50+BB50+BD50+BF50+BH50</f>
        <v/>
      </c>
      <c r="AW50" s="7" t="inlineStr"/>
      <c r="AX50" s="7" t="inlineStr"/>
      <c r="AY50" s="7" t="inlineStr"/>
      <c r="AZ50" s="7" t="inlineStr"/>
      <c r="BA50" s="7" t="inlineStr"/>
      <c r="BB50" s="7" t="inlineStr"/>
      <c r="BC50" s="7" t="inlineStr"/>
      <c r="BD50" s="7" t="inlineStr"/>
      <c r="BE50" s="7" t="inlineStr"/>
      <c r="BF50" s="7" t="inlineStr"/>
      <c r="BG50" s="7" t="inlineStr"/>
      <c r="BH50" s="7" t="inlineStr"/>
      <c r="BI50" s="7">
        <f>BK50+BM50+BO50+BQ50</f>
        <v/>
      </c>
      <c r="BJ50" s="7">
        <f>BL50+BN50+BP50+BR50</f>
        <v/>
      </c>
      <c r="BK50" s="7" t="inlineStr"/>
      <c r="BL50" s="7" t="inlineStr"/>
      <c r="BM50" s="7" t="inlineStr"/>
      <c r="BN50" s="7" t="inlineStr"/>
      <c r="BO50" s="7" t="inlineStr"/>
      <c r="BP50" s="7" t="inlineStr"/>
      <c r="BQ50" s="7" t="inlineStr"/>
      <c r="BR50" s="7" t="inlineStr"/>
      <c r="BS50" s="7">
        <f>BU50+BW50+BY50+CA50+CC50+CE50+CG50+CI50+CK50</f>
        <v/>
      </c>
      <c r="BT50" s="7">
        <f>BV50+BX50+BZ50+CB50+CD50+CF50+CH50+CJ50+CL50</f>
        <v/>
      </c>
      <c r="BU50" s="7" t="inlineStr"/>
      <c r="BV50" s="7" t="inlineStr"/>
      <c r="BW50" s="7" t="inlineStr"/>
      <c r="BX50" s="7" t="inlineStr"/>
      <c r="BY50" s="7" t="inlineStr"/>
      <c r="BZ50" s="7" t="inlineStr"/>
      <c r="CA50" s="7" t="inlineStr"/>
      <c r="CB50" s="7" t="inlineStr"/>
      <c r="CC50" s="7" t="inlineStr"/>
      <c r="CD50" s="7" t="inlineStr"/>
      <c r="CE50" s="7" t="inlineStr"/>
      <c r="CF50" s="7" t="inlineStr"/>
      <c r="CG50" s="7" t="inlineStr"/>
      <c r="CH50" s="7" t="inlineStr"/>
      <c r="CI50" s="7" t="inlineStr"/>
      <c r="CJ50" s="7" t="inlineStr"/>
      <c r="CK50" s="7" t="inlineStr"/>
      <c r="CL50" s="7" t="inlineStr"/>
      <c r="CM50" s="7">
        <f>CO50+CQ50+CS50+CU50+CW50+CY50+DA50+DC50+DE50+DG50+DI50+DK50+DM50</f>
        <v/>
      </c>
      <c r="CN50" s="7">
        <f>CP50+CR50+CT50+CV50+CX50+CZ50+DB50+DD50+DF50+DH50+DJ50+DL50+DN50</f>
        <v/>
      </c>
      <c r="CO50" s="7" t="inlineStr"/>
      <c r="CP50" s="7" t="inlineStr"/>
      <c r="CQ50" s="7" t="inlineStr"/>
      <c r="CR50" s="7" t="inlineStr"/>
      <c r="CS50" s="7" t="inlineStr"/>
      <c r="CT50" s="7" t="inlineStr"/>
      <c r="CU50" s="7" t="inlineStr"/>
      <c r="CV50" s="7" t="inlineStr"/>
      <c r="CW50" s="7" t="inlineStr"/>
      <c r="CX50" s="7" t="inlineStr"/>
      <c r="CY50" s="7" t="inlineStr"/>
      <c r="CZ50" s="7" t="inlineStr"/>
      <c r="DA50" s="7" t="inlineStr"/>
      <c r="DB50" s="7" t="inlineStr"/>
      <c r="DC50" s="7" t="inlineStr"/>
      <c r="DD50" s="7" t="inlineStr"/>
      <c r="DE50" s="7" t="inlineStr"/>
      <c r="DF50" s="7" t="inlineStr"/>
      <c r="DG50" s="7" t="inlineStr"/>
      <c r="DH50" s="7" t="inlineStr"/>
      <c r="DI50" s="7" t="inlineStr"/>
      <c r="DJ50" s="7" t="inlineStr"/>
      <c r="DK50" s="7" t="inlineStr"/>
      <c r="DL50" s="7" t="inlineStr"/>
      <c r="DM50" s="7" t="inlineStr"/>
      <c r="DN50" s="7" t="inlineStr"/>
      <c r="DO50" s="7">
        <f>E50+AU50+BI50+BS50+CM50</f>
        <v/>
      </c>
      <c r="DP50" s="7">
        <f>F50+AV50+BJ50+BT50+CN50</f>
        <v/>
      </c>
    </row>
    <row r="51" hidden="1" outlineLevel="1">
      <c r="A51" s="5" t="n">
        <v>47</v>
      </c>
      <c r="B51" s="6" t="inlineStr">
        <is>
          <t>"САХОВАТ ФАРМ" ХК</t>
        </is>
      </c>
      <c r="C51" s="6" t="inlineStr">
        <is>
          <t>Сырдарья</t>
        </is>
      </c>
      <c r="D51" s="6" t="inlineStr">
        <is>
          <t>Сырдарья</t>
        </is>
      </c>
      <c r="E51" s="7">
        <f>G51+I51+K51+M51+O51+Q51+S51+U51+W51+Y51+AA51+AC51+AE51+AG51+AI51+AK51+AM51+AO51+AQ51+AS51</f>
        <v/>
      </c>
      <c r="F51" s="7">
        <f>H51+J51+L51+N51+P51+R51+T51+V51+X51+Z51+AB51+AD51+AF51+AH51+AJ51+AL51+AN51+AP51+AR51+AT51</f>
        <v/>
      </c>
      <c r="G51" s="7" t="inlineStr"/>
      <c r="H51" s="7" t="inlineStr"/>
      <c r="I51" s="7" t="inlineStr"/>
      <c r="J51" s="7" t="inlineStr"/>
      <c r="K51" s="7" t="inlineStr"/>
      <c r="L51" s="7" t="inlineStr"/>
      <c r="M51" s="7" t="inlineStr"/>
      <c r="N51" s="7" t="inlineStr"/>
      <c r="O51" s="7" t="inlineStr"/>
      <c r="P51" s="7" t="inlineStr"/>
      <c r="Q51" s="7" t="inlineStr"/>
      <c r="R51" s="7" t="inlineStr"/>
      <c r="S51" s="7" t="inlineStr"/>
      <c r="T51" s="7" t="inlineStr"/>
      <c r="U51" s="7" t="inlineStr"/>
      <c r="V51" s="7" t="inlineStr"/>
      <c r="W51" s="7" t="inlineStr"/>
      <c r="X51" s="7" t="inlineStr"/>
      <c r="Y51" s="7" t="inlineStr"/>
      <c r="Z51" s="7" t="inlineStr"/>
      <c r="AA51" s="7" t="inlineStr"/>
      <c r="AB51" s="7" t="inlineStr"/>
      <c r="AC51" s="7" t="inlineStr"/>
      <c r="AD51" s="7" t="inlineStr"/>
      <c r="AE51" s="7" t="inlineStr"/>
      <c r="AF51" s="7" t="inlineStr"/>
      <c r="AG51" s="7" t="inlineStr"/>
      <c r="AH51" s="7" t="inlineStr"/>
      <c r="AI51" s="7" t="inlineStr"/>
      <c r="AJ51" s="7" t="inlineStr"/>
      <c r="AK51" s="7" t="inlineStr"/>
      <c r="AL51" s="7" t="inlineStr"/>
      <c r="AM51" s="7" t="inlineStr"/>
      <c r="AN51" s="7" t="inlineStr"/>
      <c r="AO51" s="7" t="inlineStr"/>
      <c r="AP51" s="7" t="inlineStr"/>
      <c r="AQ51" s="7" t="inlineStr"/>
      <c r="AR51" s="7" t="inlineStr"/>
      <c r="AS51" s="7" t="inlineStr"/>
      <c r="AT51" s="7" t="inlineStr"/>
      <c r="AU51" s="7">
        <f>AW51+AY51+BA51+BC51+BE51+BG51</f>
        <v/>
      </c>
      <c r="AV51" s="7">
        <f>AX51+AZ51+BB51+BD51+BF51+BH51</f>
        <v/>
      </c>
      <c r="AW51" s="7" t="inlineStr"/>
      <c r="AX51" s="7" t="inlineStr"/>
      <c r="AY51" s="7" t="inlineStr"/>
      <c r="AZ51" s="7" t="inlineStr"/>
      <c r="BA51" s="7" t="inlineStr"/>
      <c r="BB51" s="7" t="inlineStr"/>
      <c r="BC51" s="7" t="inlineStr"/>
      <c r="BD51" s="7" t="inlineStr"/>
      <c r="BE51" s="7" t="inlineStr"/>
      <c r="BF51" s="7" t="inlineStr"/>
      <c r="BG51" s="7" t="inlineStr"/>
      <c r="BH51" s="7" t="inlineStr"/>
      <c r="BI51" s="7">
        <f>BK51+BM51+BO51+BQ51</f>
        <v/>
      </c>
      <c r="BJ51" s="7">
        <f>BL51+BN51+BP51+BR51</f>
        <v/>
      </c>
      <c r="BK51" s="7" t="n">
        <v>6</v>
      </c>
      <c r="BL51" s="7" t="n">
        <v>4642632</v>
      </c>
      <c r="BM51" s="7" t="inlineStr"/>
      <c r="BN51" s="7" t="inlineStr"/>
      <c r="BO51" s="7" t="inlineStr"/>
      <c r="BP51" s="7" t="inlineStr"/>
      <c r="BQ51" s="7" t="inlineStr"/>
      <c r="BR51" s="7" t="inlineStr"/>
      <c r="BS51" s="7">
        <f>BU51+BW51+BY51+CA51+CC51+CE51+CG51+CI51+CK51</f>
        <v/>
      </c>
      <c r="BT51" s="7">
        <f>BV51+BX51+BZ51+CB51+CD51+CF51+CH51+CJ51+CL51</f>
        <v/>
      </c>
      <c r="BU51" s="7" t="inlineStr"/>
      <c r="BV51" s="7" t="inlineStr"/>
      <c r="BW51" s="7" t="inlineStr"/>
      <c r="BX51" s="7" t="inlineStr"/>
      <c r="BY51" s="7" t="inlineStr"/>
      <c r="BZ51" s="7" t="inlineStr"/>
      <c r="CA51" s="7" t="inlineStr"/>
      <c r="CB51" s="7" t="inlineStr"/>
      <c r="CC51" s="7" t="inlineStr"/>
      <c r="CD51" s="7" t="inlineStr"/>
      <c r="CE51" s="7" t="inlineStr"/>
      <c r="CF51" s="7" t="inlineStr"/>
      <c r="CG51" s="7" t="inlineStr"/>
      <c r="CH51" s="7" t="inlineStr"/>
      <c r="CI51" s="7" t="inlineStr"/>
      <c r="CJ51" s="7" t="inlineStr"/>
      <c r="CK51" s="7" t="inlineStr"/>
      <c r="CL51" s="7" t="inlineStr"/>
      <c r="CM51" s="7">
        <f>CO51+CQ51+CS51+CU51+CW51+CY51+DA51+DC51+DE51+DG51+DI51+DK51+DM51</f>
        <v/>
      </c>
      <c r="CN51" s="7">
        <f>CP51+CR51+CT51+CV51+CX51+CZ51+DB51+DD51+DF51+DH51+DJ51+DL51+DN51</f>
        <v/>
      </c>
      <c r="CO51" s="7" t="inlineStr"/>
      <c r="CP51" s="7" t="inlineStr"/>
      <c r="CQ51" s="7" t="inlineStr"/>
      <c r="CR51" s="7" t="inlineStr"/>
      <c r="CS51" s="7" t="inlineStr"/>
      <c r="CT51" s="7" t="inlineStr"/>
      <c r="CU51" s="7" t="inlineStr"/>
      <c r="CV51" s="7" t="inlineStr"/>
      <c r="CW51" s="7" t="inlineStr"/>
      <c r="CX51" s="7" t="inlineStr"/>
      <c r="CY51" s="7" t="inlineStr"/>
      <c r="CZ51" s="7" t="inlineStr"/>
      <c r="DA51" s="7" t="inlineStr"/>
      <c r="DB51" s="7" t="inlineStr"/>
      <c r="DC51" s="7" t="inlineStr"/>
      <c r="DD51" s="7" t="inlineStr"/>
      <c r="DE51" s="7" t="inlineStr"/>
      <c r="DF51" s="7" t="inlineStr"/>
      <c r="DG51" s="7" t="inlineStr"/>
      <c r="DH51" s="7" t="inlineStr"/>
      <c r="DI51" s="7" t="inlineStr"/>
      <c r="DJ51" s="7" t="inlineStr"/>
      <c r="DK51" s="7" t="inlineStr"/>
      <c r="DL51" s="7" t="inlineStr"/>
      <c r="DM51" s="7" t="inlineStr"/>
      <c r="DN51" s="7" t="inlineStr"/>
      <c r="DO51" s="7">
        <f>E51+AU51+BI51+BS51+CM51</f>
        <v/>
      </c>
      <c r="DP51" s="7">
        <f>F51+AV51+BJ51+BT51+CN51</f>
        <v/>
      </c>
    </row>
    <row r="52" hidden="1" outlineLevel="1">
      <c r="A52" s="5" t="n">
        <v>48</v>
      </c>
      <c r="B52" s="6" t="inlineStr">
        <is>
          <t>"ШИФО" ХД</t>
        </is>
      </c>
      <c r="C52" s="6" t="inlineStr">
        <is>
          <t>Сырдарья</t>
        </is>
      </c>
      <c r="D52" s="6" t="inlineStr">
        <is>
          <t>Сырдарья</t>
        </is>
      </c>
      <c r="E52" s="7">
        <f>G52+I52+K52+M52+O52+Q52+S52+U52+W52+Y52+AA52+AC52+AE52+AG52+AI52+AK52+AM52+AO52+AQ52+AS52</f>
        <v/>
      </c>
      <c r="F52" s="7">
        <f>H52+J52+L52+N52+P52+R52+T52+V52+X52+Z52+AB52+AD52+AF52+AH52+AJ52+AL52+AN52+AP52+AR52+AT52</f>
        <v/>
      </c>
      <c r="G52" s="7" t="inlineStr"/>
      <c r="H52" s="7" t="inlineStr"/>
      <c r="I52" s="7" t="inlineStr"/>
      <c r="J52" s="7" t="inlineStr"/>
      <c r="K52" s="7" t="inlineStr"/>
      <c r="L52" s="7" t="inlineStr"/>
      <c r="M52" s="7" t="inlineStr"/>
      <c r="N52" s="7" t="inlineStr"/>
      <c r="O52" s="7" t="inlineStr"/>
      <c r="P52" s="7" t="inlineStr"/>
      <c r="Q52" s="7" t="inlineStr"/>
      <c r="R52" s="7" t="inlineStr"/>
      <c r="S52" s="7" t="inlineStr"/>
      <c r="T52" s="7" t="inlineStr"/>
      <c r="U52" s="7" t="inlineStr"/>
      <c r="V52" s="7" t="inlineStr"/>
      <c r="W52" s="7" t="inlineStr"/>
      <c r="X52" s="7" t="inlineStr"/>
      <c r="Y52" s="7" t="n">
        <v>10</v>
      </c>
      <c r="Z52" s="7" t="n">
        <v>494700</v>
      </c>
      <c r="AA52" s="7" t="inlineStr"/>
      <c r="AB52" s="7" t="inlineStr"/>
      <c r="AC52" s="7" t="inlineStr"/>
      <c r="AD52" s="7" t="inlineStr"/>
      <c r="AE52" s="7" t="inlineStr"/>
      <c r="AF52" s="7" t="inlineStr"/>
      <c r="AG52" s="7" t="inlineStr"/>
      <c r="AH52" s="7" t="inlineStr"/>
      <c r="AI52" s="7" t="inlineStr"/>
      <c r="AJ52" s="7" t="inlineStr"/>
      <c r="AK52" s="7" t="inlineStr"/>
      <c r="AL52" s="7" t="inlineStr"/>
      <c r="AM52" s="7" t="inlineStr"/>
      <c r="AN52" s="7" t="inlineStr"/>
      <c r="AO52" s="7" t="inlineStr"/>
      <c r="AP52" s="7" t="inlineStr"/>
      <c r="AQ52" s="7" t="inlineStr"/>
      <c r="AR52" s="7" t="inlineStr"/>
      <c r="AS52" s="7" t="inlineStr"/>
      <c r="AT52" s="7" t="inlineStr"/>
      <c r="AU52" s="7">
        <f>AW52+AY52+BA52+BC52+BE52+BG52</f>
        <v/>
      </c>
      <c r="AV52" s="7">
        <f>AX52+AZ52+BB52+BD52+BF52+BH52</f>
        <v/>
      </c>
      <c r="AW52" s="7" t="inlineStr"/>
      <c r="AX52" s="7" t="inlineStr"/>
      <c r="AY52" s="7" t="inlineStr"/>
      <c r="AZ52" s="7" t="inlineStr"/>
      <c r="BA52" s="7" t="inlineStr"/>
      <c r="BB52" s="7" t="inlineStr"/>
      <c r="BC52" s="7" t="inlineStr"/>
      <c r="BD52" s="7" t="inlineStr"/>
      <c r="BE52" s="7" t="inlineStr"/>
      <c r="BF52" s="7" t="inlineStr"/>
      <c r="BG52" s="7" t="inlineStr"/>
      <c r="BH52" s="7" t="inlineStr"/>
      <c r="BI52" s="7">
        <f>BK52+BM52+BO52+BQ52</f>
        <v/>
      </c>
      <c r="BJ52" s="7">
        <f>BL52+BN52+BP52+BR52</f>
        <v/>
      </c>
      <c r="BK52" s="7" t="inlineStr"/>
      <c r="BL52" s="7" t="inlineStr"/>
      <c r="BM52" s="7" t="inlineStr"/>
      <c r="BN52" s="7" t="inlineStr"/>
      <c r="BO52" s="7" t="inlineStr"/>
      <c r="BP52" s="7" t="inlineStr"/>
      <c r="BQ52" s="7" t="inlineStr"/>
      <c r="BR52" s="7" t="inlineStr"/>
      <c r="BS52" s="7">
        <f>BU52+BW52+BY52+CA52+CC52+CE52+CG52+CI52+CK52</f>
        <v/>
      </c>
      <c r="BT52" s="7">
        <f>BV52+BX52+BZ52+CB52+CD52+CF52+CH52+CJ52+CL52</f>
        <v/>
      </c>
      <c r="BU52" s="7" t="inlineStr"/>
      <c r="BV52" s="7" t="inlineStr"/>
      <c r="BW52" s="7" t="inlineStr"/>
      <c r="BX52" s="7" t="inlineStr"/>
      <c r="BY52" s="7" t="inlineStr"/>
      <c r="BZ52" s="7" t="inlineStr"/>
      <c r="CA52" s="7" t="inlineStr"/>
      <c r="CB52" s="7" t="inlineStr"/>
      <c r="CC52" s="7" t="inlineStr"/>
      <c r="CD52" s="7" t="inlineStr"/>
      <c r="CE52" s="7" t="inlineStr"/>
      <c r="CF52" s="7" t="inlineStr"/>
      <c r="CG52" s="7" t="inlineStr"/>
      <c r="CH52" s="7" t="inlineStr"/>
      <c r="CI52" s="7" t="inlineStr"/>
      <c r="CJ52" s="7" t="inlineStr"/>
      <c r="CK52" s="7" t="inlineStr"/>
      <c r="CL52" s="7" t="inlineStr"/>
      <c r="CM52" s="7">
        <f>CO52+CQ52+CS52+CU52+CW52+CY52+DA52+DC52+DE52+DG52+DI52+DK52+DM52</f>
        <v/>
      </c>
      <c r="CN52" s="7">
        <f>CP52+CR52+CT52+CV52+CX52+CZ52+DB52+DD52+DF52+DH52+DJ52+DL52+DN52</f>
        <v/>
      </c>
      <c r="CO52" s="7" t="inlineStr"/>
      <c r="CP52" s="7" t="inlineStr"/>
      <c r="CQ52" s="7" t="inlineStr"/>
      <c r="CR52" s="7" t="inlineStr"/>
      <c r="CS52" s="7" t="inlineStr"/>
      <c r="CT52" s="7" t="inlineStr"/>
      <c r="CU52" s="7" t="inlineStr"/>
      <c r="CV52" s="7" t="inlineStr"/>
      <c r="CW52" s="7" t="inlineStr"/>
      <c r="CX52" s="7" t="inlineStr"/>
      <c r="CY52" s="7" t="inlineStr"/>
      <c r="CZ52" s="7" t="inlineStr"/>
      <c r="DA52" s="7" t="inlineStr"/>
      <c r="DB52" s="7" t="inlineStr"/>
      <c r="DC52" s="7" t="inlineStr"/>
      <c r="DD52" s="7" t="inlineStr"/>
      <c r="DE52" s="7" t="inlineStr"/>
      <c r="DF52" s="7" t="inlineStr"/>
      <c r="DG52" s="7" t="inlineStr"/>
      <c r="DH52" s="7" t="inlineStr"/>
      <c r="DI52" s="7" t="inlineStr"/>
      <c r="DJ52" s="7" t="inlineStr"/>
      <c r="DK52" s="7" t="inlineStr"/>
      <c r="DL52" s="7" t="inlineStr"/>
      <c r="DM52" s="7" t="inlineStr"/>
      <c r="DN52" s="7" t="inlineStr"/>
      <c r="DO52" s="7">
        <f>E52+AU52+BI52+BS52+CM52</f>
        <v/>
      </c>
      <c r="DP52" s="7">
        <f>F52+AV52+BJ52+BT52+CN52</f>
        <v/>
      </c>
    </row>
    <row r="53" hidden="1" outlineLevel="1">
      <c r="A53" s="5" t="n">
        <v>49</v>
      </c>
      <c r="B53" s="6" t="inlineStr">
        <is>
          <t>"ШИФОБАХШ" XK</t>
        </is>
      </c>
      <c r="C53" s="6" t="inlineStr">
        <is>
          <t>Сырдарья</t>
        </is>
      </c>
      <c r="D53" s="6" t="inlineStr">
        <is>
          <t>Сырдарья</t>
        </is>
      </c>
      <c r="E53" s="7">
        <f>G53+I53+K53+M53+O53+Q53+S53+U53+W53+Y53+AA53+AC53+AE53+AG53+AI53+AK53+AM53+AO53+AQ53+AS53</f>
        <v/>
      </c>
      <c r="F53" s="7">
        <f>H53+J53+L53+N53+P53+R53+T53+V53+X53+Z53+AB53+AD53+AF53+AH53+AJ53+AL53+AN53+AP53+AR53+AT53</f>
        <v/>
      </c>
      <c r="G53" s="7" t="n">
        <v>10</v>
      </c>
      <c r="H53" s="7" t="n">
        <v>6462900</v>
      </c>
      <c r="I53" s="7" t="inlineStr"/>
      <c r="J53" s="7" t="inlineStr"/>
      <c r="K53" s="7" t="inlineStr"/>
      <c r="L53" s="7" t="inlineStr"/>
      <c r="M53" s="7" t="n">
        <v>30</v>
      </c>
      <c r="N53" s="7" t="n">
        <v>29727000</v>
      </c>
      <c r="O53" s="7" t="inlineStr"/>
      <c r="P53" s="7" t="inlineStr"/>
      <c r="Q53" s="7" t="n">
        <v>150</v>
      </c>
      <c r="R53" s="7" t="n">
        <v>1518637500</v>
      </c>
      <c r="S53" s="7" t="inlineStr"/>
      <c r="T53" s="7" t="inlineStr"/>
      <c r="U53" s="7" t="inlineStr"/>
      <c r="V53" s="7" t="inlineStr"/>
      <c r="W53" s="7" t="n">
        <v>20</v>
      </c>
      <c r="X53" s="7" t="n">
        <v>0</v>
      </c>
      <c r="Y53" s="7" t="inlineStr"/>
      <c r="Z53" s="7" t="inlineStr"/>
      <c r="AA53" s="7" t="inlineStr"/>
      <c r="AB53" s="7" t="inlineStr"/>
      <c r="AC53" s="7" t="n">
        <v>30</v>
      </c>
      <c r="AD53" s="7" t="n">
        <v>16102500</v>
      </c>
      <c r="AE53" s="7" t="n">
        <v>10</v>
      </c>
      <c r="AF53" s="7" t="n">
        <v>2440900</v>
      </c>
      <c r="AG53" s="7" t="inlineStr"/>
      <c r="AH53" s="7" t="inlineStr"/>
      <c r="AI53" s="7" t="inlineStr"/>
      <c r="AJ53" s="7" t="inlineStr"/>
      <c r="AK53" s="7" t="inlineStr"/>
      <c r="AL53" s="7" t="inlineStr"/>
      <c r="AM53" s="7" t="inlineStr"/>
      <c r="AN53" s="7" t="inlineStr"/>
      <c r="AO53" s="7" t="inlineStr"/>
      <c r="AP53" s="7" t="inlineStr"/>
      <c r="AQ53" s="7" t="inlineStr"/>
      <c r="AR53" s="7" t="inlineStr"/>
      <c r="AS53" s="7" t="inlineStr"/>
      <c r="AT53" s="7" t="inlineStr"/>
      <c r="AU53" s="7">
        <f>AW53+AY53+BA53+BC53+BE53+BG53</f>
        <v/>
      </c>
      <c r="AV53" s="7">
        <f>AX53+AZ53+BB53+BD53+BF53+BH53</f>
        <v/>
      </c>
      <c r="AW53" s="7" t="inlineStr"/>
      <c r="AX53" s="7" t="inlineStr"/>
      <c r="AY53" s="7" t="inlineStr"/>
      <c r="AZ53" s="7" t="inlineStr"/>
      <c r="BA53" s="7" t="inlineStr"/>
      <c r="BB53" s="7" t="inlineStr"/>
      <c r="BC53" s="7" t="inlineStr"/>
      <c r="BD53" s="7" t="inlineStr"/>
      <c r="BE53" s="7" t="inlineStr"/>
      <c r="BF53" s="7" t="inlineStr"/>
      <c r="BG53" s="7" t="inlineStr"/>
      <c r="BH53" s="7" t="inlineStr"/>
      <c r="BI53" s="7">
        <f>BK53+BM53+BO53+BQ53</f>
        <v/>
      </c>
      <c r="BJ53" s="7">
        <f>BL53+BN53+BP53+BR53</f>
        <v/>
      </c>
      <c r="BK53" s="7" t="inlineStr"/>
      <c r="BL53" s="7" t="inlineStr"/>
      <c r="BM53" s="7" t="inlineStr"/>
      <c r="BN53" s="7" t="inlineStr"/>
      <c r="BO53" s="7" t="inlineStr"/>
      <c r="BP53" s="7" t="inlineStr"/>
      <c r="BQ53" s="7" t="inlineStr"/>
      <c r="BR53" s="7" t="inlineStr"/>
      <c r="BS53" s="7">
        <f>BU53+BW53+BY53+CA53+CC53+CE53+CG53+CI53+CK53</f>
        <v/>
      </c>
      <c r="BT53" s="7">
        <f>BV53+BX53+BZ53+CB53+CD53+CF53+CH53+CJ53+CL53</f>
        <v/>
      </c>
      <c r="BU53" s="7" t="inlineStr"/>
      <c r="BV53" s="7" t="inlineStr"/>
      <c r="BW53" s="7" t="inlineStr"/>
      <c r="BX53" s="7" t="inlineStr"/>
      <c r="BY53" s="7" t="n">
        <v>20</v>
      </c>
      <c r="BZ53" s="7" t="n">
        <v>13153200</v>
      </c>
      <c r="CA53" s="7" t="inlineStr"/>
      <c r="CB53" s="7" t="inlineStr"/>
      <c r="CC53" s="7" t="inlineStr"/>
      <c r="CD53" s="7" t="inlineStr"/>
      <c r="CE53" s="7" t="inlineStr"/>
      <c r="CF53" s="7" t="inlineStr"/>
      <c r="CG53" s="7" t="inlineStr"/>
      <c r="CH53" s="7" t="inlineStr"/>
      <c r="CI53" s="7" t="inlineStr"/>
      <c r="CJ53" s="7" t="inlineStr"/>
      <c r="CK53" s="7" t="n">
        <v>10</v>
      </c>
      <c r="CL53" s="7" t="n">
        <v>5982000</v>
      </c>
      <c r="CM53" s="7">
        <f>CO53+CQ53+CS53+CU53+CW53+CY53+DA53+DC53+DE53+DG53+DI53+DK53+DM53</f>
        <v/>
      </c>
      <c r="CN53" s="7">
        <f>CP53+CR53+CT53+CV53+CX53+CZ53+DB53+DD53+DF53+DH53+DJ53+DL53+DN53</f>
        <v/>
      </c>
      <c r="CO53" s="7" t="inlineStr"/>
      <c r="CP53" s="7" t="inlineStr"/>
      <c r="CQ53" s="7" t="inlineStr"/>
      <c r="CR53" s="7" t="inlineStr"/>
      <c r="CS53" s="7" t="inlineStr"/>
      <c r="CT53" s="7" t="inlineStr"/>
      <c r="CU53" s="7" t="inlineStr"/>
      <c r="CV53" s="7" t="inlineStr"/>
      <c r="CW53" s="7" t="inlineStr"/>
      <c r="CX53" s="7" t="inlineStr"/>
      <c r="CY53" s="7" t="inlineStr"/>
      <c r="CZ53" s="7" t="inlineStr"/>
      <c r="DA53" s="7" t="inlineStr"/>
      <c r="DB53" s="7" t="inlineStr"/>
      <c r="DC53" s="7" t="n">
        <v>10</v>
      </c>
      <c r="DD53" s="7" t="n">
        <v>2607000</v>
      </c>
      <c r="DE53" s="7" t="inlineStr"/>
      <c r="DF53" s="7" t="inlineStr"/>
      <c r="DG53" s="7" t="inlineStr"/>
      <c r="DH53" s="7" t="inlineStr"/>
      <c r="DI53" s="7" t="n">
        <v>5</v>
      </c>
      <c r="DJ53" s="7" t="n">
        <v>1248800</v>
      </c>
      <c r="DK53" s="7" t="inlineStr"/>
      <c r="DL53" s="7" t="inlineStr"/>
      <c r="DM53" s="7" t="inlineStr"/>
      <c r="DN53" s="7" t="inlineStr"/>
      <c r="DO53" s="7">
        <f>E53+AU53+BI53+BS53+CM53</f>
        <v/>
      </c>
      <c r="DP53" s="7">
        <f>F53+AV53+BJ53+BT53+CN53</f>
        <v/>
      </c>
    </row>
    <row r="54" hidden="1" outlineLevel="1">
      <c r="A54" s="5" t="n">
        <v>50</v>
      </c>
      <c r="B54" s="6" t="inlineStr">
        <is>
          <t>OOO "KARLEONE"</t>
        </is>
      </c>
      <c r="C54" s="6" t="inlineStr">
        <is>
          <t>Сырдарья</t>
        </is>
      </c>
      <c r="D54" s="6" t="inlineStr">
        <is>
          <t>Сырдарья</t>
        </is>
      </c>
      <c r="E54" s="7">
        <f>G54+I54+K54+M54+O54+Q54+S54+U54+W54+Y54+AA54+AC54+AE54+AG54+AI54+AK54+AM54+AO54+AQ54+AS54</f>
        <v/>
      </c>
      <c r="F54" s="7">
        <f>H54+J54+L54+N54+P54+R54+T54+V54+X54+Z54+AB54+AD54+AF54+AH54+AJ54+AL54+AN54+AP54+AR54+AT54</f>
        <v/>
      </c>
      <c r="G54" s="7" t="inlineStr"/>
      <c r="H54" s="7" t="inlineStr"/>
      <c r="I54" s="7" t="inlineStr"/>
      <c r="J54" s="7" t="inlineStr"/>
      <c r="K54" s="7" t="inlineStr"/>
      <c r="L54" s="7" t="inlineStr"/>
      <c r="M54" s="7" t="n">
        <v>5</v>
      </c>
      <c r="N54" s="7" t="n">
        <v>796125</v>
      </c>
      <c r="O54" s="7" t="inlineStr"/>
      <c r="P54" s="7" t="inlineStr"/>
      <c r="Q54" s="7" t="n">
        <v>10</v>
      </c>
      <c r="R54" s="7" t="n">
        <v>6547000</v>
      </c>
      <c r="S54" s="7" t="n">
        <v>48</v>
      </c>
      <c r="T54" s="7" t="n">
        <v>11397888</v>
      </c>
      <c r="U54" s="7" t="inlineStr"/>
      <c r="V54" s="7" t="inlineStr"/>
      <c r="W54" s="7" t="inlineStr"/>
      <c r="X54" s="7" t="inlineStr"/>
      <c r="Y54" s="7" t="inlineStr"/>
      <c r="Z54" s="7" t="inlineStr"/>
      <c r="AA54" s="7" t="n">
        <v>10</v>
      </c>
      <c r="AB54" s="7" t="n">
        <v>2154150</v>
      </c>
      <c r="AC54" s="7" t="inlineStr"/>
      <c r="AD54" s="7" t="inlineStr"/>
      <c r="AE54" s="7" t="inlineStr"/>
      <c r="AF54" s="7" t="inlineStr"/>
      <c r="AG54" s="7" t="inlineStr"/>
      <c r="AH54" s="7" t="inlineStr"/>
      <c r="AI54" s="7" t="inlineStr"/>
      <c r="AJ54" s="7" t="inlineStr"/>
      <c r="AK54" s="7" t="inlineStr"/>
      <c r="AL54" s="7" t="inlineStr"/>
      <c r="AM54" s="7" t="inlineStr"/>
      <c r="AN54" s="7" t="inlineStr"/>
      <c r="AO54" s="7" t="inlineStr"/>
      <c r="AP54" s="7" t="inlineStr"/>
      <c r="AQ54" s="7" t="inlineStr"/>
      <c r="AR54" s="7" t="inlineStr"/>
      <c r="AS54" s="7" t="inlineStr"/>
      <c r="AT54" s="7" t="inlineStr"/>
      <c r="AU54" s="7">
        <f>AW54+AY54+BA54+BC54+BE54+BG54</f>
        <v/>
      </c>
      <c r="AV54" s="7">
        <f>AX54+AZ54+BB54+BD54+BF54+BH54</f>
        <v/>
      </c>
      <c r="AW54" s="7" t="inlineStr"/>
      <c r="AX54" s="7" t="inlineStr"/>
      <c r="AY54" s="7" t="inlineStr"/>
      <c r="AZ54" s="7" t="inlineStr"/>
      <c r="BA54" s="7" t="inlineStr"/>
      <c r="BB54" s="7" t="inlineStr"/>
      <c r="BC54" s="7" t="inlineStr"/>
      <c r="BD54" s="7" t="inlineStr"/>
      <c r="BE54" s="7" t="inlineStr"/>
      <c r="BF54" s="7" t="inlineStr"/>
      <c r="BG54" s="7" t="inlineStr"/>
      <c r="BH54" s="7" t="inlineStr"/>
      <c r="BI54" s="7">
        <f>BK54+BM54+BO54+BQ54</f>
        <v/>
      </c>
      <c r="BJ54" s="7">
        <f>BL54+BN54+BP54+BR54</f>
        <v/>
      </c>
      <c r="BK54" s="7" t="inlineStr"/>
      <c r="BL54" s="7" t="inlineStr"/>
      <c r="BM54" s="7" t="inlineStr"/>
      <c r="BN54" s="7" t="inlineStr"/>
      <c r="BO54" s="7" t="inlineStr"/>
      <c r="BP54" s="7" t="inlineStr"/>
      <c r="BQ54" s="7" t="inlineStr"/>
      <c r="BR54" s="7" t="inlineStr"/>
      <c r="BS54" s="7">
        <f>BU54+BW54+BY54+CA54+CC54+CE54+CG54+CI54+CK54</f>
        <v/>
      </c>
      <c r="BT54" s="7">
        <f>BV54+BX54+BZ54+CB54+CD54+CF54+CH54+CJ54+CL54</f>
        <v/>
      </c>
      <c r="BU54" s="7" t="inlineStr"/>
      <c r="BV54" s="7" t="inlineStr"/>
      <c r="BW54" s="7" t="inlineStr"/>
      <c r="BX54" s="7" t="inlineStr"/>
      <c r="BY54" s="7" t="inlineStr"/>
      <c r="BZ54" s="7" t="inlineStr"/>
      <c r="CA54" s="7" t="inlineStr"/>
      <c r="CB54" s="7" t="inlineStr"/>
      <c r="CC54" s="7" t="inlineStr"/>
      <c r="CD54" s="7" t="inlineStr"/>
      <c r="CE54" s="7" t="inlineStr"/>
      <c r="CF54" s="7" t="inlineStr"/>
      <c r="CG54" s="7" t="inlineStr"/>
      <c r="CH54" s="7" t="inlineStr"/>
      <c r="CI54" s="7" t="inlineStr"/>
      <c r="CJ54" s="7" t="inlineStr"/>
      <c r="CK54" s="7" t="inlineStr"/>
      <c r="CL54" s="7" t="inlineStr"/>
      <c r="CM54" s="7">
        <f>CO54+CQ54+CS54+CU54+CW54+CY54+DA54+DC54+DE54+DG54+DI54+DK54+DM54</f>
        <v/>
      </c>
      <c r="CN54" s="7">
        <f>CP54+CR54+CT54+CV54+CX54+CZ54+DB54+DD54+DF54+DH54+DJ54+DL54+DN54</f>
        <v/>
      </c>
      <c r="CO54" s="7" t="inlineStr"/>
      <c r="CP54" s="7" t="inlineStr"/>
      <c r="CQ54" s="7" t="inlineStr"/>
      <c r="CR54" s="7" t="inlineStr"/>
      <c r="CS54" s="7" t="inlineStr"/>
      <c r="CT54" s="7" t="inlineStr"/>
      <c r="CU54" s="7" t="inlineStr"/>
      <c r="CV54" s="7" t="inlineStr"/>
      <c r="CW54" s="7" t="inlineStr"/>
      <c r="CX54" s="7" t="inlineStr"/>
      <c r="CY54" s="7" t="n">
        <v>3</v>
      </c>
      <c r="CZ54" s="7" t="n">
        <v>513216</v>
      </c>
      <c r="DA54" s="7" t="inlineStr"/>
      <c r="DB54" s="7" t="inlineStr"/>
      <c r="DC54" s="7" t="inlineStr"/>
      <c r="DD54" s="7" t="inlineStr"/>
      <c r="DE54" s="7" t="inlineStr"/>
      <c r="DF54" s="7" t="inlineStr"/>
      <c r="DG54" s="7" t="inlineStr"/>
      <c r="DH54" s="7" t="inlineStr"/>
      <c r="DI54" s="7" t="inlineStr"/>
      <c r="DJ54" s="7" t="inlineStr"/>
      <c r="DK54" s="7" t="inlineStr"/>
      <c r="DL54" s="7" t="inlineStr"/>
      <c r="DM54" s="7" t="inlineStr"/>
      <c r="DN54" s="7" t="inlineStr"/>
      <c r="DO54" s="7">
        <f>E54+AU54+BI54+BS54+CM54</f>
        <v/>
      </c>
      <c r="DP54" s="7">
        <f>F54+AV54+BJ54+BT54+CN54</f>
        <v/>
      </c>
    </row>
    <row r="55" hidden="1" outlineLevel="1">
      <c r="A55" s="5" t="n">
        <v>51</v>
      </c>
      <c r="B55" s="6" t="inlineStr">
        <is>
          <t>ООО "BEHZOD-FARM-YANGIYER"</t>
        </is>
      </c>
      <c r="C55" s="6" t="inlineStr">
        <is>
          <t>Сырдарья</t>
        </is>
      </c>
      <c r="D55" s="6" t="inlineStr">
        <is>
          <t>Сырдарья</t>
        </is>
      </c>
      <c r="E55" s="7">
        <f>G55+I55+K55+M55+O55+Q55+S55+U55+W55+Y55+AA55+AC55+AE55+AG55+AI55+AK55+AM55+AO55+AQ55+AS55</f>
        <v/>
      </c>
      <c r="F55" s="7">
        <f>H55+J55+L55+N55+P55+R55+T55+V55+X55+Z55+AB55+AD55+AF55+AH55+AJ55+AL55+AN55+AP55+AR55+AT55</f>
        <v/>
      </c>
      <c r="G55" s="7" t="inlineStr"/>
      <c r="H55" s="7" t="inlineStr"/>
      <c r="I55" s="7" t="inlineStr"/>
      <c r="J55" s="7" t="inlineStr"/>
      <c r="K55" s="7" t="inlineStr"/>
      <c r="L55" s="7" t="inlineStr"/>
      <c r="M55" s="7" t="inlineStr"/>
      <c r="N55" s="7" t="inlineStr"/>
      <c r="O55" s="7" t="inlineStr"/>
      <c r="P55" s="7" t="inlineStr"/>
      <c r="Q55" s="7" t="n">
        <v>3</v>
      </c>
      <c r="R55" s="7" t="n">
        <v>589230</v>
      </c>
      <c r="S55" s="7" t="inlineStr"/>
      <c r="T55" s="7" t="inlineStr"/>
      <c r="U55" s="7" t="inlineStr"/>
      <c r="V55" s="7" t="inlineStr"/>
      <c r="W55" s="7" t="inlineStr"/>
      <c r="X55" s="7" t="inlineStr"/>
      <c r="Y55" s="7" t="inlineStr"/>
      <c r="Z55" s="7" t="inlineStr"/>
      <c r="AA55" s="7" t="inlineStr"/>
      <c r="AB55" s="7" t="inlineStr"/>
      <c r="AC55" s="7" t="inlineStr"/>
      <c r="AD55" s="7" t="inlineStr"/>
      <c r="AE55" s="7" t="inlineStr"/>
      <c r="AF55" s="7" t="inlineStr"/>
      <c r="AG55" s="7" t="inlineStr"/>
      <c r="AH55" s="7" t="inlineStr"/>
      <c r="AI55" s="7" t="inlineStr"/>
      <c r="AJ55" s="7" t="inlineStr"/>
      <c r="AK55" s="7" t="inlineStr"/>
      <c r="AL55" s="7" t="inlineStr"/>
      <c r="AM55" s="7" t="inlineStr"/>
      <c r="AN55" s="7" t="inlineStr"/>
      <c r="AO55" s="7" t="inlineStr"/>
      <c r="AP55" s="7" t="inlineStr"/>
      <c r="AQ55" s="7" t="inlineStr"/>
      <c r="AR55" s="7" t="inlineStr"/>
      <c r="AS55" s="7" t="inlineStr"/>
      <c r="AT55" s="7" t="inlineStr"/>
      <c r="AU55" s="7">
        <f>AW55+AY55+BA55+BC55+BE55+BG55</f>
        <v/>
      </c>
      <c r="AV55" s="7">
        <f>AX55+AZ55+BB55+BD55+BF55+BH55</f>
        <v/>
      </c>
      <c r="AW55" s="7" t="inlineStr"/>
      <c r="AX55" s="7" t="inlineStr"/>
      <c r="AY55" s="7" t="inlineStr"/>
      <c r="AZ55" s="7" t="inlineStr"/>
      <c r="BA55" s="7" t="inlineStr"/>
      <c r="BB55" s="7" t="inlineStr"/>
      <c r="BC55" s="7" t="inlineStr"/>
      <c r="BD55" s="7" t="inlineStr"/>
      <c r="BE55" s="7" t="inlineStr"/>
      <c r="BF55" s="7" t="inlineStr"/>
      <c r="BG55" s="7" t="inlineStr"/>
      <c r="BH55" s="7" t="inlineStr"/>
      <c r="BI55" s="7">
        <f>BK55+BM55+BO55+BQ55</f>
        <v/>
      </c>
      <c r="BJ55" s="7">
        <f>BL55+BN55+BP55+BR55</f>
        <v/>
      </c>
      <c r="BK55" s="7" t="inlineStr"/>
      <c r="BL55" s="7" t="inlineStr"/>
      <c r="BM55" s="7" t="inlineStr"/>
      <c r="BN55" s="7" t="inlineStr"/>
      <c r="BO55" s="7" t="inlineStr"/>
      <c r="BP55" s="7" t="inlineStr"/>
      <c r="BQ55" s="7" t="inlineStr"/>
      <c r="BR55" s="7" t="inlineStr"/>
      <c r="BS55" s="7">
        <f>BU55+BW55+BY55+CA55+CC55+CE55+CG55+CI55+CK55</f>
        <v/>
      </c>
      <c r="BT55" s="7">
        <f>BV55+BX55+BZ55+CB55+CD55+CF55+CH55+CJ55+CL55</f>
        <v/>
      </c>
      <c r="BU55" s="7" t="inlineStr"/>
      <c r="BV55" s="7" t="inlineStr"/>
      <c r="BW55" s="7" t="inlineStr"/>
      <c r="BX55" s="7" t="inlineStr"/>
      <c r="BY55" s="7" t="inlineStr"/>
      <c r="BZ55" s="7" t="inlineStr"/>
      <c r="CA55" s="7" t="inlineStr"/>
      <c r="CB55" s="7" t="inlineStr"/>
      <c r="CC55" s="7" t="inlineStr"/>
      <c r="CD55" s="7" t="inlineStr"/>
      <c r="CE55" s="7" t="inlineStr"/>
      <c r="CF55" s="7" t="inlineStr"/>
      <c r="CG55" s="7" t="inlineStr"/>
      <c r="CH55" s="7" t="inlineStr"/>
      <c r="CI55" s="7" t="inlineStr"/>
      <c r="CJ55" s="7" t="inlineStr"/>
      <c r="CK55" s="7" t="inlineStr"/>
      <c r="CL55" s="7" t="inlineStr"/>
      <c r="CM55" s="7">
        <f>CO55+CQ55+CS55+CU55+CW55+CY55+DA55+DC55+DE55+DG55+DI55+DK55+DM55</f>
        <v/>
      </c>
      <c r="CN55" s="7">
        <f>CP55+CR55+CT55+CV55+CX55+CZ55+DB55+DD55+DF55+DH55+DJ55+DL55+DN55</f>
        <v/>
      </c>
      <c r="CO55" s="7" t="inlineStr"/>
      <c r="CP55" s="7" t="inlineStr"/>
      <c r="CQ55" s="7" t="inlineStr"/>
      <c r="CR55" s="7" t="inlineStr"/>
      <c r="CS55" s="7" t="inlineStr"/>
      <c r="CT55" s="7" t="inlineStr"/>
      <c r="CU55" s="7" t="inlineStr"/>
      <c r="CV55" s="7" t="inlineStr"/>
      <c r="CW55" s="7" t="inlineStr"/>
      <c r="CX55" s="7" t="inlineStr"/>
      <c r="CY55" s="7" t="inlineStr"/>
      <c r="CZ55" s="7" t="inlineStr"/>
      <c r="DA55" s="7" t="inlineStr"/>
      <c r="DB55" s="7" t="inlineStr"/>
      <c r="DC55" s="7" t="inlineStr"/>
      <c r="DD55" s="7" t="inlineStr"/>
      <c r="DE55" s="7" t="inlineStr"/>
      <c r="DF55" s="7" t="inlineStr"/>
      <c r="DG55" s="7" t="inlineStr"/>
      <c r="DH55" s="7" t="inlineStr"/>
      <c r="DI55" s="7" t="inlineStr"/>
      <c r="DJ55" s="7" t="inlineStr"/>
      <c r="DK55" s="7" t="inlineStr"/>
      <c r="DL55" s="7" t="inlineStr"/>
      <c r="DM55" s="7" t="inlineStr"/>
      <c r="DN55" s="7" t="inlineStr"/>
      <c r="DO55" s="7">
        <f>E55+AU55+BI55+BS55+CM55</f>
        <v/>
      </c>
      <c r="DP55" s="7">
        <f>F55+AV55+BJ55+BT55+CN55</f>
        <v/>
      </c>
    </row>
    <row r="56" hidden="1" outlineLevel="1">
      <c r="A56" s="5" t="n">
        <v>52</v>
      </c>
      <c r="B56" s="6" t="inlineStr">
        <is>
          <t>ООО "EKO FARM-S"</t>
        </is>
      </c>
      <c r="C56" s="6" t="inlineStr">
        <is>
          <t>Сырдарья</t>
        </is>
      </c>
      <c r="D56" s="6" t="inlineStr">
        <is>
          <t>Сырдарья</t>
        </is>
      </c>
      <c r="E56" s="7">
        <f>G56+I56+K56+M56+O56+Q56+S56+U56+W56+Y56+AA56+AC56+AE56+AG56+AI56+AK56+AM56+AO56+AQ56+AS56</f>
        <v/>
      </c>
      <c r="F56" s="7">
        <f>H56+J56+L56+N56+P56+R56+T56+V56+X56+Z56+AB56+AD56+AF56+AH56+AJ56+AL56+AN56+AP56+AR56+AT56</f>
        <v/>
      </c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inlineStr"/>
      <c r="R56" s="7" t="inlineStr"/>
      <c r="S56" s="7" t="inlineStr"/>
      <c r="T56" s="7" t="inlineStr"/>
      <c r="U56" s="7" t="inlineStr"/>
      <c r="V56" s="7" t="inlineStr"/>
      <c r="W56" s="7" t="inlineStr"/>
      <c r="X56" s="7" t="inlineStr"/>
      <c r="Y56" s="7" t="inlineStr"/>
      <c r="Z56" s="7" t="inlineStr"/>
      <c r="AA56" s="7" t="inlineStr"/>
      <c r="AB56" s="7" t="inlineStr"/>
      <c r="AC56" s="7" t="inlineStr"/>
      <c r="AD56" s="7" t="inlineStr"/>
      <c r="AE56" s="7" t="n">
        <v>2</v>
      </c>
      <c r="AF56" s="7" t="n">
        <v>94128</v>
      </c>
      <c r="AG56" s="7" t="inlineStr"/>
      <c r="AH56" s="7" t="inlineStr"/>
      <c r="AI56" s="7" t="inlineStr"/>
      <c r="AJ56" s="7" t="inlineStr"/>
      <c r="AK56" s="7" t="inlineStr"/>
      <c r="AL56" s="7" t="inlineStr"/>
      <c r="AM56" s="7" t="inlineStr"/>
      <c r="AN56" s="7" t="inlineStr"/>
      <c r="AO56" s="7" t="inlineStr"/>
      <c r="AP56" s="7" t="inlineStr"/>
      <c r="AQ56" s="7" t="inlineStr"/>
      <c r="AR56" s="7" t="inlineStr"/>
      <c r="AS56" s="7" t="inlineStr"/>
      <c r="AT56" s="7" t="inlineStr"/>
      <c r="AU56" s="7">
        <f>AW56+AY56+BA56+BC56+BE56+BG56</f>
        <v/>
      </c>
      <c r="AV56" s="7">
        <f>AX56+AZ56+BB56+BD56+BF56+BH56</f>
        <v/>
      </c>
      <c r="AW56" s="7" t="inlineStr"/>
      <c r="AX56" s="7" t="inlineStr"/>
      <c r="AY56" s="7" t="inlineStr"/>
      <c r="AZ56" s="7" t="inlineStr"/>
      <c r="BA56" s="7" t="inlineStr"/>
      <c r="BB56" s="7" t="inlineStr"/>
      <c r="BC56" s="7" t="inlineStr"/>
      <c r="BD56" s="7" t="inlineStr"/>
      <c r="BE56" s="7" t="inlineStr"/>
      <c r="BF56" s="7" t="inlineStr"/>
      <c r="BG56" s="7" t="inlineStr"/>
      <c r="BH56" s="7" t="inlineStr"/>
      <c r="BI56" s="7">
        <f>BK56+BM56+BO56+BQ56</f>
        <v/>
      </c>
      <c r="BJ56" s="7">
        <f>BL56+BN56+BP56+BR56</f>
        <v/>
      </c>
      <c r="BK56" s="7" t="inlineStr"/>
      <c r="BL56" s="7" t="inlineStr"/>
      <c r="BM56" s="7" t="inlineStr"/>
      <c r="BN56" s="7" t="inlineStr"/>
      <c r="BO56" s="7" t="inlineStr"/>
      <c r="BP56" s="7" t="inlineStr"/>
      <c r="BQ56" s="7" t="inlineStr"/>
      <c r="BR56" s="7" t="inlineStr"/>
      <c r="BS56" s="7">
        <f>BU56+BW56+BY56+CA56+CC56+CE56+CG56+CI56+CK56</f>
        <v/>
      </c>
      <c r="BT56" s="7">
        <f>BV56+BX56+BZ56+CB56+CD56+CF56+CH56+CJ56+CL56</f>
        <v/>
      </c>
      <c r="BU56" s="7" t="inlineStr"/>
      <c r="BV56" s="7" t="inlineStr"/>
      <c r="BW56" s="7" t="inlineStr"/>
      <c r="BX56" s="7" t="inlineStr"/>
      <c r="BY56" s="7" t="inlineStr"/>
      <c r="BZ56" s="7" t="inlineStr"/>
      <c r="CA56" s="7" t="inlineStr"/>
      <c r="CB56" s="7" t="inlineStr"/>
      <c r="CC56" s="7" t="inlineStr"/>
      <c r="CD56" s="7" t="inlineStr"/>
      <c r="CE56" s="7" t="inlineStr"/>
      <c r="CF56" s="7" t="inlineStr"/>
      <c r="CG56" s="7" t="inlineStr"/>
      <c r="CH56" s="7" t="inlineStr"/>
      <c r="CI56" s="7" t="inlineStr"/>
      <c r="CJ56" s="7" t="inlineStr"/>
      <c r="CK56" s="7" t="inlineStr"/>
      <c r="CL56" s="7" t="inlineStr"/>
      <c r="CM56" s="7">
        <f>CO56+CQ56+CS56+CU56+CW56+CY56+DA56+DC56+DE56+DG56+DI56+DK56+DM56</f>
        <v/>
      </c>
      <c r="CN56" s="7">
        <f>CP56+CR56+CT56+CV56+CX56+CZ56+DB56+DD56+DF56+DH56+DJ56+DL56+DN56</f>
        <v/>
      </c>
      <c r="CO56" s="7" t="inlineStr"/>
      <c r="CP56" s="7" t="inlineStr"/>
      <c r="CQ56" s="7" t="inlineStr"/>
      <c r="CR56" s="7" t="inlineStr"/>
      <c r="CS56" s="7" t="inlineStr"/>
      <c r="CT56" s="7" t="inlineStr"/>
      <c r="CU56" s="7" t="inlineStr"/>
      <c r="CV56" s="7" t="inlineStr"/>
      <c r="CW56" s="7" t="inlineStr"/>
      <c r="CX56" s="7" t="inlineStr"/>
      <c r="CY56" s="7" t="inlineStr"/>
      <c r="CZ56" s="7" t="inlineStr"/>
      <c r="DA56" s="7" t="inlineStr"/>
      <c r="DB56" s="7" t="inlineStr"/>
      <c r="DC56" s="7" t="inlineStr"/>
      <c r="DD56" s="7" t="inlineStr"/>
      <c r="DE56" s="7" t="inlineStr"/>
      <c r="DF56" s="7" t="inlineStr"/>
      <c r="DG56" s="7" t="inlineStr"/>
      <c r="DH56" s="7" t="inlineStr"/>
      <c r="DI56" s="7" t="inlineStr"/>
      <c r="DJ56" s="7" t="inlineStr"/>
      <c r="DK56" s="7" t="inlineStr"/>
      <c r="DL56" s="7" t="inlineStr"/>
      <c r="DM56" s="7" t="inlineStr"/>
      <c r="DN56" s="7" t="inlineStr"/>
      <c r="DO56" s="7">
        <f>E56+AU56+BI56+BS56+CM56</f>
        <v/>
      </c>
      <c r="DP56" s="7">
        <f>F56+AV56+BJ56+BT56+CN56</f>
        <v/>
      </c>
    </row>
    <row r="57" hidden="1" outlineLevel="1">
      <c r="A57" s="5" t="n">
        <v>53</v>
      </c>
      <c r="B57" s="6" t="inlineStr">
        <is>
          <t>ООО "GIYOH 25 YIL"</t>
        </is>
      </c>
      <c r="C57" s="6" t="inlineStr">
        <is>
          <t>Сырдарья</t>
        </is>
      </c>
      <c r="D57" s="6" t="inlineStr">
        <is>
          <t>Сырдарья</t>
        </is>
      </c>
      <c r="E57" s="7">
        <f>G57+I57+K57+M57+O57+Q57+S57+U57+W57+Y57+AA57+AC57+AE57+AG57+AI57+AK57+AM57+AO57+AQ57+AS57</f>
        <v/>
      </c>
      <c r="F57" s="7">
        <f>H57+J57+L57+N57+P57+R57+T57+V57+X57+Z57+AB57+AD57+AF57+AH57+AJ57+AL57+AN57+AP57+AR57+AT57</f>
        <v/>
      </c>
      <c r="G57" s="7" t="inlineStr"/>
      <c r="H57" s="7" t="inlineStr"/>
      <c r="I57" s="7" t="inlineStr"/>
      <c r="J57" s="7" t="inlineStr"/>
      <c r="K57" s="7" t="inlineStr"/>
      <c r="L57" s="7" t="inlineStr"/>
      <c r="M57" s="7" t="n">
        <v>5</v>
      </c>
      <c r="N57" s="7" t="n">
        <v>820750</v>
      </c>
      <c r="O57" s="7" t="inlineStr"/>
      <c r="P57" s="7" t="inlineStr"/>
      <c r="Q57" s="7" t="n">
        <v>13</v>
      </c>
      <c r="R57" s="7" t="n">
        <v>7356955</v>
      </c>
      <c r="S57" s="7" t="inlineStr"/>
      <c r="T57" s="7" t="inlineStr"/>
      <c r="U57" s="7" t="inlineStr"/>
      <c r="V57" s="7" t="inlineStr"/>
      <c r="W57" s="7" t="inlineStr"/>
      <c r="X57" s="7" t="inlineStr"/>
      <c r="Y57" s="7" t="inlineStr"/>
      <c r="Z57" s="7" t="inlineStr"/>
      <c r="AA57" s="7" t="inlineStr"/>
      <c r="AB57" s="7" t="inlineStr"/>
      <c r="AC57" s="7" t="inlineStr"/>
      <c r="AD57" s="7" t="inlineStr"/>
      <c r="AE57" s="7" t="inlineStr"/>
      <c r="AF57" s="7" t="inlineStr"/>
      <c r="AG57" s="7" t="inlineStr"/>
      <c r="AH57" s="7" t="inlineStr"/>
      <c r="AI57" s="7" t="inlineStr"/>
      <c r="AJ57" s="7" t="inlineStr"/>
      <c r="AK57" s="7" t="inlineStr"/>
      <c r="AL57" s="7" t="inlineStr"/>
      <c r="AM57" s="7" t="inlineStr"/>
      <c r="AN57" s="7" t="inlineStr"/>
      <c r="AO57" s="7" t="inlineStr"/>
      <c r="AP57" s="7" t="inlineStr"/>
      <c r="AQ57" s="7" t="inlineStr"/>
      <c r="AR57" s="7" t="inlineStr"/>
      <c r="AS57" s="7" t="inlineStr"/>
      <c r="AT57" s="7" t="inlineStr"/>
      <c r="AU57" s="7">
        <f>AW57+AY57+BA57+BC57+BE57+BG57</f>
        <v/>
      </c>
      <c r="AV57" s="7">
        <f>AX57+AZ57+BB57+BD57+BF57+BH57</f>
        <v/>
      </c>
      <c r="AW57" s="7" t="inlineStr"/>
      <c r="AX57" s="7" t="inlineStr"/>
      <c r="AY57" s="7" t="inlineStr"/>
      <c r="AZ57" s="7" t="inlineStr"/>
      <c r="BA57" s="7" t="inlineStr"/>
      <c r="BB57" s="7" t="inlineStr"/>
      <c r="BC57" s="7" t="inlineStr"/>
      <c r="BD57" s="7" t="inlineStr"/>
      <c r="BE57" s="7" t="inlineStr"/>
      <c r="BF57" s="7" t="inlineStr"/>
      <c r="BG57" s="7" t="inlineStr"/>
      <c r="BH57" s="7" t="inlineStr"/>
      <c r="BI57" s="7">
        <f>BK57+BM57+BO57+BQ57</f>
        <v/>
      </c>
      <c r="BJ57" s="7">
        <f>BL57+BN57+BP57+BR57</f>
        <v/>
      </c>
      <c r="BK57" s="7" t="inlineStr"/>
      <c r="BL57" s="7" t="inlineStr"/>
      <c r="BM57" s="7" t="inlineStr"/>
      <c r="BN57" s="7" t="inlineStr"/>
      <c r="BO57" s="7" t="inlineStr"/>
      <c r="BP57" s="7" t="inlineStr"/>
      <c r="BQ57" s="7" t="inlineStr"/>
      <c r="BR57" s="7" t="inlineStr"/>
      <c r="BS57" s="7">
        <f>BU57+BW57+BY57+CA57+CC57+CE57+CG57+CI57+CK57</f>
        <v/>
      </c>
      <c r="BT57" s="7">
        <f>BV57+BX57+BZ57+CB57+CD57+CF57+CH57+CJ57+CL57</f>
        <v/>
      </c>
      <c r="BU57" s="7" t="inlineStr"/>
      <c r="BV57" s="7" t="inlineStr"/>
      <c r="BW57" s="7" t="inlineStr"/>
      <c r="BX57" s="7" t="inlineStr"/>
      <c r="BY57" s="7" t="inlineStr"/>
      <c r="BZ57" s="7" t="inlineStr"/>
      <c r="CA57" s="7" t="inlineStr"/>
      <c r="CB57" s="7" t="inlineStr"/>
      <c r="CC57" s="7" t="inlineStr"/>
      <c r="CD57" s="7" t="inlineStr"/>
      <c r="CE57" s="7" t="inlineStr"/>
      <c r="CF57" s="7" t="inlineStr"/>
      <c r="CG57" s="7" t="inlineStr"/>
      <c r="CH57" s="7" t="inlineStr"/>
      <c r="CI57" s="7" t="inlineStr"/>
      <c r="CJ57" s="7" t="inlineStr"/>
      <c r="CK57" s="7" t="inlineStr"/>
      <c r="CL57" s="7" t="inlineStr"/>
      <c r="CM57" s="7">
        <f>CO57+CQ57+CS57+CU57+CW57+CY57+DA57+DC57+DE57+DG57+DI57+DK57+DM57</f>
        <v/>
      </c>
      <c r="CN57" s="7">
        <f>CP57+CR57+CT57+CV57+CX57+CZ57+DB57+DD57+DF57+DH57+DJ57+DL57+DN57</f>
        <v/>
      </c>
      <c r="CO57" s="7" t="inlineStr"/>
      <c r="CP57" s="7" t="inlineStr"/>
      <c r="CQ57" s="7" t="inlineStr"/>
      <c r="CR57" s="7" t="inlineStr"/>
      <c r="CS57" s="7" t="inlineStr"/>
      <c r="CT57" s="7" t="inlineStr"/>
      <c r="CU57" s="7" t="inlineStr"/>
      <c r="CV57" s="7" t="inlineStr"/>
      <c r="CW57" s="7" t="inlineStr"/>
      <c r="CX57" s="7" t="inlineStr"/>
      <c r="CY57" s="7" t="inlineStr"/>
      <c r="CZ57" s="7" t="inlineStr"/>
      <c r="DA57" s="7" t="inlineStr"/>
      <c r="DB57" s="7" t="inlineStr"/>
      <c r="DC57" s="7" t="inlineStr"/>
      <c r="DD57" s="7" t="inlineStr"/>
      <c r="DE57" s="7" t="inlineStr"/>
      <c r="DF57" s="7" t="inlineStr"/>
      <c r="DG57" s="7" t="inlineStr"/>
      <c r="DH57" s="7" t="inlineStr"/>
      <c r="DI57" s="7" t="inlineStr"/>
      <c r="DJ57" s="7" t="inlineStr"/>
      <c r="DK57" s="7" t="inlineStr"/>
      <c r="DL57" s="7" t="inlineStr"/>
      <c r="DM57" s="7" t="inlineStr"/>
      <c r="DN57" s="7" t="inlineStr"/>
      <c r="DO57" s="7">
        <f>E57+AU57+BI57+BS57+CM57</f>
        <v/>
      </c>
      <c r="DP57" s="7">
        <f>F57+AV57+BJ57+BT57+CN57</f>
        <v/>
      </c>
    </row>
    <row r="58" hidden="1" outlineLevel="1">
      <c r="A58" s="5" t="n">
        <v>54</v>
      </c>
      <c r="B58" s="6" t="inlineStr">
        <is>
          <t>ЧП "SHERZODBEK OZODAXON FARM"</t>
        </is>
      </c>
      <c r="C58" s="6" t="inlineStr">
        <is>
          <t>Сырдарья</t>
        </is>
      </c>
      <c r="D58" s="6" t="inlineStr">
        <is>
          <t>Сырдарья</t>
        </is>
      </c>
      <c r="E58" s="7">
        <f>G58+I58+K58+M58+O58+Q58+S58+U58+W58+Y58+AA58+AC58+AE58+AG58+AI58+AK58+AM58+AO58+AQ58+AS58</f>
        <v/>
      </c>
      <c r="F58" s="7">
        <f>H58+J58+L58+N58+P58+R58+T58+V58+X58+Z58+AB58+AD58+AF58+AH58+AJ58+AL58+AN58+AP58+AR58+AT58</f>
        <v/>
      </c>
      <c r="G58" s="7" t="inlineStr"/>
      <c r="H58" s="7" t="inlineStr"/>
      <c r="I58" s="7" t="inlineStr"/>
      <c r="J58" s="7" t="inlineStr"/>
      <c r="K58" s="7" t="inlineStr"/>
      <c r="L58" s="7" t="inlineStr"/>
      <c r="M58" s="7" t="inlineStr"/>
      <c r="N58" s="7" t="inlineStr"/>
      <c r="O58" s="7" t="inlineStr"/>
      <c r="P58" s="7" t="inlineStr"/>
      <c r="Q58" s="7" t="n">
        <v>50</v>
      </c>
      <c r="R58" s="7" t="n">
        <v>163675000</v>
      </c>
      <c r="S58" s="7" t="inlineStr"/>
      <c r="T58" s="7" t="inlineStr"/>
      <c r="U58" s="7" t="inlineStr"/>
      <c r="V58" s="7" t="inlineStr"/>
      <c r="W58" s="7" t="inlineStr"/>
      <c r="X58" s="7" t="inlineStr"/>
      <c r="Y58" s="7" t="inlineStr"/>
      <c r="Z58" s="7" t="inlineStr"/>
      <c r="AA58" s="7" t="inlineStr"/>
      <c r="AB58" s="7" t="inlineStr"/>
      <c r="AC58" s="7" t="inlineStr"/>
      <c r="AD58" s="7" t="inlineStr"/>
      <c r="AE58" s="7" t="inlineStr"/>
      <c r="AF58" s="7" t="inlineStr"/>
      <c r="AG58" s="7" t="inlineStr"/>
      <c r="AH58" s="7" t="inlineStr"/>
      <c r="AI58" s="7" t="inlineStr"/>
      <c r="AJ58" s="7" t="inlineStr"/>
      <c r="AK58" s="7" t="inlineStr"/>
      <c r="AL58" s="7" t="inlineStr"/>
      <c r="AM58" s="7" t="inlineStr"/>
      <c r="AN58" s="7" t="inlineStr"/>
      <c r="AO58" s="7" t="inlineStr"/>
      <c r="AP58" s="7" t="inlineStr"/>
      <c r="AQ58" s="7" t="inlineStr"/>
      <c r="AR58" s="7" t="inlineStr"/>
      <c r="AS58" s="7" t="inlineStr"/>
      <c r="AT58" s="7" t="inlineStr"/>
      <c r="AU58" s="7">
        <f>AW58+AY58+BA58+BC58+BE58+BG58</f>
        <v/>
      </c>
      <c r="AV58" s="7">
        <f>AX58+AZ58+BB58+BD58+BF58+BH58</f>
        <v/>
      </c>
      <c r="AW58" s="7" t="inlineStr"/>
      <c r="AX58" s="7" t="inlineStr"/>
      <c r="AY58" s="7" t="inlineStr"/>
      <c r="AZ58" s="7" t="inlineStr"/>
      <c r="BA58" s="7" t="inlineStr"/>
      <c r="BB58" s="7" t="inlineStr"/>
      <c r="BC58" s="7" t="inlineStr"/>
      <c r="BD58" s="7" t="inlineStr"/>
      <c r="BE58" s="7" t="inlineStr"/>
      <c r="BF58" s="7" t="inlineStr"/>
      <c r="BG58" s="7" t="inlineStr"/>
      <c r="BH58" s="7" t="inlineStr"/>
      <c r="BI58" s="7">
        <f>BK58+BM58+BO58+BQ58</f>
        <v/>
      </c>
      <c r="BJ58" s="7">
        <f>BL58+BN58+BP58+BR58</f>
        <v/>
      </c>
      <c r="BK58" s="7" t="inlineStr"/>
      <c r="BL58" s="7" t="inlineStr"/>
      <c r="BM58" s="7" t="inlineStr"/>
      <c r="BN58" s="7" t="inlineStr"/>
      <c r="BO58" s="7" t="inlineStr"/>
      <c r="BP58" s="7" t="inlineStr"/>
      <c r="BQ58" s="7" t="inlineStr"/>
      <c r="BR58" s="7" t="inlineStr"/>
      <c r="BS58" s="7">
        <f>BU58+BW58+BY58+CA58+CC58+CE58+CG58+CI58+CK58</f>
        <v/>
      </c>
      <c r="BT58" s="7">
        <f>BV58+BX58+BZ58+CB58+CD58+CF58+CH58+CJ58+CL58</f>
        <v/>
      </c>
      <c r="BU58" s="7" t="inlineStr"/>
      <c r="BV58" s="7" t="inlineStr"/>
      <c r="BW58" s="7" t="inlineStr"/>
      <c r="BX58" s="7" t="inlineStr"/>
      <c r="BY58" s="7" t="inlineStr"/>
      <c r="BZ58" s="7" t="inlineStr"/>
      <c r="CA58" s="7" t="inlineStr"/>
      <c r="CB58" s="7" t="inlineStr"/>
      <c r="CC58" s="7" t="inlineStr"/>
      <c r="CD58" s="7" t="inlineStr"/>
      <c r="CE58" s="7" t="inlineStr"/>
      <c r="CF58" s="7" t="inlineStr"/>
      <c r="CG58" s="7" t="inlineStr"/>
      <c r="CH58" s="7" t="inlineStr"/>
      <c r="CI58" s="7" t="inlineStr"/>
      <c r="CJ58" s="7" t="inlineStr"/>
      <c r="CK58" s="7" t="inlineStr"/>
      <c r="CL58" s="7" t="inlineStr"/>
      <c r="CM58" s="7">
        <f>CO58+CQ58+CS58+CU58+CW58+CY58+DA58+DC58+DE58+DG58+DI58+DK58+DM58</f>
        <v/>
      </c>
      <c r="CN58" s="7">
        <f>CP58+CR58+CT58+CV58+CX58+CZ58+DB58+DD58+DF58+DH58+DJ58+DL58+DN58</f>
        <v/>
      </c>
      <c r="CO58" s="7" t="inlineStr"/>
      <c r="CP58" s="7" t="inlineStr"/>
      <c r="CQ58" s="7" t="inlineStr"/>
      <c r="CR58" s="7" t="inlineStr"/>
      <c r="CS58" s="7" t="inlineStr"/>
      <c r="CT58" s="7" t="inlineStr"/>
      <c r="CU58" s="7" t="inlineStr"/>
      <c r="CV58" s="7" t="inlineStr"/>
      <c r="CW58" s="7" t="inlineStr"/>
      <c r="CX58" s="7" t="inlineStr"/>
      <c r="CY58" s="7" t="inlineStr"/>
      <c r="CZ58" s="7" t="inlineStr"/>
      <c r="DA58" s="7" t="inlineStr"/>
      <c r="DB58" s="7" t="inlineStr"/>
      <c r="DC58" s="7" t="inlineStr"/>
      <c r="DD58" s="7" t="inlineStr"/>
      <c r="DE58" s="7" t="inlineStr"/>
      <c r="DF58" s="7" t="inlineStr"/>
      <c r="DG58" s="7" t="inlineStr"/>
      <c r="DH58" s="7" t="inlineStr"/>
      <c r="DI58" s="7" t="inlineStr"/>
      <c r="DJ58" s="7" t="inlineStr"/>
      <c r="DK58" s="7" t="inlineStr"/>
      <c r="DL58" s="7" t="inlineStr"/>
      <c r="DM58" s="7" t="inlineStr"/>
      <c r="DN58" s="7" t="inlineStr"/>
      <c r="DO58" s="7">
        <f>E58+AU58+BI58+BS58+CM58</f>
        <v/>
      </c>
      <c r="DP58" s="7">
        <f>F58+AV58+BJ58+BT58+CN58</f>
        <v/>
      </c>
    </row>
    <row r="59">
      <c r="A59" s="2" t="n">
        <v>0</v>
      </c>
      <c r="B59" s="3" t="inlineStr">
        <is>
          <t>Grand</t>
        </is>
      </c>
      <c r="C59" s="3" t="inlineStr"/>
      <c r="D59" s="3" t="inlineStr"/>
      <c r="E59" s="4">
        <f>SUM(E60:E101)</f>
        <v/>
      </c>
      <c r="F59" s="4">
        <f>SUM(F60:F101)</f>
        <v/>
      </c>
      <c r="G59" s="4">
        <f>SUM(G60:G101)</f>
        <v/>
      </c>
      <c r="H59" s="4">
        <f>SUM(H60:H101)</f>
        <v/>
      </c>
      <c r="I59" s="4">
        <f>SUM(I60:I101)</f>
        <v/>
      </c>
      <c r="J59" s="4">
        <f>SUM(J60:J101)</f>
        <v/>
      </c>
      <c r="K59" s="4">
        <f>SUM(K60:K101)</f>
        <v/>
      </c>
      <c r="L59" s="4">
        <f>SUM(L60:L101)</f>
        <v/>
      </c>
      <c r="M59" s="4">
        <f>SUM(M60:M101)</f>
        <v/>
      </c>
      <c r="N59" s="4">
        <f>SUM(N60:N101)</f>
        <v/>
      </c>
      <c r="O59" s="4">
        <f>SUM(O60:O101)</f>
        <v/>
      </c>
      <c r="P59" s="4">
        <f>SUM(P60:P101)</f>
        <v/>
      </c>
      <c r="Q59" s="4">
        <f>SUM(Q60:Q101)</f>
        <v/>
      </c>
      <c r="R59" s="4">
        <f>SUM(R60:R101)</f>
        <v/>
      </c>
      <c r="S59" s="4">
        <f>SUM(S60:S101)</f>
        <v/>
      </c>
      <c r="T59" s="4">
        <f>SUM(T60:T101)</f>
        <v/>
      </c>
      <c r="U59" s="4">
        <f>SUM(U60:U101)</f>
        <v/>
      </c>
      <c r="V59" s="4">
        <f>SUM(V60:V101)</f>
        <v/>
      </c>
      <c r="W59" s="4">
        <f>SUM(W60:W101)</f>
        <v/>
      </c>
      <c r="X59" s="4">
        <f>SUM(X60:X101)</f>
        <v/>
      </c>
      <c r="Y59" s="4">
        <f>SUM(Y60:Y101)</f>
        <v/>
      </c>
      <c r="Z59" s="4">
        <f>SUM(Z60:Z101)</f>
        <v/>
      </c>
      <c r="AA59" s="4">
        <f>SUM(AA60:AA101)</f>
        <v/>
      </c>
      <c r="AB59" s="4">
        <f>SUM(AB60:AB101)</f>
        <v/>
      </c>
      <c r="AC59" s="4">
        <f>SUM(AC60:AC101)</f>
        <v/>
      </c>
      <c r="AD59" s="4">
        <f>SUM(AD60:AD101)</f>
        <v/>
      </c>
      <c r="AE59" s="4">
        <f>SUM(AE60:AE101)</f>
        <v/>
      </c>
      <c r="AF59" s="4">
        <f>SUM(AF60:AF101)</f>
        <v/>
      </c>
      <c r="AG59" s="4">
        <f>SUM(AG60:AG101)</f>
        <v/>
      </c>
      <c r="AH59" s="4">
        <f>SUM(AH60:AH101)</f>
        <v/>
      </c>
      <c r="AI59" s="4">
        <f>SUM(AI60:AI101)</f>
        <v/>
      </c>
      <c r="AJ59" s="4">
        <f>SUM(AJ60:AJ101)</f>
        <v/>
      </c>
      <c r="AK59" s="4">
        <f>SUM(AK60:AK101)</f>
        <v/>
      </c>
      <c r="AL59" s="4">
        <f>SUM(AL60:AL101)</f>
        <v/>
      </c>
      <c r="AM59" s="4">
        <f>SUM(AM60:AM101)</f>
        <v/>
      </c>
      <c r="AN59" s="4">
        <f>SUM(AN60:AN101)</f>
        <v/>
      </c>
      <c r="AO59" s="4">
        <f>SUM(AO60:AO101)</f>
        <v/>
      </c>
      <c r="AP59" s="4">
        <f>SUM(AP60:AP101)</f>
        <v/>
      </c>
      <c r="AQ59" s="4">
        <f>SUM(AQ60:AQ101)</f>
        <v/>
      </c>
      <c r="AR59" s="4">
        <f>SUM(AR60:AR101)</f>
        <v/>
      </c>
      <c r="AS59" s="4">
        <f>SUM(AS60:AS101)</f>
        <v/>
      </c>
      <c r="AT59" s="4">
        <f>SUM(AT60:AT101)</f>
        <v/>
      </c>
      <c r="AU59" s="4">
        <f>SUM(AU60:AU101)</f>
        <v/>
      </c>
      <c r="AV59" s="4">
        <f>SUM(AV60:AV101)</f>
        <v/>
      </c>
      <c r="AW59" s="4">
        <f>SUM(AW60:AW101)</f>
        <v/>
      </c>
      <c r="AX59" s="4">
        <f>SUM(AX60:AX101)</f>
        <v/>
      </c>
      <c r="AY59" s="4">
        <f>SUM(AY60:AY101)</f>
        <v/>
      </c>
      <c r="AZ59" s="4">
        <f>SUM(AZ60:AZ101)</f>
        <v/>
      </c>
      <c r="BA59" s="4">
        <f>SUM(BA60:BA101)</f>
        <v/>
      </c>
      <c r="BB59" s="4">
        <f>SUM(BB60:BB101)</f>
        <v/>
      </c>
      <c r="BC59" s="4">
        <f>SUM(BC60:BC101)</f>
        <v/>
      </c>
      <c r="BD59" s="4">
        <f>SUM(BD60:BD101)</f>
        <v/>
      </c>
      <c r="BE59" s="4">
        <f>SUM(BE60:BE101)</f>
        <v/>
      </c>
      <c r="BF59" s="4">
        <f>SUM(BF60:BF101)</f>
        <v/>
      </c>
      <c r="BG59" s="4">
        <f>SUM(BG60:BG101)</f>
        <v/>
      </c>
      <c r="BH59" s="4">
        <f>SUM(BH60:BH101)</f>
        <v/>
      </c>
      <c r="BI59" s="4">
        <f>SUM(BI60:BI101)</f>
        <v/>
      </c>
      <c r="BJ59" s="4">
        <f>SUM(BJ60:BJ101)</f>
        <v/>
      </c>
      <c r="BK59" s="4">
        <f>SUM(BK60:BK101)</f>
        <v/>
      </c>
      <c r="BL59" s="4">
        <f>SUM(BL60:BL101)</f>
        <v/>
      </c>
      <c r="BM59" s="4">
        <f>SUM(BM60:BM101)</f>
        <v/>
      </c>
      <c r="BN59" s="4">
        <f>SUM(BN60:BN101)</f>
        <v/>
      </c>
      <c r="BO59" s="4">
        <f>SUM(BO60:BO101)</f>
        <v/>
      </c>
      <c r="BP59" s="4">
        <f>SUM(BP60:BP101)</f>
        <v/>
      </c>
      <c r="BQ59" s="4">
        <f>SUM(BQ60:BQ101)</f>
        <v/>
      </c>
      <c r="BR59" s="4">
        <f>SUM(BR60:BR101)</f>
        <v/>
      </c>
      <c r="BS59" s="4">
        <f>SUM(BS60:BS101)</f>
        <v/>
      </c>
      <c r="BT59" s="4">
        <f>SUM(BT60:BT101)</f>
        <v/>
      </c>
      <c r="BU59" s="4">
        <f>SUM(BU60:BU101)</f>
        <v/>
      </c>
      <c r="BV59" s="4">
        <f>SUM(BV60:BV101)</f>
        <v/>
      </c>
      <c r="BW59" s="4">
        <f>SUM(BW60:BW101)</f>
        <v/>
      </c>
      <c r="BX59" s="4">
        <f>SUM(BX60:BX101)</f>
        <v/>
      </c>
      <c r="BY59" s="4">
        <f>SUM(BY60:BY101)</f>
        <v/>
      </c>
      <c r="BZ59" s="4">
        <f>SUM(BZ60:BZ101)</f>
        <v/>
      </c>
      <c r="CA59" s="4">
        <f>SUM(CA60:CA101)</f>
        <v/>
      </c>
      <c r="CB59" s="4">
        <f>SUM(CB60:CB101)</f>
        <v/>
      </c>
      <c r="CC59" s="4">
        <f>SUM(CC60:CC101)</f>
        <v/>
      </c>
      <c r="CD59" s="4">
        <f>SUM(CD60:CD101)</f>
        <v/>
      </c>
      <c r="CE59" s="4">
        <f>SUM(CE60:CE101)</f>
        <v/>
      </c>
      <c r="CF59" s="4">
        <f>SUM(CF60:CF101)</f>
        <v/>
      </c>
      <c r="CG59" s="4">
        <f>SUM(CG60:CG101)</f>
        <v/>
      </c>
      <c r="CH59" s="4">
        <f>SUM(CH60:CH101)</f>
        <v/>
      </c>
      <c r="CI59" s="4">
        <f>SUM(CI60:CI101)</f>
        <v/>
      </c>
      <c r="CJ59" s="4">
        <f>SUM(CJ60:CJ101)</f>
        <v/>
      </c>
      <c r="CK59" s="4">
        <f>SUM(CK60:CK101)</f>
        <v/>
      </c>
      <c r="CL59" s="4">
        <f>SUM(CL60:CL101)</f>
        <v/>
      </c>
      <c r="CM59" s="4">
        <f>SUM(CM60:CM101)</f>
        <v/>
      </c>
      <c r="CN59" s="4">
        <f>SUM(CN60:CN101)</f>
        <v/>
      </c>
      <c r="CO59" s="4">
        <f>SUM(CO60:CO101)</f>
        <v/>
      </c>
      <c r="CP59" s="4">
        <f>SUM(CP60:CP101)</f>
        <v/>
      </c>
      <c r="CQ59" s="4">
        <f>SUM(CQ60:CQ101)</f>
        <v/>
      </c>
      <c r="CR59" s="4">
        <f>SUM(CR60:CR101)</f>
        <v/>
      </c>
      <c r="CS59" s="4">
        <f>SUM(CS60:CS101)</f>
        <v/>
      </c>
      <c r="CT59" s="4">
        <f>SUM(CT60:CT101)</f>
        <v/>
      </c>
      <c r="CU59" s="4">
        <f>SUM(CU60:CU101)</f>
        <v/>
      </c>
      <c r="CV59" s="4">
        <f>SUM(CV60:CV101)</f>
        <v/>
      </c>
      <c r="CW59" s="4">
        <f>SUM(CW60:CW101)</f>
        <v/>
      </c>
      <c r="CX59" s="4">
        <f>SUM(CX60:CX101)</f>
        <v/>
      </c>
      <c r="CY59" s="4">
        <f>SUM(CY60:CY101)</f>
        <v/>
      </c>
      <c r="CZ59" s="4">
        <f>SUM(CZ60:CZ101)</f>
        <v/>
      </c>
      <c r="DA59" s="4">
        <f>SUM(DA60:DA101)</f>
        <v/>
      </c>
      <c r="DB59" s="4">
        <f>SUM(DB60:DB101)</f>
        <v/>
      </c>
      <c r="DC59" s="4">
        <f>SUM(DC60:DC101)</f>
        <v/>
      </c>
      <c r="DD59" s="4">
        <f>SUM(DD60:DD101)</f>
        <v/>
      </c>
      <c r="DE59" s="4">
        <f>SUM(DE60:DE101)</f>
        <v/>
      </c>
      <c r="DF59" s="4">
        <f>SUM(DF60:DF101)</f>
        <v/>
      </c>
      <c r="DG59" s="4">
        <f>SUM(DG60:DG101)</f>
        <v/>
      </c>
      <c r="DH59" s="4">
        <f>SUM(DH60:DH101)</f>
        <v/>
      </c>
      <c r="DI59" s="4">
        <f>SUM(DI60:DI101)</f>
        <v/>
      </c>
      <c r="DJ59" s="4">
        <f>SUM(DJ60:DJ101)</f>
        <v/>
      </c>
      <c r="DK59" s="4">
        <f>SUM(DK60:DK101)</f>
        <v/>
      </c>
      <c r="DL59" s="4">
        <f>SUM(DL60:DL101)</f>
        <v/>
      </c>
      <c r="DM59" s="4">
        <f>SUM(DM60:DM101)</f>
        <v/>
      </c>
      <c r="DN59" s="4">
        <f>SUM(DN60:DN101)</f>
        <v/>
      </c>
      <c r="DO59" s="4">
        <f>SUM(DO60:DO101)</f>
        <v/>
      </c>
      <c r="DP59" s="4">
        <f>SUM(DP60:DP101)</f>
        <v/>
      </c>
    </row>
    <row r="60" hidden="1" outlineLevel="1">
      <c r="A60" s="5" t="n">
        <v>1</v>
      </c>
      <c r="B60" s="6" t="inlineStr">
        <is>
          <t>Aliya Yasmina 2022 MCHJ</t>
        </is>
      </c>
      <c r="C60" s="6" t="inlineStr">
        <is>
          <t>Сырдарья</t>
        </is>
      </c>
      <c r="D60" s="6" t="inlineStr">
        <is>
          <t>Сырдарья</t>
        </is>
      </c>
      <c r="E60" s="7">
        <f>G60+I60+K60+M60+O60+Q60+S60+U60+W60+Y60+AA60+AC60+AE60+AG60+AI60+AK60+AM60+AO60+AQ60+AS60</f>
        <v/>
      </c>
      <c r="F60" s="7">
        <f>H60+J60+L60+N60+P60+R60+T60+V60+X60+Z60+AB60+AD60+AF60+AH60+AJ60+AL60+AN60+AP60+AR60+AT60</f>
        <v/>
      </c>
      <c r="G60" s="7" t="inlineStr"/>
      <c r="H60" s="7" t="inlineStr"/>
      <c r="I60" s="7" t="inlineStr"/>
      <c r="J60" s="7" t="inlineStr"/>
      <c r="K60" s="7" t="inlineStr"/>
      <c r="L60" s="7" t="inlineStr"/>
      <c r="M60" s="7" t="inlineStr"/>
      <c r="N60" s="7" t="inlineStr"/>
      <c r="O60" s="7" t="inlineStr"/>
      <c r="P60" s="7" t="inlineStr"/>
      <c r="Q60" s="7" t="n">
        <v>6</v>
      </c>
      <c r="R60" s="7" t="n">
        <v>709422</v>
      </c>
      <c r="S60" s="7" t="inlineStr"/>
      <c r="T60" s="7" t="inlineStr"/>
      <c r="U60" s="7" t="inlineStr"/>
      <c r="V60" s="7" t="inlineStr"/>
      <c r="W60" s="7" t="inlineStr"/>
      <c r="X60" s="7" t="inlineStr"/>
      <c r="Y60" s="7" t="inlineStr"/>
      <c r="Z60" s="7" t="inlineStr"/>
      <c r="AA60" s="7" t="inlineStr"/>
      <c r="AB60" s="7" t="inlineStr"/>
      <c r="AC60" s="7" t="inlineStr"/>
      <c r="AD60" s="7" t="inlineStr"/>
      <c r="AE60" s="7" t="inlineStr"/>
      <c r="AF60" s="7" t="inlineStr"/>
      <c r="AG60" s="7" t="inlineStr"/>
      <c r="AH60" s="7" t="inlineStr"/>
      <c r="AI60" s="7" t="inlineStr"/>
      <c r="AJ60" s="7" t="inlineStr"/>
      <c r="AK60" s="7" t="inlineStr"/>
      <c r="AL60" s="7" t="inlineStr"/>
      <c r="AM60" s="7" t="inlineStr"/>
      <c r="AN60" s="7" t="inlineStr"/>
      <c r="AO60" s="7" t="inlineStr"/>
      <c r="AP60" s="7" t="inlineStr"/>
      <c r="AQ60" s="7" t="inlineStr"/>
      <c r="AR60" s="7" t="inlineStr"/>
      <c r="AS60" s="7" t="inlineStr"/>
      <c r="AT60" s="7" t="inlineStr"/>
      <c r="AU60" s="7">
        <f>AW60+AY60+BA60+BC60+BE60+BG60</f>
        <v/>
      </c>
      <c r="AV60" s="7">
        <f>AX60+AZ60+BB60+BD60+BF60+BH60</f>
        <v/>
      </c>
      <c r="AW60" s="7" t="inlineStr"/>
      <c r="AX60" s="7" t="inlineStr"/>
      <c r="AY60" s="7" t="inlineStr"/>
      <c r="AZ60" s="7" t="inlineStr"/>
      <c r="BA60" s="7" t="inlineStr"/>
      <c r="BB60" s="7" t="inlineStr"/>
      <c r="BC60" s="7" t="inlineStr"/>
      <c r="BD60" s="7" t="inlineStr"/>
      <c r="BE60" s="7" t="inlineStr"/>
      <c r="BF60" s="7" t="inlineStr"/>
      <c r="BG60" s="7" t="inlineStr"/>
      <c r="BH60" s="7" t="inlineStr"/>
      <c r="BI60" s="7">
        <f>BK60+BM60+BO60+BQ60</f>
        <v/>
      </c>
      <c r="BJ60" s="7">
        <f>BL60+BN60+BP60+BR60</f>
        <v/>
      </c>
      <c r="BK60" s="7" t="inlineStr"/>
      <c r="BL60" s="7" t="inlineStr"/>
      <c r="BM60" s="7" t="inlineStr"/>
      <c r="BN60" s="7" t="inlineStr"/>
      <c r="BO60" s="7" t="inlineStr"/>
      <c r="BP60" s="7" t="inlineStr"/>
      <c r="BQ60" s="7" t="inlineStr"/>
      <c r="BR60" s="7" t="inlineStr"/>
      <c r="BS60" s="7">
        <f>BU60+BW60+BY60+CA60+CC60+CE60+CG60+CI60+CK60</f>
        <v/>
      </c>
      <c r="BT60" s="7">
        <f>BV60+BX60+BZ60+CB60+CD60+CF60+CH60+CJ60+CL60</f>
        <v/>
      </c>
      <c r="BU60" s="7" t="inlineStr"/>
      <c r="BV60" s="7" t="inlineStr"/>
      <c r="BW60" s="7" t="inlineStr"/>
      <c r="BX60" s="7" t="inlineStr"/>
      <c r="BY60" s="7" t="inlineStr"/>
      <c r="BZ60" s="7" t="inlineStr"/>
      <c r="CA60" s="7" t="inlineStr"/>
      <c r="CB60" s="7" t="inlineStr"/>
      <c r="CC60" s="7" t="inlineStr"/>
      <c r="CD60" s="7" t="inlineStr"/>
      <c r="CE60" s="7" t="inlineStr"/>
      <c r="CF60" s="7" t="inlineStr"/>
      <c r="CG60" s="7" t="inlineStr"/>
      <c r="CH60" s="7" t="inlineStr"/>
      <c r="CI60" s="7" t="inlineStr"/>
      <c r="CJ60" s="7" t="inlineStr"/>
      <c r="CK60" s="7" t="inlineStr"/>
      <c r="CL60" s="7" t="inlineStr"/>
      <c r="CM60" s="7">
        <f>CO60+CQ60+CS60+CU60+CW60+CY60+DA60+DC60+DE60+DG60+DI60+DK60+DM60</f>
        <v/>
      </c>
      <c r="CN60" s="7">
        <f>CP60+CR60+CT60+CV60+CX60+CZ60+DB60+DD60+DF60+DH60+DJ60+DL60+DN60</f>
        <v/>
      </c>
      <c r="CO60" s="7" t="inlineStr"/>
      <c r="CP60" s="7" t="inlineStr"/>
      <c r="CQ60" s="7" t="inlineStr"/>
      <c r="CR60" s="7" t="inlineStr"/>
      <c r="CS60" s="7" t="inlineStr"/>
      <c r="CT60" s="7" t="inlineStr"/>
      <c r="CU60" s="7" t="inlineStr"/>
      <c r="CV60" s="7" t="inlineStr"/>
      <c r="CW60" s="7" t="inlineStr"/>
      <c r="CX60" s="7" t="inlineStr"/>
      <c r="CY60" s="7" t="inlineStr"/>
      <c r="CZ60" s="7" t="inlineStr"/>
      <c r="DA60" s="7" t="inlineStr"/>
      <c r="DB60" s="7" t="inlineStr"/>
      <c r="DC60" s="7" t="inlineStr"/>
      <c r="DD60" s="7" t="inlineStr"/>
      <c r="DE60" s="7" t="inlineStr"/>
      <c r="DF60" s="7" t="inlineStr"/>
      <c r="DG60" s="7" t="inlineStr"/>
      <c r="DH60" s="7" t="inlineStr"/>
      <c r="DI60" s="7" t="inlineStr"/>
      <c r="DJ60" s="7" t="inlineStr"/>
      <c r="DK60" s="7" t="inlineStr"/>
      <c r="DL60" s="7" t="inlineStr"/>
      <c r="DM60" s="7" t="inlineStr"/>
      <c r="DN60" s="7" t="inlineStr"/>
      <c r="DO60" s="7">
        <f>E60+AU60+BI60+BS60+CM60</f>
        <v/>
      </c>
      <c r="DP60" s="7">
        <f>F60+AV60+BJ60+BT60+CN60</f>
        <v/>
      </c>
    </row>
    <row r="61" hidden="1" outlineLevel="1">
      <c r="A61" s="5" t="n">
        <v>2</v>
      </c>
      <c r="B61" s="6" t="inlineStr">
        <is>
          <t>Almurod Umarqul MCHJ</t>
        </is>
      </c>
      <c r="C61" s="6" t="inlineStr">
        <is>
          <t>Сырдарья</t>
        </is>
      </c>
      <c r="D61" s="6" t="inlineStr">
        <is>
          <t>Сырдарья</t>
        </is>
      </c>
      <c r="E61" s="7">
        <f>G61+I61+K61+M61+O61+Q61+S61+U61+W61+Y61+AA61+AC61+AE61+AG61+AI61+AK61+AM61+AO61+AQ61+AS61</f>
        <v/>
      </c>
      <c r="F61" s="7">
        <f>H61+J61+L61+N61+P61+R61+T61+V61+X61+Z61+AB61+AD61+AF61+AH61+AJ61+AL61+AN61+AP61+AR61+AT61</f>
        <v/>
      </c>
      <c r="G61" s="7" t="inlineStr"/>
      <c r="H61" s="7" t="inlineStr"/>
      <c r="I61" s="7" t="inlineStr"/>
      <c r="J61" s="7" t="inlineStr"/>
      <c r="K61" s="7" t="inlineStr"/>
      <c r="L61" s="7" t="inlineStr"/>
      <c r="M61" s="7" t="inlineStr"/>
      <c r="N61" s="7" t="inlineStr"/>
      <c r="O61" s="7" t="inlineStr"/>
      <c r="P61" s="7" t="inlineStr"/>
      <c r="Q61" s="7" t="n">
        <v>5</v>
      </c>
      <c r="R61" s="7" t="n">
        <v>723090</v>
      </c>
      <c r="S61" s="7" t="inlineStr"/>
      <c r="T61" s="7" t="inlineStr"/>
      <c r="U61" s="7" t="inlineStr"/>
      <c r="V61" s="7" t="inlineStr"/>
      <c r="W61" s="7" t="inlineStr"/>
      <c r="X61" s="7" t="inlineStr"/>
      <c r="Y61" s="7" t="inlineStr"/>
      <c r="Z61" s="7" t="inlineStr"/>
      <c r="AA61" s="7" t="inlineStr"/>
      <c r="AB61" s="7" t="inlineStr"/>
      <c r="AC61" s="7" t="inlineStr"/>
      <c r="AD61" s="7" t="inlineStr"/>
      <c r="AE61" s="7" t="inlineStr"/>
      <c r="AF61" s="7" t="inlineStr"/>
      <c r="AG61" s="7" t="inlineStr"/>
      <c r="AH61" s="7" t="inlineStr"/>
      <c r="AI61" s="7" t="inlineStr"/>
      <c r="AJ61" s="7" t="inlineStr"/>
      <c r="AK61" s="7" t="inlineStr"/>
      <c r="AL61" s="7" t="inlineStr"/>
      <c r="AM61" s="7" t="inlineStr"/>
      <c r="AN61" s="7" t="inlineStr"/>
      <c r="AO61" s="7" t="inlineStr"/>
      <c r="AP61" s="7" t="inlineStr"/>
      <c r="AQ61" s="7" t="inlineStr"/>
      <c r="AR61" s="7" t="inlineStr"/>
      <c r="AS61" s="7" t="inlineStr"/>
      <c r="AT61" s="7" t="inlineStr"/>
      <c r="AU61" s="7">
        <f>AW61+AY61+BA61+BC61+BE61+BG61</f>
        <v/>
      </c>
      <c r="AV61" s="7">
        <f>AX61+AZ61+BB61+BD61+BF61+BH61</f>
        <v/>
      </c>
      <c r="AW61" s="7" t="inlineStr"/>
      <c r="AX61" s="7" t="inlineStr"/>
      <c r="AY61" s="7" t="inlineStr"/>
      <c r="AZ61" s="7" t="inlineStr"/>
      <c r="BA61" s="7" t="inlineStr"/>
      <c r="BB61" s="7" t="inlineStr"/>
      <c r="BC61" s="7" t="inlineStr"/>
      <c r="BD61" s="7" t="inlineStr"/>
      <c r="BE61" s="7" t="inlineStr"/>
      <c r="BF61" s="7" t="inlineStr"/>
      <c r="BG61" s="7" t="inlineStr"/>
      <c r="BH61" s="7" t="inlineStr"/>
      <c r="BI61" s="7">
        <f>BK61+BM61+BO61+BQ61</f>
        <v/>
      </c>
      <c r="BJ61" s="7">
        <f>BL61+BN61+BP61+BR61</f>
        <v/>
      </c>
      <c r="BK61" s="7" t="inlineStr"/>
      <c r="BL61" s="7" t="inlineStr"/>
      <c r="BM61" s="7" t="inlineStr"/>
      <c r="BN61" s="7" t="inlineStr"/>
      <c r="BO61" s="7" t="inlineStr"/>
      <c r="BP61" s="7" t="inlineStr"/>
      <c r="BQ61" s="7" t="inlineStr"/>
      <c r="BR61" s="7" t="inlineStr"/>
      <c r="BS61" s="7">
        <f>BU61+BW61+BY61+CA61+CC61+CE61+CG61+CI61+CK61</f>
        <v/>
      </c>
      <c r="BT61" s="7">
        <f>BV61+BX61+BZ61+CB61+CD61+CF61+CH61+CJ61+CL61</f>
        <v/>
      </c>
      <c r="BU61" s="7" t="inlineStr"/>
      <c r="BV61" s="7" t="inlineStr"/>
      <c r="BW61" s="7" t="inlineStr"/>
      <c r="BX61" s="7" t="inlineStr"/>
      <c r="BY61" s="7" t="inlineStr"/>
      <c r="BZ61" s="7" t="inlineStr"/>
      <c r="CA61" s="7" t="inlineStr"/>
      <c r="CB61" s="7" t="inlineStr"/>
      <c r="CC61" s="7" t="inlineStr"/>
      <c r="CD61" s="7" t="inlineStr"/>
      <c r="CE61" s="7" t="inlineStr"/>
      <c r="CF61" s="7" t="inlineStr"/>
      <c r="CG61" s="7" t="inlineStr"/>
      <c r="CH61" s="7" t="inlineStr"/>
      <c r="CI61" s="7" t="inlineStr"/>
      <c r="CJ61" s="7" t="inlineStr"/>
      <c r="CK61" s="7" t="inlineStr"/>
      <c r="CL61" s="7" t="inlineStr"/>
      <c r="CM61" s="7">
        <f>CO61+CQ61+CS61+CU61+CW61+CY61+DA61+DC61+DE61+DG61+DI61+DK61+DM61</f>
        <v/>
      </c>
      <c r="CN61" s="7">
        <f>CP61+CR61+CT61+CV61+CX61+CZ61+DB61+DD61+DF61+DH61+DJ61+DL61+DN61</f>
        <v/>
      </c>
      <c r="CO61" s="7" t="inlineStr"/>
      <c r="CP61" s="7" t="inlineStr"/>
      <c r="CQ61" s="7" t="inlineStr"/>
      <c r="CR61" s="7" t="inlineStr"/>
      <c r="CS61" s="7" t="inlineStr"/>
      <c r="CT61" s="7" t="inlineStr"/>
      <c r="CU61" s="7" t="inlineStr"/>
      <c r="CV61" s="7" t="inlineStr"/>
      <c r="CW61" s="7" t="inlineStr"/>
      <c r="CX61" s="7" t="inlineStr"/>
      <c r="CY61" s="7" t="inlineStr"/>
      <c r="CZ61" s="7" t="inlineStr"/>
      <c r="DA61" s="7" t="inlineStr"/>
      <c r="DB61" s="7" t="inlineStr"/>
      <c r="DC61" s="7" t="inlineStr"/>
      <c r="DD61" s="7" t="inlineStr"/>
      <c r="DE61" s="7" t="inlineStr"/>
      <c r="DF61" s="7" t="inlineStr"/>
      <c r="DG61" s="7" t="inlineStr"/>
      <c r="DH61" s="7" t="inlineStr"/>
      <c r="DI61" s="7" t="inlineStr"/>
      <c r="DJ61" s="7" t="inlineStr"/>
      <c r="DK61" s="7" t="inlineStr"/>
      <c r="DL61" s="7" t="inlineStr"/>
      <c r="DM61" s="7" t="inlineStr"/>
      <c r="DN61" s="7" t="inlineStr"/>
      <c r="DO61" s="7">
        <f>E61+AU61+BI61+BS61+CM61</f>
        <v/>
      </c>
      <c r="DP61" s="7">
        <f>F61+AV61+BJ61+BT61+CN61</f>
        <v/>
      </c>
    </row>
    <row r="62" hidden="1" outlineLevel="1">
      <c r="A62" s="5" t="n">
        <v>3</v>
      </c>
      <c r="B62" s="6" t="inlineStr">
        <is>
          <t>Azizbek-Shagzoda Hamkor MCHJ</t>
        </is>
      </c>
      <c r="C62" s="6" t="inlineStr">
        <is>
          <t>Сырдарья</t>
        </is>
      </c>
      <c r="D62" s="6" t="inlineStr">
        <is>
          <t>Сырдарья</t>
        </is>
      </c>
      <c r="E62" s="7">
        <f>G62+I62+K62+M62+O62+Q62+S62+U62+W62+Y62+AA62+AC62+AE62+AG62+AI62+AK62+AM62+AO62+AQ62+AS62</f>
        <v/>
      </c>
      <c r="F62" s="7">
        <f>H62+J62+L62+N62+P62+R62+T62+V62+X62+Z62+AB62+AD62+AF62+AH62+AJ62+AL62+AN62+AP62+AR62+AT62</f>
        <v/>
      </c>
      <c r="G62" s="7" t="inlineStr"/>
      <c r="H62" s="7" t="inlineStr"/>
      <c r="I62" s="7" t="inlineStr"/>
      <c r="J62" s="7" t="inlineStr"/>
      <c r="K62" s="7" t="inlineStr"/>
      <c r="L62" s="7" t="inlineStr"/>
      <c r="M62" s="7" t="inlineStr"/>
      <c r="N62" s="7" t="inlineStr"/>
      <c r="O62" s="7" t="inlineStr"/>
      <c r="P62" s="7" t="inlineStr"/>
      <c r="Q62" s="7" t="inlineStr"/>
      <c r="R62" s="7" t="inlineStr"/>
      <c r="S62" s="7" t="inlineStr"/>
      <c r="T62" s="7" t="inlineStr"/>
      <c r="U62" s="7" t="inlineStr"/>
      <c r="V62" s="7" t="inlineStr"/>
      <c r="W62" s="7" t="inlineStr"/>
      <c r="X62" s="7" t="inlineStr"/>
      <c r="Y62" s="7" t="inlineStr"/>
      <c r="Z62" s="7" t="inlineStr"/>
      <c r="AA62" s="7" t="inlineStr"/>
      <c r="AB62" s="7" t="inlineStr"/>
      <c r="AC62" s="7" t="inlineStr"/>
      <c r="AD62" s="7" t="inlineStr"/>
      <c r="AE62" s="7" t="inlineStr"/>
      <c r="AF62" s="7" t="inlineStr"/>
      <c r="AG62" s="7" t="inlineStr"/>
      <c r="AH62" s="7" t="inlineStr"/>
      <c r="AI62" s="7" t="inlineStr"/>
      <c r="AJ62" s="7" t="inlineStr"/>
      <c r="AK62" s="7" t="inlineStr"/>
      <c r="AL62" s="7" t="inlineStr"/>
      <c r="AM62" s="7" t="inlineStr"/>
      <c r="AN62" s="7" t="inlineStr"/>
      <c r="AO62" s="7" t="inlineStr"/>
      <c r="AP62" s="7" t="inlineStr"/>
      <c r="AQ62" s="7" t="inlineStr"/>
      <c r="AR62" s="7" t="inlineStr"/>
      <c r="AS62" s="7" t="inlineStr"/>
      <c r="AT62" s="7" t="inlineStr"/>
      <c r="AU62" s="7">
        <f>AW62+AY62+BA62+BC62+BE62+BG62</f>
        <v/>
      </c>
      <c r="AV62" s="7">
        <f>AX62+AZ62+BB62+BD62+BF62+BH62</f>
        <v/>
      </c>
      <c r="AW62" s="7" t="inlineStr"/>
      <c r="AX62" s="7" t="inlineStr"/>
      <c r="AY62" s="7" t="inlineStr"/>
      <c r="AZ62" s="7" t="inlineStr"/>
      <c r="BA62" s="7" t="inlineStr"/>
      <c r="BB62" s="7" t="inlineStr"/>
      <c r="BC62" s="7" t="inlineStr"/>
      <c r="BD62" s="7" t="inlineStr"/>
      <c r="BE62" s="7" t="inlineStr"/>
      <c r="BF62" s="7" t="inlineStr"/>
      <c r="BG62" s="7" t="inlineStr"/>
      <c r="BH62" s="7" t="inlineStr"/>
      <c r="BI62" s="7">
        <f>BK62+BM62+BO62+BQ62</f>
        <v/>
      </c>
      <c r="BJ62" s="7">
        <f>BL62+BN62+BP62+BR62</f>
        <v/>
      </c>
      <c r="BK62" s="7" t="inlineStr"/>
      <c r="BL62" s="7" t="inlineStr"/>
      <c r="BM62" s="7" t="inlineStr"/>
      <c r="BN62" s="7" t="inlineStr"/>
      <c r="BO62" s="7" t="inlineStr"/>
      <c r="BP62" s="7" t="inlineStr"/>
      <c r="BQ62" s="7" t="inlineStr"/>
      <c r="BR62" s="7" t="inlineStr"/>
      <c r="BS62" s="7">
        <f>BU62+BW62+BY62+CA62+CC62+CE62+CG62+CI62+CK62</f>
        <v/>
      </c>
      <c r="BT62" s="7">
        <f>BV62+BX62+BZ62+CB62+CD62+CF62+CH62+CJ62+CL62</f>
        <v/>
      </c>
      <c r="BU62" s="7" t="inlineStr"/>
      <c r="BV62" s="7" t="inlineStr"/>
      <c r="BW62" s="7" t="inlineStr"/>
      <c r="BX62" s="7" t="inlineStr"/>
      <c r="BY62" s="7" t="inlineStr"/>
      <c r="BZ62" s="7" t="inlineStr"/>
      <c r="CA62" s="7" t="inlineStr"/>
      <c r="CB62" s="7" t="inlineStr"/>
      <c r="CC62" s="7" t="inlineStr"/>
      <c r="CD62" s="7" t="inlineStr"/>
      <c r="CE62" s="7" t="inlineStr"/>
      <c r="CF62" s="7" t="inlineStr"/>
      <c r="CG62" s="7" t="inlineStr"/>
      <c r="CH62" s="7" t="inlineStr"/>
      <c r="CI62" s="7" t="inlineStr"/>
      <c r="CJ62" s="7" t="inlineStr"/>
      <c r="CK62" s="7" t="inlineStr"/>
      <c r="CL62" s="7" t="inlineStr"/>
      <c r="CM62" s="7">
        <f>CO62+CQ62+CS62+CU62+CW62+CY62+DA62+DC62+DE62+DG62+DI62+DK62+DM62</f>
        <v/>
      </c>
      <c r="CN62" s="7">
        <f>CP62+CR62+CT62+CV62+CX62+CZ62+DB62+DD62+DF62+DH62+DJ62+DL62+DN62</f>
        <v/>
      </c>
      <c r="CO62" s="7" t="inlineStr"/>
      <c r="CP62" s="7" t="inlineStr"/>
      <c r="CQ62" s="7" t="inlineStr"/>
      <c r="CR62" s="7" t="inlineStr"/>
      <c r="CS62" s="7" t="inlineStr"/>
      <c r="CT62" s="7" t="inlineStr"/>
      <c r="CU62" s="7" t="inlineStr"/>
      <c r="CV62" s="7" t="inlineStr"/>
      <c r="CW62" s="7" t="inlineStr"/>
      <c r="CX62" s="7" t="inlineStr"/>
      <c r="CY62" s="7" t="inlineStr"/>
      <c r="CZ62" s="7" t="inlineStr"/>
      <c r="DA62" s="7" t="inlineStr"/>
      <c r="DB62" s="7" t="inlineStr"/>
      <c r="DC62" s="7" t="n">
        <v>2</v>
      </c>
      <c r="DD62" s="7" t="n">
        <v>770776</v>
      </c>
      <c r="DE62" s="7" t="inlineStr"/>
      <c r="DF62" s="7" t="inlineStr"/>
      <c r="DG62" s="7" t="inlineStr"/>
      <c r="DH62" s="7" t="inlineStr"/>
      <c r="DI62" s="7" t="inlineStr"/>
      <c r="DJ62" s="7" t="inlineStr"/>
      <c r="DK62" s="7" t="inlineStr"/>
      <c r="DL62" s="7" t="inlineStr"/>
      <c r="DM62" s="7" t="inlineStr"/>
      <c r="DN62" s="7" t="inlineStr"/>
      <c r="DO62" s="7">
        <f>E62+AU62+BI62+BS62+CM62</f>
        <v/>
      </c>
      <c r="DP62" s="7">
        <f>F62+AV62+BJ62+BT62+CN62</f>
        <v/>
      </c>
    </row>
    <row r="63" hidden="1" outlineLevel="1">
      <c r="A63" s="5" t="n">
        <v>4</v>
      </c>
      <c r="B63" s="6" t="inlineStr">
        <is>
          <t>Begzod Madina Toshbek MCHJ</t>
        </is>
      </c>
      <c r="C63" s="6" t="inlineStr">
        <is>
          <t>Сырдарья</t>
        </is>
      </c>
      <c r="D63" s="6" t="inlineStr">
        <is>
          <t>Сырдарья</t>
        </is>
      </c>
      <c r="E63" s="7">
        <f>G63+I63+K63+M63+O63+Q63+S63+U63+W63+Y63+AA63+AC63+AE63+AG63+AI63+AK63+AM63+AO63+AQ63+AS63</f>
        <v/>
      </c>
      <c r="F63" s="7">
        <f>H63+J63+L63+N63+P63+R63+T63+V63+X63+Z63+AB63+AD63+AF63+AH63+AJ63+AL63+AN63+AP63+AR63+AT63</f>
        <v/>
      </c>
      <c r="G63" s="7" t="inlineStr"/>
      <c r="H63" s="7" t="inlineStr"/>
      <c r="I63" s="7" t="inlineStr"/>
      <c r="J63" s="7" t="inlineStr"/>
      <c r="K63" s="7" t="inlineStr"/>
      <c r="L63" s="7" t="inlineStr"/>
      <c r="M63" s="7" t="inlineStr"/>
      <c r="N63" s="7" t="inlineStr"/>
      <c r="O63" s="7" t="inlineStr"/>
      <c r="P63" s="7" t="inlineStr"/>
      <c r="Q63" s="7" t="n">
        <v>3</v>
      </c>
      <c r="R63" s="7" t="n">
        <v>672694</v>
      </c>
      <c r="S63" s="7" t="inlineStr"/>
      <c r="T63" s="7" t="inlineStr"/>
      <c r="U63" s="7" t="inlineStr"/>
      <c r="V63" s="7" t="inlineStr"/>
      <c r="W63" s="7" t="inlineStr"/>
      <c r="X63" s="7" t="inlineStr"/>
      <c r="Y63" s="7" t="inlineStr"/>
      <c r="Z63" s="7" t="inlineStr"/>
      <c r="AA63" s="7" t="inlineStr"/>
      <c r="AB63" s="7" t="inlineStr"/>
      <c r="AC63" s="7" t="inlineStr"/>
      <c r="AD63" s="7" t="inlineStr"/>
      <c r="AE63" s="7" t="inlineStr"/>
      <c r="AF63" s="7" t="inlineStr"/>
      <c r="AG63" s="7" t="inlineStr"/>
      <c r="AH63" s="7" t="inlineStr"/>
      <c r="AI63" s="7" t="inlineStr"/>
      <c r="AJ63" s="7" t="inlineStr"/>
      <c r="AK63" s="7" t="inlineStr"/>
      <c r="AL63" s="7" t="inlineStr"/>
      <c r="AM63" s="7" t="inlineStr"/>
      <c r="AN63" s="7" t="inlineStr"/>
      <c r="AO63" s="7" t="inlineStr"/>
      <c r="AP63" s="7" t="inlineStr"/>
      <c r="AQ63" s="7" t="inlineStr"/>
      <c r="AR63" s="7" t="inlineStr"/>
      <c r="AS63" s="7" t="inlineStr"/>
      <c r="AT63" s="7" t="inlineStr"/>
      <c r="AU63" s="7">
        <f>AW63+AY63+BA63+BC63+BE63+BG63</f>
        <v/>
      </c>
      <c r="AV63" s="7">
        <f>AX63+AZ63+BB63+BD63+BF63+BH63</f>
        <v/>
      </c>
      <c r="AW63" s="7" t="inlineStr"/>
      <c r="AX63" s="7" t="inlineStr"/>
      <c r="AY63" s="7" t="inlineStr"/>
      <c r="AZ63" s="7" t="inlineStr"/>
      <c r="BA63" s="7" t="inlineStr"/>
      <c r="BB63" s="7" t="inlineStr"/>
      <c r="BC63" s="7" t="inlineStr"/>
      <c r="BD63" s="7" t="inlineStr"/>
      <c r="BE63" s="7" t="inlineStr"/>
      <c r="BF63" s="7" t="inlineStr"/>
      <c r="BG63" s="7" t="inlineStr"/>
      <c r="BH63" s="7" t="inlineStr"/>
      <c r="BI63" s="7">
        <f>BK63+BM63+BO63+BQ63</f>
        <v/>
      </c>
      <c r="BJ63" s="7">
        <f>BL63+BN63+BP63+BR63</f>
        <v/>
      </c>
      <c r="BK63" s="7" t="inlineStr"/>
      <c r="BL63" s="7" t="inlineStr"/>
      <c r="BM63" s="7" t="inlineStr"/>
      <c r="BN63" s="7" t="inlineStr"/>
      <c r="BO63" s="7" t="inlineStr"/>
      <c r="BP63" s="7" t="inlineStr"/>
      <c r="BQ63" s="7" t="inlineStr"/>
      <c r="BR63" s="7" t="inlineStr"/>
      <c r="BS63" s="7">
        <f>BU63+BW63+BY63+CA63+CC63+CE63+CG63+CI63+CK63</f>
        <v/>
      </c>
      <c r="BT63" s="7">
        <f>BV63+BX63+BZ63+CB63+CD63+CF63+CH63+CJ63+CL63</f>
        <v/>
      </c>
      <c r="BU63" s="7" t="inlineStr"/>
      <c r="BV63" s="7" t="inlineStr"/>
      <c r="BW63" s="7" t="inlineStr"/>
      <c r="BX63" s="7" t="inlineStr"/>
      <c r="BY63" s="7" t="inlineStr"/>
      <c r="BZ63" s="7" t="inlineStr"/>
      <c r="CA63" s="7" t="inlineStr"/>
      <c r="CB63" s="7" t="inlineStr"/>
      <c r="CC63" s="7" t="inlineStr"/>
      <c r="CD63" s="7" t="inlineStr"/>
      <c r="CE63" s="7" t="inlineStr"/>
      <c r="CF63" s="7" t="inlineStr"/>
      <c r="CG63" s="7" t="inlineStr"/>
      <c r="CH63" s="7" t="inlineStr"/>
      <c r="CI63" s="7" t="inlineStr"/>
      <c r="CJ63" s="7" t="inlineStr"/>
      <c r="CK63" s="7" t="inlineStr"/>
      <c r="CL63" s="7" t="inlineStr"/>
      <c r="CM63" s="7">
        <f>CO63+CQ63+CS63+CU63+CW63+CY63+DA63+DC63+DE63+DG63+DI63+DK63+DM63</f>
        <v/>
      </c>
      <c r="CN63" s="7">
        <f>CP63+CR63+CT63+CV63+CX63+CZ63+DB63+DD63+DF63+DH63+DJ63+DL63+DN63</f>
        <v/>
      </c>
      <c r="CO63" s="7" t="inlineStr"/>
      <c r="CP63" s="7" t="inlineStr"/>
      <c r="CQ63" s="7" t="inlineStr"/>
      <c r="CR63" s="7" t="inlineStr"/>
      <c r="CS63" s="7" t="inlineStr"/>
      <c r="CT63" s="7" t="inlineStr"/>
      <c r="CU63" s="7" t="inlineStr"/>
      <c r="CV63" s="7" t="inlineStr"/>
      <c r="CW63" s="7" t="inlineStr"/>
      <c r="CX63" s="7" t="inlineStr"/>
      <c r="CY63" s="7" t="inlineStr"/>
      <c r="CZ63" s="7" t="inlineStr"/>
      <c r="DA63" s="7" t="inlineStr"/>
      <c r="DB63" s="7" t="inlineStr"/>
      <c r="DC63" s="7" t="inlineStr"/>
      <c r="DD63" s="7" t="inlineStr"/>
      <c r="DE63" s="7" t="inlineStr"/>
      <c r="DF63" s="7" t="inlineStr"/>
      <c r="DG63" s="7" t="inlineStr"/>
      <c r="DH63" s="7" t="inlineStr"/>
      <c r="DI63" s="7" t="inlineStr"/>
      <c r="DJ63" s="7" t="inlineStr"/>
      <c r="DK63" s="7" t="inlineStr"/>
      <c r="DL63" s="7" t="inlineStr"/>
      <c r="DM63" s="7" t="inlineStr"/>
      <c r="DN63" s="7" t="inlineStr"/>
      <c r="DO63" s="7">
        <f>E63+AU63+BI63+BS63+CM63</f>
        <v/>
      </c>
      <c r="DP63" s="7">
        <f>F63+AV63+BJ63+BT63+CN63</f>
        <v/>
      </c>
    </row>
    <row r="64" hidden="1" outlineLevel="1">
      <c r="A64" s="5" t="n">
        <v>5</v>
      </c>
      <c r="B64" s="6" t="inlineStr">
        <is>
          <t>Behzod dil mehr MCHJ</t>
        </is>
      </c>
      <c r="C64" s="6" t="inlineStr">
        <is>
          <t>Сырдарья</t>
        </is>
      </c>
      <c r="D64" s="6" t="inlineStr">
        <is>
          <t>Сырдарья</t>
        </is>
      </c>
      <c r="E64" s="7">
        <f>G64+I64+K64+M64+O64+Q64+S64+U64+W64+Y64+AA64+AC64+AE64+AG64+AI64+AK64+AM64+AO64+AQ64+AS64</f>
        <v/>
      </c>
      <c r="F64" s="7">
        <f>H64+J64+L64+N64+P64+R64+T64+V64+X64+Z64+AB64+AD64+AF64+AH64+AJ64+AL64+AN64+AP64+AR64+AT64</f>
        <v/>
      </c>
      <c r="G64" s="7" t="inlineStr"/>
      <c r="H64" s="7" t="inlineStr"/>
      <c r="I64" s="7" t="inlineStr"/>
      <c r="J64" s="7" t="inlineStr"/>
      <c r="K64" s="7" t="inlineStr"/>
      <c r="L64" s="7" t="inlineStr"/>
      <c r="M64" s="7" t="inlineStr"/>
      <c r="N64" s="7" t="inlineStr"/>
      <c r="O64" s="7" t="inlineStr"/>
      <c r="P64" s="7" t="inlineStr"/>
      <c r="Q64" s="7" t="n">
        <v>7</v>
      </c>
      <c r="R64" s="7" t="n">
        <v>1469914</v>
      </c>
      <c r="S64" s="7" t="inlineStr"/>
      <c r="T64" s="7" t="inlineStr"/>
      <c r="U64" s="7" t="inlineStr"/>
      <c r="V64" s="7" t="inlineStr"/>
      <c r="W64" s="7" t="inlineStr"/>
      <c r="X64" s="7" t="inlineStr"/>
      <c r="Y64" s="7" t="inlineStr"/>
      <c r="Z64" s="7" t="inlineStr"/>
      <c r="AA64" s="7" t="inlineStr"/>
      <c r="AB64" s="7" t="inlineStr"/>
      <c r="AC64" s="7" t="inlineStr"/>
      <c r="AD64" s="7" t="inlineStr"/>
      <c r="AE64" s="7" t="inlineStr"/>
      <c r="AF64" s="7" t="inlineStr"/>
      <c r="AG64" s="7" t="inlineStr"/>
      <c r="AH64" s="7" t="inlineStr"/>
      <c r="AI64" s="7" t="inlineStr"/>
      <c r="AJ64" s="7" t="inlineStr"/>
      <c r="AK64" s="7" t="inlineStr"/>
      <c r="AL64" s="7" t="inlineStr"/>
      <c r="AM64" s="7" t="inlineStr"/>
      <c r="AN64" s="7" t="inlineStr"/>
      <c r="AO64" s="7" t="inlineStr"/>
      <c r="AP64" s="7" t="inlineStr"/>
      <c r="AQ64" s="7" t="inlineStr"/>
      <c r="AR64" s="7" t="inlineStr"/>
      <c r="AS64" s="7" t="inlineStr"/>
      <c r="AT64" s="7" t="inlineStr"/>
      <c r="AU64" s="7">
        <f>AW64+AY64+BA64+BC64+BE64+BG64</f>
        <v/>
      </c>
      <c r="AV64" s="7">
        <f>AX64+AZ64+BB64+BD64+BF64+BH64</f>
        <v/>
      </c>
      <c r="AW64" s="7" t="inlineStr"/>
      <c r="AX64" s="7" t="inlineStr"/>
      <c r="AY64" s="7" t="inlineStr"/>
      <c r="AZ64" s="7" t="inlineStr"/>
      <c r="BA64" s="7" t="inlineStr"/>
      <c r="BB64" s="7" t="inlineStr"/>
      <c r="BC64" s="7" t="inlineStr"/>
      <c r="BD64" s="7" t="inlineStr"/>
      <c r="BE64" s="7" t="inlineStr"/>
      <c r="BF64" s="7" t="inlineStr"/>
      <c r="BG64" s="7" t="inlineStr"/>
      <c r="BH64" s="7" t="inlineStr"/>
      <c r="BI64" s="7">
        <f>BK64+BM64+BO64+BQ64</f>
        <v/>
      </c>
      <c r="BJ64" s="7">
        <f>BL64+BN64+BP64+BR64</f>
        <v/>
      </c>
      <c r="BK64" s="7" t="inlineStr"/>
      <c r="BL64" s="7" t="inlineStr"/>
      <c r="BM64" s="7" t="inlineStr"/>
      <c r="BN64" s="7" t="inlineStr"/>
      <c r="BO64" s="7" t="inlineStr"/>
      <c r="BP64" s="7" t="inlineStr"/>
      <c r="BQ64" s="7" t="inlineStr"/>
      <c r="BR64" s="7" t="inlineStr"/>
      <c r="BS64" s="7">
        <f>BU64+BW64+BY64+CA64+CC64+CE64+CG64+CI64+CK64</f>
        <v/>
      </c>
      <c r="BT64" s="7">
        <f>BV64+BX64+BZ64+CB64+CD64+CF64+CH64+CJ64+CL64</f>
        <v/>
      </c>
      <c r="BU64" s="7" t="inlineStr"/>
      <c r="BV64" s="7" t="inlineStr"/>
      <c r="BW64" s="7" t="inlineStr"/>
      <c r="BX64" s="7" t="inlineStr"/>
      <c r="BY64" s="7" t="inlineStr"/>
      <c r="BZ64" s="7" t="inlineStr"/>
      <c r="CA64" s="7" t="inlineStr"/>
      <c r="CB64" s="7" t="inlineStr"/>
      <c r="CC64" s="7" t="inlineStr"/>
      <c r="CD64" s="7" t="inlineStr"/>
      <c r="CE64" s="7" t="inlineStr"/>
      <c r="CF64" s="7" t="inlineStr"/>
      <c r="CG64" s="7" t="inlineStr"/>
      <c r="CH64" s="7" t="inlineStr"/>
      <c r="CI64" s="7" t="inlineStr"/>
      <c r="CJ64" s="7" t="inlineStr"/>
      <c r="CK64" s="7" t="inlineStr"/>
      <c r="CL64" s="7" t="inlineStr"/>
      <c r="CM64" s="7">
        <f>CO64+CQ64+CS64+CU64+CW64+CY64+DA64+DC64+DE64+DG64+DI64+DK64+DM64</f>
        <v/>
      </c>
      <c r="CN64" s="7">
        <f>CP64+CR64+CT64+CV64+CX64+CZ64+DB64+DD64+DF64+DH64+DJ64+DL64+DN64</f>
        <v/>
      </c>
      <c r="CO64" s="7" t="inlineStr"/>
      <c r="CP64" s="7" t="inlineStr"/>
      <c r="CQ64" s="7" t="inlineStr"/>
      <c r="CR64" s="7" t="inlineStr"/>
      <c r="CS64" s="7" t="inlineStr"/>
      <c r="CT64" s="7" t="inlineStr"/>
      <c r="CU64" s="7" t="inlineStr"/>
      <c r="CV64" s="7" t="inlineStr"/>
      <c r="CW64" s="7" t="inlineStr"/>
      <c r="CX64" s="7" t="inlineStr"/>
      <c r="CY64" s="7" t="inlineStr"/>
      <c r="CZ64" s="7" t="inlineStr"/>
      <c r="DA64" s="7" t="inlineStr"/>
      <c r="DB64" s="7" t="inlineStr"/>
      <c r="DC64" s="7" t="inlineStr"/>
      <c r="DD64" s="7" t="inlineStr"/>
      <c r="DE64" s="7" t="inlineStr"/>
      <c r="DF64" s="7" t="inlineStr"/>
      <c r="DG64" s="7" t="inlineStr"/>
      <c r="DH64" s="7" t="inlineStr"/>
      <c r="DI64" s="7" t="inlineStr"/>
      <c r="DJ64" s="7" t="inlineStr"/>
      <c r="DK64" s="7" t="inlineStr"/>
      <c r="DL64" s="7" t="inlineStr"/>
      <c r="DM64" s="7" t="inlineStr"/>
      <c r="DN64" s="7" t="inlineStr"/>
      <c r="DO64" s="7">
        <f>E64+AU64+BI64+BS64+CM64</f>
        <v/>
      </c>
      <c r="DP64" s="7">
        <f>F64+AV64+BJ64+BT64+CN64</f>
        <v/>
      </c>
    </row>
    <row r="65" hidden="1" outlineLevel="1">
      <c r="A65" s="5" t="n">
        <v>6</v>
      </c>
      <c r="B65" s="6" t="inlineStr">
        <is>
          <t>Belladonna medikl MCHJ</t>
        </is>
      </c>
      <c r="C65" s="6" t="inlineStr">
        <is>
          <t>Сырдарья</t>
        </is>
      </c>
      <c r="D65" s="6" t="inlineStr">
        <is>
          <t>Сырдарья</t>
        </is>
      </c>
      <c r="E65" s="7">
        <f>G65+I65+K65+M65+O65+Q65+S65+U65+W65+Y65+AA65+AC65+AE65+AG65+AI65+AK65+AM65+AO65+AQ65+AS65</f>
        <v/>
      </c>
      <c r="F65" s="7">
        <f>H65+J65+L65+N65+P65+R65+T65+V65+X65+Z65+AB65+AD65+AF65+AH65+AJ65+AL65+AN65+AP65+AR65+AT65</f>
        <v/>
      </c>
      <c r="G65" s="7" t="inlineStr"/>
      <c r="H65" s="7" t="inlineStr"/>
      <c r="I65" s="7" t="inlineStr"/>
      <c r="J65" s="7" t="inlineStr"/>
      <c r="K65" s="7" t="inlineStr"/>
      <c r="L65" s="7" t="inlineStr"/>
      <c r="M65" s="7" t="n">
        <v>4</v>
      </c>
      <c r="N65" s="7" t="n">
        <v>1542176</v>
      </c>
      <c r="O65" s="7" t="inlineStr"/>
      <c r="P65" s="7" t="inlineStr"/>
      <c r="Q65" s="7" t="inlineStr"/>
      <c r="R65" s="7" t="inlineStr"/>
      <c r="S65" s="7" t="inlineStr"/>
      <c r="T65" s="7" t="inlineStr"/>
      <c r="U65" s="7" t="inlineStr"/>
      <c r="V65" s="7" t="inlineStr"/>
      <c r="W65" s="7" t="inlineStr"/>
      <c r="X65" s="7" t="inlineStr"/>
      <c r="Y65" s="7" t="inlineStr"/>
      <c r="Z65" s="7" t="inlineStr"/>
      <c r="AA65" s="7" t="inlineStr"/>
      <c r="AB65" s="7" t="inlineStr"/>
      <c r="AC65" s="7" t="inlineStr"/>
      <c r="AD65" s="7" t="inlineStr"/>
      <c r="AE65" s="7" t="inlineStr"/>
      <c r="AF65" s="7" t="inlineStr"/>
      <c r="AG65" s="7" t="inlineStr"/>
      <c r="AH65" s="7" t="inlineStr"/>
      <c r="AI65" s="7" t="inlineStr"/>
      <c r="AJ65" s="7" t="inlineStr"/>
      <c r="AK65" s="7" t="inlineStr"/>
      <c r="AL65" s="7" t="inlineStr"/>
      <c r="AM65" s="7" t="inlineStr"/>
      <c r="AN65" s="7" t="inlineStr"/>
      <c r="AO65" s="7" t="inlineStr"/>
      <c r="AP65" s="7" t="inlineStr"/>
      <c r="AQ65" s="7" t="inlineStr"/>
      <c r="AR65" s="7" t="inlineStr"/>
      <c r="AS65" s="7" t="inlineStr"/>
      <c r="AT65" s="7" t="inlineStr"/>
      <c r="AU65" s="7">
        <f>AW65+AY65+BA65+BC65+BE65+BG65</f>
        <v/>
      </c>
      <c r="AV65" s="7">
        <f>AX65+AZ65+BB65+BD65+BF65+BH65</f>
        <v/>
      </c>
      <c r="AW65" s="7" t="inlineStr"/>
      <c r="AX65" s="7" t="inlineStr"/>
      <c r="AY65" s="7" t="inlineStr"/>
      <c r="AZ65" s="7" t="inlineStr"/>
      <c r="BA65" s="7" t="inlineStr"/>
      <c r="BB65" s="7" t="inlineStr"/>
      <c r="BC65" s="7" t="inlineStr"/>
      <c r="BD65" s="7" t="inlineStr"/>
      <c r="BE65" s="7" t="inlineStr"/>
      <c r="BF65" s="7" t="inlineStr"/>
      <c r="BG65" s="7" t="inlineStr"/>
      <c r="BH65" s="7" t="inlineStr"/>
      <c r="BI65" s="7">
        <f>BK65+BM65+BO65+BQ65</f>
        <v/>
      </c>
      <c r="BJ65" s="7">
        <f>BL65+BN65+BP65+BR65</f>
        <v/>
      </c>
      <c r="BK65" s="7" t="inlineStr"/>
      <c r="BL65" s="7" t="inlineStr"/>
      <c r="BM65" s="7" t="inlineStr"/>
      <c r="BN65" s="7" t="inlineStr"/>
      <c r="BO65" s="7" t="inlineStr"/>
      <c r="BP65" s="7" t="inlineStr"/>
      <c r="BQ65" s="7" t="inlineStr"/>
      <c r="BR65" s="7" t="inlineStr"/>
      <c r="BS65" s="7">
        <f>BU65+BW65+BY65+CA65+CC65+CE65+CG65+CI65+CK65</f>
        <v/>
      </c>
      <c r="BT65" s="7">
        <f>BV65+BX65+BZ65+CB65+CD65+CF65+CH65+CJ65+CL65</f>
        <v/>
      </c>
      <c r="BU65" s="7" t="inlineStr"/>
      <c r="BV65" s="7" t="inlineStr"/>
      <c r="BW65" s="7" t="inlineStr"/>
      <c r="BX65" s="7" t="inlineStr"/>
      <c r="BY65" s="7" t="inlineStr"/>
      <c r="BZ65" s="7" t="inlineStr"/>
      <c r="CA65" s="7" t="inlineStr"/>
      <c r="CB65" s="7" t="inlineStr"/>
      <c r="CC65" s="7" t="inlineStr"/>
      <c r="CD65" s="7" t="inlineStr"/>
      <c r="CE65" s="7" t="inlineStr"/>
      <c r="CF65" s="7" t="inlineStr"/>
      <c r="CG65" s="7" t="inlineStr"/>
      <c r="CH65" s="7" t="inlineStr"/>
      <c r="CI65" s="7" t="inlineStr"/>
      <c r="CJ65" s="7" t="inlineStr"/>
      <c r="CK65" s="7" t="inlineStr"/>
      <c r="CL65" s="7" t="inlineStr"/>
      <c r="CM65" s="7">
        <f>CO65+CQ65+CS65+CU65+CW65+CY65+DA65+DC65+DE65+DG65+DI65+DK65+DM65</f>
        <v/>
      </c>
      <c r="CN65" s="7">
        <f>CP65+CR65+CT65+CV65+CX65+CZ65+DB65+DD65+DF65+DH65+DJ65+DL65+DN65</f>
        <v/>
      </c>
      <c r="CO65" s="7" t="inlineStr"/>
      <c r="CP65" s="7" t="inlineStr"/>
      <c r="CQ65" s="7" t="inlineStr"/>
      <c r="CR65" s="7" t="inlineStr"/>
      <c r="CS65" s="7" t="inlineStr"/>
      <c r="CT65" s="7" t="inlineStr"/>
      <c r="CU65" s="7" t="inlineStr"/>
      <c r="CV65" s="7" t="inlineStr"/>
      <c r="CW65" s="7" t="inlineStr"/>
      <c r="CX65" s="7" t="inlineStr"/>
      <c r="CY65" s="7" t="inlineStr"/>
      <c r="CZ65" s="7" t="inlineStr"/>
      <c r="DA65" s="7" t="inlineStr"/>
      <c r="DB65" s="7" t="inlineStr"/>
      <c r="DC65" s="7" t="inlineStr"/>
      <c r="DD65" s="7" t="inlineStr"/>
      <c r="DE65" s="7" t="inlineStr"/>
      <c r="DF65" s="7" t="inlineStr"/>
      <c r="DG65" s="7" t="inlineStr"/>
      <c r="DH65" s="7" t="inlineStr"/>
      <c r="DI65" s="7" t="inlineStr"/>
      <c r="DJ65" s="7" t="inlineStr"/>
      <c r="DK65" s="7" t="inlineStr"/>
      <c r="DL65" s="7" t="inlineStr"/>
      <c r="DM65" s="7" t="inlineStr"/>
      <c r="DN65" s="7" t="inlineStr"/>
      <c r="DO65" s="7">
        <f>E65+AU65+BI65+BS65+CM65</f>
        <v/>
      </c>
      <c r="DP65" s="7">
        <f>F65+AV65+BJ65+BT65+CN65</f>
        <v/>
      </c>
    </row>
    <row r="66" hidden="1" outlineLevel="1">
      <c r="A66" s="5" t="n">
        <v>7</v>
      </c>
      <c r="B66" s="6" t="inlineStr">
        <is>
          <t>Bobur Temur Farmatsiya</t>
        </is>
      </c>
      <c r="C66" s="6" t="inlineStr">
        <is>
          <t>Сырдарья</t>
        </is>
      </c>
      <c r="D66" s="6" t="inlineStr">
        <is>
          <t>Сырдарья</t>
        </is>
      </c>
      <c r="E66" s="7">
        <f>G66+I66+K66+M66+O66+Q66+S66+U66+W66+Y66+AA66+AC66+AE66+AG66+AI66+AK66+AM66+AO66+AQ66+AS66</f>
        <v/>
      </c>
      <c r="F66" s="7">
        <f>H66+J66+L66+N66+P66+R66+T66+V66+X66+Z66+AB66+AD66+AF66+AH66+AJ66+AL66+AN66+AP66+AR66+AT66</f>
        <v/>
      </c>
      <c r="G66" s="7" t="inlineStr"/>
      <c r="H66" s="7" t="inlineStr"/>
      <c r="I66" s="7" t="inlineStr"/>
      <c r="J66" s="7" t="inlineStr"/>
      <c r="K66" s="7" t="inlineStr"/>
      <c r="L66" s="7" t="inlineStr"/>
      <c r="M66" s="7" t="inlineStr"/>
      <c r="N66" s="7" t="inlineStr"/>
      <c r="O66" s="7" t="inlineStr"/>
      <c r="P66" s="7" t="inlineStr"/>
      <c r="Q66" s="7" t="n">
        <v>2</v>
      </c>
      <c r="R66" s="7" t="n">
        <v>202684</v>
      </c>
      <c r="S66" s="7" t="inlineStr"/>
      <c r="T66" s="7" t="inlineStr"/>
      <c r="U66" s="7" t="inlineStr"/>
      <c r="V66" s="7" t="inlineStr"/>
      <c r="W66" s="7" t="inlineStr"/>
      <c r="X66" s="7" t="inlineStr"/>
      <c r="Y66" s="7" t="inlineStr"/>
      <c r="Z66" s="7" t="inlineStr"/>
      <c r="AA66" s="7" t="inlineStr"/>
      <c r="AB66" s="7" t="inlineStr"/>
      <c r="AC66" s="7" t="inlineStr"/>
      <c r="AD66" s="7" t="inlineStr"/>
      <c r="AE66" s="7" t="inlineStr"/>
      <c r="AF66" s="7" t="inlineStr"/>
      <c r="AG66" s="7" t="inlineStr"/>
      <c r="AH66" s="7" t="inlineStr"/>
      <c r="AI66" s="7" t="inlineStr"/>
      <c r="AJ66" s="7" t="inlineStr"/>
      <c r="AK66" s="7" t="inlineStr"/>
      <c r="AL66" s="7" t="inlineStr"/>
      <c r="AM66" s="7" t="inlineStr"/>
      <c r="AN66" s="7" t="inlineStr"/>
      <c r="AO66" s="7" t="inlineStr"/>
      <c r="AP66" s="7" t="inlineStr"/>
      <c r="AQ66" s="7" t="inlineStr"/>
      <c r="AR66" s="7" t="inlineStr"/>
      <c r="AS66" s="7" t="inlineStr"/>
      <c r="AT66" s="7" t="inlineStr"/>
      <c r="AU66" s="7">
        <f>AW66+AY66+BA66+BC66+BE66+BG66</f>
        <v/>
      </c>
      <c r="AV66" s="7">
        <f>AX66+AZ66+BB66+BD66+BF66+BH66</f>
        <v/>
      </c>
      <c r="AW66" s="7" t="inlineStr"/>
      <c r="AX66" s="7" t="inlineStr"/>
      <c r="AY66" s="7" t="inlineStr"/>
      <c r="AZ66" s="7" t="inlineStr"/>
      <c r="BA66" s="7" t="inlineStr"/>
      <c r="BB66" s="7" t="inlineStr"/>
      <c r="BC66" s="7" t="inlineStr"/>
      <c r="BD66" s="7" t="inlineStr"/>
      <c r="BE66" s="7" t="inlineStr"/>
      <c r="BF66" s="7" t="inlineStr"/>
      <c r="BG66" s="7" t="inlineStr"/>
      <c r="BH66" s="7" t="inlineStr"/>
      <c r="BI66" s="7">
        <f>BK66+BM66+BO66+BQ66</f>
        <v/>
      </c>
      <c r="BJ66" s="7">
        <f>BL66+BN66+BP66+BR66</f>
        <v/>
      </c>
      <c r="BK66" s="7" t="inlineStr"/>
      <c r="BL66" s="7" t="inlineStr"/>
      <c r="BM66" s="7" t="inlineStr"/>
      <c r="BN66" s="7" t="inlineStr"/>
      <c r="BO66" s="7" t="inlineStr"/>
      <c r="BP66" s="7" t="inlineStr"/>
      <c r="BQ66" s="7" t="inlineStr"/>
      <c r="BR66" s="7" t="inlineStr"/>
      <c r="BS66" s="7">
        <f>BU66+BW66+BY66+CA66+CC66+CE66+CG66+CI66+CK66</f>
        <v/>
      </c>
      <c r="BT66" s="7">
        <f>BV66+BX66+BZ66+CB66+CD66+CF66+CH66+CJ66+CL66</f>
        <v/>
      </c>
      <c r="BU66" s="7" t="inlineStr"/>
      <c r="BV66" s="7" t="inlineStr"/>
      <c r="BW66" s="7" t="inlineStr"/>
      <c r="BX66" s="7" t="inlineStr"/>
      <c r="BY66" s="7" t="inlineStr"/>
      <c r="BZ66" s="7" t="inlineStr"/>
      <c r="CA66" s="7" t="inlineStr"/>
      <c r="CB66" s="7" t="inlineStr"/>
      <c r="CC66" s="7" t="inlineStr"/>
      <c r="CD66" s="7" t="inlineStr"/>
      <c r="CE66" s="7" t="inlineStr"/>
      <c r="CF66" s="7" t="inlineStr"/>
      <c r="CG66" s="7" t="inlineStr"/>
      <c r="CH66" s="7" t="inlineStr"/>
      <c r="CI66" s="7" t="inlineStr"/>
      <c r="CJ66" s="7" t="inlineStr"/>
      <c r="CK66" s="7" t="inlineStr"/>
      <c r="CL66" s="7" t="inlineStr"/>
      <c r="CM66" s="7">
        <f>CO66+CQ66+CS66+CU66+CW66+CY66+DA66+DC66+DE66+DG66+DI66+DK66+DM66</f>
        <v/>
      </c>
      <c r="CN66" s="7">
        <f>CP66+CR66+CT66+CV66+CX66+CZ66+DB66+DD66+DF66+DH66+DJ66+DL66+DN66</f>
        <v/>
      </c>
      <c r="CO66" s="7" t="inlineStr"/>
      <c r="CP66" s="7" t="inlineStr"/>
      <c r="CQ66" s="7" t="inlineStr"/>
      <c r="CR66" s="7" t="inlineStr"/>
      <c r="CS66" s="7" t="inlineStr"/>
      <c r="CT66" s="7" t="inlineStr"/>
      <c r="CU66" s="7" t="inlineStr"/>
      <c r="CV66" s="7" t="inlineStr"/>
      <c r="CW66" s="7" t="inlineStr"/>
      <c r="CX66" s="7" t="inlineStr"/>
      <c r="CY66" s="7" t="inlineStr"/>
      <c r="CZ66" s="7" t="inlineStr"/>
      <c r="DA66" s="7" t="inlineStr"/>
      <c r="DB66" s="7" t="inlineStr"/>
      <c r="DC66" s="7" t="inlineStr"/>
      <c r="DD66" s="7" t="inlineStr"/>
      <c r="DE66" s="7" t="inlineStr"/>
      <c r="DF66" s="7" t="inlineStr"/>
      <c r="DG66" s="7" t="inlineStr"/>
      <c r="DH66" s="7" t="inlineStr"/>
      <c r="DI66" s="7" t="inlineStr"/>
      <c r="DJ66" s="7" t="inlineStr"/>
      <c r="DK66" s="7" t="inlineStr"/>
      <c r="DL66" s="7" t="inlineStr"/>
      <c r="DM66" s="7" t="inlineStr"/>
      <c r="DN66" s="7" t="inlineStr"/>
      <c r="DO66" s="7">
        <f>E66+AU66+BI66+BS66+CM66</f>
        <v/>
      </c>
      <c r="DP66" s="7">
        <f>F66+AV66+BJ66+BT66+CN66</f>
        <v/>
      </c>
    </row>
    <row r="67" hidden="1" outlineLevel="1">
      <c r="A67" s="5" t="n">
        <v>8</v>
      </c>
      <c r="B67" s="6" t="inlineStr">
        <is>
          <t>Delta-Klass-Servis MCHJ</t>
        </is>
      </c>
      <c r="C67" s="6" t="inlineStr">
        <is>
          <t>Сырдарья</t>
        </is>
      </c>
      <c r="D67" s="6" t="inlineStr">
        <is>
          <t>Сырдарья</t>
        </is>
      </c>
      <c r="E67" s="7">
        <f>G67+I67+K67+M67+O67+Q67+S67+U67+W67+Y67+AA67+AC67+AE67+AG67+AI67+AK67+AM67+AO67+AQ67+AS67</f>
        <v/>
      </c>
      <c r="F67" s="7">
        <f>H67+J67+L67+N67+P67+R67+T67+V67+X67+Z67+AB67+AD67+AF67+AH67+AJ67+AL67+AN67+AP67+AR67+AT67</f>
        <v/>
      </c>
      <c r="G67" s="7" t="inlineStr"/>
      <c r="H67" s="7" t="inlineStr"/>
      <c r="I67" s="7" t="inlineStr"/>
      <c r="J67" s="7" t="inlineStr"/>
      <c r="K67" s="7" t="inlineStr"/>
      <c r="L67" s="7" t="inlineStr"/>
      <c r="M67" s="7" t="inlineStr"/>
      <c r="N67" s="7" t="inlineStr"/>
      <c r="O67" s="7" t="inlineStr"/>
      <c r="P67" s="7" t="inlineStr"/>
      <c r="Q67" s="7" t="n">
        <v>37</v>
      </c>
      <c r="R67" s="7" t="n">
        <v>3635753</v>
      </c>
      <c r="S67" s="7" t="inlineStr"/>
      <c r="T67" s="7" t="inlineStr"/>
      <c r="U67" s="7" t="inlineStr"/>
      <c r="V67" s="7" t="inlineStr"/>
      <c r="W67" s="7" t="inlineStr"/>
      <c r="X67" s="7" t="inlineStr"/>
      <c r="Y67" s="7" t="inlineStr"/>
      <c r="Z67" s="7" t="inlineStr"/>
      <c r="AA67" s="7" t="inlineStr"/>
      <c r="AB67" s="7" t="inlineStr"/>
      <c r="AC67" s="7" t="inlineStr"/>
      <c r="AD67" s="7" t="inlineStr"/>
      <c r="AE67" s="7" t="inlineStr"/>
      <c r="AF67" s="7" t="inlineStr"/>
      <c r="AG67" s="7" t="inlineStr"/>
      <c r="AH67" s="7" t="inlineStr"/>
      <c r="AI67" s="7" t="inlineStr"/>
      <c r="AJ67" s="7" t="inlineStr"/>
      <c r="AK67" s="7" t="inlineStr"/>
      <c r="AL67" s="7" t="inlineStr"/>
      <c r="AM67" s="7" t="inlineStr"/>
      <c r="AN67" s="7" t="inlineStr"/>
      <c r="AO67" s="7" t="inlineStr"/>
      <c r="AP67" s="7" t="inlineStr"/>
      <c r="AQ67" s="7" t="inlineStr"/>
      <c r="AR67" s="7" t="inlineStr"/>
      <c r="AS67" s="7" t="inlineStr"/>
      <c r="AT67" s="7" t="inlineStr"/>
      <c r="AU67" s="7">
        <f>AW67+AY67+BA67+BC67+BE67+BG67</f>
        <v/>
      </c>
      <c r="AV67" s="7">
        <f>AX67+AZ67+BB67+BD67+BF67+BH67</f>
        <v/>
      </c>
      <c r="AW67" s="7" t="inlineStr"/>
      <c r="AX67" s="7" t="inlineStr"/>
      <c r="AY67" s="7" t="inlineStr"/>
      <c r="AZ67" s="7" t="inlineStr"/>
      <c r="BA67" s="7" t="inlineStr"/>
      <c r="BB67" s="7" t="inlineStr"/>
      <c r="BC67" s="7" t="inlineStr"/>
      <c r="BD67" s="7" t="inlineStr"/>
      <c r="BE67" s="7" t="inlineStr"/>
      <c r="BF67" s="7" t="inlineStr"/>
      <c r="BG67" s="7" t="inlineStr"/>
      <c r="BH67" s="7" t="inlineStr"/>
      <c r="BI67" s="7">
        <f>BK67+BM67+BO67+BQ67</f>
        <v/>
      </c>
      <c r="BJ67" s="7">
        <f>BL67+BN67+BP67+BR67</f>
        <v/>
      </c>
      <c r="BK67" s="7" t="inlineStr"/>
      <c r="BL67" s="7" t="inlineStr"/>
      <c r="BM67" s="7" t="inlineStr"/>
      <c r="BN67" s="7" t="inlineStr"/>
      <c r="BO67" s="7" t="inlineStr"/>
      <c r="BP67" s="7" t="inlineStr"/>
      <c r="BQ67" s="7" t="inlineStr"/>
      <c r="BR67" s="7" t="inlineStr"/>
      <c r="BS67" s="7">
        <f>BU67+BW67+BY67+CA67+CC67+CE67+CG67+CI67+CK67</f>
        <v/>
      </c>
      <c r="BT67" s="7">
        <f>BV67+BX67+BZ67+CB67+CD67+CF67+CH67+CJ67+CL67</f>
        <v/>
      </c>
      <c r="BU67" s="7" t="inlineStr"/>
      <c r="BV67" s="7" t="inlineStr"/>
      <c r="BW67" s="7" t="inlineStr"/>
      <c r="BX67" s="7" t="inlineStr"/>
      <c r="BY67" s="7" t="inlineStr"/>
      <c r="BZ67" s="7" t="inlineStr"/>
      <c r="CA67" s="7" t="inlineStr"/>
      <c r="CB67" s="7" t="inlineStr"/>
      <c r="CC67" s="7" t="inlineStr"/>
      <c r="CD67" s="7" t="inlineStr"/>
      <c r="CE67" s="7" t="inlineStr"/>
      <c r="CF67" s="7" t="inlineStr"/>
      <c r="CG67" s="7" t="inlineStr"/>
      <c r="CH67" s="7" t="inlineStr"/>
      <c r="CI67" s="7" t="inlineStr"/>
      <c r="CJ67" s="7" t="inlineStr"/>
      <c r="CK67" s="7" t="inlineStr"/>
      <c r="CL67" s="7" t="inlineStr"/>
      <c r="CM67" s="7">
        <f>CO67+CQ67+CS67+CU67+CW67+CY67+DA67+DC67+DE67+DG67+DI67+DK67+DM67</f>
        <v/>
      </c>
      <c r="CN67" s="7">
        <f>CP67+CR67+CT67+CV67+CX67+CZ67+DB67+DD67+DF67+DH67+DJ67+DL67+DN67</f>
        <v/>
      </c>
      <c r="CO67" s="7" t="inlineStr"/>
      <c r="CP67" s="7" t="inlineStr"/>
      <c r="CQ67" s="7" t="inlineStr"/>
      <c r="CR67" s="7" t="inlineStr"/>
      <c r="CS67" s="7" t="inlineStr"/>
      <c r="CT67" s="7" t="inlineStr"/>
      <c r="CU67" s="7" t="inlineStr"/>
      <c r="CV67" s="7" t="inlineStr"/>
      <c r="CW67" s="7" t="inlineStr"/>
      <c r="CX67" s="7" t="inlineStr"/>
      <c r="CY67" s="7" t="inlineStr"/>
      <c r="CZ67" s="7" t="inlineStr"/>
      <c r="DA67" s="7" t="inlineStr"/>
      <c r="DB67" s="7" t="inlineStr"/>
      <c r="DC67" s="7" t="n">
        <v>10</v>
      </c>
      <c r="DD67" s="7" t="n">
        <v>2780760</v>
      </c>
      <c r="DE67" s="7" t="inlineStr"/>
      <c r="DF67" s="7" t="inlineStr"/>
      <c r="DG67" s="7" t="inlineStr"/>
      <c r="DH67" s="7" t="inlineStr"/>
      <c r="DI67" s="7" t="inlineStr"/>
      <c r="DJ67" s="7" t="inlineStr"/>
      <c r="DK67" s="7" t="inlineStr"/>
      <c r="DL67" s="7" t="inlineStr"/>
      <c r="DM67" s="7" t="inlineStr"/>
      <c r="DN67" s="7" t="inlineStr"/>
      <c r="DO67" s="7">
        <f>E67+AU67+BI67+BS67+CM67</f>
        <v/>
      </c>
      <c r="DP67" s="7">
        <f>F67+AV67+BJ67+BT67+CN67</f>
        <v/>
      </c>
    </row>
    <row r="68" hidden="1" outlineLevel="1">
      <c r="A68" s="5" t="n">
        <v>9</v>
      </c>
      <c r="B68" s="6" t="inlineStr">
        <is>
          <t>Denov Kumush Farm MCHJ</t>
        </is>
      </c>
      <c r="C68" s="6" t="inlineStr">
        <is>
          <t>Сырдарья</t>
        </is>
      </c>
      <c r="D68" s="6" t="inlineStr">
        <is>
          <t>Сырдарья</t>
        </is>
      </c>
      <c r="E68" s="7">
        <f>G68+I68+K68+M68+O68+Q68+S68+U68+W68+Y68+AA68+AC68+AE68+AG68+AI68+AK68+AM68+AO68+AQ68+AS68</f>
        <v/>
      </c>
      <c r="F68" s="7">
        <f>H68+J68+L68+N68+P68+R68+T68+V68+X68+Z68+AB68+AD68+AF68+AH68+AJ68+AL68+AN68+AP68+AR68+AT68</f>
        <v/>
      </c>
      <c r="G68" s="7" t="inlineStr"/>
      <c r="H68" s="7" t="inlineStr"/>
      <c r="I68" s="7" t="inlineStr"/>
      <c r="J68" s="7" t="inlineStr"/>
      <c r="K68" s="7" t="inlineStr"/>
      <c r="L68" s="7" t="inlineStr"/>
      <c r="M68" s="7" t="inlineStr"/>
      <c r="N68" s="7" t="inlineStr"/>
      <c r="O68" s="7" t="inlineStr"/>
      <c r="P68" s="7" t="inlineStr"/>
      <c r="Q68" s="7" t="n">
        <v>10</v>
      </c>
      <c r="R68" s="7" t="n">
        <v>4193050</v>
      </c>
      <c r="S68" s="7" t="inlineStr"/>
      <c r="T68" s="7" t="inlineStr"/>
      <c r="U68" s="7" t="inlineStr"/>
      <c r="V68" s="7" t="inlineStr"/>
      <c r="W68" s="7" t="inlineStr"/>
      <c r="X68" s="7" t="inlineStr"/>
      <c r="Y68" s="7" t="inlineStr"/>
      <c r="Z68" s="7" t="inlineStr"/>
      <c r="AA68" s="7" t="inlineStr"/>
      <c r="AB68" s="7" t="inlineStr"/>
      <c r="AC68" s="7" t="inlineStr"/>
      <c r="AD68" s="7" t="inlineStr"/>
      <c r="AE68" s="7" t="inlineStr"/>
      <c r="AF68" s="7" t="inlineStr"/>
      <c r="AG68" s="7" t="inlineStr"/>
      <c r="AH68" s="7" t="inlineStr"/>
      <c r="AI68" s="7" t="inlineStr"/>
      <c r="AJ68" s="7" t="inlineStr"/>
      <c r="AK68" s="7" t="inlineStr"/>
      <c r="AL68" s="7" t="inlineStr"/>
      <c r="AM68" s="7" t="inlineStr"/>
      <c r="AN68" s="7" t="inlineStr"/>
      <c r="AO68" s="7" t="inlineStr"/>
      <c r="AP68" s="7" t="inlineStr"/>
      <c r="AQ68" s="7" t="inlineStr"/>
      <c r="AR68" s="7" t="inlineStr"/>
      <c r="AS68" s="7" t="inlineStr"/>
      <c r="AT68" s="7" t="inlineStr"/>
      <c r="AU68" s="7">
        <f>AW68+AY68+BA68+BC68+BE68+BG68</f>
        <v/>
      </c>
      <c r="AV68" s="7">
        <f>AX68+AZ68+BB68+BD68+BF68+BH68</f>
        <v/>
      </c>
      <c r="AW68" s="7" t="inlineStr"/>
      <c r="AX68" s="7" t="inlineStr"/>
      <c r="AY68" s="7" t="inlineStr"/>
      <c r="AZ68" s="7" t="inlineStr"/>
      <c r="BA68" s="7" t="inlineStr"/>
      <c r="BB68" s="7" t="inlineStr"/>
      <c r="BC68" s="7" t="inlineStr"/>
      <c r="BD68" s="7" t="inlineStr"/>
      <c r="BE68" s="7" t="inlineStr"/>
      <c r="BF68" s="7" t="inlineStr"/>
      <c r="BG68" s="7" t="inlineStr"/>
      <c r="BH68" s="7" t="inlineStr"/>
      <c r="BI68" s="7">
        <f>BK68+BM68+BO68+BQ68</f>
        <v/>
      </c>
      <c r="BJ68" s="7">
        <f>BL68+BN68+BP68+BR68</f>
        <v/>
      </c>
      <c r="BK68" s="7" t="inlineStr"/>
      <c r="BL68" s="7" t="inlineStr"/>
      <c r="BM68" s="7" t="inlineStr"/>
      <c r="BN68" s="7" t="inlineStr"/>
      <c r="BO68" s="7" t="inlineStr"/>
      <c r="BP68" s="7" t="inlineStr"/>
      <c r="BQ68" s="7" t="inlineStr"/>
      <c r="BR68" s="7" t="inlineStr"/>
      <c r="BS68" s="7">
        <f>BU68+BW68+BY68+CA68+CC68+CE68+CG68+CI68+CK68</f>
        <v/>
      </c>
      <c r="BT68" s="7">
        <f>BV68+BX68+BZ68+CB68+CD68+CF68+CH68+CJ68+CL68</f>
        <v/>
      </c>
      <c r="BU68" s="7" t="inlineStr"/>
      <c r="BV68" s="7" t="inlineStr"/>
      <c r="BW68" s="7" t="inlineStr"/>
      <c r="BX68" s="7" t="inlineStr"/>
      <c r="BY68" s="7" t="inlineStr"/>
      <c r="BZ68" s="7" t="inlineStr"/>
      <c r="CA68" s="7" t="inlineStr"/>
      <c r="CB68" s="7" t="inlineStr"/>
      <c r="CC68" s="7" t="inlineStr"/>
      <c r="CD68" s="7" t="inlineStr"/>
      <c r="CE68" s="7" t="inlineStr"/>
      <c r="CF68" s="7" t="inlineStr"/>
      <c r="CG68" s="7" t="inlineStr"/>
      <c r="CH68" s="7" t="inlineStr"/>
      <c r="CI68" s="7" t="inlineStr"/>
      <c r="CJ68" s="7" t="inlineStr"/>
      <c r="CK68" s="7" t="inlineStr"/>
      <c r="CL68" s="7" t="inlineStr"/>
      <c r="CM68" s="7">
        <f>CO68+CQ68+CS68+CU68+CW68+CY68+DA68+DC68+DE68+DG68+DI68+DK68+DM68</f>
        <v/>
      </c>
      <c r="CN68" s="7">
        <f>CP68+CR68+CT68+CV68+CX68+CZ68+DB68+DD68+DF68+DH68+DJ68+DL68+DN68</f>
        <v/>
      </c>
      <c r="CO68" s="7" t="inlineStr"/>
      <c r="CP68" s="7" t="inlineStr"/>
      <c r="CQ68" s="7" t="inlineStr"/>
      <c r="CR68" s="7" t="inlineStr"/>
      <c r="CS68" s="7" t="inlineStr"/>
      <c r="CT68" s="7" t="inlineStr"/>
      <c r="CU68" s="7" t="inlineStr"/>
      <c r="CV68" s="7" t="inlineStr"/>
      <c r="CW68" s="7" t="inlineStr"/>
      <c r="CX68" s="7" t="inlineStr"/>
      <c r="CY68" s="7" t="inlineStr"/>
      <c r="CZ68" s="7" t="inlineStr"/>
      <c r="DA68" s="7" t="inlineStr"/>
      <c r="DB68" s="7" t="inlineStr"/>
      <c r="DC68" s="7" t="inlineStr"/>
      <c r="DD68" s="7" t="inlineStr"/>
      <c r="DE68" s="7" t="inlineStr"/>
      <c r="DF68" s="7" t="inlineStr"/>
      <c r="DG68" s="7" t="inlineStr"/>
      <c r="DH68" s="7" t="inlineStr"/>
      <c r="DI68" s="7" t="inlineStr"/>
      <c r="DJ68" s="7" t="inlineStr"/>
      <c r="DK68" s="7" t="inlineStr"/>
      <c r="DL68" s="7" t="inlineStr"/>
      <c r="DM68" s="7" t="inlineStr"/>
      <c r="DN68" s="7" t="inlineStr"/>
      <c r="DO68" s="7">
        <f>E68+AU68+BI68+BS68+CM68</f>
        <v/>
      </c>
      <c r="DP68" s="7">
        <f>F68+AV68+BJ68+BT68+CN68</f>
        <v/>
      </c>
    </row>
    <row r="69" hidden="1" outlineLevel="1">
      <c r="A69" s="5" t="n">
        <v>10</v>
      </c>
      <c r="B69" s="6" t="inlineStr">
        <is>
          <t>Diasit Salevita Treyding MCHJ</t>
        </is>
      </c>
      <c r="C69" s="6" t="inlineStr">
        <is>
          <t>Сырдарья</t>
        </is>
      </c>
      <c r="D69" s="6" t="inlineStr">
        <is>
          <t>Сырдарья</t>
        </is>
      </c>
      <c r="E69" s="7">
        <f>G69+I69+K69+M69+O69+Q69+S69+U69+W69+Y69+AA69+AC69+AE69+AG69+AI69+AK69+AM69+AO69+AQ69+AS69</f>
        <v/>
      </c>
      <c r="F69" s="7">
        <f>H69+J69+L69+N69+P69+R69+T69+V69+X69+Z69+AB69+AD69+AF69+AH69+AJ69+AL69+AN69+AP69+AR69+AT69</f>
        <v/>
      </c>
      <c r="G69" s="7" t="inlineStr"/>
      <c r="H69" s="7" t="inlineStr"/>
      <c r="I69" s="7" t="inlineStr"/>
      <c r="J69" s="7" t="inlineStr"/>
      <c r="K69" s="7" t="inlineStr"/>
      <c r="L69" s="7" t="inlineStr"/>
      <c r="M69" s="7" t="inlineStr"/>
      <c r="N69" s="7" t="inlineStr"/>
      <c r="O69" s="7" t="inlineStr"/>
      <c r="P69" s="7" t="inlineStr"/>
      <c r="Q69" s="7" t="inlineStr"/>
      <c r="R69" s="7" t="inlineStr"/>
      <c r="S69" s="7" t="n">
        <v>48</v>
      </c>
      <c r="T69" s="7" t="n">
        <v>23604576</v>
      </c>
      <c r="U69" s="7" t="inlineStr"/>
      <c r="V69" s="7" t="inlineStr"/>
      <c r="W69" s="7" t="inlineStr"/>
      <c r="X69" s="7" t="inlineStr"/>
      <c r="Y69" s="7" t="inlineStr"/>
      <c r="Z69" s="7" t="inlineStr"/>
      <c r="AA69" s="7" t="inlineStr"/>
      <c r="AB69" s="7" t="inlineStr"/>
      <c r="AC69" s="7" t="inlineStr"/>
      <c r="AD69" s="7" t="inlineStr"/>
      <c r="AE69" s="7" t="inlineStr"/>
      <c r="AF69" s="7" t="inlineStr"/>
      <c r="AG69" s="7" t="inlineStr"/>
      <c r="AH69" s="7" t="inlineStr"/>
      <c r="AI69" s="7" t="inlineStr"/>
      <c r="AJ69" s="7" t="inlineStr"/>
      <c r="AK69" s="7" t="n">
        <v>48</v>
      </c>
      <c r="AL69" s="7" t="n">
        <v>22608432</v>
      </c>
      <c r="AM69" s="7" t="inlineStr"/>
      <c r="AN69" s="7" t="inlineStr"/>
      <c r="AO69" s="7" t="inlineStr"/>
      <c r="AP69" s="7" t="inlineStr"/>
      <c r="AQ69" s="7" t="inlineStr"/>
      <c r="AR69" s="7" t="inlineStr"/>
      <c r="AS69" s="7" t="inlineStr"/>
      <c r="AT69" s="7" t="inlineStr"/>
      <c r="AU69" s="7">
        <f>AW69+AY69+BA69+BC69+BE69+BG69</f>
        <v/>
      </c>
      <c r="AV69" s="7">
        <f>AX69+AZ69+BB69+BD69+BF69+BH69</f>
        <v/>
      </c>
      <c r="AW69" s="7" t="inlineStr"/>
      <c r="AX69" s="7" t="inlineStr"/>
      <c r="AY69" s="7" t="inlineStr"/>
      <c r="AZ69" s="7" t="inlineStr"/>
      <c r="BA69" s="7" t="inlineStr"/>
      <c r="BB69" s="7" t="inlineStr"/>
      <c r="BC69" s="7" t="inlineStr"/>
      <c r="BD69" s="7" t="inlineStr"/>
      <c r="BE69" s="7" t="inlineStr"/>
      <c r="BF69" s="7" t="inlineStr"/>
      <c r="BG69" s="7" t="inlineStr"/>
      <c r="BH69" s="7" t="inlineStr"/>
      <c r="BI69" s="7">
        <f>BK69+BM69+BO69+BQ69</f>
        <v/>
      </c>
      <c r="BJ69" s="7">
        <f>BL69+BN69+BP69+BR69</f>
        <v/>
      </c>
      <c r="BK69" s="7" t="inlineStr"/>
      <c r="BL69" s="7" t="inlineStr"/>
      <c r="BM69" s="7" t="inlineStr"/>
      <c r="BN69" s="7" t="inlineStr"/>
      <c r="BO69" s="7" t="inlineStr"/>
      <c r="BP69" s="7" t="inlineStr"/>
      <c r="BQ69" s="7" t="inlineStr"/>
      <c r="BR69" s="7" t="inlineStr"/>
      <c r="BS69" s="7">
        <f>BU69+BW69+BY69+CA69+CC69+CE69+CG69+CI69+CK69</f>
        <v/>
      </c>
      <c r="BT69" s="7">
        <f>BV69+BX69+BZ69+CB69+CD69+CF69+CH69+CJ69+CL69</f>
        <v/>
      </c>
      <c r="BU69" s="7" t="inlineStr"/>
      <c r="BV69" s="7" t="inlineStr"/>
      <c r="BW69" s="7" t="inlineStr"/>
      <c r="BX69" s="7" t="inlineStr"/>
      <c r="BY69" s="7" t="inlineStr"/>
      <c r="BZ69" s="7" t="inlineStr"/>
      <c r="CA69" s="7" t="inlineStr"/>
      <c r="CB69" s="7" t="inlineStr"/>
      <c r="CC69" s="7" t="inlineStr"/>
      <c r="CD69" s="7" t="inlineStr"/>
      <c r="CE69" s="7" t="inlineStr"/>
      <c r="CF69" s="7" t="inlineStr"/>
      <c r="CG69" s="7" t="inlineStr"/>
      <c r="CH69" s="7" t="inlineStr"/>
      <c r="CI69" s="7" t="inlineStr"/>
      <c r="CJ69" s="7" t="inlineStr"/>
      <c r="CK69" s="7" t="inlineStr"/>
      <c r="CL69" s="7" t="inlineStr"/>
      <c r="CM69" s="7">
        <f>CO69+CQ69+CS69+CU69+CW69+CY69+DA69+DC69+DE69+DG69+DI69+DK69+DM69</f>
        <v/>
      </c>
      <c r="CN69" s="7">
        <f>CP69+CR69+CT69+CV69+CX69+CZ69+DB69+DD69+DF69+DH69+DJ69+DL69+DN69</f>
        <v/>
      </c>
      <c r="CO69" s="7" t="inlineStr"/>
      <c r="CP69" s="7" t="inlineStr"/>
      <c r="CQ69" s="7" t="inlineStr"/>
      <c r="CR69" s="7" t="inlineStr"/>
      <c r="CS69" s="7" t="inlineStr"/>
      <c r="CT69" s="7" t="inlineStr"/>
      <c r="CU69" s="7" t="inlineStr"/>
      <c r="CV69" s="7" t="inlineStr"/>
      <c r="CW69" s="7" t="inlineStr"/>
      <c r="CX69" s="7" t="inlineStr"/>
      <c r="CY69" s="7" t="inlineStr"/>
      <c r="CZ69" s="7" t="inlineStr"/>
      <c r="DA69" s="7" t="inlineStr"/>
      <c r="DB69" s="7" t="inlineStr"/>
      <c r="DC69" s="7" t="inlineStr"/>
      <c r="DD69" s="7" t="inlineStr"/>
      <c r="DE69" s="7" t="inlineStr"/>
      <c r="DF69" s="7" t="inlineStr"/>
      <c r="DG69" s="7" t="inlineStr"/>
      <c r="DH69" s="7" t="inlineStr"/>
      <c r="DI69" s="7" t="inlineStr"/>
      <c r="DJ69" s="7" t="inlineStr"/>
      <c r="DK69" s="7" t="inlineStr"/>
      <c r="DL69" s="7" t="inlineStr"/>
      <c r="DM69" s="7" t="n">
        <v>10</v>
      </c>
      <c r="DN69" s="7" t="n">
        <v>450080</v>
      </c>
      <c r="DO69" s="7">
        <f>E69+AU69+BI69+BS69+CM69</f>
        <v/>
      </c>
      <c r="DP69" s="7">
        <f>F69+AV69+BJ69+BT69+CN69</f>
        <v/>
      </c>
    </row>
    <row r="70" hidden="1" outlineLevel="1">
      <c r="A70" s="5" t="n">
        <v>11</v>
      </c>
      <c r="B70" s="6" t="inlineStr">
        <is>
          <t>Dil Dorilari MCHJ</t>
        </is>
      </c>
      <c r="C70" s="6" t="inlineStr">
        <is>
          <t>Сырдарья</t>
        </is>
      </c>
      <c r="D70" s="6" t="inlineStr">
        <is>
          <t>Сырдарья</t>
        </is>
      </c>
      <c r="E70" s="7">
        <f>G70+I70+K70+M70+O70+Q70+S70+U70+W70+Y70+AA70+AC70+AE70+AG70+AI70+AK70+AM70+AO70+AQ70+AS70</f>
        <v/>
      </c>
      <c r="F70" s="7">
        <f>H70+J70+L70+N70+P70+R70+T70+V70+X70+Z70+AB70+AD70+AF70+AH70+AJ70+AL70+AN70+AP70+AR70+AT70</f>
        <v/>
      </c>
      <c r="G70" s="7" t="n">
        <v>1</v>
      </c>
      <c r="H70" s="7" t="n">
        <v>44105</v>
      </c>
      <c r="I70" s="7" t="inlineStr"/>
      <c r="J70" s="7" t="inlineStr"/>
      <c r="K70" s="7" t="inlineStr"/>
      <c r="L70" s="7" t="inlineStr"/>
      <c r="M70" s="7" t="n">
        <v>12</v>
      </c>
      <c r="N70" s="7" t="n">
        <v>2195511</v>
      </c>
      <c r="O70" s="7" t="inlineStr"/>
      <c r="P70" s="7" t="inlineStr"/>
      <c r="Q70" s="7" t="n">
        <v>41</v>
      </c>
      <c r="R70" s="7" t="n">
        <v>9381743</v>
      </c>
      <c r="S70" s="7" t="inlineStr"/>
      <c r="T70" s="7" t="inlineStr"/>
      <c r="U70" s="7" t="inlineStr"/>
      <c r="V70" s="7" t="inlineStr"/>
      <c r="W70" s="7" t="inlineStr"/>
      <c r="X70" s="7" t="inlineStr"/>
      <c r="Y70" s="7" t="inlineStr"/>
      <c r="Z70" s="7" t="inlineStr"/>
      <c r="AA70" s="7" t="inlineStr"/>
      <c r="AB70" s="7" t="inlineStr"/>
      <c r="AC70" s="7" t="inlineStr"/>
      <c r="AD70" s="7" t="inlineStr"/>
      <c r="AE70" s="7" t="inlineStr"/>
      <c r="AF70" s="7" t="inlineStr"/>
      <c r="AG70" s="7" t="inlineStr"/>
      <c r="AH70" s="7" t="inlineStr"/>
      <c r="AI70" s="7" t="inlineStr"/>
      <c r="AJ70" s="7" t="inlineStr"/>
      <c r="AK70" s="7" t="inlineStr"/>
      <c r="AL70" s="7" t="inlineStr"/>
      <c r="AM70" s="7" t="inlineStr"/>
      <c r="AN70" s="7" t="inlineStr"/>
      <c r="AO70" s="7" t="inlineStr"/>
      <c r="AP70" s="7" t="inlineStr"/>
      <c r="AQ70" s="7" t="inlineStr"/>
      <c r="AR70" s="7" t="inlineStr"/>
      <c r="AS70" s="7" t="inlineStr"/>
      <c r="AT70" s="7" t="inlineStr"/>
      <c r="AU70" s="7">
        <f>AW70+AY70+BA70+BC70+BE70+BG70</f>
        <v/>
      </c>
      <c r="AV70" s="7">
        <f>AX70+AZ70+BB70+BD70+BF70+BH70</f>
        <v/>
      </c>
      <c r="AW70" s="7" t="inlineStr"/>
      <c r="AX70" s="7" t="inlineStr"/>
      <c r="AY70" s="7" t="inlineStr"/>
      <c r="AZ70" s="7" t="inlineStr"/>
      <c r="BA70" s="7" t="inlineStr"/>
      <c r="BB70" s="7" t="inlineStr"/>
      <c r="BC70" s="7" t="inlineStr"/>
      <c r="BD70" s="7" t="inlineStr"/>
      <c r="BE70" s="7" t="inlineStr"/>
      <c r="BF70" s="7" t="inlineStr"/>
      <c r="BG70" s="7" t="inlineStr"/>
      <c r="BH70" s="7" t="inlineStr"/>
      <c r="BI70" s="7">
        <f>BK70+BM70+BO70+BQ70</f>
        <v/>
      </c>
      <c r="BJ70" s="7">
        <f>BL70+BN70+BP70+BR70</f>
        <v/>
      </c>
      <c r="BK70" s="7" t="inlineStr"/>
      <c r="BL70" s="7" t="inlineStr"/>
      <c r="BM70" s="7" t="inlineStr"/>
      <c r="BN70" s="7" t="inlineStr"/>
      <c r="BO70" s="7" t="inlineStr"/>
      <c r="BP70" s="7" t="inlineStr"/>
      <c r="BQ70" s="7" t="inlineStr"/>
      <c r="BR70" s="7" t="inlineStr"/>
      <c r="BS70" s="7">
        <f>BU70+BW70+BY70+CA70+CC70+CE70+CG70+CI70+CK70</f>
        <v/>
      </c>
      <c r="BT70" s="7">
        <f>BV70+BX70+BZ70+CB70+CD70+CF70+CH70+CJ70+CL70</f>
        <v/>
      </c>
      <c r="BU70" s="7" t="inlineStr"/>
      <c r="BV70" s="7" t="inlineStr"/>
      <c r="BW70" s="7" t="inlineStr"/>
      <c r="BX70" s="7" t="inlineStr"/>
      <c r="BY70" s="7" t="inlineStr"/>
      <c r="BZ70" s="7" t="inlineStr"/>
      <c r="CA70" s="7" t="inlineStr"/>
      <c r="CB70" s="7" t="inlineStr"/>
      <c r="CC70" s="7" t="inlineStr"/>
      <c r="CD70" s="7" t="inlineStr"/>
      <c r="CE70" s="7" t="inlineStr"/>
      <c r="CF70" s="7" t="inlineStr"/>
      <c r="CG70" s="7" t="inlineStr"/>
      <c r="CH70" s="7" t="inlineStr"/>
      <c r="CI70" s="7" t="inlineStr"/>
      <c r="CJ70" s="7" t="inlineStr"/>
      <c r="CK70" s="7" t="inlineStr"/>
      <c r="CL70" s="7" t="inlineStr"/>
      <c r="CM70" s="7">
        <f>CO70+CQ70+CS70+CU70+CW70+CY70+DA70+DC70+DE70+DG70+DI70+DK70+DM70</f>
        <v/>
      </c>
      <c r="CN70" s="7">
        <f>CP70+CR70+CT70+CV70+CX70+CZ70+DB70+DD70+DF70+DH70+DJ70+DL70+DN70</f>
        <v/>
      </c>
      <c r="CO70" s="7" t="inlineStr"/>
      <c r="CP70" s="7" t="inlineStr"/>
      <c r="CQ70" s="7" t="inlineStr"/>
      <c r="CR70" s="7" t="inlineStr"/>
      <c r="CS70" s="7" t="inlineStr"/>
      <c r="CT70" s="7" t="inlineStr"/>
      <c r="CU70" s="7" t="inlineStr"/>
      <c r="CV70" s="7" t="inlineStr"/>
      <c r="CW70" s="7" t="inlineStr"/>
      <c r="CX70" s="7" t="inlineStr"/>
      <c r="CY70" s="7" t="inlineStr"/>
      <c r="CZ70" s="7" t="inlineStr"/>
      <c r="DA70" s="7" t="inlineStr"/>
      <c r="DB70" s="7" t="inlineStr"/>
      <c r="DC70" s="7" t="inlineStr"/>
      <c r="DD70" s="7" t="inlineStr"/>
      <c r="DE70" s="7" t="inlineStr"/>
      <c r="DF70" s="7" t="inlineStr"/>
      <c r="DG70" s="7" t="inlineStr"/>
      <c r="DH70" s="7" t="inlineStr"/>
      <c r="DI70" s="7" t="inlineStr"/>
      <c r="DJ70" s="7" t="inlineStr"/>
      <c r="DK70" s="7" t="inlineStr"/>
      <c r="DL70" s="7" t="inlineStr"/>
      <c r="DM70" s="7" t="inlineStr"/>
      <c r="DN70" s="7" t="inlineStr"/>
      <c r="DO70" s="7">
        <f>E70+AU70+BI70+BS70+CM70</f>
        <v/>
      </c>
      <c r="DP70" s="7">
        <f>F70+AV70+BJ70+BT70+CN70</f>
        <v/>
      </c>
    </row>
    <row r="71" hidden="1" outlineLevel="1">
      <c r="A71" s="5" t="n">
        <v>12</v>
      </c>
      <c r="B71" s="6" t="inlineStr">
        <is>
          <t>Eko Farm-S MChJ</t>
        </is>
      </c>
      <c r="C71" s="6" t="inlineStr">
        <is>
          <t>Сырдарья</t>
        </is>
      </c>
      <c r="D71" s="6" t="inlineStr">
        <is>
          <t>Сырдарья</t>
        </is>
      </c>
      <c r="E71" s="7">
        <f>G71+I71+K71+M71+O71+Q71+S71+U71+W71+Y71+AA71+AC71+AE71+AG71+AI71+AK71+AM71+AO71+AQ71+AS71</f>
        <v/>
      </c>
      <c r="F71" s="7">
        <f>H71+J71+L71+N71+P71+R71+T71+V71+X71+Z71+AB71+AD71+AF71+AH71+AJ71+AL71+AN71+AP71+AR71+AT71</f>
        <v/>
      </c>
      <c r="G71" s="7" t="inlineStr"/>
      <c r="H71" s="7" t="inlineStr"/>
      <c r="I71" s="7" t="inlineStr"/>
      <c r="J71" s="7" t="inlineStr"/>
      <c r="K71" s="7" t="inlineStr"/>
      <c r="L71" s="7" t="inlineStr"/>
      <c r="M71" s="7" t="inlineStr"/>
      <c r="N71" s="7" t="inlineStr"/>
      <c r="O71" s="7" t="inlineStr"/>
      <c r="P71" s="7" t="inlineStr"/>
      <c r="Q71" s="7" t="inlineStr"/>
      <c r="R71" s="7" t="inlineStr"/>
      <c r="S71" s="7" t="inlineStr"/>
      <c r="T71" s="7" t="inlineStr"/>
      <c r="U71" s="7" t="inlineStr"/>
      <c r="V71" s="7" t="inlineStr"/>
      <c r="W71" s="7" t="inlineStr"/>
      <c r="X71" s="7" t="inlineStr"/>
      <c r="Y71" s="7" t="inlineStr"/>
      <c r="Z71" s="7" t="inlineStr"/>
      <c r="AA71" s="7" t="inlineStr"/>
      <c r="AB71" s="7" t="inlineStr"/>
      <c r="AC71" s="7" t="inlineStr"/>
      <c r="AD71" s="7" t="inlineStr"/>
      <c r="AE71" s="7" t="inlineStr"/>
      <c r="AF71" s="7" t="inlineStr"/>
      <c r="AG71" s="7" t="inlineStr"/>
      <c r="AH71" s="7" t="inlineStr"/>
      <c r="AI71" s="7" t="inlineStr"/>
      <c r="AJ71" s="7" t="inlineStr"/>
      <c r="AK71" s="7" t="inlineStr"/>
      <c r="AL71" s="7" t="inlineStr"/>
      <c r="AM71" s="7" t="inlineStr"/>
      <c r="AN71" s="7" t="inlineStr"/>
      <c r="AO71" s="7" t="inlineStr"/>
      <c r="AP71" s="7" t="inlineStr"/>
      <c r="AQ71" s="7" t="inlineStr"/>
      <c r="AR71" s="7" t="inlineStr"/>
      <c r="AS71" s="7" t="inlineStr"/>
      <c r="AT71" s="7" t="inlineStr"/>
      <c r="AU71" s="7">
        <f>AW71+AY71+BA71+BC71+BE71+BG71</f>
        <v/>
      </c>
      <c r="AV71" s="7">
        <f>AX71+AZ71+BB71+BD71+BF71+BH71</f>
        <v/>
      </c>
      <c r="AW71" s="7" t="inlineStr"/>
      <c r="AX71" s="7" t="inlineStr"/>
      <c r="AY71" s="7" t="inlineStr"/>
      <c r="AZ71" s="7" t="inlineStr"/>
      <c r="BA71" s="7" t="inlineStr"/>
      <c r="BB71" s="7" t="inlineStr"/>
      <c r="BC71" s="7" t="inlineStr"/>
      <c r="BD71" s="7" t="inlineStr"/>
      <c r="BE71" s="7" t="inlineStr"/>
      <c r="BF71" s="7" t="inlineStr"/>
      <c r="BG71" s="7" t="inlineStr"/>
      <c r="BH71" s="7" t="inlineStr"/>
      <c r="BI71" s="7">
        <f>BK71+BM71+BO71+BQ71</f>
        <v/>
      </c>
      <c r="BJ71" s="7">
        <f>BL71+BN71+BP71+BR71</f>
        <v/>
      </c>
      <c r="BK71" s="7" t="inlineStr"/>
      <c r="BL71" s="7" t="inlineStr"/>
      <c r="BM71" s="7" t="inlineStr"/>
      <c r="BN71" s="7" t="inlineStr"/>
      <c r="BO71" s="7" t="inlineStr"/>
      <c r="BP71" s="7" t="inlineStr"/>
      <c r="BQ71" s="7" t="inlineStr"/>
      <c r="BR71" s="7" t="inlineStr"/>
      <c r="BS71" s="7">
        <f>BU71+BW71+BY71+CA71+CC71+CE71+CG71+CI71+CK71</f>
        <v/>
      </c>
      <c r="BT71" s="7">
        <f>BV71+BX71+BZ71+CB71+CD71+CF71+CH71+CJ71+CL71</f>
        <v/>
      </c>
      <c r="BU71" s="7" t="inlineStr"/>
      <c r="BV71" s="7" t="inlineStr"/>
      <c r="BW71" s="7" t="inlineStr"/>
      <c r="BX71" s="7" t="inlineStr"/>
      <c r="BY71" s="7" t="inlineStr"/>
      <c r="BZ71" s="7" t="inlineStr"/>
      <c r="CA71" s="7" t="inlineStr"/>
      <c r="CB71" s="7" t="inlineStr"/>
      <c r="CC71" s="7" t="inlineStr"/>
      <c r="CD71" s="7" t="inlineStr"/>
      <c r="CE71" s="7" t="inlineStr"/>
      <c r="CF71" s="7" t="inlineStr"/>
      <c r="CG71" s="7" t="inlineStr"/>
      <c r="CH71" s="7" t="inlineStr"/>
      <c r="CI71" s="7" t="inlineStr"/>
      <c r="CJ71" s="7" t="inlineStr"/>
      <c r="CK71" s="7" t="inlineStr"/>
      <c r="CL71" s="7" t="inlineStr"/>
      <c r="CM71" s="7">
        <f>CO71+CQ71+CS71+CU71+CW71+CY71+DA71+DC71+DE71+DG71+DI71+DK71+DM71</f>
        <v/>
      </c>
      <c r="CN71" s="7">
        <f>CP71+CR71+CT71+CV71+CX71+CZ71+DB71+DD71+DF71+DH71+DJ71+DL71+DN71</f>
        <v/>
      </c>
      <c r="CO71" s="7" t="inlineStr"/>
      <c r="CP71" s="7" t="inlineStr"/>
      <c r="CQ71" s="7" t="inlineStr"/>
      <c r="CR71" s="7" t="inlineStr"/>
      <c r="CS71" s="7" t="inlineStr"/>
      <c r="CT71" s="7" t="inlineStr"/>
      <c r="CU71" s="7" t="inlineStr"/>
      <c r="CV71" s="7" t="inlineStr"/>
      <c r="CW71" s="7" t="inlineStr"/>
      <c r="CX71" s="7" t="inlineStr"/>
      <c r="CY71" s="7" t="inlineStr"/>
      <c r="CZ71" s="7" t="inlineStr"/>
      <c r="DA71" s="7" t="inlineStr"/>
      <c r="DB71" s="7" t="inlineStr"/>
      <c r="DC71" s="7" t="n">
        <v>5</v>
      </c>
      <c r="DD71" s="7" t="n">
        <v>1258827</v>
      </c>
      <c r="DE71" s="7" t="inlineStr"/>
      <c r="DF71" s="7" t="inlineStr"/>
      <c r="DG71" s="7" t="inlineStr"/>
      <c r="DH71" s="7" t="inlineStr"/>
      <c r="DI71" s="7" t="inlineStr"/>
      <c r="DJ71" s="7" t="inlineStr"/>
      <c r="DK71" s="7" t="inlineStr"/>
      <c r="DL71" s="7" t="inlineStr"/>
      <c r="DM71" s="7" t="inlineStr"/>
      <c r="DN71" s="7" t="inlineStr"/>
      <c r="DO71" s="7">
        <f>E71+AU71+BI71+BS71+CM71</f>
        <v/>
      </c>
      <c r="DP71" s="7">
        <f>F71+AV71+BJ71+BT71+CN71</f>
        <v/>
      </c>
    </row>
    <row r="72" hidden="1" outlineLevel="1">
      <c r="A72" s="5" t="n">
        <v>13</v>
      </c>
      <c r="B72" s="6" t="inlineStr">
        <is>
          <t>Farm Xadicha</t>
        </is>
      </c>
      <c r="C72" s="6" t="inlineStr">
        <is>
          <t>Сырдарья</t>
        </is>
      </c>
      <c r="D72" s="6" t="inlineStr">
        <is>
          <t>Сырдарья</t>
        </is>
      </c>
      <c r="E72" s="7">
        <f>G72+I72+K72+M72+O72+Q72+S72+U72+W72+Y72+AA72+AC72+AE72+AG72+AI72+AK72+AM72+AO72+AQ72+AS72</f>
        <v/>
      </c>
      <c r="F72" s="7">
        <f>H72+J72+L72+N72+P72+R72+T72+V72+X72+Z72+AB72+AD72+AF72+AH72+AJ72+AL72+AN72+AP72+AR72+AT72</f>
        <v/>
      </c>
      <c r="G72" s="7" t="inlineStr"/>
      <c r="H72" s="7" t="inlineStr"/>
      <c r="I72" s="7" t="inlineStr"/>
      <c r="J72" s="7" t="inlineStr"/>
      <c r="K72" s="7" t="inlineStr"/>
      <c r="L72" s="7" t="inlineStr"/>
      <c r="M72" s="7" t="inlineStr"/>
      <c r="N72" s="7" t="inlineStr"/>
      <c r="O72" s="7" t="inlineStr"/>
      <c r="P72" s="7" t="inlineStr"/>
      <c r="Q72" s="7" t="n">
        <v>20</v>
      </c>
      <c r="R72" s="7" t="n">
        <v>7723780</v>
      </c>
      <c r="S72" s="7" t="inlineStr"/>
      <c r="T72" s="7" t="inlineStr"/>
      <c r="U72" s="7" t="inlineStr"/>
      <c r="V72" s="7" t="inlineStr"/>
      <c r="W72" s="7" t="inlineStr"/>
      <c r="X72" s="7" t="inlineStr"/>
      <c r="Y72" s="7" t="inlineStr"/>
      <c r="Z72" s="7" t="inlineStr"/>
      <c r="AA72" s="7" t="inlineStr"/>
      <c r="AB72" s="7" t="inlineStr"/>
      <c r="AC72" s="7" t="inlineStr"/>
      <c r="AD72" s="7" t="inlineStr"/>
      <c r="AE72" s="7" t="inlineStr"/>
      <c r="AF72" s="7" t="inlineStr"/>
      <c r="AG72" s="7" t="inlineStr"/>
      <c r="AH72" s="7" t="inlineStr"/>
      <c r="AI72" s="7" t="inlineStr"/>
      <c r="AJ72" s="7" t="inlineStr"/>
      <c r="AK72" s="7" t="inlineStr"/>
      <c r="AL72" s="7" t="inlineStr"/>
      <c r="AM72" s="7" t="inlineStr"/>
      <c r="AN72" s="7" t="inlineStr"/>
      <c r="AO72" s="7" t="inlineStr"/>
      <c r="AP72" s="7" t="inlineStr"/>
      <c r="AQ72" s="7" t="inlineStr"/>
      <c r="AR72" s="7" t="inlineStr"/>
      <c r="AS72" s="7" t="inlineStr"/>
      <c r="AT72" s="7" t="inlineStr"/>
      <c r="AU72" s="7">
        <f>AW72+AY72+BA72+BC72+BE72+BG72</f>
        <v/>
      </c>
      <c r="AV72" s="7">
        <f>AX72+AZ72+BB72+BD72+BF72+BH72</f>
        <v/>
      </c>
      <c r="AW72" s="7" t="inlineStr"/>
      <c r="AX72" s="7" t="inlineStr"/>
      <c r="AY72" s="7" t="inlineStr"/>
      <c r="AZ72" s="7" t="inlineStr"/>
      <c r="BA72" s="7" t="inlineStr"/>
      <c r="BB72" s="7" t="inlineStr"/>
      <c r="BC72" s="7" t="inlineStr"/>
      <c r="BD72" s="7" t="inlineStr"/>
      <c r="BE72" s="7" t="inlineStr"/>
      <c r="BF72" s="7" t="inlineStr"/>
      <c r="BG72" s="7" t="inlineStr"/>
      <c r="BH72" s="7" t="inlineStr"/>
      <c r="BI72" s="7">
        <f>BK72+BM72+BO72+BQ72</f>
        <v/>
      </c>
      <c r="BJ72" s="7">
        <f>BL72+BN72+BP72+BR72</f>
        <v/>
      </c>
      <c r="BK72" s="7" t="inlineStr"/>
      <c r="BL72" s="7" t="inlineStr"/>
      <c r="BM72" s="7" t="inlineStr"/>
      <c r="BN72" s="7" t="inlineStr"/>
      <c r="BO72" s="7" t="inlineStr"/>
      <c r="BP72" s="7" t="inlineStr"/>
      <c r="BQ72" s="7" t="inlineStr"/>
      <c r="BR72" s="7" t="inlineStr"/>
      <c r="BS72" s="7">
        <f>BU72+BW72+BY72+CA72+CC72+CE72+CG72+CI72+CK72</f>
        <v/>
      </c>
      <c r="BT72" s="7">
        <f>BV72+BX72+BZ72+CB72+CD72+CF72+CH72+CJ72+CL72</f>
        <v/>
      </c>
      <c r="BU72" s="7" t="inlineStr"/>
      <c r="BV72" s="7" t="inlineStr"/>
      <c r="BW72" s="7" t="inlineStr"/>
      <c r="BX72" s="7" t="inlineStr"/>
      <c r="BY72" s="7" t="inlineStr"/>
      <c r="BZ72" s="7" t="inlineStr"/>
      <c r="CA72" s="7" t="inlineStr"/>
      <c r="CB72" s="7" t="inlineStr"/>
      <c r="CC72" s="7" t="inlineStr"/>
      <c r="CD72" s="7" t="inlineStr"/>
      <c r="CE72" s="7" t="inlineStr"/>
      <c r="CF72" s="7" t="inlineStr"/>
      <c r="CG72" s="7" t="inlineStr"/>
      <c r="CH72" s="7" t="inlineStr"/>
      <c r="CI72" s="7" t="inlineStr"/>
      <c r="CJ72" s="7" t="inlineStr"/>
      <c r="CK72" s="7" t="inlineStr"/>
      <c r="CL72" s="7" t="inlineStr"/>
      <c r="CM72" s="7">
        <f>CO72+CQ72+CS72+CU72+CW72+CY72+DA72+DC72+DE72+DG72+DI72+DK72+DM72</f>
        <v/>
      </c>
      <c r="CN72" s="7">
        <f>CP72+CR72+CT72+CV72+CX72+CZ72+DB72+DD72+DF72+DH72+DJ72+DL72+DN72</f>
        <v/>
      </c>
      <c r="CO72" s="7" t="inlineStr"/>
      <c r="CP72" s="7" t="inlineStr"/>
      <c r="CQ72" s="7" t="inlineStr"/>
      <c r="CR72" s="7" t="inlineStr"/>
      <c r="CS72" s="7" t="inlineStr"/>
      <c r="CT72" s="7" t="inlineStr"/>
      <c r="CU72" s="7" t="inlineStr"/>
      <c r="CV72" s="7" t="inlineStr"/>
      <c r="CW72" s="7" t="inlineStr"/>
      <c r="CX72" s="7" t="inlineStr"/>
      <c r="CY72" s="7" t="inlineStr"/>
      <c r="CZ72" s="7" t="inlineStr"/>
      <c r="DA72" s="7" t="inlineStr"/>
      <c r="DB72" s="7" t="inlineStr"/>
      <c r="DC72" s="7" t="inlineStr"/>
      <c r="DD72" s="7" t="inlineStr"/>
      <c r="DE72" s="7" t="inlineStr"/>
      <c r="DF72" s="7" t="inlineStr"/>
      <c r="DG72" s="7" t="inlineStr"/>
      <c r="DH72" s="7" t="inlineStr"/>
      <c r="DI72" s="7" t="inlineStr"/>
      <c r="DJ72" s="7" t="inlineStr"/>
      <c r="DK72" s="7" t="inlineStr"/>
      <c r="DL72" s="7" t="inlineStr"/>
      <c r="DM72" s="7" t="inlineStr"/>
      <c r="DN72" s="7" t="inlineStr"/>
      <c r="DO72" s="7">
        <f>E72+AU72+BI72+BS72+CM72</f>
        <v/>
      </c>
      <c r="DP72" s="7">
        <f>F72+AV72+BJ72+BT72+CN72</f>
        <v/>
      </c>
    </row>
    <row r="73" hidden="1" outlineLevel="1">
      <c r="A73" s="5" t="n">
        <v>14</v>
      </c>
      <c r="B73" s="6" t="inlineStr">
        <is>
          <t>Fayzi ziyoda farm MCHJ</t>
        </is>
      </c>
      <c r="C73" s="6" t="inlineStr">
        <is>
          <t>Сырдарья</t>
        </is>
      </c>
      <c r="D73" s="6" t="inlineStr">
        <is>
          <t>Сырдарья</t>
        </is>
      </c>
      <c r="E73" s="7">
        <f>G73+I73+K73+M73+O73+Q73+S73+U73+W73+Y73+AA73+AC73+AE73+AG73+AI73+AK73+AM73+AO73+AQ73+AS73</f>
        <v/>
      </c>
      <c r="F73" s="7">
        <f>H73+J73+L73+N73+P73+R73+T73+V73+X73+Z73+AB73+AD73+AF73+AH73+AJ73+AL73+AN73+AP73+AR73+AT73</f>
        <v/>
      </c>
      <c r="G73" s="7" t="inlineStr"/>
      <c r="H73" s="7" t="inlineStr"/>
      <c r="I73" s="7" t="inlineStr"/>
      <c r="J73" s="7" t="inlineStr"/>
      <c r="K73" s="7" t="inlineStr"/>
      <c r="L73" s="7" t="inlineStr"/>
      <c r="M73" s="7" t="n">
        <v>4</v>
      </c>
      <c r="N73" s="7" t="n">
        <v>236268</v>
      </c>
      <c r="O73" s="7" t="inlineStr"/>
      <c r="P73" s="7" t="inlineStr"/>
      <c r="Q73" s="7" t="n">
        <v>2</v>
      </c>
      <c r="R73" s="7" t="n">
        <v>486892</v>
      </c>
      <c r="S73" s="7" t="inlineStr"/>
      <c r="T73" s="7" t="inlineStr"/>
      <c r="U73" s="7" t="inlineStr"/>
      <c r="V73" s="7" t="inlineStr"/>
      <c r="W73" s="7" t="inlineStr"/>
      <c r="X73" s="7" t="inlineStr"/>
      <c r="Y73" s="7" t="inlineStr"/>
      <c r="Z73" s="7" t="inlineStr"/>
      <c r="AA73" s="7" t="inlineStr"/>
      <c r="AB73" s="7" t="inlineStr"/>
      <c r="AC73" s="7" t="inlineStr"/>
      <c r="AD73" s="7" t="inlineStr"/>
      <c r="AE73" s="7" t="inlineStr"/>
      <c r="AF73" s="7" t="inlineStr"/>
      <c r="AG73" s="7" t="inlineStr"/>
      <c r="AH73" s="7" t="inlineStr"/>
      <c r="AI73" s="7" t="inlineStr"/>
      <c r="AJ73" s="7" t="inlineStr"/>
      <c r="AK73" s="7" t="inlineStr"/>
      <c r="AL73" s="7" t="inlineStr"/>
      <c r="AM73" s="7" t="inlineStr"/>
      <c r="AN73" s="7" t="inlineStr"/>
      <c r="AO73" s="7" t="inlineStr"/>
      <c r="AP73" s="7" t="inlineStr"/>
      <c r="AQ73" s="7" t="inlineStr"/>
      <c r="AR73" s="7" t="inlineStr"/>
      <c r="AS73" s="7" t="inlineStr"/>
      <c r="AT73" s="7" t="inlineStr"/>
      <c r="AU73" s="7">
        <f>AW73+AY73+BA73+BC73+BE73+BG73</f>
        <v/>
      </c>
      <c r="AV73" s="7">
        <f>AX73+AZ73+BB73+BD73+BF73+BH73</f>
        <v/>
      </c>
      <c r="AW73" s="7" t="inlineStr"/>
      <c r="AX73" s="7" t="inlineStr"/>
      <c r="AY73" s="7" t="inlineStr"/>
      <c r="AZ73" s="7" t="inlineStr"/>
      <c r="BA73" s="7" t="inlineStr"/>
      <c r="BB73" s="7" t="inlineStr"/>
      <c r="BC73" s="7" t="inlineStr"/>
      <c r="BD73" s="7" t="inlineStr"/>
      <c r="BE73" s="7" t="inlineStr"/>
      <c r="BF73" s="7" t="inlineStr"/>
      <c r="BG73" s="7" t="inlineStr"/>
      <c r="BH73" s="7" t="inlineStr"/>
      <c r="BI73" s="7">
        <f>BK73+BM73+BO73+BQ73</f>
        <v/>
      </c>
      <c r="BJ73" s="7">
        <f>BL73+BN73+BP73+BR73</f>
        <v/>
      </c>
      <c r="BK73" s="7" t="inlineStr"/>
      <c r="BL73" s="7" t="inlineStr"/>
      <c r="BM73" s="7" t="inlineStr"/>
      <c r="BN73" s="7" t="inlineStr"/>
      <c r="BO73" s="7" t="inlineStr"/>
      <c r="BP73" s="7" t="inlineStr"/>
      <c r="BQ73" s="7" t="inlineStr"/>
      <c r="BR73" s="7" t="inlineStr"/>
      <c r="BS73" s="7">
        <f>BU73+BW73+BY73+CA73+CC73+CE73+CG73+CI73+CK73</f>
        <v/>
      </c>
      <c r="BT73" s="7">
        <f>BV73+BX73+BZ73+CB73+CD73+CF73+CH73+CJ73+CL73</f>
        <v/>
      </c>
      <c r="BU73" s="7" t="inlineStr"/>
      <c r="BV73" s="7" t="inlineStr"/>
      <c r="BW73" s="7" t="inlineStr"/>
      <c r="BX73" s="7" t="inlineStr"/>
      <c r="BY73" s="7" t="inlineStr"/>
      <c r="BZ73" s="7" t="inlineStr"/>
      <c r="CA73" s="7" t="inlineStr"/>
      <c r="CB73" s="7" t="inlineStr"/>
      <c r="CC73" s="7" t="inlineStr"/>
      <c r="CD73" s="7" t="inlineStr"/>
      <c r="CE73" s="7" t="inlineStr"/>
      <c r="CF73" s="7" t="inlineStr"/>
      <c r="CG73" s="7" t="inlineStr"/>
      <c r="CH73" s="7" t="inlineStr"/>
      <c r="CI73" s="7" t="inlineStr"/>
      <c r="CJ73" s="7" t="inlineStr"/>
      <c r="CK73" s="7" t="inlineStr"/>
      <c r="CL73" s="7" t="inlineStr"/>
      <c r="CM73" s="7">
        <f>CO73+CQ73+CS73+CU73+CW73+CY73+DA73+DC73+DE73+DG73+DI73+DK73+DM73</f>
        <v/>
      </c>
      <c r="CN73" s="7">
        <f>CP73+CR73+CT73+CV73+CX73+CZ73+DB73+DD73+DF73+DH73+DJ73+DL73+DN73</f>
        <v/>
      </c>
      <c r="CO73" s="7" t="inlineStr"/>
      <c r="CP73" s="7" t="inlineStr"/>
      <c r="CQ73" s="7" t="inlineStr"/>
      <c r="CR73" s="7" t="inlineStr"/>
      <c r="CS73" s="7" t="inlineStr"/>
      <c r="CT73" s="7" t="inlineStr"/>
      <c r="CU73" s="7" t="inlineStr"/>
      <c r="CV73" s="7" t="inlineStr"/>
      <c r="CW73" s="7" t="inlineStr"/>
      <c r="CX73" s="7" t="inlineStr"/>
      <c r="CY73" s="7" t="inlineStr"/>
      <c r="CZ73" s="7" t="inlineStr"/>
      <c r="DA73" s="7" t="inlineStr"/>
      <c r="DB73" s="7" t="inlineStr"/>
      <c r="DC73" s="7" t="inlineStr"/>
      <c r="DD73" s="7" t="inlineStr"/>
      <c r="DE73" s="7" t="inlineStr"/>
      <c r="DF73" s="7" t="inlineStr"/>
      <c r="DG73" s="7" t="inlineStr"/>
      <c r="DH73" s="7" t="inlineStr"/>
      <c r="DI73" s="7" t="inlineStr"/>
      <c r="DJ73" s="7" t="inlineStr"/>
      <c r="DK73" s="7" t="inlineStr"/>
      <c r="DL73" s="7" t="inlineStr"/>
      <c r="DM73" s="7" t="inlineStr"/>
      <c r="DN73" s="7" t="inlineStr"/>
      <c r="DO73" s="7">
        <f>E73+AU73+BI73+BS73+CM73</f>
        <v/>
      </c>
      <c r="DP73" s="7">
        <f>F73+AV73+BJ73+BT73+CN73</f>
        <v/>
      </c>
    </row>
    <row r="74" hidden="1" outlineLevel="1">
      <c r="A74" s="5" t="n">
        <v>15</v>
      </c>
      <c r="B74" s="6" t="inlineStr">
        <is>
          <t>Fayzullo-bobo XD</t>
        </is>
      </c>
      <c r="C74" s="6" t="inlineStr">
        <is>
          <t>Сырдарья</t>
        </is>
      </c>
      <c r="D74" s="6" t="inlineStr">
        <is>
          <t>Сырдарья</t>
        </is>
      </c>
      <c r="E74" s="7">
        <f>G74+I74+K74+M74+O74+Q74+S74+U74+W74+Y74+AA74+AC74+AE74+AG74+AI74+AK74+AM74+AO74+AQ74+AS74</f>
        <v/>
      </c>
      <c r="F74" s="7">
        <f>H74+J74+L74+N74+P74+R74+T74+V74+X74+Z74+AB74+AD74+AF74+AH74+AJ74+AL74+AN74+AP74+AR74+AT74</f>
        <v/>
      </c>
      <c r="G74" s="7" t="inlineStr"/>
      <c r="H74" s="7" t="inlineStr"/>
      <c r="I74" s="7" t="inlineStr"/>
      <c r="J74" s="7" t="inlineStr"/>
      <c r="K74" s="7" t="inlineStr"/>
      <c r="L74" s="7" t="inlineStr"/>
      <c r="M74" s="7" t="inlineStr"/>
      <c r="N74" s="7" t="inlineStr"/>
      <c r="O74" s="7" t="inlineStr"/>
      <c r="P74" s="7" t="inlineStr"/>
      <c r="Q74" s="7" t="n">
        <v>13</v>
      </c>
      <c r="R74" s="7" t="n">
        <v>4292150</v>
      </c>
      <c r="S74" s="7" t="inlineStr"/>
      <c r="T74" s="7" t="inlineStr"/>
      <c r="U74" s="7" t="inlineStr"/>
      <c r="V74" s="7" t="inlineStr"/>
      <c r="W74" s="7" t="inlineStr"/>
      <c r="X74" s="7" t="inlineStr"/>
      <c r="Y74" s="7" t="inlineStr"/>
      <c r="Z74" s="7" t="inlineStr"/>
      <c r="AA74" s="7" t="inlineStr"/>
      <c r="AB74" s="7" t="inlineStr"/>
      <c r="AC74" s="7" t="inlineStr"/>
      <c r="AD74" s="7" t="inlineStr"/>
      <c r="AE74" s="7" t="inlineStr"/>
      <c r="AF74" s="7" t="inlineStr"/>
      <c r="AG74" s="7" t="inlineStr"/>
      <c r="AH74" s="7" t="inlineStr"/>
      <c r="AI74" s="7" t="inlineStr"/>
      <c r="AJ74" s="7" t="inlineStr"/>
      <c r="AK74" s="7" t="inlineStr"/>
      <c r="AL74" s="7" t="inlineStr"/>
      <c r="AM74" s="7" t="inlineStr"/>
      <c r="AN74" s="7" t="inlineStr"/>
      <c r="AO74" s="7" t="inlineStr"/>
      <c r="AP74" s="7" t="inlineStr"/>
      <c r="AQ74" s="7" t="inlineStr"/>
      <c r="AR74" s="7" t="inlineStr"/>
      <c r="AS74" s="7" t="inlineStr"/>
      <c r="AT74" s="7" t="inlineStr"/>
      <c r="AU74" s="7">
        <f>AW74+AY74+BA74+BC74+BE74+BG74</f>
        <v/>
      </c>
      <c r="AV74" s="7">
        <f>AX74+AZ74+BB74+BD74+BF74+BH74</f>
        <v/>
      </c>
      <c r="AW74" s="7" t="inlineStr"/>
      <c r="AX74" s="7" t="inlineStr"/>
      <c r="AY74" s="7" t="inlineStr"/>
      <c r="AZ74" s="7" t="inlineStr"/>
      <c r="BA74" s="7" t="inlineStr"/>
      <c r="BB74" s="7" t="inlineStr"/>
      <c r="BC74" s="7" t="inlineStr"/>
      <c r="BD74" s="7" t="inlineStr"/>
      <c r="BE74" s="7" t="inlineStr"/>
      <c r="BF74" s="7" t="inlineStr"/>
      <c r="BG74" s="7" t="inlineStr"/>
      <c r="BH74" s="7" t="inlineStr"/>
      <c r="BI74" s="7">
        <f>BK74+BM74+BO74+BQ74</f>
        <v/>
      </c>
      <c r="BJ74" s="7">
        <f>BL74+BN74+BP74+BR74</f>
        <v/>
      </c>
      <c r="BK74" s="7" t="inlineStr"/>
      <c r="BL74" s="7" t="inlineStr"/>
      <c r="BM74" s="7" t="inlineStr"/>
      <c r="BN74" s="7" t="inlineStr"/>
      <c r="BO74" s="7" t="inlineStr"/>
      <c r="BP74" s="7" t="inlineStr"/>
      <c r="BQ74" s="7" t="inlineStr"/>
      <c r="BR74" s="7" t="inlineStr"/>
      <c r="BS74" s="7">
        <f>BU74+BW74+BY74+CA74+CC74+CE74+CG74+CI74+CK74</f>
        <v/>
      </c>
      <c r="BT74" s="7">
        <f>BV74+BX74+BZ74+CB74+CD74+CF74+CH74+CJ74+CL74</f>
        <v/>
      </c>
      <c r="BU74" s="7" t="inlineStr"/>
      <c r="BV74" s="7" t="inlineStr"/>
      <c r="BW74" s="7" t="inlineStr"/>
      <c r="BX74" s="7" t="inlineStr"/>
      <c r="BY74" s="7" t="inlineStr"/>
      <c r="BZ74" s="7" t="inlineStr"/>
      <c r="CA74" s="7" t="inlineStr"/>
      <c r="CB74" s="7" t="inlineStr"/>
      <c r="CC74" s="7" t="inlineStr"/>
      <c r="CD74" s="7" t="inlineStr"/>
      <c r="CE74" s="7" t="inlineStr"/>
      <c r="CF74" s="7" t="inlineStr"/>
      <c r="CG74" s="7" t="inlineStr"/>
      <c r="CH74" s="7" t="inlineStr"/>
      <c r="CI74" s="7" t="inlineStr"/>
      <c r="CJ74" s="7" t="inlineStr"/>
      <c r="CK74" s="7" t="inlineStr"/>
      <c r="CL74" s="7" t="inlineStr"/>
      <c r="CM74" s="7">
        <f>CO74+CQ74+CS74+CU74+CW74+CY74+DA74+DC74+DE74+DG74+DI74+DK74+DM74</f>
        <v/>
      </c>
      <c r="CN74" s="7">
        <f>CP74+CR74+CT74+CV74+CX74+CZ74+DB74+DD74+DF74+DH74+DJ74+DL74+DN74</f>
        <v/>
      </c>
      <c r="CO74" s="7" t="inlineStr"/>
      <c r="CP74" s="7" t="inlineStr"/>
      <c r="CQ74" s="7" t="inlineStr"/>
      <c r="CR74" s="7" t="inlineStr"/>
      <c r="CS74" s="7" t="inlineStr"/>
      <c r="CT74" s="7" t="inlineStr"/>
      <c r="CU74" s="7" t="inlineStr"/>
      <c r="CV74" s="7" t="inlineStr"/>
      <c r="CW74" s="7" t="inlineStr"/>
      <c r="CX74" s="7" t="inlineStr"/>
      <c r="CY74" s="7" t="inlineStr"/>
      <c r="CZ74" s="7" t="inlineStr"/>
      <c r="DA74" s="7" t="inlineStr"/>
      <c r="DB74" s="7" t="inlineStr"/>
      <c r="DC74" s="7" t="n">
        <v>5</v>
      </c>
      <c r="DD74" s="7" t="n">
        <v>599605</v>
      </c>
      <c r="DE74" s="7" t="inlineStr"/>
      <c r="DF74" s="7" t="inlineStr"/>
      <c r="DG74" s="7" t="inlineStr"/>
      <c r="DH74" s="7" t="inlineStr"/>
      <c r="DI74" s="7" t="inlineStr"/>
      <c r="DJ74" s="7" t="inlineStr"/>
      <c r="DK74" s="7" t="inlineStr"/>
      <c r="DL74" s="7" t="inlineStr"/>
      <c r="DM74" s="7" t="inlineStr"/>
      <c r="DN74" s="7" t="inlineStr"/>
      <c r="DO74" s="7">
        <f>E74+AU74+BI74+BS74+CM74</f>
        <v/>
      </c>
      <c r="DP74" s="7">
        <f>F74+AV74+BJ74+BT74+CN74</f>
        <v/>
      </c>
    </row>
    <row r="75" hidden="1" outlineLevel="1">
      <c r="A75" s="5" t="n">
        <v>16</v>
      </c>
      <c r="B75" s="6" t="inlineStr">
        <is>
          <t>Gavxar Mubina Farm</t>
        </is>
      </c>
      <c r="C75" s="6" t="inlineStr">
        <is>
          <t>Сырдарья</t>
        </is>
      </c>
      <c r="D75" s="6" t="inlineStr">
        <is>
          <t>Сырдарья</t>
        </is>
      </c>
      <c r="E75" s="7">
        <f>G75+I75+K75+M75+O75+Q75+S75+U75+W75+Y75+AA75+AC75+AE75+AG75+AI75+AK75+AM75+AO75+AQ75+AS75</f>
        <v/>
      </c>
      <c r="F75" s="7">
        <f>H75+J75+L75+N75+P75+R75+T75+V75+X75+Z75+AB75+AD75+AF75+AH75+AJ75+AL75+AN75+AP75+AR75+AT75</f>
        <v/>
      </c>
      <c r="G75" s="7" t="n">
        <v>3</v>
      </c>
      <c r="H75" s="7" t="n">
        <v>1466565</v>
      </c>
      <c r="I75" s="7" t="inlineStr"/>
      <c r="J75" s="7" t="inlineStr"/>
      <c r="K75" s="7" t="inlineStr"/>
      <c r="L75" s="7" t="inlineStr"/>
      <c r="M75" s="7" t="inlineStr"/>
      <c r="N75" s="7" t="inlineStr"/>
      <c r="O75" s="7" t="inlineStr"/>
      <c r="P75" s="7" t="inlineStr"/>
      <c r="Q75" s="7" t="inlineStr"/>
      <c r="R75" s="7" t="inlineStr"/>
      <c r="S75" s="7" t="inlineStr"/>
      <c r="T75" s="7" t="inlineStr"/>
      <c r="U75" s="7" t="inlineStr"/>
      <c r="V75" s="7" t="inlineStr"/>
      <c r="W75" s="7" t="inlineStr"/>
      <c r="X75" s="7" t="inlineStr"/>
      <c r="Y75" s="7" t="inlineStr"/>
      <c r="Z75" s="7" t="inlineStr"/>
      <c r="AA75" s="7" t="inlineStr"/>
      <c r="AB75" s="7" t="inlineStr"/>
      <c r="AC75" s="7" t="inlineStr"/>
      <c r="AD75" s="7" t="inlineStr"/>
      <c r="AE75" s="7" t="inlineStr"/>
      <c r="AF75" s="7" t="inlineStr"/>
      <c r="AG75" s="7" t="inlineStr"/>
      <c r="AH75" s="7" t="inlineStr"/>
      <c r="AI75" s="7" t="inlineStr"/>
      <c r="AJ75" s="7" t="inlineStr"/>
      <c r="AK75" s="7" t="inlineStr"/>
      <c r="AL75" s="7" t="inlineStr"/>
      <c r="AM75" s="7" t="inlineStr"/>
      <c r="AN75" s="7" t="inlineStr"/>
      <c r="AO75" s="7" t="inlineStr"/>
      <c r="AP75" s="7" t="inlineStr"/>
      <c r="AQ75" s="7" t="inlineStr"/>
      <c r="AR75" s="7" t="inlineStr"/>
      <c r="AS75" s="7" t="inlineStr"/>
      <c r="AT75" s="7" t="inlineStr"/>
      <c r="AU75" s="7">
        <f>AW75+AY75+BA75+BC75+BE75+BG75</f>
        <v/>
      </c>
      <c r="AV75" s="7">
        <f>AX75+AZ75+BB75+BD75+BF75+BH75</f>
        <v/>
      </c>
      <c r="AW75" s="7" t="inlineStr"/>
      <c r="AX75" s="7" t="inlineStr"/>
      <c r="AY75" s="7" t="inlineStr"/>
      <c r="AZ75" s="7" t="inlineStr"/>
      <c r="BA75" s="7" t="inlineStr"/>
      <c r="BB75" s="7" t="inlineStr"/>
      <c r="BC75" s="7" t="inlineStr"/>
      <c r="BD75" s="7" t="inlineStr"/>
      <c r="BE75" s="7" t="inlineStr"/>
      <c r="BF75" s="7" t="inlineStr"/>
      <c r="BG75" s="7" t="inlineStr"/>
      <c r="BH75" s="7" t="inlineStr"/>
      <c r="BI75" s="7">
        <f>BK75+BM75+BO75+BQ75</f>
        <v/>
      </c>
      <c r="BJ75" s="7">
        <f>BL75+BN75+BP75+BR75</f>
        <v/>
      </c>
      <c r="BK75" s="7" t="inlineStr"/>
      <c r="BL75" s="7" t="inlineStr"/>
      <c r="BM75" s="7" t="inlineStr"/>
      <c r="BN75" s="7" t="inlineStr"/>
      <c r="BO75" s="7" t="inlineStr"/>
      <c r="BP75" s="7" t="inlineStr"/>
      <c r="BQ75" s="7" t="inlineStr"/>
      <c r="BR75" s="7" t="inlineStr"/>
      <c r="BS75" s="7">
        <f>BU75+BW75+BY75+CA75+CC75+CE75+CG75+CI75+CK75</f>
        <v/>
      </c>
      <c r="BT75" s="7">
        <f>BV75+BX75+BZ75+CB75+CD75+CF75+CH75+CJ75+CL75</f>
        <v/>
      </c>
      <c r="BU75" s="7" t="inlineStr"/>
      <c r="BV75" s="7" t="inlineStr"/>
      <c r="BW75" s="7" t="inlineStr"/>
      <c r="BX75" s="7" t="inlineStr"/>
      <c r="BY75" s="7" t="inlineStr"/>
      <c r="BZ75" s="7" t="inlineStr"/>
      <c r="CA75" s="7" t="inlineStr"/>
      <c r="CB75" s="7" t="inlineStr"/>
      <c r="CC75" s="7" t="inlineStr"/>
      <c r="CD75" s="7" t="inlineStr"/>
      <c r="CE75" s="7" t="inlineStr"/>
      <c r="CF75" s="7" t="inlineStr"/>
      <c r="CG75" s="7" t="inlineStr"/>
      <c r="CH75" s="7" t="inlineStr"/>
      <c r="CI75" s="7" t="inlineStr"/>
      <c r="CJ75" s="7" t="inlineStr"/>
      <c r="CK75" s="7" t="inlineStr"/>
      <c r="CL75" s="7" t="inlineStr"/>
      <c r="CM75" s="7">
        <f>CO75+CQ75+CS75+CU75+CW75+CY75+DA75+DC75+DE75+DG75+DI75+DK75+DM75</f>
        <v/>
      </c>
      <c r="CN75" s="7">
        <f>CP75+CR75+CT75+CV75+CX75+CZ75+DB75+DD75+DF75+DH75+DJ75+DL75+DN75</f>
        <v/>
      </c>
      <c r="CO75" s="7" t="inlineStr"/>
      <c r="CP75" s="7" t="inlineStr"/>
      <c r="CQ75" s="7" t="inlineStr"/>
      <c r="CR75" s="7" t="inlineStr"/>
      <c r="CS75" s="7" t="inlineStr"/>
      <c r="CT75" s="7" t="inlineStr"/>
      <c r="CU75" s="7" t="inlineStr"/>
      <c r="CV75" s="7" t="inlineStr"/>
      <c r="CW75" s="7" t="inlineStr"/>
      <c r="CX75" s="7" t="inlineStr"/>
      <c r="CY75" s="7" t="inlineStr"/>
      <c r="CZ75" s="7" t="inlineStr"/>
      <c r="DA75" s="7" t="inlineStr"/>
      <c r="DB75" s="7" t="inlineStr"/>
      <c r="DC75" s="7" t="n">
        <v>15</v>
      </c>
      <c r="DD75" s="7" t="n">
        <v>1131900</v>
      </c>
      <c r="DE75" s="7" t="inlineStr"/>
      <c r="DF75" s="7" t="inlineStr"/>
      <c r="DG75" s="7" t="inlineStr"/>
      <c r="DH75" s="7" t="inlineStr"/>
      <c r="DI75" s="7" t="inlineStr"/>
      <c r="DJ75" s="7" t="inlineStr"/>
      <c r="DK75" s="7" t="inlineStr"/>
      <c r="DL75" s="7" t="inlineStr"/>
      <c r="DM75" s="7" t="inlineStr"/>
      <c r="DN75" s="7" t="inlineStr"/>
      <c r="DO75" s="7">
        <f>E75+AU75+BI75+BS75+CM75</f>
        <v/>
      </c>
      <c r="DP75" s="7">
        <f>F75+AV75+BJ75+BT75+CN75</f>
        <v/>
      </c>
    </row>
    <row r="76" hidden="1" outlineLevel="1">
      <c r="A76" s="5" t="n">
        <v>17</v>
      </c>
      <c r="B76" s="6" t="inlineStr">
        <is>
          <t>Giyox MCHJ</t>
        </is>
      </c>
      <c r="C76" s="6" t="inlineStr">
        <is>
          <t>Сырдарья</t>
        </is>
      </c>
      <c r="D76" s="6" t="inlineStr">
        <is>
          <t>Сырдарья</t>
        </is>
      </c>
      <c r="E76" s="7">
        <f>G76+I76+K76+M76+O76+Q76+S76+U76+W76+Y76+AA76+AC76+AE76+AG76+AI76+AK76+AM76+AO76+AQ76+AS76</f>
        <v/>
      </c>
      <c r="F76" s="7">
        <f>H76+J76+L76+N76+P76+R76+T76+V76+X76+Z76+AB76+AD76+AF76+AH76+AJ76+AL76+AN76+AP76+AR76+AT76</f>
        <v/>
      </c>
      <c r="G76" s="7" t="inlineStr"/>
      <c r="H76" s="7" t="inlineStr"/>
      <c r="I76" s="7" t="inlineStr"/>
      <c r="J76" s="7" t="inlineStr"/>
      <c r="K76" s="7" t="inlineStr"/>
      <c r="L76" s="7" t="inlineStr"/>
      <c r="M76" s="7" t="inlineStr"/>
      <c r="N76" s="7" t="inlineStr"/>
      <c r="O76" s="7" t="inlineStr"/>
      <c r="P76" s="7" t="inlineStr"/>
      <c r="Q76" s="7" t="inlineStr"/>
      <c r="R76" s="7" t="inlineStr"/>
      <c r="S76" s="7" t="inlineStr"/>
      <c r="T76" s="7" t="inlineStr"/>
      <c r="U76" s="7" t="inlineStr"/>
      <c r="V76" s="7" t="inlineStr"/>
      <c r="W76" s="7" t="n">
        <v>2</v>
      </c>
      <c r="X76" s="7" t="n">
        <v>689294</v>
      </c>
      <c r="Y76" s="7" t="inlineStr"/>
      <c r="Z76" s="7" t="inlineStr"/>
      <c r="AA76" s="7" t="inlineStr"/>
      <c r="AB76" s="7" t="inlineStr"/>
      <c r="AC76" s="7" t="inlineStr"/>
      <c r="AD76" s="7" t="inlineStr"/>
      <c r="AE76" s="7" t="inlineStr"/>
      <c r="AF76" s="7" t="inlineStr"/>
      <c r="AG76" s="7" t="inlineStr"/>
      <c r="AH76" s="7" t="inlineStr"/>
      <c r="AI76" s="7" t="n">
        <v>5</v>
      </c>
      <c r="AJ76" s="7" t="n">
        <v>1090280</v>
      </c>
      <c r="AK76" s="7" t="inlineStr"/>
      <c r="AL76" s="7" t="inlineStr"/>
      <c r="AM76" s="7" t="inlineStr"/>
      <c r="AN76" s="7" t="inlineStr"/>
      <c r="AO76" s="7" t="inlineStr"/>
      <c r="AP76" s="7" t="inlineStr"/>
      <c r="AQ76" s="7" t="inlineStr"/>
      <c r="AR76" s="7" t="inlineStr"/>
      <c r="AS76" s="7" t="inlineStr"/>
      <c r="AT76" s="7" t="inlineStr"/>
      <c r="AU76" s="7">
        <f>AW76+AY76+BA76+BC76+BE76+BG76</f>
        <v/>
      </c>
      <c r="AV76" s="7">
        <f>AX76+AZ76+BB76+BD76+BF76+BH76</f>
        <v/>
      </c>
      <c r="AW76" s="7" t="inlineStr"/>
      <c r="AX76" s="7" t="inlineStr"/>
      <c r="AY76" s="7" t="inlineStr"/>
      <c r="AZ76" s="7" t="inlineStr"/>
      <c r="BA76" s="7" t="inlineStr"/>
      <c r="BB76" s="7" t="inlineStr"/>
      <c r="BC76" s="7" t="inlineStr"/>
      <c r="BD76" s="7" t="inlineStr"/>
      <c r="BE76" s="7" t="inlineStr"/>
      <c r="BF76" s="7" t="inlineStr"/>
      <c r="BG76" s="7" t="inlineStr"/>
      <c r="BH76" s="7" t="inlineStr"/>
      <c r="BI76" s="7">
        <f>BK76+BM76+BO76+BQ76</f>
        <v/>
      </c>
      <c r="BJ76" s="7">
        <f>BL76+BN76+BP76+BR76</f>
        <v/>
      </c>
      <c r="BK76" s="7" t="inlineStr"/>
      <c r="BL76" s="7" t="inlineStr"/>
      <c r="BM76" s="7" t="inlineStr"/>
      <c r="BN76" s="7" t="inlineStr"/>
      <c r="BO76" s="7" t="inlineStr"/>
      <c r="BP76" s="7" t="inlineStr"/>
      <c r="BQ76" s="7" t="inlineStr"/>
      <c r="BR76" s="7" t="inlineStr"/>
      <c r="BS76" s="7">
        <f>BU76+BW76+BY76+CA76+CC76+CE76+CG76+CI76+CK76</f>
        <v/>
      </c>
      <c r="BT76" s="7">
        <f>BV76+BX76+BZ76+CB76+CD76+CF76+CH76+CJ76+CL76</f>
        <v/>
      </c>
      <c r="BU76" s="7" t="inlineStr"/>
      <c r="BV76" s="7" t="inlineStr"/>
      <c r="BW76" s="7" t="inlineStr"/>
      <c r="BX76" s="7" t="inlineStr"/>
      <c r="BY76" s="7" t="inlineStr"/>
      <c r="BZ76" s="7" t="inlineStr"/>
      <c r="CA76" s="7" t="inlineStr"/>
      <c r="CB76" s="7" t="inlineStr"/>
      <c r="CC76" s="7" t="inlineStr"/>
      <c r="CD76" s="7" t="inlineStr"/>
      <c r="CE76" s="7" t="inlineStr"/>
      <c r="CF76" s="7" t="inlineStr"/>
      <c r="CG76" s="7" t="inlineStr"/>
      <c r="CH76" s="7" t="inlineStr"/>
      <c r="CI76" s="7" t="inlineStr"/>
      <c r="CJ76" s="7" t="inlineStr"/>
      <c r="CK76" s="7" t="inlineStr"/>
      <c r="CL76" s="7" t="inlineStr"/>
      <c r="CM76" s="7">
        <f>CO76+CQ76+CS76+CU76+CW76+CY76+DA76+DC76+DE76+DG76+DI76+DK76+DM76</f>
        <v/>
      </c>
      <c r="CN76" s="7">
        <f>CP76+CR76+CT76+CV76+CX76+CZ76+DB76+DD76+DF76+DH76+DJ76+DL76+DN76</f>
        <v/>
      </c>
      <c r="CO76" s="7" t="inlineStr"/>
      <c r="CP76" s="7" t="inlineStr"/>
      <c r="CQ76" s="7" t="inlineStr"/>
      <c r="CR76" s="7" t="inlineStr"/>
      <c r="CS76" s="7" t="inlineStr"/>
      <c r="CT76" s="7" t="inlineStr"/>
      <c r="CU76" s="7" t="inlineStr"/>
      <c r="CV76" s="7" t="inlineStr"/>
      <c r="CW76" s="7" t="inlineStr"/>
      <c r="CX76" s="7" t="inlineStr"/>
      <c r="CY76" s="7" t="inlineStr"/>
      <c r="CZ76" s="7" t="inlineStr"/>
      <c r="DA76" s="7" t="inlineStr"/>
      <c r="DB76" s="7" t="inlineStr"/>
      <c r="DC76" s="7" t="inlineStr"/>
      <c r="DD76" s="7" t="inlineStr"/>
      <c r="DE76" s="7" t="inlineStr"/>
      <c r="DF76" s="7" t="inlineStr"/>
      <c r="DG76" s="7" t="inlineStr"/>
      <c r="DH76" s="7" t="inlineStr"/>
      <c r="DI76" s="7" t="inlineStr"/>
      <c r="DJ76" s="7" t="inlineStr"/>
      <c r="DK76" s="7" t="inlineStr"/>
      <c r="DL76" s="7" t="inlineStr"/>
      <c r="DM76" s="7" t="inlineStr"/>
      <c r="DN76" s="7" t="inlineStr"/>
      <c r="DO76" s="7">
        <f>E76+AU76+BI76+BS76+CM76</f>
        <v/>
      </c>
      <c r="DP76" s="7">
        <f>F76+AV76+BJ76+BT76+CN76</f>
        <v/>
      </c>
    </row>
    <row r="77" hidden="1" outlineLevel="1">
      <c r="A77" s="5" t="n">
        <v>18</v>
      </c>
      <c r="B77" s="6" t="inlineStr">
        <is>
          <t>Grand Pharmasy 777</t>
        </is>
      </c>
      <c r="C77" s="6" t="inlineStr">
        <is>
          <t>Сырдарья</t>
        </is>
      </c>
      <c r="D77" s="6" t="inlineStr">
        <is>
          <t>Сырдарья</t>
        </is>
      </c>
      <c r="E77" s="7">
        <f>G77+I77+K77+M77+O77+Q77+S77+U77+W77+Y77+AA77+AC77+AE77+AG77+AI77+AK77+AM77+AO77+AQ77+AS77</f>
        <v/>
      </c>
      <c r="F77" s="7">
        <f>H77+J77+L77+N77+P77+R77+T77+V77+X77+Z77+AB77+AD77+AF77+AH77+AJ77+AL77+AN77+AP77+AR77+AT77</f>
        <v/>
      </c>
      <c r="G77" s="7" t="n">
        <v>3</v>
      </c>
      <c r="H77" s="7" t="n">
        <v>915729</v>
      </c>
      <c r="I77" s="7" t="inlineStr"/>
      <c r="J77" s="7" t="inlineStr"/>
      <c r="K77" s="7" t="inlineStr"/>
      <c r="L77" s="7" t="inlineStr"/>
      <c r="M77" s="7" t="inlineStr"/>
      <c r="N77" s="7" t="inlineStr"/>
      <c r="O77" s="7" t="inlineStr"/>
      <c r="P77" s="7" t="inlineStr"/>
      <c r="Q77" s="7" t="inlineStr"/>
      <c r="R77" s="7" t="inlineStr"/>
      <c r="S77" s="7" t="inlineStr"/>
      <c r="T77" s="7" t="inlineStr"/>
      <c r="U77" s="7" t="inlineStr"/>
      <c r="V77" s="7" t="inlineStr"/>
      <c r="W77" s="7" t="inlineStr"/>
      <c r="X77" s="7" t="inlineStr"/>
      <c r="Y77" s="7" t="inlineStr"/>
      <c r="Z77" s="7" t="inlineStr"/>
      <c r="AA77" s="7" t="inlineStr"/>
      <c r="AB77" s="7" t="inlineStr"/>
      <c r="AC77" s="7" t="inlineStr"/>
      <c r="AD77" s="7" t="inlineStr"/>
      <c r="AE77" s="7" t="inlineStr"/>
      <c r="AF77" s="7" t="inlineStr"/>
      <c r="AG77" s="7" t="inlineStr"/>
      <c r="AH77" s="7" t="inlineStr"/>
      <c r="AI77" s="7" t="inlineStr"/>
      <c r="AJ77" s="7" t="inlineStr"/>
      <c r="AK77" s="7" t="inlineStr"/>
      <c r="AL77" s="7" t="inlineStr"/>
      <c r="AM77" s="7" t="inlineStr"/>
      <c r="AN77" s="7" t="inlineStr"/>
      <c r="AO77" s="7" t="inlineStr"/>
      <c r="AP77" s="7" t="inlineStr"/>
      <c r="AQ77" s="7" t="inlineStr"/>
      <c r="AR77" s="7" t="inlineStr"/>
      <c r="AS77" s="7" t="inlineStr"/>
      <c r="AT77" s="7" t="inlineStr"/>
      <c r="AU77" s="7">
        <f>AW77+AY77+BA77+BC77+BE77+BG77</f>
        <v/>
      </c>
      <c r="AV77" s="7">
        <f>AX77+AZ77+BB77+BD77+BF77+BH77</f>
        <v/>
      </c>
      <c r="AW77" s="7" t="inlineStr"/>
      <c r="AX77" s="7" t="inlineStr"/>
      <c r="AY77" s="7" t="inlineStr"/>
      <c r="AZ77" s="7" t="inlineStr"/>
      <c r="BA77" s="7" t="inlineStr"/>
      <c r="BB77" s="7" t="inlineStr"/>
      <c r="BC77" s="7" t="inlineStr"/>
      <c r="BD77" s="7" t="inlineStr"/>
      <c r="BE77" s="7" t="inlineStr"/>
      <c r="BF77" s="7" t="inlineStr"/>
      <c r="BG77" s="7" t="inlineStr"/>
      <c r="BH77" s="7" t="inlineStr"/>
      <c r="BI77" s="7">
        <f>BK77+BM77+BO77+BQ77</f>
        <v/>
      </c>
      <c r="BJ77" s="7">
        <f>BL77+BN77+BP77+BR77</f>
        <v/>
      </c>
      <c r="BK77" s="7" t="inlineStr"/>
      <c r="BL77" s="7" t="inlineStr"/>
      <c r="BM77" s="7" t="inlineStr"/>
      <c r="BN77" s="7" t="inlineStr"/>
      <c r="BO77" s="7" t="inlineStr"/>
      <c r="BP77" s="7" t="inlineStr"/>
      <c r="BQ77" s="7" t="inlineStr"/>
      <c r="BR77" s="7" t="inlineStr"/>
      <c r="BS77" s="7">
        <f>BU77+BW77+BY77+CA77+CC77+CE77+CG77+CI77+CK77</f>
        <v/>
      </c>
      <c r="BT77" s="7">
        <f>BV77+BX77+BZ77+CB77+CD77+CF77+CH77+CJ77+CL77</f>
        <v/>
      </c>
      <c r="BU77" s="7" t="inlineStr"/>
      <c r="BV77" s="7" t="inlineStr"/>
      <c r="BW77" s="7" t="inlineStr"/>
      <c r="BX77" s="7" t="inlineStr"/>
      <c r="BY77" s="7" t="inlineStr"/>
      <c r="BZ77" s="7" t="inlineStr"/>
      <c r="CA77" s="7" t="inlineStr"/>
      <c r="CB77" s="7" t="inlineStr"/>
      <c r="CC77" s="7" t="inlineStr"/>
      <c r="CD77" s="7" t="inlineStr"/>
      <c r="CE77" s="7" t="inlineStr"/>
      <c r="CF77" s="7" t="inlineStr"/>
      <c r="CG77" s="7" t="inlineStr"/>
      <c r="CH77" s="7" t="inlineStr"/>
      <c r="CI77" s="7" t="inlineStr"/>
      <c r="CJ77" s="7" t="inlineStr"/>
      <c r="CK77" s="7" t="inlineStr"/>
      <c r="CL77" s="7" t="inlineStr"/>
      <c r="CM77" s="7">
        <f>CO77+CQ77+CS77+CU77+CW77+CY77+DA77+DC77+DE77+DG77+DI77+DK77+DM77</f>
        <v/>
      </c>
      <c r="CN77" s="7">
        <f>CP77+CR77+CT77+CV77+CX77+CZ77+DB77+DD77+DF77+DH77+DJ77+DL77+DN77</f>
        <v/>
      </c>
      <c r="CO77" s="7" t="inlineStr"/>
      <c r="CP77" s="7" t="inlineStr"/>
      <c r="CQ77" s="7" t="inlineStr"/>
      <c r="CR77" s="7" t="inlineStr"/>
      <c r="CS77" s="7" t="inlineStr"/>
      <c r="CT77" s="7" t="inlineStr"/>
      <c r="CU77" s="7" t="inlineStr"/>
      <c r="CV77" s="7" t="inlineStr"/>
      <c r="CW77" s="7" t="inlineStr"/>
      <c r="CX77" s="7" t="inlineStr"/>
      <c r="CY77" s="7" t="inlineStr"/>
      <c r="CZ77" s="7" t="inlineStr"/>
      <c r="DA77" s="7" t="inlineStr"/>
      <c r="DB77" s="7" t="inlineStr"/>
      <c r="DC77" s="7" t="inlineStr"/>
      <c r="DD77" s="7" t="inlineStr"/>
      <c r="DE77" s="7" t="inlineStr"/>
      <c r="DF77" s="7" t="inlineStr"/>
      <c r="DG77" s="7" t="inlineStr"/>
      <c r="DH77" s="7" t="inlineStr"/>
      <c r="DI77" s="7" t="inlineStr"/>
      <c r="DJ77" s="7" t="inlineStr"/>
      <c r="DK77" s="7" t="inlineStr"/>
      <c r="DL77" s="7" t="inlineStr"/>
      <c r="DM77" s="7" t="inlineStr"/>
      <c r="DN77" s="7" t="inlineStr"/>
      <c r="DO77" s="7">
        <f>E77+AU77+BI77+BS77+CM77</f>
        <v/>
      </c>
      <c r="DP77" s="7">
        <f>F77+AV77+BJ77+BT77+CN77</f>
        <v/>
      </c>
    </row>
    <row r="78" hidden="1" outlineLevel="1">
      <c r="A78" s="5" t="n">
        <v>19</v>
      </c>
      <c r="B78" s="6" t="inlineStr">
        <is>
          <t>Guliston  Hamkor farm MCHJ</t>
        </is>
      </c>
      <c r="C78" s="6" t="inlineStr">
        <is>
          <t>Сырдарья</t>
        </is>
      </c>
      <c r="D78" s="6" t="inlineStr">
        <is>
          <t>Сырдарья</t>
        </is>
      </c>
      <c r="E78" s="7">
        <f>G78+I78+K78+M78+O78+Q78+S78+U78+W78+Y78+AA78+AC78+AE78+AG78+AI78+AK78+AM78+AO78+AQ78+AS78</f>
        <v/>
      </c>
      <c r="F78" s="7">
        <f>H78+J78+L78+N78+P78+R78+T78+V78+X78+Z78+AB78+AD78+AF78+AH78+AJ78+AL78+AN78+AP78+AR78+AT78</f>
        <v/>
      </c>
      <c r="G78" s="7" t="inlineStr"/>
      <c r="H78" s="7" t="inlineStr"/>
      <c r="I78" s="7" t="inlineStr"/>
      <c r="J78" s="7" t="inlineStr"/>
      <c r="K78" s="7" t="inlineStr"/>
      <c r="L78" s="7" t="inlineStr"/>
      <c r="M78" s="7" t="inlineStr"/>
      <c r="N78" s="7" t="inlineStr"/>
      <c r="O78" s="7" t="inlineStr"/>
      <c r="P78" s="7" t="inlineStr"/>
      <c r="Q78" s="7" t="n">
        <v>2</v>
      </c>
      <c r="R78" s="7" t="n">
        <v>86816</v>
      </c>
      <c r="S78" s="7" t="inlineStr"/>
      <c r="T78" s="7" t="inlineStr"/>
      <c r="U78" s="7" t="inlineStr"/>
      <c r="V78" s="7" t="inlineStr"/>
      <c r="W78" s="7" t="inlineStr"/>
      <c r="X78" s="7" t="inlineStr"/>
      <c r="Y78" s="7" t="inlineStr"/>
      <c r="Z78" s="7" t="inlineStr"/>
      <c r="AA78" s="7" t="inlineStr"/>
      <c r="AB78" s="7" t="inlineStr"/>
      <c r="AC78" s="7" t="inlineStr"/>
      <c r="AD78" s="7" t="inlineStr"/>
      <c r="AE78" s="7" t="inlineStr"/>
      <c r="AF78" s="7" t="inlineStr"/>
      <c r="AG78" s="7" t="inlineStr"/>
      <c r="AH78" s="7" t="inlineStr"/>
      <c r="AI78" s="7" t="inlineStr"/>
      <c r="AJ78" s="7" t="inlineStr"/>
      <c r="AK78" s="7" t="inlineStr"/>
      <c r="AL78" s="7" t="inlineStr"/>
      <c r="AM78" s="7" t="inlineStr"/>
      <c r="AN78" s="7" t="inlineStr"/>
      <c r="AO78" s="7" t="inlineStr"/>
      <c r="AP78" s="7" t="inlineStr"/>
      <c r="AQ78" s="7" t="inlineStr"/>
      <c r="AR78" s="7" t="inlineStr"/>
      <c r="AS78" s="7" t="inlineStr"/>
      <c r="AT78" s="7" t="inlineStr"/>
      <c r="AU78" s="7">
        <f>AW78+AY78+BA78+BC78+BE78+BG78</f>
        <v/>
      </c>
      <c r="AV78" s="7">
        <f>AX78+AZ78+BB78+BD78+BF78+BH78</f>
        <v/>
      </c>
      <c r="AW78" s="7" t="inlineStr"/>
      <c r="AX78" s="7" t="inlineStr"/>
      <c r="AY78" s="7" t="inlineStr"/>
      <c r="AZ78" s="7" t="inlineStr"/>
      <c r="BA78" s="7" t="inlineStr"/>
      <c r="BB78" s="7" t="inlineStr"/>
      <c r="BC78" s="7" t="inlineStr"/>
      <c r="BD78" s="7" t="inlineStr"/>
      <c r="BE78" s="7" t="inlineStr"/>
      <c r="BF78" s="7" t="inlineStr"/>
      <c r="BG78" s="7" t="inlineStr"/>
      <c r="BH78" s="7" t="inlineStr"/>
      <c r="BI78" s="7">
        <f>BK78+BM78+BO78+BQ78</f>
        <v/>
      </c>
      <c r="BJ78" s="7">
        <f>BL78+BN78+BP78+BR78</f>
        <v/>
      </c>
      <c r="BK78" s="7" t="inlineStr"/>
      <c r="BL78" s="7" t="inlineStr"/>
      <c r="BM78" s="7" t="inlineStr"/>
      <c r="BN78" s="7" t="inlineStr"/>
      <c r="BO78" s="7" t="inlineStr"/>
      <c r="BP78" s="7" t="inlineStr"/>
      <c r="BQ78" s="7" t="inlineStr"/>
      <c r="BR78" s="7" t="inlineStr"/>
      <c r="BS78" s="7">
        <f>BU78+BW78+BY78+CA78+CC78+CE78+CG78+CI78+CK78</f>
        <v/>
      </c>
      <c r="BT78" s="7">
        <f>BV78+BX78+BZ78+CB78+CD78+CF78+CH78+CJ78+CL78</f>
        <v/>
      </c>
      <c r="BU78" s="7" t="inlineStr"/>
      <c r="BV78" s="7" t="inlineStr"/>
      <c r="BW78" s="7" t="inlineStr"/>
      <c r="BX78" s="7" t="inlineStr"/>
      <c r="BY78" s="7" t="inlineStr"/>
      <c r="BZ78" s="7" t="inlineStr"/>
      <c r="CA78" s="7" t="inlineStr"/>
      <c r="CB78" s="7" t="inlineStr"/>
      <c r="CC78" s="7" t="inlineStr"/>
      <c r="CD78" s="7" t="inlineStr"/>
      <c r="CE78" s="7" t="inlineStr"/>
      <c r="CF78" s="7" t="inlineStr"/>
      <c r="CG78" s="7" t="inlineStr"/>
      <c r="CH78" s="7" t="inlineStr"/>
      <c r="CI78" s="7" t="inlineStr"/>
      <c r="CJ78" s="7" t="inlineStr"/>
      <c r="CK78" s="7" t="inlineStr"/>
      <c r="CL78" s="7" t="inlineStr"/>
      <c r="CM78" s="7">
        <f>CO78+CQ78+CS78+CU78+CW78+CY78+DA78+DC78+DE78+DG78+DI78+DK78+DM78</f>
        <v/>
      </c>
      <c r="CN78" s="7">
        <f>CP78+CR78+CT78+CV78+CX78+CZ78+DB78+DD78+DF78+DH78+DJ78+DL78+DN78</f>
        <v/>
      </c>
      <c r="CO78" s="7" t="inlineStr"/>
      <c r="CP78" s="7" t="inlineStr"/>
      <c r="CQ78" s="7" t="inlineStr"/>
      <c r="CR78" s="7" t="inlineStr"/>
      <c r="CS78" s="7" t="inlineStr"/>
      <c r="CT78" s="7" t="inlineStr"/>
      <c r="CU78" s="7" t="inlineStr"/>
      <c r="CV78" s="7" t="inlineStr"/>
      <c r="CW78" s="7" t="inlineStr"/>
      <c r="CX78" s="7" t="inlineStr"/>
      <c r="CY78" s="7" t="inlineStr"/>
      <c r="CZ78" s="7" t="inlineStr"/>
      <c r="DA78" s="7" t="inlineStr"/>
      <c r="DB78" s="7" t="inlineStr"/>
      <c r="DC78" s="7" t="inlineStr"/>
      <c r="DD78" s="7" t="inlineStr"/>
      <c r="DE78" s="7" t="inlineStr"/>
      <c r="DF78" s="7" t="inlineStr"/>
      <c r="DG78" s="7" t="inlineStr"/>
      <c r="DH78" s="7" t="inlineStr"/>
      <c r="DI78" s="7" t="inlineStr"/>
      <c r="DJ78" s="7" t="inlineStr"/>
      <c r="DK78" s="7" t="inlineStr"/>
      <c r="DL78" s="7" t="inlineStr"/>
      <c r="DM78" s="7" t="inlineStr"/>
      <c r="DN78" s="7" t="inlineStr"/>
      <c r="DO78" s="7">
        <f>E78+AU78+BI78+BS78+CM78</f>
        <v/>
      </c>
      <c r="DP78" s="7">
        <f>F78+AV78+BJ78+BT78+CN78</f>
        <v/>
      </c>
    </row>
    <row r="79" hidden="1" outlineLevel="1">
      <c r="A79" s="5" t="n">
        <v>20</v>
      </c>
      <c r="B79" s="6" t="inlineStr">
        <is>
          <t>Hadicha farm mchj</t>
        </is>
      </c>
      <c r="C79" s="6" t="inlineStr">
        <is>
          <t>Сырдарья</t>
        </is>
      </c>
      <c r="D79" s="6" t="inlineStr">
        <is>
          <t>Сырдарья</t>
        </is>
      </c>
      <c r="E79" s="7">
        <f>G79+I79+K79+M79+O79+Q79+S79+U79+W79+Y79+AA79+AC79+AE79+AG79+AI79+AK79+AM79+AO79+AQ79+AS79</f>
        <v/>
      </c>
      <c r="F79" s="7">
        <f>H79+J79+L79+N79+P79+R79+T79+V79+X79+Z79+AB79+AD79+AF79+AH79+AJ79+AL79+AN79+AP79+AR79+AT79</f>
        <v/>
      </c>
      <c r="G79" s="7" t="inlineStr"/>
      <c r="H79" s="7" t="inlineStr"/>
      <c r="I79" s="7" t="inlineStr"/>
      <c r="J79" s="7" t="inlineStr"/>
      <c r="K79" s="7" t="inlineStr"/>
      <c r="L79" s="7" t="inlineStr"/>
      <c r="M79" s="7" t="inlineStr"/>
      <c r="N79" s="7" t="inlineStr"/>
      <c r="O79" s="7" t="inlineStr"/>
      <c r="P79" s="7" t="inlineStr"/>
      <c r="Q79" s="7" t="n">
        <v>12</v>
      </c>
      <c r="R79" s="7" t="n">
        <v>4476336</v>
      </c>
      <c r="S79" s="7" t="inlineStr"/>
      <c r="T79" s="7" t="inlineStr"/>
      <c r="U79" s="7" t="inlineStr"/>
      <c r="V79" s="7" t="inlineStr"/>
      <c r="W79" s="7" t="inlineStr"/>
      <c r="X79" s="7" t="inlineStr"/>
      <c r="Y79" s="7" t="inlineStr"/>
      <c r="Z79" s="7" t="inlineStr"/>
      <c r="AA79" s="7" t="inlineStr"/>
      <c r="AB79" s="7" t="inlineStr"/>
      <c r="AC79" s="7" t="inlineStr"/>
      <c r="AD79" s="7" t="inlineStr"/>
      <c r="AE79" s="7" t="inlineStr"/>
      <c r="AF79" s="7" t="inlineStr"/>
      <c r="AG79" s="7" t="inlineStr"/>
      <c r="AH79" s="7" t="inlineStr"/>
      <c r="AI79" s="7" t="inlineStr"/>
      <c r="AJ79" s="7" t="inlineStr"/>
      <c r="AK79" s="7" t="inlineStr"/>
      <c r="AL79" s="7" t="inlineStr"/>
      <c r="AM79" s="7" t="inlineStr"/>
      <c r="AN79" s="7" t="inlineStr"/>
      <c r="AO79" s="7" t="inlineStr"/>
      <c r="AP79" s="7" t="inlineStr"/>
      <c r="AQ79" s="7" t="inlineStr"/>
      <c r="AR79" s="7" t="inlineStr"/>
      <c r="AS79" s="7" t="inlineStr"/>
      <c r="AT79" s="7" t="inlineStr"/>
      <c r="AU79" s="7">
        <f>AW79+AY79+BA79+BC79+BE79+BG79</f>
        <v/>
      </c>
      <c r="AV79" s="7">
        <f>AX79+AZ79+BB79+BD79+BF79+BH79</f>
        <v/>
      </c>
      <c r="AW79" s="7" t="inlineStr"/>
      <c r="AX79" s="7" t="inlineStr"/>
      <c r="AY79" s="7" t="inlineStr"/>
      <c r="AZ79" s="7" t="inlineStr"/>
      <c r="BA79" s="7" t="inlineStr"/>
      <c r="BB79" s="7" t="inlineStr"/>
      <c r="BC79" s="7" t="inlineStr"/>
      <c r="BD79" s="7" t="inlineStr"/>
      <c r="BE79" s="7" t="inlineStr"/>
      <c r="BF79" s="7" t="inlineStr"/>
      <c r="BG79" s="7" t="inlineStr"/>
      <c r="BH79" s="7" t="inlineStr"/>
      <c r="BI79" s="7">
        <f>BK79+BM79+BO79+BQ79</f>
        <v/>
      </c>
      <c r="BJ79" s="7">
        <f>BL79+BN79+BP79+BR79</f>
        <v/>
      </c>
      <c r="BK79" s="7" t="inlineStr"/>
      <c r="BL79" s="7" t="inlineStr"/>
      <c r="BM79" s="7" t="inlineStr"/>
      <c r="BN79" s="7" t="inlineStr"/>
      <c r="BO79" s="7" t="inlineStr"/>
      <c r="BP79" s="7" t="inlineStr"/>
      <c r="BQ79" s="7" t="inlineStr"/>
      <c r="BR79" s="7" t="inlineStr"/>
      <c r="BS79" s="7">
        <f>BU79+BW79+BY79+CA79+CC79+CE79+CG79+CI79+CK79</f>
        <v/>
      </c>
      <c r="BT79" s="7">
        <f>BV79+BX79+BZ79+CB79+CD79+CF79+CH79+CJ79+CL79</f>
        <v/>
      </c>
      <c r="BU79" s="7" t="inlineStr"/>
      <c r="BV79" s="7" t="inlineStr"/>
      <c r="BW79" s="7" t="inlineStr"/>
      <c r="BX79" s="7" t="inlineStr"/>
      <c r="BY79" s="7" t="inlineStr"/>
      <c r="BZ79" s="7" t="inlineStr"/>
      <c r="CA79" s="7" t="inlineStr"/>
      <c r="CB79" s="7" t="inlineStr"/>
      <c r="CC79" s="7" t="inlineStr"/>
      <c r="CD79" s="7" t="inlineStr"/>
      <c r="CE79" s="7" t="inlineStr"/>
      <c r="CF79" s="7" t="inlineStr"/>
      <c r="CG79" s="7" t="inlineStr"/>
      <c r="CH79" s="7" t="inlineStr"/>
      <c r="CI79" s="7" t="inlineStr"/>
      <c r="CJ79" s="7" t="inlineStr"/>
      <c r="CK79" s="7" t="inlineStr"/>
      <c r="CL79" s="7" t="inlineStr"/>
      <c r="CM79" s="7">
        <f>CO79+CQ79+CS79+CU79+CW79+CY79+DA79+DC79+DE79+DG79+DI79+DK79+DM79</f>
        <v/>
      </c>
      <c r="CN79" s="7">
        <f>CP79+CR79+CT79+CV79+CX79+CZ79+DB79+DD79+DF79+DH79+DJ79+DL79+DN79</f>
        <v/>
      </c>
      <c r="CO79" s="7" t="inlineStr"/>
      <c r="CP79" s="7" t="inlineStr"/>
      <c r="CQ79" s="7" t="inlineStr"/>
      <c r="CR79" s="7" t="inlineStr"/>
      <c r="CS79" s="7" t="inlineStr"/>
      <c r="CT79" s="7" t="inlineStr"/>
      <c r="CU79" s="7" t="inlineStr"/>
      <c r="CV79" s="7" t="inlineStr"/>
      <c r="CW79" s="7" t="inlineStr"/>
      <c r="CX79" s="7" t="inlineStr"/>
      <c r="CY79" s="7" t="inlineStr"/>
      <c r="CZ79" s="7" t="inlineStr"/>
      <c r="DA79" s="7" t="inlineStr"/>
      <c r="DB79" s="7" t="inlineStr"/>
      <c r="DC79" s="7" t="inlineStr"/>
      <c r="DD79" s="7" t="inlineStr"/>
      <c r="DE79" s="7" t="inlineStr"/>
      <c r="DF79" s="7" t="inlineStr"/>
      <c r="DG79" s="7" t="inlineStr"/>
      <c r="DH79" s="7" t="inlineStr"/>
      <c r="DI79" s="7" t="inlineStr"/>
      <c r="DJ79" s="7" t="inlineStr"/>
      <c r="DK79" s="7" t="inlineStr"/>
      <c r="DL79" s="7" t="inlineStr"/>
      <c r="DM79" s="7" t="inlineStr"/>
      <c r="DN79" s="7" t="inlineStr"/>
      <c r="DO79" s="7">
        <f>E79+AU79+BI79+BS79+CM79</f>
        <v/>
      </c>
      <c r="DP79" s="7">
        <f>F79+AV79+BJ79+BT79+CN79</f>
        <v/>
      </c>
    </row>
    <row r="80" hidden="1" outlineLevel="1">
      <c r="A80" s="5" t="n">
        <v>21</v>
      </c>
      <c r="B80" s="6" t="inlineStr">
        <is>
          <t>IDEAL FARM-505 MCHJ</t>
        </is>
      </c>
      <c r="C80" s="6" t="inlineStr">
        <is>
          <t>Сырдарья</t>
        </is>
      </c>
      <c r="D80" s="6" t="inlineStr">
        <is>
          <t>Сырдарья</t>
        </is>
      </c>
      <c r="E80" s="7">
        <f>G80+I80+K80+M80+O80+Q80+S80+U80+W80+Y80+AA80+AC80+AE80+AG80+AI80+AK80+AM80+AO80+AQ80+AS80</f>
        <v/>
      </c>
      <c r="F80" s="7">
        <f>H80+J80+L80+N80+P80+R80+T80+V80+X80+Z80+AB80+AD80+AF80+AH80+AJ80+AL80+AN80+AP80+AR80+AT80</f>
        <v/>
      </c>
      <c r="G80" s="7" t="inlineStr"/>
      <c r="H80" s="7" t="inlineStr"/>
      <c r="I80" s="7" t="inlineStr"/>
      <c r="J80" s="7" t="inlineStr"/>
      <c r="K80" s="7" t="inlineStr"/>
      <c r="L80" s="7" t="inlineStr"/>
      <c r="M80" s="7" t="inlineStr"/>
      <c r="N80" s="7" t="inlineStr"/>
      <c r="O80" s="7" t="inlineStr"/>
      <c r="P80" s="7" t="inlineStr"/>
      <c r="Q80" s="7" t="n">
        <v>3</v>
      </c>
      <c r="R80" s="7" t="n">
        <v>1373931</v>
      </c>
      <c r="S80" s="7" t="inlineStr"/>
      <c r="T80" s="7" t="inlineStr"/>
      <c r="U80" s="7" t="inlineStr"/>
      <c r="V80" s="7" t="inlineStr"/>
      <c r="W80" s="7" t="inlineStr"/>
      <c r="X80" s="7" t="inlineStr"/>
      <c r="Y80" s="7" t="inlineStr"/>
      <c r="Z80" s="7" t="inlineStr"/>
      <c r="AA80" s="7" t="inlineStr"/>
      <c r="AB80" s="7" t="inlineStr"/>
      <c r="AC80" s="7" t="inlineStr"/>
      <c r="AD80" s="7" t="inlineStr"/>
      <c r="AE80" s="7" t="inlineStr"/>
      <c r="AF80" s="7" t="inlineStr"/>
      <c r="AG80" s="7" t="inlineStr"/>
      <c r="AH80" s="7" t="inlineStr"/>
      <c r="AI80" s="7" t="inlineStr"/>
      <c r="AJ80" s="7" t="inlineStr"/>
      <c r="AK80" s="7" t="inlineStr"/>
      <c r="AL80" s="7" t="inlineStr"/>
      <c r="AM80" s="7" t="inlineStr"/>
      <c r="AN80" s="7" t="inlineStr"/>
      <c r="AO80" s="7" t="inlineStr"/>
      <c r="AP80" s="7" t="inlineStr"/>
      <c r="AQ80" s="7" t="inlineStr"/>
      <c r="AR80" s="7" t="inlineStr"/>
      <c r="AS80" s="7" t="inlineStr"/>
      <c r="AT80" s="7" t="inlineStr"/>
      <c r="AU80" s="7">
        <f>AW80+AY80+BA80+BC80+BE80+BG80</f>
        <v/>
      </c>
      <c r="AV80" s="7">
        <f>AX80+AZ80+BB80+BD80+BF80+BH80</f>
        <v/>
      </c>
      <c r="AW80" s="7" t="inlineStr"/>
      <c r="AX80" s="7" t="inlineStr"/>
      <c r="AY80" s="7" t="inlineStr"/>
      <c r="AZ80" s="7" t="inlineStr"/>
      <c r="BA80" s="7" t="inlineStr"/>
      <c r="BB80" s="7" t="inlineStr"/>
      <c r="BC80" s="7" t="inlineStr"/>
      <c r="BD80" s="7" t="inlineStr"/>
      <c r="BE80" s="7" t="inlineStr"/>
      <c r="BF80" s="7" t="inlineStr"/>
      <c r="BG80" s="7" t="inlineStr"/>
      <c r="BH80" s="7" t="inlineStr"/>
      <c r="BI80" s="7">
        <f>BK80+BM80+BO80+BQ80</f>
        <v/>
      </c>
      <c r="BJ80" s="7">
        <f>BL80+BN80+BP80+BR80</f>
        <v/>
      </c>
      <c r="BK80" s="7" t="inlineStr"/>
      <c r="BL80" s="7" t="inlineStr"/>
      <c r="BM80" s="7" t="inlineStr"/>
      <c r="BN80" s="7" t="inlineStr"/>
      <c r="BO80" s="7" t="inlineStr"/>
      <c r="BP80" s="7" t="inlineStr"/>
      <c r="BQ80" s="7" t="inlineStr"/>
      <c r="BR80" s="7" t="inlineStr"/>
      <c r="BS80" s="7">
        <f>BU80+BW80+BY80+CA80+CC80+CE80+CG80+CI80+CK80</f>
        <v/>
      </c>
      <c r="BT80" s="7">
        <f>BV80+BX80+BZ80+CB80+CD80+CF80+CH80+CJ80+CL80</f>
        <v/>
      </c>
      <c r="BU80" s="7" t="inlineStr"/>
      <c r="BV80" s="7" t="inlineStr"/>
      <c r="BW80" s="7" t="inlineStr"/>
      <c r="BX80" s="7" t="inlineStr"/>
      <c r="BY80" s="7" t="inlineStr"/>
      <c r="BZ80" s="7" t="inlineStr"/>
      <c r="CA80" s="7" t="inlineStr"/>
      <c r="CB80" s="7" t="inlineStr"/>
      <c r="CC80" s="7" t="inlineStr"/>
      <c r="CD80" s="7" t="inlineStr"/>
      <c r="CE80" s="7" t="inlineStr"/>
      <c r="CF80" s="7" t="inlineStr"/>
      <c r="CG80" s="7" t="inlineStr"/>
      <c r="CH80" s="7" t="inlineStr"/>
      <c r="CI80" s="7" t="inlineStr"/>
      <c r="CJ80" s="7" t="inlineStr"/>
      <c r="CK80" s="7" t="inlineStr"/>
      <c r="CL80" s="7" t="inlineStr"/>
      <c r="CM80" s="7">
        <f>CO80+CQ80+CS80+CU80+CW80+CY80+DA80+DC80+DE80+DG80+DI80+DK80+DM80</f>
        <v/>
      </c>
      <c r="CN80" s="7">
        <f>CP80+CR80+CT80+CV80+CX80+CZ80+DB80+DD80+DF80+DH80+DJ80+DL80+DN80</f>
        <v/>
      </c>
      <c r="CO80" s="7" t="inlineStr"/>
      <c r="CP80" s="7" t="inlineStr"/>
      <c r="CQ80" s="7" t="inlineStr"/>
      <c r="CR80" s="7" t="inlineStr"/>
      <c r="CS80" s="7" t="inlineStr"/>
      <c r="CT80" s="7" t="inlineStr"/>
      <c r="CU80" s="7" t="inlineStr"/>
      <c r="CV80" s="7" t="inlineStr"/>
      <c r="CW80" s="7" t="inlineStr"/>
      <c r="CX80" s="7" t="inlineStr"/>
      <c r="CY80" s="7" t="inlineStr"/>
      <c r="CZ80" s="7" t="inlineStr"/>
      <c r="DA80" s="7" t="inlineStr"/>
      <c r="DB80" s="7" t="inlineStr"/>
      <c r="DC80" s="7" t="inlineStr"/>
      <c r="DD80" s="7" t="inlineStr"/>
      <c r="DE80" s="7" t="inlineStr"/>
      <c r="DF80" s="7" t="inlineStr"/>
      <c r="DG80" s="7" t="inlineStr"/>
      <c r="DH80" s="7" t="inlineStr"/>
      <c r="DI80" s="7" t="inlineStr"/>
      <c r="DJ80" s="7" t="inlineStr"/>
      <c r="DK80" s="7" t="inlineStr"/>
      <c r="DL80" s="7" t="inlineStr"/>
      <c r="DM80" s="7" t="inlineStr"/>
      <c r="DN80" s="7" t="inlineStr"/>
      <c r="DO80" s="7">
        <f>E80+AU80+BI80+BS80+CM80</f>
        <v/>
      </c>
      <c r="DP80" s="7">
        <f>F80+AV80+BJ80+BT80+CN80</f>
        <v/>
      </c>
    </row>
    <row r="81" hidden="1" outlineLevel="1">
      <c r="A81" s="5" t="n">
        <v>22</v>
      </c>
      <c r="B81" s="6" t="inlineStr">
        <is>
          <t>Ibn Sino XK</t>
        </is>
      </c>
      <c r="C81" s="6" t="inlineStr">
        <is>
          <t>Сырдарья</t>
        </is>
      </c>
      <c r="D81" s="6" t="inlineStr">
        <is>
          <t>Сырдарья</t>
        </is>
      </c>
      <c r="E81" s="7">
        <f>G81+I81+K81+M81+O81+Q81+S81+U81+W81+Y81+AA81+AC81+AE81+AG81+AI81+AK81+AM81+AO81+AQ81+AS81</f>
        <v/>
      </c>
      <c r="F81" s="7">
        <f>H81+J81+L81+N81+P81+R81+T81+V81+X81+Z81+AB81+AD81+AF81+AH81+AJ81+AL81+AN81+AP81+AR81+AT81</f>
        <v/>
      </c>
      <c r="G81" s="7" t="inlineStr"/>
      <c r="H81" s="7" t="inlineStr"/>
      <c r="I81" s="7" t="inlineStr"/>
      <c r="J81" s="7" t="inlineStr"/>
      <c r="K81" s="7" t="inlineStr"/>
      <c r="L81" s="7" t="inlineStr"/>
      <c r="M81" s="7" t="inlineStr"/>
      <c r="N81" s="7" t="inlineStr"/>
      <c r="O81" s="7" t="inlineStr"/>
      <c r="P81" s="7" t="inlineStr"/>
      <c r="Q81" s="7" t="n">
        <v>2</v>
      </c>
      <c r="R81" s="7" t="n">
        <v>642806</v>
      </c>
      <c r="S81" s="7" t="inlineStr"/>
      <c r="T81" s="7" t="inlineStr"/>
      <c r="U81" s="7" t="inlineStr"/>
      <c r="V81" s="7" t="inlineStr"/>
      <c r="W81" s="7" t="inlineStr"/>
      <c r="X81" s="7" t="inlineStr"/>
      <c r="Y81" s="7" t="inlineStr"/>
      <c r="Z81" s="7" t="inlineStr"/>
      <c r="AA81" s="7" t="inlineStr"/>
      <c r="AB81" s="7" t="inlineStr"/>
      <c r="AC81" s="7" t="inlineStr"/>
      <c r="AD81" s="7" t="inlineStr"/>
      <c r="AE81" s="7" t="inlineStr"/>
      <c r="AF81" s="7" t="inlineStr"/>
      <c r="AG81" s="7" t="inlineStr"/>
      <c r="AH81" s="7" t="inlineStr"/>
      <c r="AI81" s="7" t="inlineStr"/>
      <c r="AJ81" s="7" t="inlineStr"/>
      <c r="AK81" s="7" t="inlineStr"/>
      <c r="AL81" s="7" t="inlineStr"/>
      <c r="AM81" s="7" t="inlineStr"/>
      <c r="AN81" s="7" t="inlineStr"/>
      <c r="AO81" s="7" t="inlineStr"/>
      <c r="AP81" s="7" t="inlineStr"/>
      <c r="AQ81" s="7" t="inlineStr"/>
      <c r="AR81" s="7" t="inlineStr"/>
      <c r="AS81" s="7" t="inlineStr"/>
      <c r="AT81" s="7" t="inlineStr"/>
      <c r="AU81" s="7">
        <f>AW81+AY81+BA81+BC81+BE81+BG81</f>
        <v/>
      </c>
      <c r="AV81" s="7">
        <f>AX81+AZ81+BB81+BD81+BF81+BH81</f>
        <v/>
      </c>
      <c r="AW81" s="7" t="inlineStr"/>
      <c r="AX81" s="7" t="inlineStr"/>
      <c r="AY81" s="7" t="inlineStr"/>
      <c r="AZ81" s="7" t="inlineStr"/>
      <c r="BA81" s="7" t="inlineStr"/>
      <c r="BB81" s="7" t="inlineStr"/>
      <c r="BC81" s="7" t="inlineStr"/>
      <c r="BD81" s="7" t="inlineStr"/>
      <c r="BE81" s="7" t="inlineStr"/>
      <c r="BF81" s="7" t="inlineStr"/>
      <c r="BG81" s="7" t="inlineStr"/>
      <c r="BH81" s="7" t="inlineStr"/>
      <c r="BI81" s="7">
        <f>BK81+BM81+BO81+BQ81</f>
        <v/>
      </c>
      <c r="BJ81" s="7">
        <f>BL81+BN81+BP81+BR81</f>
        <v/>
      </c>
      <c r="BK81" s="7" t="inlineStr"/>
      <c r="BL81" s="7" t="inlineStr"/>
      <c r="BM81" s="7" t="inlineStr"/>
      <c r="BN81" s="7" t="inlineStr"/>
      <c r="BO81" s="7" t="inlineStr"/>
      <c r="BP81" s="7" t="inlineStr"/>
      <c r="BQ81" s="7" t="inlineStr"/>
      <c r="BR81" s="7" t="inlineStr"/>
      <c r="BS81" s="7">
        <f>BU81+BW81+BY81+CA81+CC81+CE81+CG81+CI81+CK81</f>
        <v/>
      </c>
      <c r="BT81" s="7">
        <f>BV81+BX81+BZ81+CB81+CD81+CF81+CH81+CJ81+CL81</f>
        <v/>
      </c>
      <c r="BU81" s="7" t="inlineStr"/>
      <c r="BV81" s="7" t="inlineStr"/>
      <c r="BW81" s="7" t="inlineStr"/>
      <c r="BX81" s="7" t="inlineStr"/>
      <c r="BY81" s="7" t="inlineStr"/>
      <c r="BZ81" s="7" t="inlineStr"/>
      <c r="CA81" s="7" t="inlineStr"/>
      <c r="CB81" s="7" t="inlineStr"/>
      <c r="CC81" s="7" t="inlineStr"/>
      <c r="CD81" s="7" t="inlineStr"/>
      <c r="CE81" s="7" t="inlineStr"/>
      <c r="CF81" s="7" t="inlineStr"/>
      <c r="CG81" s="7" t="inlineStr"/>
      <c r="CH81" s="7" t="inlineStr"/>
      <c r="CI81" s="7" t="inlineStr"/>
      <c r="CJ81" s="7" t="inlineStr"/>
      <c r="CK81" s="7" t="inlineStr"/>
      <c r="CL81" s="7" t="inlineStr"/>
      <c r="CM81" s="7">
        <f>CO81+CQ81+CS81+CU81+CW81+CY81+DA81+DC81+DE81+DG81+DI81+DK81+DM81</f>
        <v/>
      </c>
      <c r="CN81" s="7">
        <f>CP81+CR81+CT81+CV81+CX81+CZ81+DB81+DD81+DF81+DH81+DJ81+DL81+DN81</f>
        <v/>
      </c>
      <c r="CO81" s="7" t="inlineStr"/>
      <c r="CP81" s="7" t="inlineStr"/>
      <c r="CQ81" s="7" t="inlineStr"/>
      <c r="CR81" s="7" t="inlineStr"/>
      <c r="CS81" s="7" t="inlineStr"/>
      <c r="CT81" s="7" t="inlineStr"/>
      <c r="CU81" s="7" t="inlineStr"/>
      <c r="CV81" s="7" t="inlineStr"/>
      <c r="CW81" s="7" t="inlineStr"/>
      <c r="CX81" s="7" t="inlineStr"/>
      <c r="CY81" s="7" t="inlineStr"/>
      <c r="CZ81" s="7" t="inlineStr"/>
      <c r="DA81" s="7" t="inlineStr"/>
      <c r="DB81" s="7" t="inlineStr"/>
      <c r="DC81" s="7" t="inlineStr"/>
      <c r="DD81" s="7" t="inlineStr"/>
      <c r="DE81" s="7" t="inlineStr"/>
      <c r="DF81" s="7" t="inlineStr"/>
      <c r="DG81" s="7" t="inlineStr"/>
      <c r="DH81" s="7" t="inlineStr"/>
      <c r="DI81" s="7" t="inlineStr"/>
      <c r="DJ81" s="7" t="inlineStr"/>
      <c r="DK81" s="7" t="inlineStr"/>
      <c r="DL81" s="7" t="inlineStr"/>
      <c r="DM81" s="7" t="inlineStr"/>
      <c r="DN81" s="7" t="inlineStr"/>
      <c r="DO81" s="7">
        <f>E81+AU81+BI81+BS81+CM81</f>
        <v/>
      </c>
      <c r="DP81" s="7">
        <f>F81+AV81+BJ81+BT81+CN81</f>
        <v/>
      </c>
    </row>
    <row r="82" hidden="1" outlineLevel="1">
      <c r="A82" s="5" t="n">
        <v>23</v>
      </c>
      <c r="B82" s="6" t="inlineStr">
        <is>
          <t>Imdilman MCHJ</t>
        </is>
      </c>
      <c r="C82" s="6" t="inlineStr">
        <is>
          <t>Сырдарья</t>
        </is>
      </c>
      <c r="D82" s="6" t="inlineStr">
        <is>
          <t>Сырдарья</t>
        </is>
      </c>
      <c r="E82" s="7">
        <f>G82+I82+K82+M82+O82+Q82+S82+U82+W82+Y82+AA82+AC82+AE82+AG82+AI82+AK82+AM82+AO82+AQ82+AS82</f>
        <v/>
      </c>
      <c r="F82" s="7">
        <f>H82+J82+L82+N82+P82+R82+T82+V82+X82+Z82+AB82+AD82+AF82+AH82+AJ82+AL82+AN82+AP82+AR82+AT82</f>
        <v/>
      </c>
      <c r="G82" s="7" t="inlineStr"/>
      <c r="H82" s="7" t="inlineStr"/>
      <c r="I82" s="7" t="inlineStr"/>
      <c r="J82" s="7" t="inlineStr"/>
      <c r="K82" s="7" t="inlineStr"/>
      <c r="L82" s="7" t="inlineStr"/>
      <c r="M82" s="7" t="inlineStr"/>
      <c r="N82" s="7" t="inlineStr"/>
      <c r="O82" s="7" t="inlineStr"/>
      <c r="P82" s="7" t="inlineStr"/>
      <c r="Q82" s="7" t="n">
        <v>3</v>
      </c>
      <c r="R82" s="7" t="n">
        <v>421158</v>
      </c>
      <c r="S82" s="7" t="inlineStr"/>
      <c r="T82" s="7" t="inlineStr"/>
      <c r="U82" s="7" t="inlineStr"/>
      <c r="V82" s="7" t="inlineStr"/>
      <c r="W82" s="7" t="inlineStr"/>
      <c r="X82" s="7" t="inlineStr"/>
      <c r="Y82" s="7" t="inlineStr"/>
      <c r="Z82" s="7" t="inlineStr"/>
      <c r="AA82" s="7" t="inlineStr"/>
      <c r="AB82" s="7" t="inlineStr"/>
      <c r="AC82" s="7" t="inlineStr"/>
      <c r="AD82" s="7" t="inlineStr"/>
      <c r="AE82" s="7" t="inlineStr"/>
      <c r="AF82" s="7" t="inlineStr"/>
      <c r="AG82" s="7" t="inlineStr"/>
      <c r="AH82" s="7" t="inlineStr"/>
      <c r="AI82" s="7" t="inlineStr"/>
      <c r="AJ82" s="7" t="inlineStr"/>
      <c r="AK82" s="7" t="inlineStr"/>
      <c r="AL82" s="7" t="inlineStr"/>
      <c r="AM82" s="7" t="inlineStr"/>
      <c r="AN82" s="7" t="inlineStr"/>
      <c r="AO82" s="7" t="inlineStr"/>
      <c r="AP82" s="7" t="inlineStr"/>
      <c r="AQ82" s="7" t="inlineStr"/>
      <c r="AR82" s="7" t="inlineStr"/>
      <c r="AS82" s="7" t="inlineStr"/>
      <c r="AT82" s="7" t="inlineStr"/>
      <c r="AU82" s="7">
        <f>AW82+AY82+BA82+BC82+BE82+BG82</f>
        <v/>
      </c>
      <c r="AV82" s="7">
        <f>AX82+AZ82+BB82+BD82+BF82+BH82</f>
        <v/>
      </c>
      <c r="AW82" s="7" t="inlineStr"/>
      <c r="AX82" s="7" t="inlineStr"/>
      <c r="AY82" s="7" t="inlineStr"/>
      <c r="AZ82" s="7" t="inlineStr"/>
      <c r="BA82" s="7" t="inlineStr"/>
      <c r="BB82" s="7" t="inlineStr"/>
      <c r="BC82" s="7" t="inlineStr"/>
      <c r="BD82" s="7" t="inlineStr"/>
      <c r="BE82" s="7" t="inlineStr"/>
      <c r="BF82" s="7" t="inlineStr"/>
      <c r="BG82" s="7" t="inlineStr"/>
      <c r="BH82" s="7" t="inlineStr"/>
      <c r="BI82" s="7">
        <f>BK82+BM82+BO82+BQ82</f>
        <v/>
      </c>
      <c r="BJ82" s="7">
        <f>BL82+BN82+BP82+BR82</f>
        <v/>
      </c>
      <c r="BK82" s="7" t="n">
        <v>5</v>
      </c>
      <c r="BL82" s="7" t="n">
        <v>414080</v>
      </c>
      <c r="BM82" s="7" t="inlineStr"/>
      <c r="BN82" s="7" t="inlineStr"/>
      <c r="BO82" s="7" t="inlineStr"/>
      <c r="BP82" s="7" t="inlineStr"/>
      <c r="BQ82" s="7" t="inlineStr"/>
      <c r="BR82" s="7" t="inlineStr"/>
      <c r="BS82" s="7">
        <f>BU82+BW82+BY82+CA82+CC82+CE82+CG82+CI82+CK82</f>
        <v/>
      </c>
      <c r="BT82" s="7">
        <f>BV82+BX82+BZ82+CB82+CD82+CF82+CH82+CJ82+CL82</f>
        <v/>
      </c>
      <c r="BU82" s="7" t="inlineStr"/>
      <c r="BV82" s="7" t="inlineStr"/>
      <c r="BW82" s="7" t="inlineStr"/>
      <c r="BX82" s="7" t="inlineStr"/>
      <c r="BY82" s="7" t="inlineStr"/>
      <c r="BZ82" s="7" t="inlineStr"/>
      <c r="CA82" s="7" t="inlineStr"/>
      <c r="CB82" s="7" t="inlineStr"/>
      <c r="CC82" s="7" t="inlineStr"/>
      <c r="CD82" s="7" t="inlineStr"/>
      <c r="CE82" s="7" t="inlineStr"/>
      <c r="CF82" s="7" t="inlineStr"/>
      <c r="CG82" s="7" t="inlineStr"/>
      <c r="CH82" s="7" t="inlineStr"/>
      <c r="CI82" s="7" t="inlineStr"/>
      <c r="CJ82" s="7" t="inlineStr"/>
      <c r="CK82" s="7" t="inlineStr"/>
      <c r="CL82" s="7" t="inlineStr"/>
      <c r="CM82" s="7">
        <f>CO82+CQ82+CS82+CU82+CW82+CY82+DA82+DC82+DE82+DG82+DI82+DK82+DM82</f>
        <v/>
      </c>
      <c r="CN82" s="7">
        <f>CP82+CR82+CT82+CV82+CX82+CZ82+DB82+DD82+DF82+DH82+DJ82+DL82+DN82</f>
        <v/>
      </c>
      <c r="CO82" s="7" t="inlineStr"/>
      <c r="CP82" s="7" t="inlineStr"/>
      <c r="CQ82" s="7" t="inlineStr"/>
      <c r="CR82" s="7" t="inlineStr"/>
      <c r="CS82" s="7" t="inlineStr"/>
      <c r="CT82" s="7" t="inlineStr"/>
      <c r="CU82" s="7" t="inlineStr"/>
      <c r="CV82" s="7" t="inlineStr"/>
      <c r="CW82" s="7" t="inlineStr"/>
      <c r="CX82" s="7" t="inlineStr"/>
      <c r="CY82" s="7" t="inlineStr"/>
      <c r="CZ82" s="7" t="inlineStr"/>
      <c r="DA82" s="7" t="inlineStr"/>
      <c r="DB82" s="7" t="inlineStr"/>
      <c r="DC82" s="7" t="inlineStr"/>
      <c r="DD82" s="7" t="inlineStr"/>
      <c r="DE82" s="7" t="inlineStr"/>
      <c r="DF82" s="7" t="inlineStr"/>
      <c r="DG82" s="7" t="inlineStr"/>
      <c r="DH82" s="7" t="inlineStr"/>
      <c r="DI82" s="7" t="inlineStr"/>
      <c r="DJ82" s="7" t="inlineStr"/>
      <c r="DK82" s="7" t="inlineStr"/>
      <c r="DL82" s="7" t="inlineStr"/>
      <c r="DM82" s="7" t="inlineStr"/>
      <c r="DN82" s="7" t="inlineStr"/>
      <c r="DO82" s="7">
        <f>E82+AU82+BI82+BS82+CM82</f>
        <v/>
      </c>
      <c r="DP82" s="7">
        <f>F82+AV82+BJ82+BT82+CN82</f>
        <v/>
      </c>
    </row>
    <row r="83" hidden="1" outlineLevel="1">
      <c r="A83" s="5" t="n">
        <v>24</v>
      </c>
      <c r="B83" s="6" t="inlineStr">
        <is>
          <t>Kamolova Zebiniso Jamolovna</t>
        </is>
      </c>
      <c r="C83" s="6" t="inlineStr">
        <is>
          <t>Сырдарья</t>
        </is>
      </c>
      <c r="D83" s="6" t="inlineStr">
        <is>
          <t>Сырдарья</t>
        </is>
      </c>
      <c r="E83" s="7">
        <f>G83+I83+K83+M83+O83+Q83+S83+U83+W83+Y83+AA83+AC83+AE83+AG83+AI83+AK83+AM83+AO83+AQ83+AS83</f>
        <v/>
      </c>
      <c r="F83" s="7">
        <f>H83+J83+L83+N83+P83+R83+T83+V83+X83+Z83+AB83+AD83+AF83+AH83+AJ83+AL83+AN83+AP83+AR83+AT83</f>
        <v/>
      </c>
      <c r="G83" s="7" t="inlineStr"/>
      <c r="H83" s="7" t="inlineStr"/>
      <c r="I83" s="7" t="inlineStr"/>
      <c r="J83" s="7" t="inlineStr"/>
      <c r="K83" s="7" t="inlineStr"/>
      <c r="L83" s="7" t="inlineStr"/>
      <c r="M83" s="7" t="n">
        <v>5</v>
      </c>
      <c r="N83" s="7" t="n">
        <v>61505</v>
      </c>
      <c r="O83" s="7" t="inlineStr"/>
      <c r="P83" s="7" t="inlineStr"/>
      <c r="Q83" s="7" t="inlineStr"/>
      <c r="R83" s="7" t="inlineStr"/>
      <c r="S83" s="7" t="inlineStr"/>
      <c r="T83" s="7" t="inlineStr"/>
      <c r="U83" s="7" t="inlineStr"/>
      <c r="V83" s="7" t="inlineStr"/>
      <c r="W83" s="7" t="inlineStr"/>
      <c r="X83" s="7" t="inlineStr"/>
      <c r="Y83" s="7" t="inlineStr"/>
      <c r="Z83" s="7" t="inlineStr"/>
      <c r="AA83" s="7" t="inlineStr"/>
      <c r="AB83" s="7" t="inlineStr"/>
      <c r="AC83" s="7" t="inlineStr"/>
      <c r="AD83" s="7" t="inlineStr"/>
      <c r="AE83" s="7" t="inlineStr"/>
      <c r="AF83" s="7" t="inlineStr"/>
      <c r="AG83" s="7" t="inlineStr"/>
      <c r="AH83" s="7" t="inlineStr"/>
      <c r="AI83" s="7" t="inlineStr"/>
      <c r="AJ83" s="7" t="inlineStr"/>
      <c r="AK83" s="7" t="inlineStr"/>
      <c r="AL83" s="7" t="inlineStr"/>
      <c r="AM83" s="7" t="inlineStr"/>
      <c r="AN83" s="7" t="inlineStr"/>
      <c r="AO83" s="7" t="inlineStr"/>
      <c r="AP83" s="7" t="inlineStr"/>
      <c r="AQ83" s="7" t="inlineStr"/>
      <c r="AR83" s="7" t="inlineStr"/>
      <c r="AS83" s="7" t="inlineStr"/>
      <c r="AT83" s="7" t="inlineStr"/>
      <c r="AU83" s="7">
        <f>AW83+AY83+BA83+BC83+BE83+BG83</f>
        <v/>
      </c>
      <c r="AV83" s="7">
        <f>AX83+AZ83+BB83+BD83+BF83+BH83</f>
        <v/>
      </c>
      <c r="AW83" s="7" t="inlineStr"/>
      <c r="AX83" s="7" t="inlineStr"/>
      <c r="AY83" s="7" t="inlineStr"/>
      <c r="AZ83" s="7" t="inlineStr"/>
      <c r="BA83" s="7" t="inlineStr"/>
      <c r="BB83" s="7" t="inlineStr"/>
      <c r="BC83" s="7" t="inlineStr"/>
      <c r="BD83" s="7" t="inlineStr"/>
      <c r="BE83" s="7" t="inlineStr"/>
      <c r="BF83" s="7" t="inlineStr"/>
      <c r="BG83" s="7" t="inlineStr"/>
      <c r="BH83" s="7" t="inlineStr"/>
      <c r="BI83" s="7">
        <f>BK83+BM83+BO83+BQ83</f>
        <v/>
      </c>
      <c r="BJ83" s="7">
        <f>BL83+BN83+BP83+BR83</f>
        <v/>
      </c>
      <c r="BK83" s="7" t="inlineStr"/>
      <c r="BL83" s="7" t="inlineStr"/>
      <c r="BM83" s="7" t="inlineStr"/>
      <c r="BN83" s="7" t="inlineStr"/>
      <c r="BO83" s="7" t="inlineStr"/>
      <c r="BP83" s="7" t="inlineStr"/>
      <c r="BQ83" s="7" t="inlineStr"/>
      <c r="BR83" s="7" t="inlineStr"/>
      <c r="BS83" s="7">
        <f>BU83+BW83+BY83+CA83+CC83+CE83+CG83+CI83+CK83</f>
        <v/>
      </c>
      <c r="BT83" s="7">
        <f>BV83+BX83+BZ83+CB83+CD83+CF83+CH83+CJ83+CL83</f>
        <v/>
      </c>
      <c r="BU83" s="7" t="inlineStr"/>
      <c r="BV83" s="7" t="inlineStr"/>
      <c r="BW83" s="7" t="inlineStr"/>
      <c r="BX83" s="7" t="inlineStr"/>
      <c r="BY83" s="7" t="inlineStr"/>
      <c r="BZ83" s="7" t="inlineStr"/>
      <c r="CA83" s="7" t="inlineStr"/>
      <c r="CB83" s="7" t="inlineStr"/>
      <c r="CC83" s="7" t="inlineStr"/>
      <c r="CD83" s="7" t="inlineStr"/>
      <c r="CE83" s="7" t="inlineStr"/>
      <c r="CF83" s="7" t="inlineStr"/>
      <c r="CG83" s="7" t="inlineStr"/>
      <c r="CH83" s="7" t="inlineStr"/>
      <c r="CI83" s="7" t="inlineStr"/>
      <c r="CJ83" s="7" t="inlineStr"/>
      <c r="CK83" s="7" t="inlineStr"/>
      <c r="CL83" s="7" t="inlineStr"/>
      <c r="CM83" s="7">
        <f>CO83+CQ83+CS83+CU83+CW83+CY83+DA83+DC83+DE83+DG83+DI83+DK83+DM83</f>
        <v/>
      </c>
      <c r="CN83" s="7">
        <f>CP83+CR83+CT83+CV83+CX83+CZ83+DB83+DD83+DF83+DH83+DJ83+DL83+DN83</f>
        <v/>
      </c>
      <c r="CO83" s="7" t="inlineStr"/>
      <c r="CP83" s="7" t="inlineStr"/>
      <c r="CQ83" s="7" t="inlineStr"/>
      <c r="CR83" s="7" t="inlineStr"/>
      <c r="CS83" s="7" t="inlineStr"/>
      <c r="CT83" s="7" t="inlineStr"/>
      <c r="CU83" s="7" t="inlineStr"/>
      <c r="CV83" s="7" t="inlineStr"/>
      <c r="CW83" s="7" t="inlineStr"/>
      <c r="CX83" s="7" t="inlineStr"/>
      <c r="CY83" s="7" t="inlineStr"/>
      <c r="CZ83" s="7" t="inlineStr"/>
      <c r="DA83" s="7" t="inlineStr"/>
      <c r="DB83" s="7" t="inlineStr"/>
      <c r="DC83" s="7" t="inlineStr"/>
      <c r="DD83" s="7" t="inlineStr"/>
      <c r="DE83" s="7" t="inlineStr"/>
      <c r="DF83" s="7" t="inlineStr"/>
      <c r="DG83" s="7" t="inlineStr"/>
      <c r="DH83" s="7" t="inlineStr"/>
      <c r="DI83" s="7" t="inlineStr"/>
      <c r="DJ83" s="7" t="inlineStr"/>
      <c r="DK83" s="7" t="inlineStr"/>
      <c r="DL83" s="7" t="inlineStr"/>
      <c r="DM83" s="7" t="inlineStr"/>
      <c r="DN83" s="7" t="inlineStr"/>
      <c r="DO83" s="7">
        <f>E83+AU83+BI83+BS83+CM83</f>
        <v/>
      </c>
      <c r="DP83" s="7">
        <f>F83+AV83+BJ83+BT83+CN83</f>
        <v/>
      </c>
    </row>
    <row r="84" hidden="1" outlineLevel="1">
      <c r="A84" s="5" t="n">
        <v>25</v>
      </c>
      <c r="B84" s="6" t="inlineStr">
        <is>
          <t>Karleoni MCHJ</t>
        </is>
      </c>
      <c r="C84" s="6" t="inlineStr">
        <is>
          <t>Сырдарья</t>
        </is>
      </c>
      <c r="D84" s="6" t="inlineStr">
        <is>
          <t>Сырдарья</t>
        </is>
      </c>
      <c r="E84" s="7">
        <f>G84+I84+K84+M84+O84+Q84+S84+U84+W84+Y84+AA84+AC84+AE84+AG84+AI84+AK84+AM84+AO84+AQ84+AS84</f>
        <v/>
      </c>
      <c r="F84" s="7">
        <f>H84+J84+L84+N84+P84+R84+T84+V84+X84+Z84+AB84+AD84+AF84+AH84+AJ84+AL84+AN84+AP84+AR84+AT84</f>
        <v/>
      </c>
      <c r="G84" s="7" t="inlineStr"/>
      <c r="H84" s="7" t="inlineStr"/>
      <c r="I84" s="7" t="inlineStr"/>
      <c r="J84" s="7" t="inlineStr"/>
      <c r="K84" s="7" t="inlineStr"/>
      <c r="L84" s="7" t="inlineStr"/>
      <c r="M84" s="7" t="inlineStr"/>
      <c r="N84" s="7" t="inlineStr"/>
      <c r="O84" s="7" t="inlineStr"/>
      <c r="P84" s="7" t="inlineStr"/>
      <c r="Q84" s="7" t="n">
        <v>10</v>
      </c>
      <c r="R84" s="7" t="n">
        <v>279560</v>
      </c>
      <c r="S84" s="7" t="inlineStr"/>
      <c r="T84" s="7" t="inlineStr"/>
      <c r="U84" s="7" t="inlineStr"/>
      <c r="V84" s="7" t="inlineStr"/>
      <c r="W84" s="7" t="inlineStr"/>
      <c r="X84" s="7" t="inlineStr"/>
      <c r="Y84" s="7" t="inlineStr"/>
      <c r="Z84" s="7" t="inlineStr"/>
      <c r="AA84" s="7" t="inlineStr"/>
      <c r="AB84" s="7" t="inlineStr"/>
      <c r="AC84" s="7" t="inlineStr"/>
      <c r="AD84" s="7" t="inlineStr"/>
      <c r="AE84" s="7" t="inlineStr"/>
      <c r="AF84" s="7" t="inlineStr"/>
      <c r="AG84" s="7" t="inlineStr"/>
      <c r="AH84" s="7" t="inlineStr"/>
      <c r="AI84" s="7" t="inlineStr"/>
      <c r="AJ84" s="7" t="inlineStr"/>
      <c r="AK84" s="7" t="inlineStr"/>
      <c r="AL84" s="7" t="inlineStr"/>
      <c r="AM84" s="7" t="inlineStr"/>
      <c r="AN84" s="7" t="inlineStr"/>
      <c r="AO84" s="7" t="inlineStr"/>
      <c r="AP84" s="7" t="inlineStr"/>
      <c r="AQ84" s="7" t="inlineStr"/>
      <c r="AR84" s="7" t="inlineStr"/>
      <c r="AS84" s="7" t="inlineStr"/>
      <c r="AT84" s="7" t="inlineStr"/>
      <c r="AU84" s="7">
        <f>AW84+AY84+BA84+BC84+BE84+BG84</f>
        <v/>
      </c>
      <c r="AV84" s="7">
        <f>AX84+AZ84+BB84+BD84+BF84+BH84</f>
        <v/>
      </c>
      <c r="AW84" s="7" t="inlineStr"/>
      <c r="AX84" s="7" t="inlineStr"/>
      <c r="AY84" s="7" t="inlineStr"/>
      <c r="AZ84" s="7" t="inlineStr"/>
      <c r="BA84" s="7" t="inlineStr"/>
      <c r="BB84" s="7" t="inlineStr"/>
      <c r="BC84" s="7" t="inlineStr"/>
      <c r="BD84" s="7" t="inlineStr"/>
      <c r="BE84" s="7" t="inlineStr"/>
      <c r="BF84" s="7" t="inlineStr"/>
      <c r="BG84" s="7" t="inlineStr"/>
      <c r="BH84" s="7" t="inlineStr"/>
      <c r="BI84" s="7">
        <f>BK84+BM84+BO84+BQ84</f>
        <v/>
      </c>
      <c r="BJ84" s="7">
        <f>BL84+BN84+BP84+BR84</f>
        <v/>
      </c>
      <c r="BK84" s="7" t="inlineStr"/>
      <c r="BL84" s="7" t="inlineStr"/>
      <c r="BM84" s="7" t="inlineStr"/>
      <c r="BN84" s="7" t="inlineStr"/>
      <c r="BO84" s="7" t="inlineStr"/>
      <c r="BP84" s="7" t="inlineStr"/>
      <c r="BQ84" s="7" t="inlineStr"/>
      <c r="BR84" s="7" t="inlineStr"/>
      <c r="BS84" s="7">
        <f>BU84+BW84+BY84+CA84+CC84+CE84+CG84+CI84+CK84</f>
        <v/>
      </c>
      <c r="BT84" s="7">
        <f>BV84+BX84+BZ84+CB84+CD84+CF84+CH84+CJ84+CL84</f>
        <v/>
      </c>
      <c r="BU84" s="7" t="inlineStr"/>
      <c r="BV84" s="7" t="inlineStr"/>
      <c r="BW84" s="7" t="inlineStr"/>
      <c r="BX84" s="7" t="inlineStr"/>
      <c r="BY84" s="7" t="inlineStr"/>
      <c r="BZ84" s="7" t="inlineStr"/>
      <c r="CA84" s="7" t="inlineStr"/>
      <c r="CB84" s="7" t="inlineStr"/>
      <c r="CC84" s="7" t="inlineStr"/>
      <c r="CD84" s="7" t="inlineStr"/>
      <c r="CE84" s="7" t="inlineStr"/>
      <c r="CF84" s="7" t="inlineStr"/>
      <c r="CG84" s="7" t="inlineStr"/>
      <c r="CH84" s="7" t="inlineStr"/>
      <c r="CI84" s="7" t="inlineStr"/>
      <c r="CJ84" s="7" t="inlineStr"/>
      <c r="CK84" s="7" t="inlineStr"/>
      <c r="CL84" s="7" t="inlineStr"/>
      <c r="CM84" s="7">
        <f>CO84+CQ84+CS84+CU84+CW84+CY84+DA84+DC84+DE84+DG84+DI84+DK84+DM84</f>
        <v/>
      </c>
      <c r="CN84" s="7">
        <f>CP84+CR84+CT84+CV84+CX84+CZ84+DB84+DD84+DF84+DH84+DJ84+DL84+DN84</f>
        <v/>
      </c>
      <c r="CO84" s="7" t="inlineStr"/>
      <c r="CP84" s="7" t="inlineStr"/>
      <c r="CQ84" s="7" t="inlineStr"/>
      <c r="CR84" s="7" t="inlineStr"/>
      <c r="CS84" s="7" t="inlineStr"/>
      <c r="CT84" s="7" t="inlineStr"/>
      <c r="CU84" s="7" t="inlineStr"/>
      <c r="CV84" s="7" t="inlineStr"/>
      <c r="CW84" s="7" t="inlineStr"/>
      <c r="CX84" s="7" t="inlineStr"/>
      <c r="CY84" s="7" t="n">
        <v>2</v>
      </c>
      <c r="CZ84" s="7" t="n">
        <v>176824</v>
      </c>
      <c r="DA84" s="7" t="inlineStr"/>
      <c r="DB84" s="7" t="inlineStr"/>
      <c r="DC84" s="7" t="n">
        <v>8</v>
      </c>
      <c r="DD84" s="7" t="n">
        <v>2003516</v>
      </c>
      <c r="DE84" s="7" t="inlineStr"/>
      <c r="DF84" s="7" t="inlineStr"/>
      <c r="DG84" s="7" t="inlineStr"/>
      <c r="DH84" s="7" t="inlineStr"/>
      <c r="DI84" s="7" t="inlineStr"/>
      <c r="DJ84" s="7" t="inlineStr"/>
      <c r="DK84" s="7" t="inlineStr"/>
      <c r="DL84" s="7" t="inlineStr"/>
      <c r="DM84" s="7" t="inlineStr"/>
      <c r="DN84" s="7" t="inlineStr"/>
      <c r="DO84" s="7">
        <f>E84+AU84+BI84+BS84+CM84</f>
        <v/>
      </c>
      <c r="DP84" s="7">
        <f>F84+AV84+BJ84+BT84+CN84</f>
        <v/>
      </c>
    </row>
    <row r="85" hidden="1" outlineLevel="1">
      <c r="A85" s="5" t="n">
        <v>26</v>
      </c>
      <c r="B85" s="6" t="inlineStr">
        <is>
          <t>Lola  farm  medical 777 MCHJ</t>
        </is>
      </c>
      <c r="C85" s="6" t="inlineStr">
        <is>
          <t>Сырдарья</t>
        </is>
      </c>
      <c r="D85" s="6" t="inlineStr">
        <is>
          <t>Сырдарья</t>
        </is>
      </c>
      <c r="E85" s="7">
        <f>G85+I85+K85+M85+O85+Q85+S85+U85+W85+Y85+AA85+AC85+AE85+AG85+AI85+AK85+AM85+AO85+AQ85+AS85</f>
        <v/>
      </c>
      <c r="F85" s="7">
        <f>H85+J85+L85+N85+P85+R85+T85+V85+X85+Z85+AB85+AD85+AF85+AH85+AJ85+AL85+AN85+AP85+AR85+AT85</f>
        <v/>
      </c>
      <c r="G85" s="7" t="inlineStr"/>
      <c r="H85" s="7" t="inlineStr"/>
      <c r="I85" s="7" t="inlineStr"/>
      <c r="J85" s="7" t="inlineStr"/>
      <c r="K85" s="7" t="inlineStr"/>
      <c r="L85" s="7" t="inlineStr"/>
      <c r="M85" s="7" t="inlineStr"/>
      <c r="N85" s="7" t="inlineStr"/>
      <c r="O85" s="7" t="inlineStr"/>
      <c r="P85" s="7" t="inlineStr"/>
      <c r="Q85" s="7" t="n">
        <v>10</v>
      </c>
      <c r="R85" s="7" t="n">
        <v>1636500</v>
      </c>
      <c r="S85" s="7" t="inlineStr"/>
      <c r="T85" s="7" t="inlineStr"/>
      <c r="U85" s="7" t="inlineStr"/>
      <c r="V85" s="7" t="inlineStr"/>
      <c r="W85" s="7" t="inlineStr"/>
      <c r="X85" s="7" t="inlineStr"/>
      <c r="Y85" s="7" t="inlineStr"/>
      <c r="Z85" s="7" t="inlineStr"/>
      <c r="AA85" s="7" t="inlineStr"/>
      <c r="AB85" s="7" t="inlineStr"/>
      <c r="AC85" s="7" t="inlineStr"/>
      <c r="AD85" s="7" t="inlineStr"/>
      <c r="AE85" s="7" t="inlineStr"/>
      <c r="AF85" s="7" t="inlineStr"/>
      <c r="AG85" s="7" t="inlineStr"/>
      <c r="AH85" s="7" t="inlineStr"/>
      <c r="AI85" s="7" t="inlineStr"/>
      <c r="AJ85" s="7" t="inlineStr"/>
      <c r="AK85" s="7" t="inlineStr"/>
      <c r="AL85" s="7" t="inlineStr"/>
      <c r="AM85" s="7" t="inlineStr"/>
      <c r="AN85" s="7" t="inlineStr"/>
      <c r="AO85" s="7" t="inlineStr"/>
      <c r="AP85" s="7" t="inlineStr"/>
      <c r="AQ85" s="7" t="inlineStr"/>
      <c r="AR85" s="7" t="inlineStr"/>
      <c r="AS85" s="7" t="inlineStr"/>
      <c r="AT85" s="7" t="inlineStr"/>
      <c r="AU85" s="7">
        <f>AW85+AY85+BA85+BC85+BE85+BG85</f>
        <v/>
      </c>
      <c r="AV85" s="7">
        <f>AX85+AZ85+BB85+BD85+BF85+BH85</f>
        <v/>
      </c>
      <c r="AW85" s="7" t="inlineStr"/>
      <c r="AX85" s="7" t="inlineStr"/>
      <c r="AY85" s="7" t="inlineStr"/>
      <c r="AZ85" s="7" t="inlineStr"/>
      <c r="BA85" s="7" t="inlineStr"/>
      <c r="BB85" s="7" t="inlineStr"/>
      <c r="BC85" s="7" t="inlineStr"/>
      <c r="BD85" s="7" t="inlineStr"/>
      <c r="BE85" s="7" t="inlineStr"/>
      <c r="BF85" s="7" t="inlineStr"/>
      <c r="BG85" s="7" t="inlineStr"/>
      <c r="BH85" s="7" t="inlineStr"/>
      <c r="BI85" s="7">
        <f>BK85+BM85+BO85+BQ85</f>
        <v/>
      </c>
      <c r="BJ85" s="7">
        <f>BL85+BN85+BP85+BR85</f>
        <v/>
      </c>
      <c r="BK85" s="7" t="inlineStr"/>
      <c r="BL85" s="7" t="inlineStr"/>
      <c r="BM85" s="7" t="inlineStr"/>
      <c r="BN85" s="7" t="inlineStr"/>
      <c r="BO85" s="7" t="inlineStr"/>
      <c r="BP85" s="7" t="inlineStr"/>
      <c r="BQ85" s="7" t="inlineStr"/>
      <c r="BR85" s="7" t="inlineStr"/>
      <c r="BS85" s="7">
        <f>BU85+BW85+BY85+CA85+CC85+CE85+CG85+CI85+CK85</f>
        <v/>
      </c>
      <c r="BT85" s="7">
        <f>BV85+BX85+BZ85+CB85+CD85+CF85+CH85+CJ85+CL85</f>
        <v/>
      </c>
      <c r="BU85" s="7" t="inlineStr"/>
      <c r="BV85" s="7" t="inlineStr"/>
      <c r="BW85" s="7" t="inlineStr"/>
      <c r="BX85" s="7" t="inlineStr"/>
      <c r="BY85" s="7" t="inlineStr"/>
      <c r="BZ85" s="7" t="inlineStr"/>
      <c r="CA85" s="7" t="inlineStr"/>
      <c r="CB85" s="7" t="inlineStr"/>
      <c r="CC85" s="7" t="inlineStr"/>
      <c r="CD85" s="7" t="inlineStr"/>
      <c r="CE85" s="7" t="inlineStr"/>
      <c r="CF85" s="7" t="inlineStr"/>
      <c r="CG85" s="7" t="inlineStr"/>
      <c r="CH85" s="7" t="inlineStr"/>
      <c r="CI85" s="7" t="inlineStr"/>
      <c r="CJ85" s="7" t="inlineStr"/>
      <c r="CK85" s="7" t="inlineStr"/>
      <c r="CL85" s="7" t="inlineStr"/>
      <c r="CM85" s="7">
        <f>CO85+CQ85+CS85+CU85+CW85+CY85+DA85+DC85+DE85+DG85+DI85+DK85+DM85</f>
        <v/>
      </c>
      <c r="CN85" s="7">
        <f>CP85+CR85+CT85+CV85+CX85+CZ85+DB85+DD85+DF85+DH85+DJ85+DL85+DN85</f>
        <v/>
      </c>
      <c r="CO85" s="7" t="inlineStr"/>
      <c r="CP85" s="7" t="inlineStr"/>
      <c r="CQ85" s="7" t="inlineStr"/>
      <c r="CR85" s="7" t="inlineStr"/>
      <c r="CS85" s="7" t="inlineStr"/>
      <c r="CT85" s="7" t="inlineStr"/>
      <c r="CU85" s="7" t="inlineStr"/>
      <c r="CV85" s="7" t="inlineStr"/>
      <c r="CW85" s="7" t="inlineStr"/>
      <c r="CX85" s="7" t="inlineStr"/>
      <c r="CY85" s="7" t="inlineStr"/>
      <c r="CZ85" s="7" t="inlineStr"/>
      <c r="DA85" s="7" t="inlineStr"/>
      <c r="DB85" s="7" t="inlineStr"/>
      <c r="DC85" s="7" t="inlineStr"/>
      <c r="DD85" s="7" t="inlineStr"/>
      <c r="DE85" s="7" t="inlineStr"/>
      <c r="DF85" s="7" t="inlineStr"/>
      <c r="DG85" s="7" t="inlineStr"/>
      <c r="DH85" s="7" t="inlineStr"/>
      <c r="DI85" s="7" t="inlineStr"/>
      <c r="DJ85" s="7" t="inlineStr"/>
      <c r="DK85" s="7" t="inlineStr"/>
      <c r="DL85" s="7" t="inlineStr"/>
      <c r="DM85" s="7" t="inlineStr"/>
      <c r="DN85" s="7" t="inlineStr"/>
      <c r="DO85" s="7">
        <f>E85+AU85+BI85+BS85+CM85</f>
        <v/>
      </c>
      <c r="DP85" s="7">
        <f>F85+AV85+BJ85+BT85+CN85</f>
        <v/>
      </c>
    </row>
    <row r="86" hidden="1" outlineLevel="1">
      <c r="A86" s="5" t="n">
        <v>27</v>
      </c>
      <c r="B86" s="6" t="inlineStr">
        <is>
          <t>Medics Alliance MCHJ</t>
        </is>
      </c>
      <c r="C86" s="6" t="inlineStr">
        <is>
          <t>Сырдарья</t>
        </is>
      </c>
      <c r="D86" s="6" t="inlineStr">
        <is>
          <t>Сырдарья</t>
        </is>
      </c>
      <c r="E86" s="7">
        <f>G86+I86+K86+M86+O86+Q86+S86+U86+W86+Y86+AA86+AC86+AE86+AG86+AI86+AK86+AM86+AO86+AQ86+AS86</f>
        <v/>
      </c>
      <c r="F86" s="7">
        <f>H86+J86+L86+N86+P86+R86+T86+V86+X86+Z86+AB86+AD86+AF86+AH86+AJ86+AL86+AN86+AP86+AR86+AT86</f>
        <v/>
      </c>
      <c r="G86" s="7" t="inlineStr"/>
      <c r="H86" s="7" t="inlineStr"/>
      <c r="I86" s="7" t="inlineStr"/>
      <c r="J86" s="7" t="inlineStr"/>
      <c r="K86" s="7" t="inlineStr"/>
      <c r="L86" s="7" t="inlineStr"/>
      <c r="M86" s="7" t="inlineStr"/>
      <c r="N86" s="7" t="inlineStr"/>
      <c r="O86" s="7" t="inlineStr"/>
      <c r="P86" s="7" t="inlineStr"/>
      <c r="Q86" s="7" t="inlineStr"/>
      <c r="R86" s="7" t="inlineStr"/>
      <c r="S86" s="7" t="inlineStr"/>
      <c r="T86" s="7" t="inlineStr"/>
      <c r="U86" s="7" t="inlineStr"/>
      <c r="V86" s="7" t="inlineStr"/>
      <c r="W86" s="7" t="inlineStr"/>
      <c r="X86" s="7" t="inlineStr"/>
      <c r="Y86" s="7" t="inlineStr"/>
      <c r="Z86" s="7" t="inlineStr"/>
      <c r="AA86" s="7" t="inlineStr"/>
      <c r="AB86" s="7" t="inlineStr"/>
      <c r="AC86" s="7" t="inlineStr"/>
      <c r="AD86" s="7" t="inlineStr"/>
      <c r="AE86" s="7" t="inlineStr"/>
      <c r="AF86" s="7" t="inlineStr"/>
      <c r="AG86" s="7" t="inlineStr"/>
      <c r="AH86" s="7" t="inlineStr"/>
      <c r="AI86" s="7" t="inlineStr"/>
      <c r="AJ86" s="7" t="inlineStr"/>
      <c r="AK86" s="7" t="inlineStr"/>
      <c r="AL86" s="7" t="inlineStr"/>
      <c r="AM86" s="7" t="inlineStr"/>
      <c r="AN86" s="7" t="inlineStr"/>
      <c r="AO86" s="7" t="inlineStr"/>
      <c r="AP86" s="7" t="inlineStr"/>
      <c r="AQ86" s="7" t="n">
        <v>7</v>
      </c>
      <c r="AR86" s="7" t="n">
        <v>3447003</v>
      </c>
      <c r="AS86" s="7" t="inlineStr"/>
      <c r="AT86" s="7" t="inlineStr"/>
      <c r="AU86" s="7">
        <f>AW86+AY86+BA86+BC86+BE86+BG86</f>
        <v/>
      </c>
      <c r="AV86" s="7">
        <f>AX86+AZ86+BB86+BD86+BF86+BH86</f>
        <v/>
      </c>
      <c r="AW86" s="7" t="inlineStr"/>
      <c r="AX86" s="7" t="inlineStr"/>
      <c r="AY86" s="7" t="inlineStr"/>
      <c r="AZ86" s="7" t="inlineStr"/>
      <c r="BA86" s="7" t="inlineStr"/>
      <c r="BB86" s="7" t="inlineStr"/>
      <c r="BC86" s="7" t="inlineStr"/>
      <c r="BD86" s="7" t="inlineStr"/>
      <c r="BE86" s="7" t="inlineStr"/>
      <c r="BF86" s="7" t="inlineStr"/>
      <c r="BG86" s="7" t="inlineStr"/>
      <c r="BH86" s="7" t="inlineStr"/>
      <c r="BI86" s="7">
        <f>BK86+BM86+BO86+BQ86</f>
        <v/>
      </c>
      <c r="BJ86" s="7">
        <f>BL86+BN86+BP86+BR86</f>
        <v/>
      </c>
      <c r="BK86" s="7" t="inlineStr"/>
      <c r="BL86" s="7" t="inlineStr"/>
      <c r="BM86" s="7" t="inlineStr"/>
      <c r="BN86" s="7" t="inlineStr"/>
      <c r="BO86" s="7" t="inlineStr"/>
      <c r="BP86" s="7" t="inlineStr"/>
      <c r="BQ86" s="7" t="inlineStr"/>
      <c r="BR86" s="7" t="inlineStr"/>
      <c r="BS86" s="7">
        <f>BU86+BW86+BY86+CA86+CC86+CE86+CG86+CI86+CK86</f>
        <v/>
      </c>
      <c r="BT86" s="7">
        <f>BV86+BX86+BZ86+CB86+CD86+CF86+CH86+CJ86+CL86</f>
        <v/>
      </c>
      <c r="BU86" s="7" t="inlineStr"/>
      <c r="BV86" s="7" t="inlineStr"/>
      <c r="BW86" s="7" t="inlineStr"/>
      <c r="BX86" s="7" t="inlineStr"/>
      <c r="BY86" s="7" t="inlineStr"/>
      <c r="BZ86" s="7" t="inlineStr"/>
      <c r="CA86" s="7" t="inlineStr"/>
      <c r="CB86" s="7" t="inlineStr"/>
      <c r="CC86" s="7" t="inlineStr"/>
      <c r="CD86" s="7" t="inlineStr"/>
      <c r="CE86" s="7" t="inlineStr"/>
      <c r="CF86" s="7" t="inlineStr"/>
      <c r="CG86" s="7" t="inlineStr"/>
      <c r="CH86" s="7" t="inlineStr"/>
      <c r="CI86" s="7" t="inlineStr"/>
      <c r="CJ86" s="7" t="inlineStr"/>
      <c r="CK86" s="7" t="inlineStr"/>
      <c r="CL86" s="7" t="inlineStr"/>
      <c r="CM86" s="7">
        <f>CO86+CQ86+CS86+CU86+CW86+CY86+DA86+DC86+DE86+DG86+DI86+DK86+DM86</f>
        <v/>
      </c>
      <c r="CN86" s="7">
        <f>CP86+CR86+CT86+CV86+CX86+CZ86+DB86+DD86+DF86+DH86+DJ86+DL86+DN86</f>
        <v/>
      </c>
      <c r="CO86" s="7" t="inlineStr"/>
      <c r="CP86" s="7" t="inlineStr"/>
      <c r="CQ86" s="7" t="inlineStr"/>
      <c r="CR86" s="7" t="inlineStr"/>
      <c r="CS86" s="7" t="inlineStr"/>
      <c r="CT86" s="7" t="inlineStr"/>
      <c r="CU86" s="7" t="inlineStr"/>
      <c r="CV86" s="7" t="inlineStr"/>
      <c r="CW86" s="7" t="inlineStr"/>
      <c r="CX86" s="7" t="inlineStr"/>
      <c r="CY86" s="7" t="inlineStr"/>
      <c r="CZ86" s="7" t="inlineStr"/>
      <c r="DA86" s="7" t="inlineStr"/>
      <c r="DB86" s="7" t="inlineStr"/>
      <c r="DC86" s="7" t="inlineStr"/>
      <c r="DD86" s="7" t="inlineStr"/>
      <c r="DE86" s="7" t="inlineStr"/>
      <c r="DF86" s="7" t="inlineStr"/>
      <c r="DG86" s="7" t="inlineStr"/>
      <c r="DH86" s="7" t="inlineStr"/>
      <c r="DI86" s="7" t="inlineStr"/>
      <c r="DJ86" s="7" t="inlineStr"/>
      <c r="DK86" s="7" t="inlineStr"/>
      <c r="DL86" s="7" t="inlineStr"/>
      <c r="DM86" s="7" t="inlineStr"/>
      <c r="DN86" s="7" t="inlineStr"/>
      <c r="DO86" s="7">
        <f>E86+AU86+BI86+BS86+CM86</f>
        <v/>
      </c>
      <c r="DP86" s="7">
        <f>F86+AV86+BJ86+BT86+CN86</f>
        <v/>
      </c>
    </row>
    <row r="87" hidden="1" outlineLevel="1">
      <c r="A87" s="5" t="n">
        <v>28</v>
      </c>
      <c r="B87" s="6" t="inlineStr">
        <is>
          <t>Modern Medical Tablet XK</t>
        </is>
      </c>
      <c r="C87" s="6" t="inlineStr">
        <is>
          <t>Сырдарья</t>
        </is>
      </c>
      <c r="D87" s="6" t="inlineStr">
        <is>
          <t>Сырдарья</t>
        </is>
      </c>
      <c r="E87" s="7">
        <f>G87+I87+K87+M87+O87+Q87+S87+U87+W87+Y87+AA87+AC87+AE87+AG87+AI87+AK87+AM87+AO87+AQ87+AS87</f>
        <v/>
      </c>
      <c r="F87" s="7">
        <f>H87+J87+L87+N87+P87+R87+T87+V87+X87+Z87+AB87+AD87+AF87+AH87+AJ87+AL87+AN87+AP87+AR87+AT87</f>
        <v/>
      </c>
      <c r="G87" s="7" t="inlineStr"/>
      <c r="H87" s="7" t="inlineStr"/>
      <c r="I87" s="7" t="inlineStr"/>
      <c r="J87" s="7" t="inlineStr"/>
      <c r="K87" s="7" t="inlineStr"/>
      <c r="L87" s="7" t="inlineStr"/>
      <c r="M87" s="7" t="inlineStr"/>
      <c r="N87" s="7" t="inlineStr"/>
      <c r="O87" s="7" t="inlineStr"/>
      <c r="P87" s="7" t="inlineStr"/>
      <c r="Q87" s="7" t="inlineStr"/>
      <c r="R87" s="7" t="inlineStr"/>
      <c r="S87" s="7" t="inlineStr"/>
      <c r="T87" s="7" t="inlineStr"/>
      <c r="U87" s="7" t="inlineStr"/>
      <c r="V87" s="7" t="inlineStr"/>
      <c r="W87" s="7" t="inlineStr"/>
      <c r="X87" s="7" t="inlineStr"/>
      <c r="Y87" s="7" t="inlineStr"/>
      <c r="Z87" s="7" t="inlineStr"/>
      <c r="AA87" s="7" t="inlineStr"/>
      <c r="AB87" s="7" t="inlineStr"/>
      <c r="AC87" s="7" t="inlineStr"/>
      <c r="AD87" s="7" t="inlineStr"/>
      <c r="AE87" s="7" t="inlineStr"/>
      <c r="AF87" s="7" t="inlineStr"/>
      <c r="AG87" s="7" t="inlineStr"/>
      <c r="AH87" s="7" t="inlineStr"/>
      <c r="AI87" s="7" t="inlineStr"/>
      <c r="AJ87" s="7" t="inlineStr"/>
      <c r="AK87" s="7" t="inlineStr"/>
      <c r="AL87" s="7" t="inlineStr"/>
      <c r="AM87" s="7" t="inlineStr"/>
      <c r="AN87" s="7" t="inlineStr"/>
      <c r="AO87" s="7" t="inlineStr"/>
      <c r="AP87" s="7" t="inlineStr"/>
      <c r="AQ87" s="7" t="inlineStr"/>
      <c r="AR87" s="7" t="inlineStr"/>
      <c r="AS87" s="7" t="inlineStr"/>
      <c r="AT87" s="7" t="inlineStr"/>
      <c r="AU87" s="7">
        <f>AW87+AY87+BA87+BC87+BE87+BG87</f>
        <v/>
      </c>
      <c r="AV87" s="7">
        <f>AX87+AZ87+BB87+BD87+BF87+BH87</f>
        <v/>
      </c>
      <c r="AW87" s="7" t="inlineStr"/>
      <c r="AX87" s="7" t="inlineStr"/>
      <c r="AY87" s="7" t="inlineStr"/>
      <c r="AZ87" s="7" t="inlineStr"/>
      <c r="BA87" s="7" t="inlineStr"/>
      <c r="BB87" s="7" t="inlineStr"/>
      <c r="BC87" s="7" t="inlineStr"/>
      <c r="BD87" s="7" t="inlineStr"/>
      <c r="BE87" s="7" t="inlineStr"/>
      <c r="BF87" s="7" t="inlineStr"/>
      <c r="BG87" s="7" t="inlineStr"/>
      <c r="BH87" s="7" t="inlineStr"/>
      <c r="BI87" s="7">
        <f>BK87+BM87+BO87+BQ87</f>
        <v/>
      </c>
      <c r="BJ87" s="7">
        <f>BL87+BN87+BP87+BR87</f>
        <v/>
      </c>
      <c r="BK87" s="7" t="inlineStr"/>
      <c r="BL87" s="7" t="inlineStr"/>
      <c r="BM87" s="7" t="inlineStr"/>
      <c r="BN87" s="7" t="inlineStr"/>
      <c r="BO87" s="7" t="inlineStr"/>
      <c r="BP87" s="7" t="inlineStr"/>
      <c r="BQ87" s="7" t="inlineStr"/>
      <c r="BR87" s="7" t="inlineStr"/>
      <c r="BS87" s="7">
        <f>BU87+BW87+BY87+CA87+CC87+CE87+CG87+CI87+CK87</f>
        <v/>
      </c>
      <c r="BT87" s="7">
        <f>BV87+BX87+BZ87+CB87+CD87+CF87+CH87+CJ87+CL87</f>
        <v/>
      </c>
      <c r="BU87" s="7" t="inlineStr"/>
      <c r="BV87" s="7" t="inlineStr"/>
      <c r="BW87" s="7" t="inlineStr"/>
      <c r="BX87" s="7" t="inlineStr"/>
      <c r="BY87" s="7" t="inlineStr"/>
      <c r="BZ87" s="7" t="inlineStr"/>
      <c r="CA87" s="7" t="inlineStr"/>
      <c r="CB87" s="7" t="inlineStr"/>
      <c r="CC87" s="7" t="inlineStr"/>
      <c r="CD87" s="7" t="inlineStr"/>
      <c r="CE87" s="7" t="inlineStr"/>
      <c r="CF87" s="7" t="inlineStr"/>
      <c r="CG87" s="7" t="inlineStr"/>
      <c r="CH87" s="7" t="inlineStr"/>
      <c r="CI87" s="7" t="inlineStr"/>
      <c r="CJ87" s="7" t="inlineStr"/>
      <c r="CK87" s="7" t="inlineStr"/>
      <c r="CL87" s="7" t="inlineStr"/>
      <c r="CM87" s="7">
        <f>CO87+CQ87+CS87+CU87+CW87+CY87+DA87+DC87+DE87+DG87+DI87+DK87+DM87</f>
        <v/>
      </c>
      <c r="CN87" s="7">
        <f>CP87+CR87+CT87+CV87+CX87+CZ87+DB87+DD87+DF87+DH87+DJ87+DL87+DN87</f>
        <v/>
      </c>
      <c r="CO87" s="7" t="inlineStr"/>
      <c r="CP87" s="7" t="inlineStr"/>
      <c r="CQ87" s="7" t="inlineStr"/>
      <c r="CR87" s="7" t="inlineStr"/>
      <c r="CS87" s="7" t="inlineStr"/>
      <c r="CT87" s="7" t="inlineStr"/>
      <c r="CU87" s="7" t="inlineStr"/>
      <c r="CV87" s="7" t="inlineStr"/>
      <c r="CW87" s="7" t="inlineStr"/>
      <c r="CX87" s="7" t="inlineStr"/>
      <c r="CY87" s="7" t="inlineStr"/>
      <c r="CZ87" s="7" t="inlineStr"/>
      <c r="DA87" s="7" t="inlineStr"/>
      <c r="DB87" s="7" t="inlineStr"/>
      <c r="DC87" s="7" t="n">
        <v>10</v>
      </c>
      <c r="DD87" s="7" t="n">
        <v>1842830</v>
      </c>
      <c r="DE87" s="7" t="inlineStr"/>
      <c r="DF87" s="7" t="inlineStr"/>
      <c r="DG87" s="7" t="inlineStr"/>
      <c r="DH87" s="7" t="inlineStr"/>
      <c r="DI87" s="7" t="inlineStr"/>
      <c r="DJ87" s="7" t="inlineStr"/>
      <c r="DK87" s="7" t="inlineStr"/>
      <c r="DL87" s="7" t="inlineStr"/>
      <c r="DM87" s="7" t="inlineStr"/>
      <c r="DN87" s="7" t="inlineStr"/>
      <c r="DO87" s="7">
        <f>E87+AU87+BI87+BS87+CM87</f>
        <v/>
      </c>
      <c r="DP87" s="7">
        <f>F87+AV87+BJ87+BT87+CN87</f>
        <v/>
      </c>
    </row>
    <row r="88" hidden="1" outlineLevel="1">
      <c r="A88" s="5" t="n">
        <v>29</v>
      </c>
      <c r="B88" s="6" t="inlineStr">
        <is>
          <t>Nazarbek Odina Med Farm MCHJ</t>
        </is>
      </c>
      <c r="C88" s="6" t="inlineStr">
        <is>
          <t>Сырдарья</t>
        </is>
      </c>
      <c r="D88" s="6" t="inlineStr">
        <is>
          <t>Сырдарья</t>
        </is>
      </c>
      <c r="E88" s="7">
        <f>G88+I88+K88+M88+O88+Q88+S88+U88+W88+Y88+AA88+AC88+AE88+AG88+AI88+AK88+AM88+AO88+AQ88+AS88</f>
        <v/>
      </c>
      <c r="F88" s="7">
        <f>H88+J88+L88+N88+P88+R88+T88+V88+X88+Z88+AB88+AD88+AF88+AH88+AJ88+AL88+AN88+AP88+AR88+AT88</f>
        <v/>
      </c>
      <c r="G88" s="7" t="inlineStr"/>
      <c r="H88" s="7" t="inlineStr"/>
      <c r="I88" s="7" t="inlineStr"/>
      <c r="J88" s="7" t="inlineStr"/>
      <c r="K88" s="7" t="inlineStr"/>
      <c r="L88" s="7" t="inlineStr"/>
      <c r="M88" s="7" t="inlineStr"/>
      <c r="N88" s="7" t="inlineStr"/>
      <c r="O88" s="7" t="inlineStr"/>
      <c r="P88" s="7" t="inlineStr"/>
      <c r="Q88" s="7" t="n">
        <v>5</v>
      </c>
      <c r="R88" s="7" t="n">
        <v>1150250</v>
      </c>
      <c r="S88" s="7" t="inlineStr"/>
      <c r="T88" s="7" t="inlineStr"/>
      <c r="U88" s="7" t="inlineStr"/>
      <c r="V88" s="7" t="inlineStr"/>
      <c r="W88" s="7" t="inlineStr"/>
      <c r="X88" s="7" t="inlineStr"/>
      <c r="Y88" s="7" t="inlineStr"/>
      <c r="Z88" s="7" t="inlineStr"/>
      <c r="AA88" s="7" t="inlineStr"/>
      <c r="AB88" s="7" t="inlineStr"/>
      <c r="AC88" s="7" t="inlineStr"/>
      <c r="AD88" s="7" t="inlineStr"/>
      <c r="AE88" s="7" t="inlineStr"/>
      <c r="AF88" s="7" t="inlineStr"/>
      <c r="AG88" s="7" t="inlineStr"/>
      <c r="AH88" s="7" t="inlineStr"/>
      <c r="AI88" s="7" t="inlineStr"/>
      <c r="AJ88" s="7" t="inlineStr"/>
      <c r="AK88" s="7" t="inlineStr"/>
      <c r="AL88" s="7" t="inlineStr"/>
      <c r="AM88" s="7" t="inlineStr"/>
      <c r="AN88" s="7" t="inlineStr"/>
      <c r="AO88" s="7" t="inlineStr"/>
      <c r="AP88" s="7" t="inlineStr"/>
      <c r="AQ88" s="7" t="inlineStr"/>
      <c r="AR88" s="7" t="inlineStr"/>
      <c r="AS88" s="7" t="inlineStr"/>
      <c r="AT88" s="7" t="inlineStr"/>
      <c r="AU88" s="7">
        <f>AW88+AY88+BA88+BC88+BE88+BG88</f>
        <v/>
      </c>
      <c r="AV88" s="7">
        <f>AX88+AZ88+BB88+BD88+BF88+BH88</f>
        <v/>
      </c>
      <c r="AW88" s="7" t="inlineStr"/>
      <c r="AX88" s="7" t="inlineStr"/>
      <c r="AY88" s="7" t="inlineStr"/>
      <c r="AZ88" s="7" t="inlineStr"/>
      <c r="BA88" s="7" t="inlineStr"/>
      <c r="BB88" s="7" t="inlineStr"/>
      <c r="BC88" s="7" t="inlineStr"/>
      <c r="BD88" s="7" t="inlineStr"/>
      <c r="BE88" s="7" t="inlineStr"/>
      <c r="BF88" s="7" t="inlineStr"/>
      <c r="BG88" s="7" t="inlineStr"/>
      <c r="BH88" s="7" t="inlineStr"/>
      <c r="BI88" s="7">
        <f>BK88+BM88+BO88+BQ88</f>
        <v/>
      </c>
      <c r="BJ88" s="7">
        <f>BL88+BN88+BP88+BR88</f>
        <v/>
      </c>
      <c r="BK88" s="7" t="inlineStr"/>
      <c r="BL88" s="7" t="inlineStr"/>
      <c r="BM88" s="7" t="inlineStr"/>
      <c r="BN88" s="7" t="inlineStr"/>
      <c r="BO88" s="7" t="inlineStr"/>
      <c r="BP88" s="7" t="inlineStr"/>
      <c r="BQ88" s="7" t="inlineStr"/>
      <c r="BR88" s="7" t="inlineStr"/>
      <c r="BS88" s="7">
        <f>BU88+BW88+BY88+CA88+CC88+CE88+CG88+CI88+CK88</f>
        <v/>
      </c>
      <c r="BT88" s="7">
        <f>BV88+BX88+BZ88+CB88+CD88+CF88+CH88+CJ88+CL88</f>
        <v/>
      </c>
      <c r="BU88" s="7" t="inlineStr"/>
      <c r="BV88" s="7" t="inlineStr"/>
      <c r="BW88" s="7" t="inlineStr"/>
      <c r="BX88" s="7" t="inlineStr"/>
      <c r="BY88" s="7" t="inlineStr"/>
      <c r="BZ88" s="7" t="inlineStr"/>
      <c r="CA88" s="7" t="inlineStr"/>
      <c r="CB88" s="7" t="inlineStr"/>
      <c r="CC88" s="7" t="inlineStr"/>
      <c r="CD88" s="7" t="inlineStr"/>
      <c r="CE88" s="7" t="inlineStr"/>
      <c r="CF88" s="7" t="inlineStr"/>
      <c r="CG88" s="7" t="inlineStr"/>
      <c r="CH88" s="7" t="inlineStr"/>
      <c r="CI88" s="7" t="inlineStr"/>
      <c r="CJ88" s="7" t="inlineStr"/>
      <c r="CK88" s="7" t="inlineStr"/>
      <c r="CL88" s="7" t="inlineStr"/>
      <c r="CM88" s="7">
        <f>CO88+CQ88+CS88+CU88+CW88+CY88+DA88+DC88+DE88+DG88+DI88+DK88+DM88</f>
        <v/>
      </c>
      <c r="CN88" s="7">
        <f>CP88+CR88+CT88+CV88+CX88+CZ88+DB88+DD88+DF88+DH88+DJ88+DL88+DN88</f>
        <v/>
      </c>
      <c r="CO88" s="7" t="inlineStr"/>
      <c r="CP88" s="7" t="inlineStr"/>
      <c r="CQ88" s="7" t="inlineStr"/>
      <c r="CR88" s="7" t="inlineStr"/>
      <c r="CS88" s="7" t="inlineStr"/>
      <c r="CT88" s="7" t="inlineStr"/>
      <c r="CU88" s="7" t="inlineStr"/>
      <c r="CV88" s="7" t="inlineStr"/>
      <c r="CW88" s="7" t="inlineStr"/>
      <c r="CX88" s="7" t="inlineStr"/>
      <c r="CY88" s="7" t="inlineStr"/>
      <c r="CZ88" s="7" t="inlineStr"/>
      <c r="DA88" s="7" t="inlineStr"/>
      <c r="DB88" s="7" t="inlineStr"/>
      <c r="DC88" s="7" t="inlineStr"/>
      <c r="DD88" s="7" t="inlineStr"/>
      <c r="DE88" s="7" t="inlineStr"/>
      <c r="DF88" s="7" t="inlineStr"/>
      <c r="DG88" s="7" t="inlineStr"/>
      <c r="DH88" s="7" t="inlineStr"/>
      <c r="DI88" s="7" t="inlineStr"/>
      <c r="DJ88" s="7" t="inlineStr"/>
      <c r="DK88" s="7" t="inlineStr"/>
      <c r="DL88" s="7" t="inlineStr"/>
      <c r="DM88" s="7" t="inlineStr"/>
      <c r="DN88" s="7" t="inlineStr"/>
      <c r="DO88" s="7">
        <f>E88+AU88+BI88+BS88+CM88</f>
        <v/>
      </c>
      <c r="DP88" s="7">
        <f>F88+AV88+BJ88+BT88+CN88</f>
        <v/>
      </c>
    </row>
    <row r="89" hidden="1" outlineLevel="1">
      <c r="A89" s="5" t="n">
        <v>30</v>
      </c>
      <c r="B89" s="6" t="inlineStr">
        <is>
          <t>Ozodbek-Yan-Farm XD</t>
        </is>
      </c>
      <c r="C89" s="6" t="inlineStr">
        <is>
          <t>Сырдарья</t>
        </is>
      </c>
      <c r="D89" s="6" t="inlineStr">
        <is>
          <t>Сырдарья</t>
        </is>
      </c>
      <c r="E89" s="7">
        <f>G89+I89+K89+M89+O89+Q89+S89+U89+W89+Y89+AA89+AC89+AE89+AG89+AI89+AK89+AM89+AO89+AQ89+AS89</f>
        <v/>
      </c>
      <c r="F89" s="7">
        <f>H89+J89+L89+N89+P89+R89+T89+V89+X89+Z89+AB89+AD89+AF89+AH89+AJ89+AL89+AN89+AP89+AR89+AT89</f>
        <v/>
      </c>
      <c r="G89" s="7" t="inlineStr"/>
      <c r="H89" s="7" t="inlineStr"/>
      <c r="I89" s="7" t="inlineStr"/>
      <c r="J89" s="7" t="inlineStr"/>
      <c r="K89" s="7" t="inlineStr"/>
      <c r="L89" s="7" t="inlineStr"/>
      <c r="M89" s="7" t="inlineStr"/>
      <c r="N89" s="7" t="inlineStr"/>
      <c r="O89" s="7" t="inlineStr"/>
      <c r="P89" s="7" t="inlineStr"/>
      <c r="Q89" s="7" t="n">
        <v>5</v>
      </c>
      <c r="R89" s="7" t="n">
        <v>1782665</v>
      </c>
      <c r="S89" s="7" t="inlineStr"/>
      <c r="T89" s="7" t="inlineStr"/>
      <c r="U89" s="7" t="inlineStr"/>
      <c r="V89" s="7" t="inlineStr"/>
      <c r="W89" s="7" t="inlineStr"/>
      <c r="X89" s="7" t="inlineStr"/>
      <c r="Y89" s="7" t="inlineStr"/>
      <c r="Z89" s="7" t="inlineStr"/>
      <c r="AA89" s="7" t="inlineStr"/>
      <c r="AB89" s="7" t="inlineStr"/>
      <c r="AC89" s="7" t="inlineStr"/>
      <c r="AD89" s="7" t="inlineStr"/>
      <c r="AE89" s="7" t="inlineStr"/>
      <c r="AF89" s="7" t="inlineStr"/>
      <c r="AG89" s="7" t="inlineStr"/>
      <c r="AH89" s="7" t="inlineStr"/>
      <c r="AI89" s="7" t="inlineStr"/>
      <c r="AJ89" s="7" t="inlineStr"/>
      <c r="AK89" s="7" t="inlineStr"/>
      <c r="AL89" s="7" t="inlineStr"/>
      <c r="AM89" s="7" t="inlineStr"/>
      <c r="AN89" s="7" t="inlineStr"/>
      <c r="AO89" s="7" t="inlineStr"/>
      <c r="AP89" s="7" t="inlineStr"/>
      <c r="AQ89" s="7" t="inlineStr"/>
      <c r="AR89" s="7" t="inlineStr"/>
      <c r="AS89" s="7" t="inlineStr"/>
      <c r="AT89" s="7" t="inlineStr"/>
      <c r="AU89" s="7">
        <f>AW89+AY89+BA89+BC89+BE89+BG89</f>
        <v/>
      </c>
      <c r="AV89" s="7">
        <f>AX89+AZ89+BB89+BD89+BF89+BH89</f>
        <v/>
      </c>
      <c r="AW89" s="7" t="inlineStr"/>
      <c r="AX89" s="7" t="inlineStr"/>
      <c r="AY89" s="7" t="inlineStr"/>
      <c r="AZ89" s="7" t="inlineStr"/>
      <c r="BA89" s="7" t="inlineStr"/>
      <c r="BB89" s="7" t="inlineStr"/>
      <c r="BC89" s="7" t="inlineStr"/>
      <c r="BD89" s="7" t="inlineStr"/>
      <c r="BE89" s="7" t="inlineStr"/>
      <c r="BF89" s="7" t="inlineStr"/>
      <c r="BG89" s="7" t="inlineStr"/>
      <c r="BH89" s="7" t="inlineStr"/>
      <c r="BI89" s="7">
        <f>BK89+BM89+BO89+BQ89</f>
        <v/>
      </c>
      <c r="BJ89" s="7">
        <f>BL89+BN89+BP89+BR89</f>
        <v/>
      </c>
      <c r="BK89" s="7" t="inlineStr"/>
      <c r="BL89" s="7" t="inlineStr"/>
      <c r="BM89" s="7" t="inlineStr"/>
      <c r="BN89" s="7" t="inlineStr"/>
      <c r="BO89" s="7" t="inlineStr"/>
      <c r="BP89" s="7" t="inlineStr"/>
      <c r="BQ89" s="7" t="inlineStr"/>
      <c r="BR89" s="7" t="inlineStr"/>
      <c r="BS89" s="7">
        <f>BU89+BW89+BY89+CA89+CC89+CE89+CG89+CI89+CK89</f>
        <v/>
      </c>
      <c r="BT89" s="7">
        <f>BV89+BX89+BZ89+CB89+CD89+CF89+CH89+CJ89+CL89</f>
        <v/>
      </c>
      <c r="BU89" s="7" t="inlineStr"/>
      <c r="BV89" s="7" t="inlineStr"/>
      <c r="BW89" s="7" t="inlineStr"/>
      <c r="BX89" s="7" t="inlineStr"/>
      <c r="BY89" s="7" t="inlineStr"/>
      <c r="BZ89" s="7" t="inlineStr"/>
      <c r="CA89" s="7" t="inlineStr"/>
      <c r="CB89" s="7" t="inlineStr"/>
      <c r="CC89" s="7" t="inlineStr"/>
      <c r="CD89" s="7" t="inlineStr"/>
      <c r="CE89" s="7" t="inlineStr"/>
      <c r="CF89" s="7" t="inlineStr"/>
      <c r="CG89" s="7" t="inlineStr"/>
      <c r="CH89" s="7" t="inlineStr"/>
      <c r="CI89" s="7" t="inlineStr"/>
      <c r="CJ89" s="7" t="inlineStr"/>
      <c r="CK89" s="7" t="inlineStr"/>
      <c r="CL89" s="7" t="inlineStr"/>
      <c r="CM89" s="7">
        <f>CO89+CQ89+CS89+CU89+CW89+CY89+DA89+DC89+DE89+DG89+DI89+DK89+DM89</f>
        <v/>
      </c>
      <c r="CN89" s="7">
        <f>CP89+CR89+CT89+CV89+CX89+CZ89+DB89+DD89+DF89+DH89+DJ89+DL89+DN89</f>
        <v/>
      </c>
      <c r="CO89" s="7" t="inlineStr"/>
      <c r="CP89" s="7" t="inlineStr"/>
      <c r="CQ89" s="7" t="inlineStr"/>
      <c r="CR89" s="7" t="inlineStr"/>
      <c r="CS89" s="7" t="inlineStr"/>
      <c r="CT89" s="7" t="inlineStr"/>
      <c r="CU89" s="7" t="inlineStr"/>
      <c r="CV89" s="7" t="inlineStr"/>
      <c r="CW89" s="7" t="inlineStr"/>
      <c r="CX89" s="7" t="inlineStr"/>
      <c r="CY89" s="7" t="inlineStr"/>
      <c r="CZ89" s="7" t="inlineStr"/>
      <c r="DA89" s="7" t="inlineStr"/>
      <c r="DB89" s="7" t="inlineStr"/>
      <c r="DC89" s="7" t="inlineStr"/>
      <c r="DD89" s="7" t="inlineStr"/>
      <c r="DE89" s="7" t="inlineStr"/>
      <c r="DF89" s="7" t="inlineStr"/>
      <c r="DG89" s="7" t="inlineStr"/>
      <c r="DH89" s="7" t="inlineStr"/>
      <c r="DI89" s="7" t="inlineStr"/>
      <c r="DJ89" s="7" t="inlineStr"/>
      <c r="DK89" s="7" t="inlineStr"/>
      <c r="DL89" s="7" t="inlineStr"/>
      <c r="DM89" s="7" t="inlineStr"/>
      <c r="DN89" s="7" t="inlineStr"/>
      <c r="DO89" s="7">
        <f>E89+AU89+BI89+BS89+CM89</f>
        <v/>
      </c>
      <c r="DP89" s="7">
        <f>F89+AV89+BJ89+BT89+CN89</f>
        <v/>
      </c>
    </row>
    <row r="90" hidden="1" outlineLevel="1">
      <c r="A90" s="5" t="n">
        <v>31</v>
      </c>
      <c r="B90" s="6" t="inlineStr">
        <is>
          <t>Pharmazone 999 MCHJ</t>
        </is>
      </c>
      <c r="C90" s="6" t="inlineStr">
        <is>
          <t>Сырдарья</t>
        </is>
      </c>
      <c r="D90" s="6" t="inlineStr">
        <is>
          <t>Сырдарья</t>
        </is>
      </c>
      <c r="E90" s="7">
        <f>G90+I90+K90+M90+O90+Q90+S90+U90+W90+Y90+AA90+AC90+AE90+AG90+AI90+AK90+AM90+AO90+AQ90+AS90</f>
        <v/>
      </c>
      <c r="F90" s="7">
        <f>H90+J90+L90+N90+P90+R90+T90+V90+X90+Z90+AB90+AD90+AF90+AH90+AJ90+AL90+AN90+AP90+AR90+AT90</f>
        <v/>
      </c>
      <c r="G90" s="7" t="n">
        <v>5</v>
      </c>
      <c r="H90" s="7" t="n">
        <v>2211275</v>
      </c>
      <c r="I90" s="7" t="n">
        <v>2</v>
      </c>
      <c r="J90" s="7" t="n">
        <v>629356</v>
      </c>
      <c r="K90" s="7" t="inlineStr"/>
      <c r="L90" s="7" t="inlineStr"/>
      <c r="M90" s="7" t="inlineStr"/>
      <c r="N90" s="7" t="inlineStr"/>
      <c r="O90" s="7" t="inlineStr"/>
      <c r="P90" s="7" t="inlineStr"/>
      <c r="Q90" s="7" t="inlineStr"/>
      <c r="R90" s="7" t="inlineStr"/>
      <c r="S90" s="7" t="inlineStr"/>
      <c r="T90" s="7" t="inlineStr"/>
      <c r="U90" s="7" t="inlineStr"/>
      <c r="V90" s="7" t="inlineStr"/>
      <c r="W90" s="7" t="inlineStr"/>
      <c r="X90" s="7" t="inlineStr"/>
      <c r="Y90" s="7" t="inlineStr"/>
      <c r="Z90" s="7" t="inlineStr"/>
      <c r="AA90" s="7" t="inlineStr"/>
      <c r="AB90" s="7" t="inlineStr"/>
      <c r="AC90" s="7" t="inlineStr"/>
      <c r="AD90" s="7" t="inlineStr"/>
      <c r="AE90" s="7" t="inlineStr"/>
      <c r="AF90" s="7" t="inlineStr"/>
      <c r="AG90" s="7" t="inlineStr"/>
      <c r="AH90" s="7" t="inlineStr"/>
      <c r="AI90" s="7" t="inlineStr"/>
      <c r="AJ90" s="7" t="inlineStr"/>
      <c r="AK90" s="7" t="inlineStr"/>
      <c r="AL90" s="7" t="inlineStr"/>
      <c r="AM90" s="7" t="inlineStr"/>
      <c r="AN90" s="7" t="inlineStr"/>
      <c r="AO90" s="7" t="inlineStr"/>
      <c r="AP90" s="7" t="inlineStr"/>
      <c r="AQ90" s="7" t="inlineStr"/>
      <c r="AR90" s="7" t="inlineStr"/>
      <c r="AS90" s="7" t="inlineStr"/>
      <c r="AT90" s="7" t="inlineStr"/>
      <c r="AU90" s="7">
        <f>AW90+AY90+BA90+BC90+BE90+BG90</f>
        <v/>
      </c>
      <c r="AV90" s="7">
        <f>AX90+AZ90+BB90+BD90+BF90+BH90</f>
        <v/>
      </c>
      <c r="AW90" s="7" t="inlineStr"/>
      <c r="AX90" s="7" t="inlineStr"/>
      <c r="AY90" s="7" t="inlineStr"/>
      <c r="AZ90" s="7" t="inlineStr"/>
      <c r="BA90" s="7" t="inlineStr"/>
      <c r="BB90" s="7" t="inlineStr"/>
      <c r="BC90" s="7" t="inlineStr"/>
      <c r="BD90" s="7" t="inlineStr"/>
      <c r="BE90" s="7" t="inlineStr"/>
      <c r="BF90" s="7" t="inlineStr"/>
      <c r="BG90" s="7" t="inlineStr"/>
      <c r="BH90" s="7" t="inlineStr"/>
      <c r="BI90" s="7">
        <f>BK90+BM90+BO90+BQ90</f>
        <v/>
      </c>
      <c r="BJ90" s="7">
        <f>BL90+BN90+BP90+BR90</f>
        <v/>
      </c>
      <c r="BK90" s="7" t="inlineStr"/>
      <c r="BL90" s="7" t="inlineStr"/>
      <c r="BM90" s="7" t="inlineStr"/>
      <c r="BN90" s="7" t="inlineStr"/>
      <c r="BO90" s="7" t="inlineStr"/>
      <c r="BP90" s="7" t="inlineStr"/>
      <c r="BQ90" s="7" t="inlineStr"/>
      <c r="BR90" s="7" t="inlineStr"/>
      <c r="BS90" s="7">
        <f>BU90+BW90+BY90+CA90+CC90+CE90+CG90+CI90+CK90</f>
        <v/>
      </c>
      <c r="BT90" s="7">
        <f>BV90+BX90+BZ90+CB90+CD90+CF90+CH90+CJ90+CL90</f>
        <v/>
      </c>
      <c r="BU90" s="7" t="inlineStr"/>
      <c r="BV90" s="7" t="inlineStr"/>
      <c r="BW90" s="7" t="inlineStr"/>
      <c r="BX90" s="7" t="inlineStr"/>
      <c r="BY90" s="7" t="inlineStr"/>
      <c r="BZ90" s="7" t="inlineStr"/>
      <c r="CA90" s="7" t="inlineStr"/>
      <c r="CB90" s="7" t="inlineStr"/>
      <c r="CC90" s="7" t="inlineStr"/>
      <c r="CD90" s="7" t="inlineStr"/>
      <c r="CE90" s="7" t="inlineStr"/>
      <c r="CF90" s="7" t="inlineStr"/>
      <c r="CG90" s="7" t="inlineStr"/>
      <c r="CH90" s="7" t="inlineStr"/>
      <c r="CI90" s="7" t="inlineStr"/>
      <c r="CJ90" s="7" t="inlineStr"/>
      <c r="CK90" s="7" t="inlineStr"/>
      <c r="CL90" s="7" t="inlineStr"/>
      <c r="CM90" s="7">
        <f>CO90+CQ90+CS90+CU90+CW90+CY90+DA90+DC90+DE90+DG90+DI90+DK90+DM90</f>
        <v/>
      </c>
      <c r="CN90" s="7">
        <f>CP90+CR90+CT90+CV90+CX90+CZ90+DB90+DD90+DF90+DH90+DJ90+DL90+DN90</f>
        <v/>
      </c>
      <c r="CO90" s="7" t="inlineStr"/>
      <c r="CP90" s="7" t="inlineStr"/>
      <c r="CQ90" s="7" t="inlineStr"/>
      <c r="CR90" s="7" t="inlineStr"/>
      <c r="CS90" s="7" t="inlineStr"/>
      <c r="CT90" s="7" t="inlineStr"/>
      <c r="CU90" s="7" t="inlineStr"/>
      <c r="CV90" s="7" t="inlineStr"/>
      <c r="CW90" s="7" t="inlineStr"/>
      <c r="CX90" s="7" t="inlineStr"/>
      <c r="CY90" s="7" t="inlineStr"/>
      <c r="CZ90" s="7" t="inlineStr"/>
      <c r="DA90" s="7" t="inlineStr"/>
      <c r="DB90" s="7" t="inlineStr"/>
      <c r="DC90" s="7" t="inlineStr"/>
      <c r="DD90" s="7" t="inlineStr"/>
      <c r="DE90" s="7" t="inlineStr"/>
      <c r="DF90" s="7" t="inlineStr"/>
      <c r="DG90" s="7" t="inlineStr"/>
      <c r="DH90" s="7" t="inlineStr"/>
      <c r="DI90" s="7" t="inlineStr"/>
      <c r="DJ90" s="7" t="inlineStr"/>
      <c r="DK90" s="7" t="inlineStr"/>
      <c r="DL90" s="7" t="inlineStr"/>
      <c r="DM90" s="7" t="inlineStr"/>
      <c r="DN90" s="7" t="inlineStr"/>
      <c r="DO90" s="7">
        <f>E90+AU90+BI90+BS90+CM90</f>
        <v/>
      </c>
      <c r="DP90" s="7">
        <f>F90+AV90+BJ90+BT90+CN90</f>
        <v/>
      </c>
    </row>
    <row r="91" hidden="1" outlineLevel="1">
      <c r="A91" s="5" t="n">
        <v>32</v>
      </c>
      <c r="B91" s="6" t="inlineStr">
        <is>
          <t>SHUXRAT ULUG'BEK BIZNES HAMKOR MCHJ</t>
        </is>
      </c>
      <c r="C91" s="6" t="inlineStr">
        <is>
          <t>Сырдарья</t>
        </is>
      </c>
      <c r="D91" s="6" t="inlineStr">
        <is>
          <t>Сырдарья</t>
        </is>
      </c>
      <c r="E91" s="7">
        <f>G91+I91+K91+M91+O91+Q91+S91+U91+W91+Y91+AA91+AC91+AE91+AG91+AI91+AK91+AM91+AO91+AQ91+AS91</f>
        <v/>
      </c>
      <c r="F91" s="7">
        <f>H91+J91+L91+N91+P91+R91+T91+V91+X91+Z91+AB91+AD91+AF91+AH91+AJ91+AL91+AN91+AP91+AR91+AT91</f>
        <v/>
      </c>
      <c r="G91" s="7" t="inlineStr"/>
      <c r="H91" s="7" t="inlineStr"/>
      <c r="I91" s="7" t="inlineStr"/>
      <c r="J91" s="7" t="inlineStr"/>
      <c r="K91" s="7" t="inlineStr"/>
      <c r="L91" s="7" t="inlineStr"/>
      <c r="M91" s="7" t="n">
        <v>2</v>
      </c>
      <c r="N91" s="7" t="n">
        <v>148686</v>
      </c>
      <c r="O91" s="7" t="inlineStr"/>
      <c r="P91" s="7" t="inlineStr"/>
      <c r="Q91" s="7" t="inlineStr"/>
      <c r="R91" s="7" t="inlineStr"/>
      <c r="S91" s="7" t="inlineStr"/>
      <c r="T91" s="7" t="inlineStr"/>
      <c r="U91" s="7" t="inlineStr"/>
      <c r="V91" s="7" t="inlineStr"/>
      <c r="W91" s="7" t="inlineStr"/>
      <c r="X91" s="7" t="inlineStr"/>
      <c r="Y91" s="7" t="inlineStr"/>
      <c r="Z91" s="7" t="inlineStr"/>
      <c r="AA91" s="7" t="inlineStr"/>
      <c r="AB91" s="7" t="inlineStr"/>
      <c r="AC91" s="7" t="inlineStr"/>
      <c r="AD91" s="7" t="inlineStr"/>
      <c r="AE91" s="7" t="inlineStr"/>
      <c r="AF91" s="7" t="inlineStr"/>
      <c r="AG91" s="7" t="inlineStr"/>
      <c r="AH91" s="7" t="inlineStr"/>
      <c r="AI91" s="7" t="inlineStr"/>
      <c r="AJ91" s="7" t="inlineStr"/>
      <c r="AK91" s="7" t="inlineStr"/>
      <c r="AL91" s="7" t="inlineStr"/>
      <c r="AM91" s="7" t="inlineStr"/>
      <c r="AN91" s="7" t="inlineStr"/>
      <c r="AO91" s="7" t="inlineStr"/>
      <c r="AP91" s="7" t="inlineStr"/>
      <c r="AQ91" s="7" t="inlineStr"/>
      <c r="AR91" s="7" t="inlineStr"/>
      <c r="AS91" s="7" t="inlineStr"/>
      <c r="AT91" s="7" t="inlineStr"/>
      <c r="AU91" s="7">
        <f>AW91+AY91+BA91+BC91+BE91+BG91</f>
        <v/>
      </c>
      <c r="AV91" s="7">
        <f>AX91+AZ91+BB91+BD91+BF91+BH91</f>
        <v/>
      </c>
      <c r="AW91" s="7" t="inlineStr"/>
      <c r="AX91" s="7" t="inlineStr"/>
      <c r="AY91" s="7" t="inlineStr"/>
      <c r="AZ91" s="7" t="inlineStr"/>
      <c r="BA91" s="7" t="inlineStr"/>
      <c r="BB91" s="7" t="inlineStr"/>
      <c r="BC91" s="7" t="inlineStr"/>
      <c r="BD91" s="7" t="inlineStr"/>
      <c r="BE91" s="7" t="inlineStr"/>
      <c r="BF91" s="7" t="inlineStr"/>
      <c r="BG91" s="7" t="inlineStr"/>
      <c r="BH91" s="7" t="inlineStr"/>
      <c r="BI91" s="7">
        <f>BK91+BM91+BO91+BQ91</f>
        <v/>
      </c>
      <c r="BJ91" s="7">
        <f>BL91+BN91+BP91+BR91</f>
        <v/>
      </c>
      <c r="BK91" s="7" t="inlineStr"/>
      <c r="BL91" s="7" t="inlineStr"/>
      <c r="BM91" s="7" t="inlineStr"/>
      <c r="BN91" s="7" t="inlineStr"/>
      <c r="BO91" s="7" t="inlineStr"/>
      <c r="BP91" s="7" t="inlineStr"/>
      <c r="BQ91" s="7" t="inlineStr"/>
      <c r="BR91" s="7" t="inlineStr"/>
      <c r="BS91" s="7">
        <f>BU91+BW91+BY91+CA91+CC91+CE91+CG91+CI91+CK91</f>
        <v/>
      </c>
      <c r="BT91" s="7">
        <f>BV91+BX91+BZ91+CB91+CD91+CF91+CH91+CJ91+CL91</f>
        <v/>
      </c>
      <c r="BU91" s="7" t="inlineStr"/>
      <c r="BV91" s="7" t="inlineStr"/>
      <c r="BW91" s="7" t="inlineStr"/>
      <c r="BX91" s="7" t="inlineStr"/>
      <c r="BY91" s="7" t="inlineStr"/>
      <c r="BZ91" s="7" t="inlineStr"/>
      <c r="CA91" s="7" t="inlineStr"/>
      <c r="CB91" s="7" t="inlineStr"/>
      <c r="CC91" s="7" t="inlineStr"/>
      <c r="CD91" s="7" t="inlineStr"/>
      <c r="CE91" s="7" t="inlineStr"/>
      <c r="CF91" s="7" t="inlineStr"/>
      <c r="CG91" s="7" t="inlineStr"/>
      <c r="CH91" s="7" t="inlineStr"/>
      <c r="CI91" s="7" t="inlineStr"/>
      <c r="CJ91" s="7" t="inlineStr"/>
      <c r="CK91" s="7" t="inlineStr"/>
      <c r="CL91" s="7" t="inlineStr"/>
      <c r="CM91" s="7">
        <f>CO91+CQ91+CS91+CU91+CW91+CY91+DA91+DC91+DE91+DG91+DI91+DK91+DM91</f>
        <v/>
      </c>
      <c r="CN91" s="7">
        <f>CP91+CR91+CT91+CV91+CX91+CZ91+DB91+DD91+DF91+DH91+DJ91+DL91+DN91</f>
        <v/>
      </c>
      <c r="CO91" s="7" t="inlineStr"/>
      <c r="CP91" s="7" t="inlineStr"/>
      <c r="CQ91" s="7" t="inlineStr"/>
      <c r="CR91" s="7" t="inlineStr"/>
      <c r="CS91" s="7" t="inlineStr"/>
      <c r="CT91" s="7" t="inlineStr"/>
      <c r="CU91" s="7" t="inlineStr"/>
      <c r="CV91" s="7" t="inlineStr"/>
      <c r="CW91" s="7" t="inlineStr"/>
      <c r="CX91" s="7" t="inlineStr"/>
      <c r="CY91" s="7" t="inlineStr"/>
      <c r="CZ91" s="7" t="inlineStr"/>
      <c r="DA91" s="7" t="inlineStr"/>
      <c r="DB91" s="7" t="inlineStr"/>
      <c r="DC91" s="7" t="inlineStr"/>
      <c r="DD91" s="7" t="inlineStr"/>
      <c r="DE91" s="7" t="inlineStr"/>
      <c r="DF91" s="7" t="inlineStr"/>
      <c r="DG91" s="7" t="inlineStr"/>
      <c r="DH91" s="7" t="inlineStr"/>
      <c r="DI91" s="7" t="inlineStr"/>
      <c r="DJ91" s="7" t="inlineStr"/>
      <c r="DK91" s="7" t="inlineStr"/>
      <c r="DL91" s="7" t="inlineStr"/>
      <c r="DM91" s="7" t="inlineStr"/>
      <c r="DN91" s="7" t="inlineStr"/>
      <c r="DO91" s="7">
        <f>E91+AU91+BI91+BS91+CM91</f>
        <v/>
      </c>
      <c r="DP91" s="7">
        <f>F91+AV91+BJ91+BT91+CN91</f>
        <v/>
      </c>
    </row>
    <row r="92" hidden="1" outlineLevel="1">
      <c r="A92" s="5" t="n">
        <v>33</v>
      </c>
      <c r="B92" s="6" t="inlineStr">
        <is>
          <t>SUMAYABONU FARM MCHJ</t>
        </is>
      </c>
      <c r="C92" s="6" t="inlineStr">
        <is>
          <t>Сырдарья</t>
        </is>
      </c>
      <c r="D92" s="6" t="inlineStr">
        <is>
          <t>Сырдарья</t>
        </is>
      </c>
      <c r="E92" s="7">
        <f>G92+I92+K92+M92+O92+Q92+S92+U92+W92+Y92+AA92+AC92+AE92+AG92+AI92+AK92+AM92+AO92+AQ92+AS92</f>
        <v/>
      </c>
      <c r="F92" s="7">
        <f>H92+J92+L92+N92+P92+R92+T92+V92+X92+Z92+AB92+AD92+AF92+AH92+AJ92+AL92+AN92+AP92+AR92+AT92</f>
        <v/>
      </c>
      <c r="G92" s="7" t="inlineStr"/>
      <c r="H92" s="7" t="inlineStr"/>
      <c r="I92" s="7" t="inlineStr"/>
      <c r="J92" s="7" t="inlineStr"/>
      <c r="K92" s="7" t="inlineStr"/>
      <c r="L92" s="7" t="inlineStr"/>
      <c r="M92" s="7" t="inlineStr"/>
      <c r="N92" s="7" t="inlineStr"/>
      <c r="O92" s="7" t="inlineStr"/>
      <c r="P92" s="7" t="inlineStr"/>
      <c r="Q92" s="7" t="n">
        <v>10</v>
      </c>
      <c r="R92" s="7" t="n">
        <v>2271210</v>
      </c>
      <c r="S92" s="7" t="inlineStr"/>
      <c r="T92" s="7" t="inlineStr"/>
      <c r="U92" s="7" t="inlineStr"/>
      <c r="V92" s="7" t="inlineStr"/>
      <c r="W92" s="7" t="n">
        <v>4</v>
      </c>
      <c r="X92" s="7" t="n">
        <v>968148</v>
      </c>
      <c r="Y92" s="7" t="inlineStr"/>
      <c r="Z92" s="7" t="inlineStr"/>
      <c r="AA92" s="7" t="inlineStr"/>
      <c r="AB92" s="7" t="inlineStr"/>
      <c r="AC92" s="7" t="n">
        <v>2</v>
      </c>
      <c r="AD92" s="7" t="n">
        <v>415542</v>
      </c>
      <c r="AE92" s="7" t="n">
        <v>2</v>
      </c>
      <c r="AF92" s="7" t="n">
        <v>256812</v>
      </c>
      <c r="AG92" s="7" t="n">
        <v>2</v>
      </c>
      <c r="AH92" s="7" t="n">
        <v>988980</v>
      </c>
      <c r="AI92" s="7" t="n">
        <v>2</v>
      </c>
      <c r="AJ92" s="7" t="n">
        <v>539984</v>
      </c>
      <c r="AK92" s="7" t="inlineStr"/>
      <c r="AL92" s="7" t="inlineStr"/>
      <c r="AM92" s="7" t="inlineStr"/>
      <c r="AN92" s="7" t="inlineStr"/>
      <c r="AO92" s="7" t="inlineStr"/>
      <c r="AP92" s="7" t="inlineStr"/>
      <c r="AQ92" s="7" t="inlineStr"/>
      <c r="AR92" s="7" t="inlineStr"/>
      <c r="AS92" s="7" t="inlineStr"/>
      <c r="AT92" s="7" t="inlineStr"/>
      <c r="AU92" s="7">
        <f>AW92+AY92+BA92+BC92+BE92+BG92</f>
        <v/>
      </c>
      <c r="AV92" s="7">
        <f>AX92+AZ92+BB92+BD92+BF92+BH92</f>
        <v/>
      </c>
      <c r="AW92" s="7" t="inlineStr"/>
      <c r="AX92" s="7" t="inlineStr"/>
      <c r="AY92" s="7" t="inlineStr"/>
      <c r="AZ92" s="7" t="inlineStr"/>
      <c r="BA92" s="7" t="inlineStr"/>
      <c r="BB92" s="7" t="inlineStr"/>
      <c r="BC92" s="7" t="inlineStr"/>
      <c r="BD92" s="7" t="inlineStr"/>
      <c r="BE92" s="7" t="inlineStr"/>
      <c r="BF92" s="7" t="inlineStr"/>
      <c r="BG92" s="7" t="inlineStr"/>
      <c r="BH92" s="7" t="inlineStr"/>
      <c r="BI92" s="7">
        <f>BK92+BM92+BO92+BQ92</f>
        <v/>
      </c>
      <c r="BJ92" s="7">
        <f>BL92+BN92+BP92+BR92</f>
        <v/>
      </c>
      <c r="BK92" s="7" t="inlineStr"/>
      <c r="BL92" s="7" t="inlineStr"/>
      <c r="BM92" s="7" t="inlineStr"/>
      <c r="BN92" s="7" t="inlineStr"/>
      <c r="BO92" s="7" t="inlineStr"/>
      <c r="BP92" s="7" t="inlineStr"/>
      <c r="BQ92" s="7" t="inlineStr"/>
      <c r="BR92" s="7" t="inlineStr"/>
      <c r="BS92" s="7">
        <f>BU92+BW92+BY92+CA92+CC92+CE92+CG92+CI92+CK92</f>
        <v/>
      </c>
      <c r="BT92" s="7">
        <f>BV92+BX92+BZ92+CB92+CD92+CF92+CH92+CJ92+CL92</f>
        <v/>
      </c>
      <c r="BU92" s="7" t="inlineStr"/>
      <c r="BV92" s="7" t="inlineStr"/>
      <c r="BW92" s="7" t="inlineStr"/>
      <c r="BX92" s="7" t="inlineStr"/>
      <c r="BY92" s="7" t="inlineStr"/>
      <c r="BZ92" s="7" t="inlineStr"/>
      <c r="CA92" s="7" t="inlineStr"/>
      <c r="CB92" s="7" t="inlineStr"/>
      <c r="CC92" s="7" t="inlineStr"/>
      <c r="CD92" s="7" t="inlineStr"/>
      <c r="CE92" s="7" t="inlineStr"/>
      <c r="CF92" s="7" t="inlineStr"/>
      <c r="CG92" s="7" t="inlineStr"/>
      <c r="CH92" s="7" t="inlineStr"/>
      <c r="CI92" s="7" t="inlineStr"/>
      <c r="CJ92" s="7" t="inlineStr"/>
      <c r="CK92" s="7" t="inlineStr"/>
      <c r="CL92" s="7" t="inlineStr"/>
      <c r="CM92" s="7">
        <f>CO92+CQ92+CS92+CU92+CW92+CY92+DA92+DC92+DE92+DG92+DI92+DK92+DM92</f>
        <v/>
      </c>
      <c r="CN92" s="7">
        <f>CP92+CR92+CT92+CV92+CX92+CZ92+DB92+DD92+DF92+DH92+DJ92+DL92+DN92</f>
        <v/>
      </c>
      <c r="CO92" s="7" t="inlineStr"/>
      <c r="CP92" s="7" t="inlineStr"/>
      <c r="CQ92" s="7" t="inlineStr"/>
      <c r="CR92" s="7" t="inlineStr"/>
      <c r="CS92" s="7" t="inlineStr"/>
      <c r="CT92" s="7" t="inlineStr"/>
      <c r="CU92" s="7" t="inlineStr"/>
      <c r="CV92" s="7" t="inlineStr"/>
      <c r="CW92" s="7" t="inlineStr"/>
      <c r="CX92" s="7" t="inlineStr"/>
      <c r="CY92" s="7" t="inlineStr"/>
      <c r="CZ92" s="7" t="inlineStr"/>
      <c r="DA92" s="7" t="inlineStr"/>
      <c r="DB92" s="7" t="inlineStr"/>
      <c r="DC92" s="7" t="inlineStr"/>
      <c r="DD92" s="7" t="inlineStr"/>
      <c r="DE92" s="7" t="inlineStr"/>
      <c r="DF92" s="7" t="inlineStr"/>
      <c r="DG92" s="7" t="inlineStr"/>
      <c r="DH92" s="7" t="inlineStr"/>
      <c r="DI92" s="7" t="inlineStr"/>
      <c r="DJ92" s="7" t="inlineStr"/>
      <c r="DK92" s="7" t="inlineStr"/>
      <c r="DL92" s="7" t="inlineStr"/>
      <c r="DM92" s="7" t="inlineStr"/>
      <c r="DN92" s="7" t="inlineStr"/>
      <c r="DO92" s="7">
        <f>E92+AU92+BI92+BS92+CM92</f>
        <v/>
      </c>
      <c r="DP92" s="7">
        <f>F92+AV92+BJ92+BT92+CN92</f>
        <v/>
      </c>
    </row>
    <row r="93" hidden="1" outlineLevel="1">
      <c r="A93" s="5" t="n">
        <v>34</v>
      </c>
      <c r="B93" s="6" t="inlineStr">
        <is>
          <t>Saodat  Shifo Hamkor MCHJ</t>
        </is>
      </c>
      <c r="C93" s="6" t="inlineStr">
        <is>
          <t>Сырдарья</t>
        </is>
      </c>
      <c r="D93" s="6" t="inlineStr">
        <is>
          <t>Сырдарья</t>
        </is>
      </c>
      <c r="E93" s="7">
        <f>G93+I93+K93+M93+O93+Q93+S93+U93+W93+Y93+AA93+AC93+AE93+AG93+AI93+AK93+AM93+AO93+AQ93+AS93</f>
        <v/>
      </c>
      <c r="F93" s="7">
        <f>H93+J93+L93+N93+P93+R93+T93+V93+X93+Z93+AB93+AD93+AF93+AH93+AJ93+AL93+AN93+AP93+AR93+AT93</f>
        <v/>
      </c>
      <c r="G93" s="7" t="inlineStr"/>
      <c r="H93" s="7" t="inlineStr"/>
      <c r="I93" s="7" t="inlineStr"/>
      <c r="J93" s="7" t="inlineStr"/>
      <c r="K93" s="7" t="inlineStr"/>
      <c r="L93" s="7" t="inlineStr"/>
      <c r="M93" s="7" t="inlineStr"/>
      <c r="N93" s="7" t="inlineStr"/>
      <c r="O93" s="7" t="inlineStr"/>
      <c r="P93" s="7" t="inlineStr"/>
      <c r="Q93" s="7" t="n">
        <v>3</v>
      </c>
      <c r="R93" s="7" t="n">
        <v>1068251</v>
      </c>
      <c r="S93" s="7" t="inlineStr"/>
      <c r="T93" s="7" t="inlineStr"/>
      <c r="U93" s="7" t="inlineStr"/>
      <c r="V93" s="7" t="inlineStr"/>
      <c r="W93" s="7" t="inlineStr"/>
      <c r="X93" s="7" t="inlineStr"/>
      <c r="Y93" s="7" t="inlineStr"/>
      <c r="Z93" s="7" t="inlineStr"/>
      <c r="AA93" s="7" t="inlineStr"/>
      <c r="AB93" s="7" t="inlineStr"/>
      <c r="AC93" s="7" t="inlineStr"/>
      <c r="AD93" s="7" t="inlineStr"/>
      <c r="AE93" s="7" t="inlineStr"/>
      <c r="AF93" s="7" t="inlineStr"/>
      <c r="AG93" s="7" t="inlineStr"/>
      <c r="AH93" s="7" t="inlineStr"/>
      <c r="AI93" s="7" t="inlineStr"/>
      <c r="AJ93" s="7" t="inlineStr"/>
      <c r="AK93" s="7" t="inlineStr"/>
      <c r="AL93" s="7" t="inlineStr"/>
      <c r="AM93" s="7" t="inlineStr"/>
      <c r="AN93" s="7" t="inlineStr"/>
      <c r="AO93" s="7" t="inlineStr"/>
      <c r="AP93" s="7" t="inlineStr"/>
      <c r="AQ93" s="7" t="inlineStr"/>
      <c r="AR93" s="7" t="inlineStr"/>
      <c r="AS93" s="7" t="inlineStr"/>
      <c r="AT93" s="7" t="inlineStr"/>
      <c r="AU93" s="7">
        <f>AW93+AY93+BA93+BC93+BE93+BG93</f>
        <v/>
      </c>
      <c r="AV93" s="7">
        <f>AX93+AZ93+BB93+BD93+BF93+BH93</f>
        <v/>
      </c>
      <c r="AW93" s="7" t="inlineStr"/>
      <c r="AX93" s="7" t="inlineStr"/>
      <c r="AY93" s="7" t="inlineStr"/>
      <c r="AZ93" s="7" t="inlineStr"/>
      <c r="BA93" s="7" t="inlineStr"/>
      <c r="BB93" s="7" t="inlineStr"/>
      <c r="BC93" s="7" t="inlineStr"/>
      <c r="BD93" s="7" t="inlineStr"/>
      <c r="BE93" s="7" t="inlineStr"/>
      <c r="BF93" s="7" t="inlineStr"/>
      <c r="BG93" s="7" t="inlineStr"/>
      <c r="BH93" s="7" t="inlineStr"/>
      <c r="BI93" s="7">
        <f>BK93+BM93+BO93+BQ93</f>
        <v/>
      </c>
      <c r="BJ93" s="7">
        <f>BL93+BN93+BP93+BR93</f>
        <v/>
      </c>
      <c r="BK93" s="7" t="inlineStr"/>
      <c r="BL93" s="7" t="inlineStr"/>
      <c r="BM93" s="7" t="inlineStr"/>
      <c r="BN93" s="7" t="inlineStr"/>
      <c r="BO93" s="7" t="inlineStr"/>
      <c r="BP93" s="7" t="inlineStr"/>
      <c r="BQ93" s="7" t="inlineStr"/>
      <c r="BR93" s="7" t="inlineStr"/>
      <c r="BS93" s="7">
        <f>BU93+BW93+BY93+CA93+CC93+CE93+CG93+CI93+CK93</f>
        <v/>
      </c>
      <c r="BT93" s="7">
        <f>BV93+BX93+BZ93+CB93+CD93+CF93+CH93+CJ93+CL93</f>
        <v/>
      </c>
      <c r="BU93" s="7" t="inlineStr"/>
      <c r="BV93" s="7" t="inlineStr"/>
      <c r="BW93" s="7" t="inlineStr"/>
      <c r="BX93" s="7" t="inlineStr"/>
      <c r="BY93" s="7" t="inlineStr"/>
      <c r="BZ93" s="7" t="inlineStr"/>
      <c r="CA93" s="7" t="inlineStr"/>
      <c r="CB93" s="7" t="inlineStr"/>
      <c r="CC93" s="7" t="inlineStr"/>
      <c r="CD93" s="7" t="inlineStr"/>
      <c r="CE93" s="7" t="inlineStr"/>
      <c r="CF93" s="7" t="inlineStr"/>
      <c r="CG93" s="7" t="inlineStr"/>
      <c r="CH93" s="7" t="inlineStr"/>
      <c r="CI93" s="7" t="inlineStr"/>
      <c r="CJ93" s="7" t="inlineStr"/>
      <c r="CK93" s="7" t="inlineStr"/>
      <c r="CL93" s="7" t="inlineStr"/>
      <c r="CM93" s="7">
        <f>CO93+CQ93+CS93+CU93+CW93+CY93+DA93+DC93+DE93+DG93+DI93+DK93+DM93</f>
        <v/>
      </c>
      <c r="CN93" s="7">
        <f>CP93+CR93+CT93+CV93+CX93+CZ93+DB93+DD93+DF93+DH93+DJ93+DL93+DN93</f>
        <v/>
      </c>
      <c r="CO93" s="7" t="inlineStr"/>
      <c r="CP93" s="7" t="inlineStr"/>
      <c r="CQ93" s="7" t="inlineStr"/>
      <c r="CR93" s="7" t="inlineStr"/>
      <c r="CS93" s="7" t="inlineStr"/>
      <c r="CT93" s="7" t="inlineStr"/>
      <c r="CU93" s="7" t="inlineStr"/>
      <c r="CV93" s="7" t="inlineStr"/>
      <c r="CW93" s="7" t="inlineStr"/>
      <c r="CX93" s="7" t="inlineStr"/>
      <c r="CY93" s="7" t="inlineStr"/>
      <c r="CZ93" s="7" t="inlineStr"/>
      <c r="DA93" s="7" t="inlineStr"/>
      <c r="DB93" s="7" t="inlineStr"/>
      <c r="DC93" s="7" t="inlineStr"/>
      <c r="DD93" s="7" t="inlineStr"/>
      <c r="DE93" s="7" t="inlineStr"/>
      <c r="DF93" s="7" t="inlineStr"/>
      <c r="DG93" s="7" t="inlineStr"/>
      <c r="DH93" s="7" t="inlineStr"/>
      <c r="DI93" s="7" t="inlineStr"/>
      <c r="DJ93" s="7" t="inlineStr"/>
      <c r="DK93" s="7" t="inlineStr"/>
      <c r="DL93" s="7" t="inlineStr"/>
      <c r="DM93" s="7" t="inlineStr"/>
      <c r="DN93" s="7" t="inlineStr"/>
      <c r="DO93" s="7">
        <f>E93+AU93+BI93+BS93+CM93</f>
        <v/>
      </c>
      <c r="DP93" s="7">
        <f>F93+AV93+BJ93+BT93+CN93</f>
        <v/>
      </c>
    </row>
    <row r="94" hidden="1" outlineLevel="1">
      <c r="A94" s="5" t="n">
        <v>35</v>
      </c>
      <c r="B94" s="6" t="inlineStr">
        <is>
          <t>Sardor Shaxlo</t>
        </is>
      </c>
      <c r="C94" s="6" t="inlineStr">
        <is>
          <t>Сырдарья</t>
        </is>
      </c>
      <c r="D94" s="6" t="inlineStr">
        <is>
          <t>Сырдарья</t>
        </is>
      </c>
      <c r="E94" s="7">
        <f>G94+I94+K94+M94+O94+Q94+S94+U94+W94+Y94+AA94+AC94+AE94+AG94+AI94+AK94+AM94+AO94+AQ94+AS94</f>
        <v/>
      </c>
      <c r="F94" s="7">
        <f>H94+J94+L94+N94+P94+R94+T94+V94+X94+Z94+AB94+AD94+AF94+AH94+AJ94+AL94+AN94+AP94+AR94+AT94</f>
        <v/>
      </c>
      <c r="G94" s="7" t="inlineStr"/>
      <c r="H94" s="7" t="inlineStr"/>
      <c r="I94" s="7" t="inlineStr"/>
      <c r="J94" s="7" t="inlineStr"/>
      <c r="K94" s="7" t="inlineStr"/>
      <c r="L94" s="7" t="inlineStr"/>
      <c r="M94" s="7" t="n">
        <v>5</v>
      </c>
      <c r="N94" s="7" t="n">
        <v>906175</v>
      </c>
      <c r="O94" s="7" t="inlineStr"/>
      <c r="P94" s="7" t="inlineStr"/>
      <c r="Q94" s="7" t="n">
        <v>5</v>
      </c>
      <c r="R94" s="7" t="n">
        <v>1239175</v>
      </c>
      <c r="S94" s="7" t="inlineStr"/>
      <c r="T94" s="7" t="inlineStr"/>
      <c r="U94" s="7" t="inlineStr"/>
      <c r="V94" s="7" t="inlineStr"/>
      <c r="W94" s="7" t="inlineStr"/>
      <c r="X94" s="7" t="inlineStr"/>
      <c r="Y94" s="7" t="inlineStr"/>
      <c r="Z94" s="7" t="inlineStr"/>
      <c r="AA94" s="7" t="n">
        <v>3</v>
      </c>
      <c r="AB94" s="7" t="n">
        <v>1443618</v>
      </c>
      <c r="AC94" s="7" t="inlineStr"/>
      <c r="AD94" s="7" t="inlineStr"/>
      <c r="AE94" s="7" t="inlineStr"/>
      <c r="AF94" s="7" t="inlineStr"/>
      <c r="AG94" s="7" t="inlineStr"/>
      <c r="AH94" s="7" t="inlineStr"/>
      <c r="AI94" s="7" t="inlineStr"/>
      <c r="AJ94" s="7" t="inlineStr"/>
      <c r="AK94" s="7" t="inlineStr"/>
      <c r="AL94" s="7" t="inlineStr"/>
      <c r="AM94" s="7" t="inlineStr"/>
      <c r="AN94" s="7" t="inlineStr"/>
      <c r="AO94" s="7" t="inlineStr"/>
      <c r="AP94" s="7" t="inlineStr"/>
      <c r="AQ94" s="7" t="inlineStr"/>
      <c r="AR94" s="7" t="inlineStr"/>
      <c r="AS94" s="7" t="inlineStr"/>
      <c r="AT94" s="7" t="inlineStr"/>
      <c r="AU94" s="7">
        <f>AW94+AY94+BA94+BC94+BE94+BG94</f>
        <v/>
      </c>
      <c r="AV94" s="7">
        <f>AX94+AZ94+BB94+BD94+BF94+BH94</f>
        <v/>
      </c>
      <c r="AW94" s="7" t="inlineStr"/>
      <c r="AX94" s="7" t="inlineStr"/>
      <c r="AY94" s="7" t="inlineStr"/>
      <c r="AZ94" s="7" t="inlineStr"/>
      <c r="BA94" s="7" t="inlineStr"/>
      <c r="BB94" s="7" t="inlineStr"/>
      <c r="BC94" s="7" t="inlineStr"/>
      <c r="BD94" s="7" t="inlineStr"/>
      <c r="BE94" s="7" t="inlineStr"/>
      <c r="BF94" s="7" t="inlineStr"/>
      <c r="BG94" s="7" t="inlineStr"/>
      <c r="BH94" s="7" t="inlineStr"/>
      <c r="BI94" s="7">
        <f>BK94+BM94+BO94+BQ94</f>
        <v/>
      </c>
      <c r="BJ94" s="7">
        <f>BL94+BN94+BP94+BR94</f>
        <v/>
      </c>
      <c r="BK94" s="7" t="inlineStr"/>
      <c r="BL94" s="7" t="inlineStr"/>
      <c r="BM94" s="7" t="inlineStr"/>
      <c r="BN94" s="7" t="inlineStr"/>
      <c r="BO94" s="7" t="inlineStr"/>
      <c r="BP94" s="7" t="inlineStr"/>
      <c r="BQ94" s="7" t="inlineStr"/>
      <c r="BR94" s="7" t="inlineStr"/>
      <c r="BS94" s="7">
        <f>BU94+BW94+BY94+CA94+CC94+CE94+CG94+CI94+CK94</f>
        <v/>
      </c>
      <c r="BT94" s="7">
        <f>BV94+BX94+BZ94+CB94+CD94+CF94+CH94+CJ94+CL94</f>
        <v/>
      </c>
      <c r="BU94" s="7" t="inlineStr"/>
      <c r="BV94" s="7" t="inlineStr"/>
      <c r="BW94" s="7" t="inlineStr"/>
      <c r="BX94" s="7" t="inlineStr"/>
      <c r="BY94" s="7" t="inlineStr"/>
      <c r="BZ94" s="7" t="inlineStr"/>
      <c r="CA94" s="7" t="inlineStr"/>
      <c r="CB94" s="7" t="inlineStr"/>
      <c r="CC94" s="7" t="inlineStr"/>
      <c r="CD94" s="7" t="inlineStr"/>
      <c r="CE94" s="7" t="inlineStr"/>
      <c r="CF94" s="7" t="inlineStr"/>
      <c r="CG94" s="7" t="inlineStr"/>
      <c r="CH94" s="7" t="inlineStr"/>
      <c r="CI94" s="7" t="inlineStr"/>
      <c r="CJ94" s="7" t="inlineStr"/>
      <c r="CK94" s="7" t="inlineStr"/>
      <c r="CL94" s="7" t="inlineStr"/>
      <c r="CM94" s="7">
        <f>CO94+CQ94+CS94+CU94+CW94+CY94+DA94+DC94+DE94+DG94+DI94+DK94+DM94</f>
        <v/>
      </c>
      <c r="CN94" s="7">
        <f>CP94+CR94+CT94+CV94+CX94+CZ94+DB94+DD94+DF94+DH94+DJ94+DL94+DN94</f>
        <v/>
      </c>
      <c r="CO94" s="7" t="inlineStr"/>
      <c r="CP94" s="7" t="inlineStr"/>
      <c r="CQ94" s="7" t="inlineStr"/>
      <c r="CR94" s="7" t="inlineStr"/>
      <c r="CS94" s="7" t="inlineStr"/>
      <c r="CT94" s="7" t="inlineStr"/>
      <c r="CU94" s="7" t="inlineStr"/>
      <c r="CV94" s="7" t="inlineStr"/>
      <c r="CW94" s="7" t="inlineStr"/>
      <c r="CX94" s="7" t="inlineStr"/>
      <c r="CY94" s="7" t="inlineStr"/>
      <c r="CZ94" s="7" t="inlineStr"/>
      <c r="DA94" s="7" t="inlineStr"/>
      <c r="DB94" s="7" t="inlineStr"/>
      <c r="DC94" s="7" t="inlineStr"/>
      <c r="DD94" s="7" t="inlineStr"/>
      <c r="DE94" s="7" t="inlineStr"/>
      <c r="DF94" s="7" t="inlineStr"/>
      <c r="DG94" s="7" t="inlineStr"/>
      <c r="DH94" s="7" t="inlineStr"/>
      <c r="DI94" s="7" t="inlineStr"/>
      <c r="DJ94" s="7" t="inlineStr"/>
      <c r="DK94" s="7" t="inlineStr"/>
      <c r="DL94" s="7" t="inlineStr"/>
      <c r="DM94" s="7" t="inlineStr"/>
      <c r="DN94" s="7" t="inlineStr"/>
      <c r="DO94" s="7">
        <f>E94+AU94+BI94+BS94+CM94</f>
        <v/>
      </c>
      <c r="DP94" s="7">
        <f>F94+AV94+BJ94+BT94+CN94</f>
        <v/>
      </c>
    </row>
    <row r="95" hidden="1" outlineLevel="1">
      <c r="A95" s="5" t="n">
        <v>36</v>
      </c>
      <c r="B95" s="6" t="inlineStr">
        <is>
          <t>Saxovat-Farm XK</t>
        </is>
      </c>
      <c r="C95" s="6" t="inlineStr">
        <is>
          <t>Сырдарья</t>
        </is>
      </c>
      <c r="D95" s="6" t="inlineStr">
        <is>
          <t>Сырдарья</t>
        </is>
      </c>
      <c r="E95" s="7">
        <f>G95+I95+K95+M95+O95+Q95+S95+U95+W95+Y95+AA95+AC95+AE95+AG95+AI95+AK95+AM95+AO95+AQ95+AS95</f>
        <v/>
      </c>
      <c r="F95" s="7">
        <f>H95+J95+L95+N95+P95+R95+T95+V95+X95+Z95+AB95+AD95+AF95+AH95+AJ95+AL95+AN95+AP95+AR95+AT95</f>
        <v/>
      </c>
      <c r="G95" s="7" t="inlineStr"/>
      <c r="H95" s="7" t="inlineStr"/>
      <c r="I95" s="7" t="n">
        <v>10</v>
      </c>
      <c r="J95" s="7" t="n">
        <v>1462710</v>
      </c>
      <c r="K95" s="7" t="inlineStr"/>
      <c r="L95" s="7" t="inlineStr"/>
      <c r="M95" s="7" t="inlineStr"/>
      <c r="N95" s="7" t="inlineStr"/>
      <c r="O95" s="7" t="inlineStr"/>
      <c r="P95" s="7" t="inlineStr"/>
      <c r="Q95" s="7" t="inlineStr"/>
      <c r="R95" s="7" t="inlineStr"/>
      <c r="S95" s="7" t="inlineStr"/>
      <c r="T95" s="7" t="inlineStr"/>
      <c r="U95" s="7" t="inlineStr"/>
      <c r="V95" s="7" t="inlineStr"/>
      <c r="W95" s="7" t="inlineStr"/>
      <c r="X95" s="7" t="inlineStr"/>
      <c r="Y95" s="7" t="inlineStr"/>
      <c r="Z95" s="7" t="inlineStr"/>
      <c r="AA95" s="7" t="inlineStr"/>
      <c r="AB95" s="7" t="inlineStr"/>
      <c r="AC95" s="7" t="inlineStr"/>
      <c r="AD95" s="7" t="inlineStr"/>
      <c r="AE95" s="7" t="inlineStr"/>
      <c r="AF95" s="7" t="inlineStr"/>
      <c r="AG95" s="7" t="inlineStr"/>
      <c r="AH95" s="7" t="inlineStr"/>
      <c r="AI95" s="7" t="inlineStr"/>
      <c r="AJ95" s="7" t="inlineStr"/>
      <c r="AK95" s="7" t="inlineStr"/>
      <c r="AL95" s="7" t="inlineStr"/>
      <c r="AM95" s="7" t="inlineStr"/>
      <c r="AN95" s="7" t="inlineStr"/>
      <c r="AO95" s="7" t="inlineStr"/>
      <c r="AP95" s="7" t="inlineStr"/>
      <c r="AQ95" s="7" t="inlineStr"/>
      <c r="AR95" s="7" t="inlineStr"/>
      <c r="AS95" s="7" t="inlineStr"/>
      <c r="AT95" s="7" t="inlineStr"/>
      <c r="AU95" s="7">
        <f>AW95+AY95+BA95+BC95+BE95+BG95</f>
        <v/>
      </c>
      <c r="AV95" s="7">
        <f>AX95+AZ95+BB95+BD95+BF95+BH95</f>
        <v/>
      </c>
      <c r="AW95" s="7" t="inlineStr"/>
      <c r="AX95" s="7" t="inlineStr"/>
      <c r="AY95" s="7" t="inlineStr"/>
      <c r="AZ95" s="7" t="inlineStr"/>
      <c r="BA95" s="7" t="inlineStr"/>
      <c r="BB95" s="7" t="inlineStr"/>
      <c r="BC95" s="7" t="inlineStr"/>
      <c r="BD95" s="7" t="inlineStr"/>
      <c r="BE95" s="7" t="inlineStr"/>
      <c r="BF95" s="7" t="inlineStr"/>
      <c r="BG95" s="7" t="inlineStr"/>
      <c r="BH95" s="7" t="inlineStr"/>
      <c r="BI95" s="7">
        <f>BK95+BM95+BO95+BQ95</f>
        <v/>
      </c>
      <c r="BJ95" s="7">
        <f>BL95+BN95+BP95+BR95</f>
        <v/>
      </c>
      <c r="BK95" s="7" t="inlineStr"/>
      <c r="BL95" s="7" t="inlineStr"/>
      <c r="BM95" s="7" t="inlineStr"/>
      <c r="BN95" s="7" t="inlineStr"/>
      <c r="BO95" s="7" t="inlineStr"/>
      <c r="BP95" s="7" t="inlineStr"/>
      <c r="BQ95" s="7" t="inlineStr"/>
      <c r="BR95" s="7" t="inlineStr"/>
      <c r="BS95" s="7">
        <f>BU95+BW95+BY95+CA95+CC95+CE95+CG95+CI95+CK95</f>
        <v/>
      </c>
      <c r="BT95" s="7">
        <f>BV95+BX95+BZ95+CB95+CD95+CF95+CH95+CJ95+CL95</f>
        <v/>
      </c>
      <c r="BU95" s="7" t="inlineStr"/>
      <c r="BV95" s="7" t="inlineStr"/>
      <c r="BW95" s="7" t="inlineStr"/>
      <c r="BX95" s="7" t="inlineStr"/>
      <c r="BY95" s="7" t="inlineStr"/>
      <c r="BZ95" s="7" t="inlineStr"/>
      <c r="CA95" s="7" t="inlineStr"/>
      <c r="CB95" s="7" t="inlineStr"/>
      <c r="CC95" s="7" t="inlineStr"/>
      <c r="CD95" s="7" t="inlineStr"/>
      <c r="CE95" s="7" t="inlineStr"/>
      <c r="CF95" s="7" t="inlineStr"/>
      <c r="CG95" s="7" t="inlineStr"/>
      <c r="CH95" s="7" t="inlineStr"/>
      <c r="CI95" s="7" t="inlineStr"/>
      <c r="CJ95" s="7" t="inlineStr"/>
      <c r="CK95" s="7" t="inlineStr"/>
      <c r="CL95" s="7" t="inlineStr"/>
      <c r="CM95" s="7">
        <f>CO95+CQ95+CS95+CU95+CW95+CY95+DA95+DC95+DE95+DG95+DI95+DK95+DM95</f>
        <v/>
      </c>
      <c r="CN95" s="7">
        <f>CP95+CR95+CT95+CV95+CX95+CZ95+DB95+DD95+DF95+DH95+DJ95+DL95+DN95</f>
        <v/>
      </c>
      <c r="CO95" s="7" t="inlineStr"/>
      <c r="CP95" s="7" t="inlineStr"/>
      <c r="CQ95" s="7" t="inlineStr"/>
      <c r="CR95" s="7" t="inlineStr"/>
      <c r="CS95" s="7" t="inlineStr"/>
      <c r="CT95" s="7" t="inlineStr"/>
      <c r="CU95" s="7" t="inlineStr"/>
      <c r="CV95" s="7" t="inlineStr"/>
      <c r="CW95" s="7" t="inlineStr"/>
      <c r="CX95" s="7" t="inlineStr"/>
      <c r="CY95" s="7" t="inlineStr"/>
      <c r="CZ95" s="7" t="inlineStr"/>
      <c r="DA95" s="7" t="inlineStr"/>
      <c r="DB95" s="7" t="inlineStr"/>
      <c r="DC95" s="7" t="inlineStr"/>
      <c r="DD95" s="7" t="inlineStr"/>
      <c r="DE95" s="7" t="inlineStr"/>
      <c r="DF95" s="7" t="inlineStr"/>
      <c r="DG95" s="7" t="inlineStr"/>
      <c r="DH95" s="7" t="inlineStr"/>
      <c r="DI95" s="7" t="inlineStr"/>
      <c r="DJ95" s="7" t="inlineStr"/>
      <c r="DK95" s="7" t="inlineStr"/>
      <c r="DL95" s="7" t="inlineStr"/>
      <c r="DM95" s="7" t="inlineStr"/>
      <c r="DN95" s="7" t="inlineStr"/>
      <c r="DO95" s="7">
        <f>E95+AU95+BI95+BS95+CM95</f>
        <v/>
      </c>
      <c r="DP95" s="7">
        <f>F95+AV95+BJ95+BT95+CN95</f>
        <v/>
      </c>
    </row>
    <row r="96" hidden="1" outlineLevel="1">
      <c r="A96" s="5" t="n">
        <v>37</v>
      </c>
      <c r="B96" s="6" t="inlineStr">
        <is>
          <t>Shifo XK</t>
        </is>
      </c>
      <c r="C96" s="6" t="inlineStr">
        <is>
          <t>Сырдарья</t>
        </is>
      </c>
      <c r="D96" s="6" t="inlineStr">
        <is>
          <t>Сырдарья</t>
        </is>
      </c>
      <c r="E96" s="7">
        <f>G96+I96+K96+M96+O96+Q96+S96+U96+W96+Y96+AA96+AC96+AE96+AG96+AI96+AK96+AM96+AO96+AQ96+AS96</f>
        <v/>
      </c>
      <c r="F96" s="7">
        <f>H96+J96+L96+N96+P96+R96+T96+V96+X96+Z96+AB96+AD96+AF96+AH96+AJ96+AL96+AN96+AP96+AR96+AT96</f>
        <v/>
      </c>
      <c r="G96" s="7" t="inlineStr"/>
      <c r="H96" s="7" t="inlineStr"/>
      <c r="I96" s="7" t="inlineStr"/>
      <c r="J96" s="7" t="inlineStr"/>
      <c r="K96" s="7" t="inlineStr"/>
      <c r="L96" s="7" t="inlineStr"/>
      <c r="M96" s="7" t="inlineStr"/>
      <c r="N96" s="7" t="inlineStr"/>
      <c r="O96" s="7" t="inlineStr"/>
      <c r="P96" s="7" t="inlineStr"/>
      <c r="Q96" s="7" t="n">
        <v>12</v>
      </c>
      <c r="R96" s="7" t="n">
        <v>3302194</v>
      </c>
      <c r="S96" s="7" t="inlineStr"/>
      <c r="T96" s="7" t="inlineStr"/>
      <c r="U96" s="7" t="inlineStr"/>
      <c r="V96" s="7" t="inlineStr"/>
      <c r="W96" s="7" t="inlineStr"/>
      <c r="X96" s="7" t="inlineStr"/>
      <c r="Y96" s="7" t="inlineStr"/>
      <c r="Z96" s="7" t="inlineStr"/>
      <c r="AA96" s="7" t="inlineStr"/>
      <c r="AB96" s="7" t="inlineStr"/>
      <c r="AC96" s="7" t="inlineStr"/>
      <c r="AD96" s="7" t="inlineStr"/>
      <c r="AE96" s="7" t="inlineStr"/>
      <c r="AF96" s="7" t="inlineStr"/>
      <c r="AG96" s="7" t="inlineStr"/>
      <c r="AH96" s="7" t="inlineStr"/>
      <c r="AI96" s="7" t="inlineStr"/>
      <c r="AJ96" s="7" t="inlineStr"/>
      <c r="AK96" s="7" t="inlineStr"/>
      <c r="AL96" s="7" t="inlineStr"/>
      <c r="AM96" s="7" t="inlineStr"/>
      <c r="AN96" s="7" t="inlineStr"/>
      <c r="AO96" s="7" t="inlineStr"/>
      <c r="AP96" s="7" t="inlineStr"/>
      <c r="AQ96" s="7" t="inlineStr"/>
      <c r="AR96" s="7" t="inlineStr"/>
      <c r="AS96" s="7" t="inlineStr"/>
      <c r="AT96" s="7" t="inlineStr"/>
      <c r="AU96" s="7">
        <f>AW96+AY96+BA96+BC96+BE96+BG96</f>
        <v/>
      </c>
      <c r="AV96" s="7">
        <f>AX96+AZ96+BB96+BD96+BF96+BH96</f>
        <v/>
      </c>
      <c r="AW96" s="7" t="inlineStr"/>
      <c r="AX96" s="7" t="inlineStr"/>
      <c r="AY96" s="7" t="inlineStr"/>
      <c r="AZ96" s="7" t="inlineStr"/>
      <c r="BA96" s="7" t="inlineStr"/>
      <c r="BB96" s="7" t="inlineStr"/>
      <c r="BC96" s="7" t="inlineStr"/>
      <c r="BD96" s="7" t="inlineStr"/>
      <c r="BE96" s="7" t="inlineStr"/>
      <c r="BF96" s="7" t="inlineStr"/>
      <c r="BG96" s="7" t="inlineStr"/>
      <c r="BH96" s="7" t="inlineStr"/>
      <c r="BI96" s="7">
        <f>BK96+BM96+BO96+BQ96</f>
        <v/>
      </c>
      <c r="BJ96" s="7">
        <f>BL96+BN96+BP96+BR96</f>
        <v/>
      </c>
      <c r="BK96" s="7" t="inlineStr"/>
      <c r="BL96" s="7" t="inlineStr"/>
      <c r="BM96" s="7" t="inlineStr"/>
      <c r="BN96" s="7" t="inlineStr"/>
      <c r="BO96" s="7" t="inlineStr"/>
      <c r="BP96" s="7" t="inlineStr"/>
      <c r="BQ96" s="7" t="inlineStr"/>
      <c r="BR96" s="7" t="inlineStr"/>
      <c r="BS96" s="7">
        <f>BU96+BW96+BY96+CA96+CC96+CE96+CG96+CI96+CK96</f>
        <v/>
      </c>
      <c r="BT96" s="7">
        <f>BV96+BX96+BZ96+CB96+CD96+CF96+CH96+CJ96+CL96</f>
        <v/>
      </c>
      <c r="BU96" s="7" t="inlineStr"/>
      <c r="BV96" s="7" t="inlineStr"/>
      <c r="BW96" s="7" t="inlineStr"/>
      <c r="BX96" s="7" t="inlineStr"/>
      <c r="BY96" s="7" t="inlineStr"/>
      <c r="BZ96" s="7" t="inlineStr"/>
      <c r="CA96" s="7" t="inlineStr"/>
      <c r="CB96" s="7" t="inlineStr"/>
      <c r="CC96" s="7" t="inlineStr"/>
      <c r="CD96" s="7" t="inlineStr"/>
      <c r="CE96" s="7" t="inlineStr"/>
      <c r="CF96" s="7" t="inlineStr"/>
      <c r="CG96" s="7" t="inlineStr"/>
      <c r="CH96" s="7" t="inlineStr"/>
      <c r="CI96" s="7" t="inlineStr"/>
      <c r="CJ96" s="7" t="inlineStr"/>
      <c r="CK96" s="7" t="inlineStr"/>
      <c r="CL96" s="7" t="inlineStr"/>
      <c r="CM96" s="7">
        <f>CO96+CQ96+CS96+CU96+CW96+CY96+DA96+DC96+DE96+DG96+DI96+DK96+DM96</f>
        <v/>
      </c>
      <c r="CN96" s="7">
        <f>CP96+CR96+CT96+CV96+CX96+CZ96+DB96+DD96+DF96+DH96+DJ96+DL96+DN96</f>
        <v/>
      </c>
      <c r="CO96" s="7" t="inlineStr"/>
      <c r="CP96" s="7" t="inlineStr"/>
      <c r="CQ96" s="7" t="inlineStr"/>
      <c r="CR96" s="7" t="inlineStr"/>
      <c r="CS96" s="7" t="inlineStr"/>
      <c r="CT96" s="7" t="inlineStr"/>
      <c r="CU96" s="7" t="inlineStr"/>
      <c r="CV96" s="7" t="inlineStr"/>
      <c r="CW96" s="7" t="inlineStr"/>
      <c r="CX96" s="7" t="inlineStr"/>
      <c r="CY96" s="7" t="inlineStr"/>
      <c r="CZ96" s="7" t="inlineStr"/>
      <c r="DA96" s="7" t="inlineStr"/>
      <c r="DB96" s="7" t="inlineStr"/>
      <c r="DC96" s="7" t="inlineStr"/>
      <c r="DD96" s="7" t="inlineStr"/>
      <c r="DE96" s="7" t="inlineStr"/>
      <c r="DF96" s="7" t="inlineStr"/>
      <c r="DG96" s="7" t="n">
        <v>2</v>
      </c>
      <c r="DH96" s="7" t="n">
        <v>93720</v>
      </c>
      <c r="DI96" s="7" t="inlineStr"/>
      <c r="DJ96" s="7" t="inlineStr"/>
      <c r="DK96" s="7" t="inlineStr"/>
      <c r="DL96" s="7" t="inlineStr"/>
      <c r="DM96" s="7" t="inlineStr"/>
      <c r="DN96" s="7" t="inlineStr"/>
      <c r="DO96" s="7">
        <f>E96+AU96+BI96+BS96+CM96</f>
        <v/>
      </c>
      <c r="DP96" s="7">
        <f>F96+AV96+BJ96+BT96+CN96</f>
        <v/>
      </c>
    </row>
    <row r="97" hidden="1" outlineLevel="1">
      <c r="A97" s="5" t="n">
        <v>38</v>
      </c>
      <c r="B97" s="6" t="inlineStr">
        <is>
          <t>Shodlik-MC MCHJ</t>
        </is>
      </c>
      <c r="C97" s="6" t="inlineStr">
        <is>
          <t>Сырдарья</t>
        </is>
      </c>
      <c r="D97" s="6" t="inlineStr">
        <is>
          <t>Сырдарья</t>
        </is>
      </c>
      <c r="E97" s="7">
        <f>G97+I97+K97+M97+O97+Q97+S97+U97+W97+Y97+AA97+AC97+AE97+AG97+AI97+AK97+AM97+AO97+AQ97+AS97</f>
        <v/>
      </c>
      <c r="F97" s="7">
        <f>H97+J97+L97+N97+P97+R97+T97+V97+X97+Z97+AB97+AD97+AF97+AH97+AJ97+AL97+AN97+AP97+AR97+AT97</f>
        <v/>
      </c>
      <c r="G97" s="7" t="inlineStr"/>
      <c r="H97" s="7" t="inlineStr"/>
      <c r="I97" s="7" t="inlineStr"/>
      <c r="J97" s="7" t="inlineStr"/>
      <c r="K97" s="7" t="inlineStr"/>
      <c r="L97" s="7" t="inlineStr"/>
      <c r="M97" s="7" t="inlineStr"/>
      <c r="N97" s="7" t="inlineStr"/>
      <c r="O97" s="7" t="inlineStr"/>
      <c r="P97" s="7" t="inlineStr"/>
      <c r="Q97" s="7" t="inlineStr"/>
      <c r="R97" s="7" t="inlineStr"/>
      <c r="S97" s="7" t="inlineStr"/>
      <c r="T97" s="7" t="inlineStr"/>
      <c r="U97" s="7" t="inlineStr"/>
      <c r="V97" s="7" t="inlineStr"/>
      <c r="W97" s="7" t="n">
        <v>5</v>
      </c>
      <c r="X97" s="7" t="n">
        <v>2204275</v>
      </c>
      <c r="Y97" s="7" t="inlineStr"/>
      <c r="Z97" s="7" t="inlineStr"/>
      <c r="AA97" s="7" t="inlineStr"/>
      <c r="AB97" s="7" t="inlineStr"/>
      <c r="AC97" s="7" t="n">
        <v>10</v>
      </c>
      <c r="AD97" s="7" t="n">
        <v>854590</v>
      </c>
      <c r="AE97" s="7" t="inlineStr"/>
      <c r="AF97" s="7" t="inlineStr"/>
      <c r="AG97" s="7" t="inlineStr"/>
      <c r="AH97" s="7" t="inlineStr"/>
      <c r="AI97" s="7" t="inlineStr"/>
      <c r="AJ97" s="7" t="inlineStr"/>
      <c r="AK97" s="7" t="inlineStr"/>
      <c r="AL97" s="7" t="inlineStr"/>
      <c r="AM97" s="7" t="inlineStr"/>
      <c r="AN97" s="7" t="inlineStr"/>
      <c r="AO97" s="7" t="inlineStr"/>
      <c r="AP97" s="7" t="inlineStr"/>
      <c r="AQ97" s="7" t="inlineStr"/>
      <c r="AR97" s="7" t="inlineStr"/>
      <c r="AS97" s="7" t="inlineStr"/>
      <c r="AT97" s="7" t="inlineStr"/>
      <c r="AU97" s="7">
        <f>AW97+AY97+BA97+BC97+BE97+BG97</f>
        <v/>
      </c>
      <c r="AV97" s="7">
        <f>AX97+AZ97+BB97+BD97+BF97+BH97</f>
        <v/>
      </c>
      <c r="AW97" s="7" t="inlineStr"/>
      <c r="AX97" s="7" t="inlineStr"/>
      <c r="AY97" s="7" t="inlineStr"/>
      <c r="AZ97" s="7" t="inlineStr"/>
      <c r="BA97" s="7" t="inlineStr"/>
      <c r="BB97" s="7" t="inlineStr"/>
      <c r="BC97" s="7" t="inlineStr"/>
      <c r="BD97" s="7" t="inlineStr"/>
      <c r="BE97" s="7" t="inlineStr"/>
      <c r="BF97" s="7" t="inlineStr"/>
      <c r="BG97" s="7" t="inlineStr"/>
      <c r="BH97" s="7" t="inlineStr"/>
      <c r="BI97" s="7">
        <f>BK97+BM97+BO97+BQ97</f>
        <v/>
      </c>
      <c r="BJ97" s="7">
        <f>BL97+BN97+BP97+BR97</f>
        <v/>
      </c>
      <c r="BK97" s="7" t="inlineStr"/>
      <c r="BL97" s="7" t="inlineStr"/>
      <c r="BM97" s="7" t="inlineStr"/>
      <c r="BN97" s="7" t="inlineStr"/>
      <c r="BO97" s="7" t="inlineStr"/>
      <c r="BP97" s="7" t="inlineStr"/>
      <c r="BQ97" s="7" t="inlineStr"/>
      <c r="BR97" s="7" t="inlineStr"/>
      <c r="BS97" s="7">
        <f>BU97+BW97+BY97+CA97+CC97+CE97+CG97+CI97+CK97</f>
        <v/>
      </c>
      <c r="BT97" s="7">
        <f>BV97+BX97+BZ97+CB97+CD97+CF97+CH97+CJ97+CL97</f>
        <v/>
      </c>
      <c r="BU97" s="7" t="inlineStr"/>
      <c r="BV97" s="7" t="inlineStr"/>
      <c r="BW97" s="7" t="inlineStr"/>
      <c r="BX97" s="7" t="inlineStr"/>
      <c r="BY97" s="7" t="inlineStr"/>
      <c r="BZ97" s="7" t="inlineStr"/>
      <c r="CA97" s="7" t="inlineStr"/>
      <c r="CB97" s="7" t="inlineStr"/>
      <c r="CC97" s="7" t="inlineStr"/>
      <c r="CD97" s="7" t="inlineStr"/>
      <c r="CE97" s="7" t="inlineStr"/>
      <c r="CF97" s="7" t="inlineStr"/>
      <c r="CG97" s="7" t="inlineStr"/>
      <c r="CH97" s="7" t="inlineStr"/>
      <c r="CI97" s="7" t="inlineStr"/>
      <c r="CJ97" s="7" t="inlineStr"/>
      <c r="CK97" s="7" t="inlineStr"/>
      <c r="CL97" s="7" t="inlineStr"/>
      <c r="CM97" s="7">
        <f>CO97+CQ97+CS97+CU97+CW97+CY97+DA97+DC97+DE97+DG97+DI97+DK97+DM97</f>
        <v/>
      </c>
      <c r="CN97" s="7">
        <f>CP97+CR97+CT97+CV97+CX97+CZ97+DB97+DD97+DF97+DH97+DJ97+DL97+DN97</f>
        <v/>
      </c>
      <c r="CO97" s="7" t="inlineStr"/>
      <c r="CP97" s="7" t="inlineStr"/>
      <c r="CQ97" s="7" t="inlineStr"/>
      <c r="CR97" s="7" t="inlineStr"/>
      <c r="CS97" s="7" t="inlineStr"/>
      <c r="CT97" s="7" t="inlineStr"/>
      <c r="CU97" s="7" t="inlineStr"/>
      <c r="CV97" s="7" t="inlineStr"/>
      <c r="CW97" s="7" t="inlineStr"/>
      <c r="CX97" s="7" t="inlineStr"/>
      <c r="CY97" s="7" t="inlineStr"/>
      <c r="CZ97" s="7" t="inlineStr"/>
      <c r="DA97" s="7" t="inlineStr"/>
      <c r="DB97" s="7" t="inlineStr"/>
      <c r="DC97" s="7" t="inlineStr"/>
      <c r="DD97" s="7" t="inlineStr"/>
      <c r="DE97" s="7" t="inlineStr"/>
      <c r="DF97" s="7" t="inlineStr"/>
      <c r="DG97" s="7" t="inlineStr"/>
      <c r="DH97" s="7" t="inlineStr"/>
      <c r="DI97" s="7" t="inlineStr"/>
      <c r="DJ97" s="7" t="inlineStr"/>
      <c r="DK97" s="7" t="inlineStr"/>
      <c r="DL97" s="7" t="inlineStr"/>
      <c r="DM97" s="7" t="inlineStr"/>
      <c r="DN97" s="7" t="inlineStr"/>
      <c r="DO97" s="7">
        <f>E97+AU97+BI97+BS97+CM97</f>
        <v/>
      </c>
      <c r="DP97" s="7">
        <f>F97+AV97+BJ97+BT97+CN97</f>
        <v/>
      </c>
    </row>
    <row r="98" hidden="1" outlineLevel="1">
      <c r="A98" s="5" t="n">
        <v>39</v>
      </c>
      <c r="B98" s="6" t="inlineStr">
        <is>
          <t>Toji Farm Yangi Yer</t>
        </is>
      </c>
      <c r="C98" s="6" t="inlineStr">
        <is>
          <t>Сырдарья</t>
        </is>
      </c>
      <c r="D98" s="6" t="inlineStr">
        <is>
          <t>Сырдарья</t>
        </is>
      </c>
      <c r="E98" s="7">
        <f>G98+I98+K98+M98+O98+Q98+S98+U98+W98+Y98+AA98+AC98+AE98+AG98+AI98+AK98+AM98+AO98+AQ98+AS98</f>
        <v/>
      </c>
      <c r="F98" s="7">
        <f>H98+J98+L98+N98+P98+R98+T98+V98+X98+Z98+AB98+AD98+AF98+AH98+AJ98+AL98+AN98+AP98+AR98+AT98</f>
        <v/>
      </c>
      <c r="G98" s="7" t="inlineStr"/>
      <c r="H98" s="7" t="inlineStr"/>
      <c r="I98" s="7" t="inlineStr"/>
      <c r="J98" s="7" t="inlineStr"/>
      <c r="K98" s="7" t="inlineStr"/>
      <c r="L98" s="7" t="inlineStr"/>
      <c r="M98" s="7" t="inlineStr"/>
      <c r="N98" s="7" t="inlineStr"/>
      <c r="O98" s="7" t="inlineStr"/>
      <c r="P98" s="7" t="inlineStr"/>
      <c r="Q98" s="7" t="n">
        <v>5</v>
      </c>
      <c r="R98" s="7" t="n">
        <v>1459375</v>
      </c>
      <c r="S98" s="7" t="inlineStr"/>
      <c r="T98" s="7" t="inlineStr"/>
      <c r="U98" s="7" t="inlineStr"/>
      <c r="V98" s="7" t="inlineStr"/>
      <c r="W98" s="7" t="inlineStr"/>
      <c r="X98" s="7" t="inlineStr"/>
      <c r="Y98" s="7" t="inlineStr"/>
      <c r="Z98" s="7" t="inlineStr"/>
      <c r="AA98" s="7" t="inlineStr"/>
      <c r="AB98" s="7" t="inlineStr"/>
      <c r="AC98" s="7" t="inlineStr"/>
      <c r="AD98" s="7" t="inlineStr"/>
      <c r="AE98" s="7" t="inlineStr"/>
      <c r="AF98" s="7" t="inlineStr"/>
      <c r="AG98" s="7" t="inlineStr"/>
      <c r="AH98" s="7" t="inlineStr"/>
      <c r="AI98" s="7" t="inlineStr"/>
      <c r="AJ98" s="7" t="inlineStr"/>
      <c r="AK98" s="7" t="inlineStr"/>
      <c r="AL98" s="7" t="inlineStr"/>
      <c r="AM98" s="7" t="inlineStr"/>
      <c r="AN98" s="7" t="inlineStr"/>
      <c r="AO98" s="7" t="inlineStr"/>
      <c r="AP98" s="7" t="inlineStr"/>
      <c r="AQ98" s="7" t="inlineStr"/>
      <c r="AR98" s="7" t="inlineStr"/>
      <c r="AS98" s="7" t="inlineStr"/>
      <c r="AT98" s="7" t="inlineStr"/>
      <c r="AU98" s="7">
        <f>AW98+AY98+BA98+BC98+BE98+BG98</f>
        <v/>
      </c>
      <c r="AV98" s="7">
        <f>AX98+AZ98+BB98+BD98+BF98+BH98</f>
        <v/>
      </c>
      <c r="AW98" s="7" t="inlineStr"/>
      <c r="AX98" s="7" t="inlineStr"/>
      <c r="AY98" s="7" t="inlineStr"/>
      <c r="AZ98" s="7" t="inlineStr"/>
      <c r="BA98" s="7" t="inlineStr"/>
      <c r="BB98" s="7" t="inlineStr"/>
      <c r="BC98" s="7" t="inlineStr"/>
      <c r="BD98" s="7" t="inlineStr"/>
      <c r="BE98" s="7" t="inlineStr"/>
      <c r="BF98" s="7" t="inlineStr"/>
      <c r="BG98" s="7" t="inlineStr"/>
      <c r="BH98" s="7" t="inlineStr"/>
      <c r="BI98" s="7">
        <f>BK98+BM98+BO98+BQ98</f>
        <v/>
      </c>
      <c r="BJ98" s="7">
        <f>BL98+BN98+BP98+BR98</f>
        <v/>
      </c>
      <c r="BK98" s="7" t="inlineStr"/>
      <c r="BL98" s="7" t="inlineStr"/>
      <c r="BM98" s="7" t="inlineStr"/>
      <c r="BN98" s="7" t="inlineStr"/>
      <c r="BO98" s="7" t="inlineStr"/>
      <c r="BP98" s="7" t="inlineStr"/>
      <c r="BQ98" s="7" t="inlineStr"/>
      <c r="BR98" s="7" t="inlineStr"/>
      <c r="BS98" s="7">
        <f>BU98+BW98+BY98+CA98+CC98+CE98+CG98+CI98+CK98</f>
        <v/>
      </c>
      <c r="BT98" s="7">
        <f>BV98+BX98+BZ98+CB98+CD98+CF98+CH98+CJ98+CL98</f>
        <v/>
      </c>
      <c r="BU98" s="7" t="inlineStr"/>
      <c r="BV98" s="7" t="inlineStr"/>
      <c r="BW98" s="7" t="inlineStr"/>
      <c r="BX98" s="7" t="inlineStr"/>
      <c r="BY98" s="7" t="inlineStr"/>
      <c r="BZ98" s="7" t="inlineStr"/>
      <c r="CA98" s="7" t="inlineStr"/>
      <c r="CB98" s="7" t="inlineStr"/>
      <c r="CC98" s="7" t="inlineStr"/>
      <c r="CD98" s="7" t="inlineStr"/>
      <c r="CE98" s="7" t="inlineStr"/>
      <c r="CF98" s="7" t="inlineStr"/>
      <c r="CG98" s="7" t="inlineStr"/>
      <c r="CH98" s="7" t="inlineStr"/>
      <c r="CI98" s="7" t="inlineStr"/>
      <c r="CJ98" s="7" t="inlineStr"/>
      <c r="CK98" s="7" t="inlineStr"/>
      <c r="CL98" s="7" t="inlineStr"/>
      <c r="CM98" s="7">
        <f>CO98+CQ98+CS98+CU98+CW98+CY98+DA98+DC98+DE98+DG98+DI98+DK98+DM98</f>
        <v/>
      </c>
      <c r="CN98" s="7">
        <f>CP98+CR98+CT98+CV98+CX98+CZ98+DB98+DD98+DF98+DH98+DJ98+DL98+DN98</f>
        <v/>
      </c>
      <c r="CO98" s="7" t="inlineStr"/>
      <c r="CP98" s="7" t="inlineStr"/>
      <c r="CQ98" s="7" t="inlineStr"/>
      <c r="CR98" s="7" t="inlineStr"/>
      <c r="CS98" s="7" t="inlineStr"/>
      <c r="CT98" s="7" t="inlineStr"/>
      <c r="CU98" s="7" t="inlineStr"/>
      <c r="CV98" s="7" t="inlineStr"/>
      <c r="CW98" s="7" t="inlineStr"/>
      <c r="CX98" s="7" t="inlineStr"/>
      <c r="CY98" s="7" t="inlineStr"/>
      <c r="CZ98" s="7" t="inlineStr"/>
      <c r="DA98" s="7" t="inlineStr"/>
      <c r="DB98" s="7" t="inlineStr"/>
      <c r="DC98" s="7" t="inlineStr"/>
      <c r="DD98" s="7" t="inlineStr"/>
      <c r="DE98" s="7" t="inlineStr"/>
      <c r="DF98" s="7" t="inlineStr"/>
      <c r="DG98" s="7" t="inlineStr"/>
      <c r="DH98" s="7" t="inlineStr"/>
      <c r="DI98" s="7" t="inlineStr"/>
      <c r="DJ98" s="7" t="inlineStr"/>
      <c r="DK98" s="7" t="inlineStr"/>
      <c r="DL98" s="7" t="inlineStr"/>
      <c r="DM98" s="7" t="inlineStr"/>
      <c r="DN98" s="7" t="inlineStr"/>
      <c r="DO98" s="7">
        <f>E98+AU98+BI98+BS98+CM98</f>
        <v/>
      </c>
      <c r="DP98" s="7">
        <f>F98+AV98+BJ98+BT98+CN98</f>
        <v/>
      </c>
    </row>
    <row r="99" hidden="1" outlineLevel="1">
      <c r="A99" s="5" t="n">
        <v>40</v>
      </c>
      <c r="B99" s="6" t="inlineStr">
        <is>
          <t>Xamkor Salomatlik</t>
        </is>
      </c>
      <c r="C99" s="6" t="inlineStr">
        <is>
          <t>Сырдарья</t>
        </is>
      </c>
      <c r="D99" s="6" t="inlineStr">
        <is>
          <t>Сырдарья</t>
        </is>
      </c>
      <c r="E99" s="7">
        <f>G99+I99+K99+M99+O99+Q99+S99+U99+W99+Y99+AA99+AC99+AE99+AG99+AI99+AK99+AM99+AO99+AQ99+AS99</f>
        <v/>
      </c>
      <c r="F99" s="7">
        <f>H99+J99+L99+N99+P99+R99+T99+V99+X99+Z99+AB99+AD99+AF99+AH99+AJ99+AL99+AN99+AP99+AR99+AT99</f>
        <v/>
      </c>
      <c r="G99" s="7" t="inlineStr"/>
      <c r="H99" s="7" t="inlineStr"/>
      <c r="I99" s="7" t="inlineStr"/>
      <c r="J99" s="7" t="inlineStr"/>
      <c r="K99" s="7" t="inlineStr"/>
      <c r="L99" s="7" t="inlineStr"/>
      <c r="M99" s="7" t="inlineStr"/>
      <c r="N99" s="7" t="inlineStr"/>
      <c r="O99" s="7" t="inlineStr"/>
      <c r="P99" s="7" t="inlineStr"/>
      <c r="Q99" s="7" t="inlineStr"/>
      <c r="R99" s="7" t="inlineStr"/>
      <c r="S99" s="7" t="inlineStr"/>
      <c r="T99" s="7" t="inlineStr"/>
      <c r="U99" s="7" t="inlineStr"/>
      <c r="V99" s="7" t="inlineStr"/>
      <c r="W99" s="7" t="inlineStr"/>
      <c r="X99" s="7" t="inlineStr"/>
      <c r="Y99" s="7" t="inlineStr"/>
      <c r="Z99" s="7" t="inlineStr"/>
      <c r="AA99" s="7" t="inlineStr"/>
      <c r="AB99" s="7" t="inlineStr"/>
      <c r="AC99" s="7" t="n">
        <v>10</v>
      </c>
      <c r="AD99" s="7" t="n">
        <v>2386030</v>
      </c>
      <c r="AE99" s="7" t="inlineStr"/>
      <c r="AF99" s="7" t="inlineStr"/>
      <c r="AG99" s="7" t="n">
        <v>10</v>
      </c>
      <c r="AH99" s="7" t="n">
        <v>2536430</v>
      </c>
      <c r="AI99" s="7" t="inlineStr"/>
      <c r="AJ99" s="7" t="inlineStr"/>
      <c r="AK99" s="7" t="inlineStr"/>
      <c r="AL99" s="7" t="inlineStr"/>
      <c r="AM99" s="7" t="inlineStr"/>
      <c r="AN99" s="7" t="inlineStr"/>
      <c r="AO99" s="7" t="inlineStr"/>
      <c r="AP99" s="7" t="inlineStr"/>
      <c r="AQ99" s="7" t="inlineStr"/>
      <c r="AR99" s="7" t="inlineStr"/>
      <c r="AS99" s="7" t="inlineStr"/>
      <c r="AT99" s="7" t="inlineStr"/>
      <c r="AU99" s="7">
        <f>AW99+AY99+BA99+BC99+BE99+BG99</f>
        <v/>
      </c>
      <c r="AV99" s="7">
        <f>AX99+AZ99+BB99+BD99+BF99+BH99</f>
        <v/>
      </c>
      <c r="AW99" s="7" t="inlineStr"/>
      <c r="AX99" s="7" t="inlineStr"/>
      <c r="AY99" s="7" t="inlineStr"/>
      <c r="AZ99" s="7" t="inlineStr"/>
      <c r="BA99" s="7" t="inlineStr"/>
      <c r="BB99" s="7" t="inlineStr"/>
      <c r="BC99" s="7" t="inlineStr"/>
      <c r="BD99" s="7" t="inlineStr"/>
      <c r="BE99" s="7" t="inlineStr"/>
      <c r="BF99" s="7" t="inlineStr"/>
      <c r="BG99" s="7" t="inlineStr"/>
      <c r="BH99" s="7" t="inlineStr"/>
      <c r="BI99" s="7">
        <f>BK99+BM99+BO99+BQ99</f>
        <v/>
      </c>
      <c r="BJ99" s="7">
        <f>BL99+BN99+BP99+BR99</f>
        <v/>
      </c>
      <c r="BK99" s="7" t="inlineStr"/>
      <c r="BL99" s="7" t="inlineStr"/>
      <c r="BM99" s="7" t="inlineStr"/>
      <c r="BN99" s="7" t="inlineStr"/>
      <c r="BO99" s="7" t="inlineStr"/>
      <c r="BP99" s="7" t="inlineStr"/>
      <c r="BQ99" s="7" t="inlineStr"/>
      <c r="BR99" s="7" t="inlineStr"/>
      <c r="BS99" s="7">
        <f>BU99+BW99+BY99+CA99+CC99+CE99+CG99+CI99+CK99</f>
        <v/>
      </c>
      <c r="BT99" s="7">
        <f>BV99+BX99+BZ99+CB99+CD99+CF99+CH99+CJ99+CL99</f>
        <v/>
      </c>
      <c r="BU99" s="7" t="inlineStr"/>
      <c r="BV99" s="7" t="inlineStr"/>
      <c r="BW99" s="7" t="inlineStr"/>
      <c r="BX99" s="7" t="inlineStr"/>
      <c r="BY99" s="7" t="inlineStr"/>
      <c r="BZ99" s="7" t="inlineStr"/>
      <c r="CA99" s="7" t="inlineStr"/>
      <c r="CB99" s="7" t="inlineStr"/>
      <c r="CC99" s="7" t="inlineStr"/>
      <c r="CD99" s="7" t="inlineStr"/>
      <c r="CE99" s="7" t="inlineStr"/>
      <c r="CF99" s="7" t="inlineStr"/>
      <c r="CG99" s="7" t="inlineStr"/>
      <c r="CH99" s="7" t="inlineStr"/>
      <c r="CI99" s="7" t="inlineStr"/>
      <c r="CJ99" s="7" t="inlineStr"/>
      <c r="CK99" s="7" t="inlineStr"/>
      <c r="CL99" s="7" t="inlineStr"/>
      <c r="CM99" s="7">
        <f>CO99+CQ99+CS99+CU99+CW99+CY99+DA99+DC99+DE99+DG99+DI99+DK99+DM99</f>
        <v/>
      </c>
      <c r="CN99" s="7">
        <f>CP99+CR99+CT99+CV99+CX99+CZ99+DB99+DD99+DF99+DH99+DJ99+DL99+DN99</f>
        <v/>
      </c>
      <c r="CO99" s="7" t="inlineStr"/>
      <c r="CP99" s="7" t="inlineStr"/>
      <c r="CQ99" s="7" t="inlineStr"/>
      <c r="CR99" s="7" t="inlineStr"/>
      <c r="CS99" s="7" t="inlineStr"/>
      <c r="CT99" s="7" t="inlineStr"/>
      <c r="CU99" s="7" t="inlineStr"/>
      <c r="CV99" s="7" t="inlineStr"/>
      <c r="CW99" s="7" t="inlineStr"/>
      <c r="CX99" s="7" t="inlineStr"/>
      <c r="CY99" s="7" t="inlineStr"/>
      <c r="CZ99" s="7" t="inlineStr"/>
      <c r="DA99" s="7" t="inlineStr"/>
      <c r="DB99" s="7" t="inlineStr"/>
      <c r="DC99" s="7" t="inlineStr"/>
      <c r="DD99" s="7" t="inlineStr"/>
      <c r="DE99" s="7" t="inlineStr"/>
      <c r="DF99" s="7" t="inlineStr"/>
      <c r="DG99" s="7" t="inlineStr"/>
      <c r="DH99" s="7" t="inlineStr"/>
      <c r="DI99" s="7" t="inlineStr"/>
      <c r="DJ99" s="7" t="inlineStr"/>
      <c r="DK99" s="7" t="inlineStr"/>
      <c r="DL99" s="7" t="inlineStr"/>
      <c r="DM99" s="7" t="inlineStr"/>
      <c r="DN99" s="7" t="inlineStr"/>
      <c r="DO99" s="7">
        <f>E99+AU99+BI99+BS99+CM99</f>
        <v/>
      </c>
      <c r="DP99" s="7">
        <f>F99+AV99+BJ99+BT99+CN99</f>
        <v/>
      </c>
    </row>
    <row r="100" hidden="1" outlineLevel="1">
      <c r="A100" s="5" t="n">
        <v>41</v>
      </c>
      <c r="B100" s="6" t="inlineStr">
        <is>
          <t>Xumoyun Amirxon Farm MCHJ</t>
        </is>
      </c>
      <c r="C100" s="6" t="inlineStr">
        <is>
          <t>Сырдарья</t>
        </is>
      </c>
      <c r="D100" s="6" t="inlineStr">
        <is>
          <t>Сырдарья</t>
        </is>
      </c>
      <c r="E100" s="7">
        <f>G100+I100+K100+M100+O100+Q100+S100+U100+W100+Y100+AA100+AC100+AE100+AG100+AI100+AK100+AM100+AO100+AQ100+AS100</f>
        <v/>
      </c>
      <c r="F100" s="7">
        <f>H100+J100+L100+N100+P100+R100+T100+V100+X100+Z100+AB100+AD100+AF100+AH100+AJ100+AL100+AN100+AP100+AR100+AT100</f>
        <v/>
      </c>
      <c r="G100" s="7" t="inlineStr"/>
      <c r="H100" s="7" t="inlineStr"/>
      <c r="I100" s="7" t="inlineStr"/>
      <c r="J100" s="7" t="inlineStr"/>
      <c r="K100" s="7" t="inlineStr"/>
      <c r="L100" s="7" t="inlineStr"/>
      <c r="M100" s="7" t="n">
        <v>6</v>
      </c>
      <c r="N100" s="7" t="n">
        <v>1378420</v>
      </c>
      <c r="O100" s="7" t="inlineStr"/>
      <c r="P100" s="7" t="inlineStr"/>
      <c r="Q100" s="7" t="n">
        <v>15</v>
      </c>
      <c r="R100" s="7" t="n">
        <v>4054435</v>
      </c>
      <c r="S100" s="7" t="inlineStr"/>
      <c r="T100" s="7" t="inlineStr"/>
      <c r="U100" s="7" t="inlineStr"/>
      <c r="V100" s="7" t="inlineStr"/>
      <c r="W100" s="7" t="inlineStr"/>
      <c r="X100" s="7" t="inlineStr"/>
      <c r="Y100" s="7" t="inlineStr"/>
      <c r="Z100" s="7" t="inlineStr"/>
      <c r="AA100" s="7" t="inlineStr"/>
      <c r="AB100" s="7" t="inlineStr"/>
      <c r="AC100" s="7" t="inlineStr"/>
      <c r="AD100" s="7" t="inlineStr"/>
      <c r="AE100" s="7" t="inlineStr"/>
      <c r="AF100" s="7" t="inlineStr"/>
      <c r="AG100" s="7" t="inlineStr"/>
      <c r="AH100" s="7" t="inlineStr"/>
      <c r="AI100" s="7" t="inlineStr"/>
      <c r="AJ100" s="7" t="inlineStr"/>
      <c r="AK100" s="7" t="inlineStr"/>
      <c r="AL100" s="7" t="inlineStr"/>
      <c r="AM100" s="7" t="inlineStr"/>
      <c r="AN100" s="7" t="inlineStr"/>
      <c r="AO100" s="7" t="n">
        <v>72</v>
      </c>
      <c r="AP100" s="7" t="n">
        <v>30860352</v>
      </c>
      <c r="AQ100" s="7" t="inlineStr"/>
      <c r="AR100" s="7" t="inlineStr"/>
      <c r="AS100" s="7" t="inlineStr"/>
      <c r="AT100" s="7" t="inlineStr"/>
      <c r="AU100" s="7">
        <f>AW100+AY100+BA100+BC100+BE100+BG100</f>
        <v/>
      </c>
      <c r="AV100" s="7">
        <f>AX100+AZ100+BB100+BD100+BF100+BH100</f>
        <v/>
      </c>
      <c r="AW100" s="7" t="inlineStr"/>
      <c r="AX100" s="7" t="inlineStr"/>
      <c r="AY100" s="7" t="inlineStr"/>
      <c r="AZ100" s="7" t="inlineStr"/>
      <c r="BA100" s="7" t="inlineStr"/>
      <c r="BB100" s="7" t="inlineStr"/>
      <c r="BC100" s="7" t="inlineStr"/>
      <c r="BD100" s="7" t="inlineStr"/>
      <c r="BE100" s="7" t="inlineStr"/>
      <c r="BF100" s="7" t="inlineStr"/>
      <c r="BG100" s="7" t="inlineStr"/>
      <c r="BH100" s="7" t="inlineStr"/>
      <c r="BI100" s="7">
        <f>BK100+BM100+BO100+BQ100</f>
        <v/>
      </c>
      <c r="BJ100" s="7">
        <f>BL100+BN100+BP100+BR100</f>
        <v/>
      </c>
      <c r="BK100" s="7" t="inlineStr"/>
      <c r="BL100" s="7" t="inlineStr"/>
      <c r="BM100" s="7" t="inlineStr"/>
      <c r="BN100" s="7" t="inlineStr"/>
      <c r="BO100" s="7" t="inlineStr"/>
      <c r="BP100" s="7" t="inlineStr"/>
      <c r="BQ100" s="7" t="inlineStr"/>
      <c r="BR100" s="7" t="inlineStr"/>
      <c r="BS100" s="7">
        <f>BU100+BW100+BY100+CA100+CC100+CE100+CG100+CI100+CK100</f>
        <v/>
      </c>
      <c r="BT100" s="7">
        <f>BV100+BX100+BZ100+CB100+CD100+CF100+CH100+CJ100+CL100</f>
        <v/>
      </c>
      <c r="BU100" s="7" t="inlineStr"/>
      <c r="BV100" s="7" t="inlineStr"/>
      <c r="BW100" s="7" t="inlineStr"/>
      <c r="BX100" s="7" t="inlineStr"/>
      <c r="BY100" s="7" t="inlineStr"/>
      <c r="BZ100" s="7" t="inlineStr"/>
      <c r="CA100" s="7" t="inlineStr"/>
      <c r="CB100" s="7" t="inlineStr"/>
      <c r="CC100" s="7" t="inlineStr"/>
      <c r="CD100" s="7" t="inlineStr"/>
      <c r="CE100" s="7" t="inlineStr"/>
      <c r="CF100" s="7" t="inlineStr"/>
      <c r="CG100" s="7" t="inlineStr"/>
      <c r="CH100" s="7" t="inlineStr"/>
      <c r="CI100" s="7" t="inlineStr"/>
      <c r="CJ100" s="7" t="inlineStr"/>
      <c r="CK100" s="7" t="inlineStr"/>
      <c r="CL100" s="7" t="inlineStr"/>
      <c r="CM100" s="7">
        <f>CO100+CQ100+CS100+CU100+CW100+CY100+DA100+DC100+DE100+DG100+DI100+DK100+DM100</f>
        <v/>
      </c>
      <c r="CN100" s="7">
        <f>CP100+CR100+CT100+CV100+CX100+CZ100+DB100+DD100+DF100+DH100+DJ100+DL100+DN100</f>
        <v/>
      </c>
      <c r="CO100" s="7" t="inlineStr"/>
      <c r="CP100" s="7" t="inlineStr"/>
      <c r="CQ100" s="7" t="inlineStr"/>
      <c r="CR100" s="7" t="inlineStr"/>
      <c r="CS100" s="7" t="inlineStr"/>
      <c r="CT100" s="7" t="inlineStr"/>
      <c r="CU100" s="7" t="inlineStr"/>
      <c r="CV100" s="7" t="inlineStr"/>
      <c r="CW100" s="7" t="inlineStr"/>
      <c r="CX100" s="7" t="inlineStr"/>
      <c r="CY100" s="7" t="inlineStr"/>
      <c r="CZ100" s="7" t="inlineStr"/>
      <c r="DA100" s="7" t="inlineStr"/>
      <c r="DB100" s="7" t="inlineStr"/>
      <c r="DC100" s="7" t="n">
        <v>5</v>
      </c>
      <c r="DD100" s="7" t="n">
        <v>778245</v>
      </c>
      <c r="DE100" s="7" t="inlineStr"/>
      <c r="DF100" s="7" t="inlineStr"/>
      <c r="DG100" s="7" t="inlineStr"/>
      <c r="DH100" s="7" t="inlineStr"/>
      <c r="DI100" s="7" t="inlineStr"/>
      <c r="DJ100" s="7" t="inlineStr"/>
      <c r="DK100" s="7" t="inlineStr"/>
      <c r="DL100" s="7" t="inlineStr"/>
      <c r="DM100" s="7" t="inlineStr"/>
      <c r="DN100" s="7" t="inlineStr"/>
      <c r="DO100" s="7">
        <f>E100+AU100+BI100+BS100+CM100</f>
        <v/>
      </c>
      <c r="DP100" s="7">
        <f>F100+AV100+BJ100+BT100+CN100</f>
        <v/>
      </c>
    </row>
    <row r="101" hidden="1" outlineLevel="1">
      <c r="A101" s="5" t="n">
        <v>42</v>
      </c>
      <c r="B101" s="6" t="inlineStr">
        <is>
          <t>Yagona Farm</t>
        </is>
      </c>
      <c r="C101" s="6" t="inlineStr">
        <is>
          <t>Сырдарья</t>
        </is>
      </c>
      <c r="D101" s="6" t="inlineStr">
        <is>
          <t>Сырдарья</t>
        </is>
      </c>
      <c r="E101" s="7">
        <f>G101+I101+K101+M101+O101+Q101+S101+U101+W101+Y101+AA101+AC101+AE101+AG101+AI101+AK101+AM101+AO101+AQ101+AS101</f>
        <v/>
      </c>
      <c r="F101" s="7">
        <f>H101+J101+L101+N101+P101+R101+T101+V101+X101+Z101+AB101+AD101+AF101+AH101+AJ101+AL101+AN101+AP101+AR101+AT101</f>
        <v/>
      </c>
      <c r="G101" s="7" t="inlineStr"/>
      <c r="H101" s="7" t="inlineStr"/>
      <c r="I101" s="7" t="inlineStr"/>
      <c r="J101" s="7" t="inlineStr"/>
      <c r="K101" s="7" t="inlineStr"/>
      <c r="L101" s="7" t="inlineStr"/>
      <c r="M101" s="7" t="n">
        <v>2</v>
      </c>
      <c r="N101" s="7" t="n">
        <v>836076</v>
      </c>
      <c r="O101" s="7" t="inlineStr"/>
      <c r="P101" s="7" t="inlineStr"/>
      <c r="Q101" s="7" t="n">
        <v>2</v>
      </c>
      <c r="R101" s="7" t="n">
        <v>723552</v>
      </c>
      <c r="S101" s="7" t="inlineStr"/>
      <c r="T101" s="7" t="inlineStr"/>
      <c r="U101" s="7" t="inlineStr"/>
      <c r="V101" s="7" t="inlineStr"/>
      <c r="W101" s="7" t="inlineStr"/>
      <c r="X101" s="7" t="inlineStr"/>
      <c r="Y101" s="7" t="inlineStr"/>
      <c r="Z101" s="7" t="inlineStr"/>
      <c r="AA101" s="7" t="inlineStr"/>
      <c r="AB101" s="7" t="inlineStr"/>
      <c r="AC101" s="7" t="inlineStr"/>
      <c r="AD101" s="7" t="inlineStr"/>
      <c r="AE101" s="7" t="inlineStr"/>
      <c r="AF101" s="7" t="inlineStr"/>
      <c r="AG101" s="7" t="inlineStr"/>
      <c r="AH101" s="7" t="inlineStr"/>
      <c r="AI101" s="7" t="inlineStr"/>
      <c r="AJ101" s="7" t="inlineStr"/>
      <c r="AK101" s="7" t="inlineStr"/>
      <c r="AL101" s="7" t="inlineStr"/>
      <c r="AM101" s="7" t="inlineStr"/>
      <c r="AN101" s="7" t="inlineStr"/>
      <c r="AO101" s="7" t="inlineStr"/>
      <c r="AP101" s="7" t="inlineStr"/>
      <c r="AQ101" s="7" t="inlineStr"/>
      <c r="AR101" s="7" t="inlineStr"/>
      <c r="AS101" s="7" t="inlineStr"/>
      <c r="AT101" s="7" t="inlineStr"/>
      <c r="AU101" s="7">
        <f>AW101+AY101+BA101+BC101+BE101+BG101</f>
        <v/>
      </c>
      <c r="AV101" s="7">
        <f>AX101+AZ101+BB101+BD101+BF101+BH101</f>
        <v/>
      </c>
      <c r="AW101" s="7" t="inlineStr"/>
      <c r="AX101" s="7" t="inlineStr"/>
      <c r="AY101" s="7" t="inlineStr"/>
      <c r="AZ101" s="7" t="inlineStr"/>
      <c r="BA101" s="7" t="inlineStr"/>
      <c r="BB101" s="7" t="inlineStr"/>
      <c r="BC101" s="7" t="inlineStr"/>
      <c r="BD101" s="7" t="inlineStr"/>
      <c r="BE101" s="7" t="inlineStr"/>
      <c r="BF101" s="7" t="inlineStr"/>
      <c r="BG101" s="7" t="inlineStr"/>
      <c r="BH101" s="7" t="inlineStr"/>
      <c r="BI101" s="7">
        <f>BK101+BM101+BO101+BQ101</f>
        <v/>
      </c>
      <c r="BJ101" s="7">
        <f>BL101+BN101+BP101+BR101</f>
        <v/>
      </c>
      <c r="BK101" s="7" t="inlineStr"/>
      <c r="BL101" s="7" t="inlineStr"/>
      <c r="BM101" s="7" t="inlineStr"/>
      <c r="BN101" s="7" t="inlineStr"/>
      <c r="BO101" s="7" t="inlineStr"/>
      <c r="BP101" s="7" t="inlineStr"/>
      <c r="BQ101" s="7" t="inlineStr"/>
      <c r="BR101" s="7" t="inlineStr"/>
      <c r="BS101" s="7">
        <f>BU101+BW101+BY101+CA101+CC101+CE101+CG101+CI101+CK101</f>
        <v/>
      </c>
      <c r="BT101" s="7">
        <f>BV101+BX101+BZ101+CB101+CD101+CF101+CH101+CJ101+CL101</f>
        <v/>
      </c>
      <c r="BU101" s="7" t="inlineStr"/>
      <c r="BV101" s="7" t="inlineStr"/>
      <c r="BW101" s="7" t="inlineStr"/>
      <c r="BX101" s="7" t="inlineStr"/>
      <c r="BY101" s="7" t="inlineStr"/>
      <c r="BZ101" s="7" t="inlineStr"/>
      <c r="CA101" s="7" t="inlineStr"/>
      <c r="CB101" s="7" t="inlineStr"/>
      <c r="CC101" s="7" t="inlineStr"/>
      <c r="CD101" s="7" t="inlineStr"/>
      <c r="CE101" s="7" t="inlineStr"/>
      <c r="CF101" s="7" t="inlineStr"/>
      <c r="CG101" s="7" t="inlineStr"/>
      <c r="CH101" s="7" t="inlineStr"/>
      <c r="CI101" s="7" t="inlineStr"/>
      <c r="CJ101" s="7" t="inlineStr"/>
      <c r="CK101" s="7" t="inlineStr"/>
      <c r="CL101" s="7" t="inlineStr"/>
      <c r="CM101" s="7">
        <f>CO101+CQ101+CS101+CU101+CW101+CY101+DA101+DC101+DE101+DG101+DI101+DK101+DM101</f>
        <v/>
      </c>
      <c r="CN101" s="7">
        <f>CP101+CR101+CT101+CV101+CX101+CZ101+DB101+DD101+DF101+DH101+DJ101+DL101+DN101</f>
        <v/>
      </c>
      <c r="CO101" s="7" t="inlineStr"/>
      <c r="CP101" s="7" t="inlineStr"/>
      <c r="CQ101" s="7" t="inlineStr"/>
      <c r="CR101" s="7" t="inlineStr"/>
      <c r="CS101" s="7" t="inlineStr"/>
      <c r="CT101" s="7" t="inlineStr"/>
      <c r="CU101" s="7" t="inlineStr"/>
      <c r="CV101" s="7" t="inlineStr"/>
      <c r="CW101" s="7" t="inlineStr"/>
      <c r="CX101" s="7" t="inlineStr"/>
      <c r="CY101" s="7" t="inlineStr"/>
      <c r="CZ101" s="7" t="inlineStr"/>
      <c r="DA101" s="7" t="inlineStr"/>
      <c r="DB101" s="7" t="inlineStr"/>
      <c r="DC101" s="7" t="inlineStr"/>
      <c r="DD101" s="7" t="inlineStr"/>
      <c r="DE101" s="7" t="inlineStr"/>
      <c r="DF101" s="7" t="inlineStr"/>
      <c r="DG101" s="7" t="inlineStr"/>
      <c r="DH101" s="7" t="inlineStr"/>
      <c r="DI101" s="7" t="inlineStr"/>
      <c r="DJ101" s="7" t="inlineStr"/>
      <c r="DK101" s="7" t="inlineStr"/>
      <c r="DL101" s="7" t="inlineStr"/>
      <c r="DM101" s="7" t="inlineStr"/>
      <c r="DN101" s="7" t="inlineStr"/>
      <c r="DO101" s="7">
        <f>E101+AU101+BI101+BS101+CM101</f>
        <v/>
      </c>
      <c r="DP101" s="7">
        <f>F101+AV101+BJ101+BT101+CN101</f>
        <v/>
      </c>
    </row>
    <row r="102">
      <c r="A102" s="8" t="n"/>
      <c r="B102" s="8" t="inlineStr">
        <is>
          <t>FINAL SUM</t>
        </is>
      </c>
      <c r="C102" s="8" t="n"/>
      <c r="D102" s="8" t="n"/>
      <c r="E102" s="9">
        <f>E4+E59</f>
        <v/>
      </c>
      <c r="F102" s="9">
        <f>F4+F59</f>
        <v/>
      </c>
      <c r="G102" s="9">
        <f>G4+G59</f>
        <v/>
      </c>
      <c r="H102" s="9">
        <f>H4+H59</f>
        <v/>
      </c>
      <c r="I102" s="9">
        <f>I4+I59</f>
        <v/>
      </c>
      <c r="J102" s="9">
        <f>J4+J59</f>
        <v/>
      </c>
      <c r="K102" s="9">
        <f>K4+K59</f>
        <v/>
      </c>
      <c r="L102" s="9">
        <f>L4+L59</f>
        <v/>
      </c>
      <c r="M102" s="9">
        <f>M4+M59</f>
        <v/>
      </c>
      <c r="N102" s="9">
        <f>N4+N59</f>
        <v/>
      </c>
      <c r="O102" s="9">
        <f>O4+O59</f>
        <v/>
      </c>
      <c r="P102" s="9">
        <f>P4+P59</f>
        <v/>
      </c>
      <c r="Q102" s="9">
        <f>Q4+Q59</f>
        <v/>
      </c>
      <c r="R102" s="9">
        <f>R4+R59</f>
        <v/>
      </c>
      <c r="S102" s="9">
        <f>S4+S59</f>
        <v/>
      </c>
      <c r="T102" s="9">
        <f>T4+T59</f>
        <v/>
      </c>
      <c r="U102" s="9">
        <f>U4+U59</f>
        <v/>
      </c>
      <c r="V102" s="9">
        <f>V4+V59</f>
        <v/>
      </c>
      <c r="W102" s="9">
        <f>W4+W59</f>
        <v/>
      </c>
      <c r="X102" s="9">
        <f>X4+X59</f>
        <v/>
      </c>
      <c r="Y102" s="9">
        <f>Y4+Y59</f>
        <v/>
      </c>
      <c r="Z102" s="9">
        <f>Z4+Z59</f>
        <v/>
      </c>
      <c r="AA102" s="9">
        <f>AA4+AA59</f>
        <v/>
      </c>
      <c r="AB102" s="9">
        <f>AB4+AB59</f>
        <v/>
      </c>
      <c r="AC102" s="9">
        <f>AC4+AC59</f>
        <v/>
      </c>
      <c r="AD102" s="9">
        <f>AD4+AD59</f>
        <v/>
      </c>
      <c r="AE102" s="9">
        <f>AE4+AE59</f>
        <v/>
      </c>
      <c r="AF102" s="9">
        <f>AF4+AF59</f>
        <v/>
      </c>
      <c r="AG102" s="9">
        <f>AG4+AG59</f>
        <v/>
      </c>
      <c r="AH102" s="9">
        <f>AH4+AH59</f>
        <v/>
      </c>
      <c r="AI102" s="9">
        <f>AI4+AI59</f>
        <v/>
      </c>
      <c r="AJ102" s="9">
        <f>AJ4+AJ59</f>
        <v/>
      </c>
      <c r="AK102" s="9">
        <f>AK4+AK59</f>
        <v/>
      </c>
      <c r="AL102" s="9">
        <f>AL4+AL59</f>
        <v/>
      </c>
      <c r="AM102" s="9">
        <f>AM4+AM59</f>
        <v/>
      </c>
      <c r="AN102" s="9">
        <f>AN4+AN59</f>
        <v/>
      </c>
      <c r="AO102" s="9">
        <f>AO4+AO59</f>
        <v/>
      </c>
      <c r="AP102" s="9">
        <f>AP4+AP59</f>
        <v/>
      </c>
      <c r="AQ102" s="9">
        <f>AQ4+AQ59</f>
        <v/>
      </c>
      <c r="AR102" s="9">
        <f>AR4+AR59</f>
        <v/>
      </c>
      <c r="AS102" s="9">
        <f>AS4+AS59</f>
        <v/>
      </c>
      <c r="AT102" s="9">
        <f>AT4+AT59</f>
        <v/>
      </c>
      <c r="AU102" s="9">
        <f>AU4+AU59</f>
        <v/>
      </c>
      <c r="AV102" s="9">
        <f>AV4+AV59</f>
        <v/>
      </c>
      <c r="AW102" s="9">
        <f>AW4+AW59</f>
        <v/>
      </c>
      <c r="AX102" s="9">
        <f>AX4+AX59</f>
        <v/>
      </c>
      <c r="AY102" s="9">
        <f>AY4+AY59</f>
        <v/>
      </c>
      <c r="AZ102" s="9">
        <f>AZ4+AZ59</f>
        <v/>
      </c>
      <c r="BA102" s="9">
        <f>BA4+BA59</f>
        <v/>
      </c>
      <c r="BB102" s="9">
        <f>BB4+BB59</f>
        <v/>
      </c>
      <c r="BC102" s="9">
        <f>BC4+BC59</f>
        <v/>
      </c>
      <c r="BD102" s="9">
        <f>BD4+BD59</f>
        <v/>
      </c>
      <c r="BE102" s="9">
        <f>BE4+BE59</f>
        <v/>
      </c>
      <c r="BF102" s="9">
        <f>BF4+BF59</f>
        <v/>
      </c>
      <c r="BG102" s="9">
        <f>BG4+BG59</f>
        <v/>
      </c>
      <c r="BH102" s="9">
        <f>BH4+BH59</f>
        <v/>
      </c>
      <c r="BI102" s="9">
        <f>BI4+BI59</f>
        <v/>
      </c>
      <c r="BJ102" s="9">
        <f>BJ4+BJ59</f>
        <v/>
      </c>
      <c r="BK102" s="9">
        <f>BK4+BK59</f>
        <v/>
      </c>
      <c r="BL102" s="9">
        <f>BL4+BL59</f>
        <v/>
      </c>
      <c r="BM102" s="9">
        <f>BM4+BM59</f>
        <v/>
      </c>
      <c r="BN102" s="9">
        <f>BN4+BN59</f>
        <v/>
      </c>
      <c r="BO102" s="9">
        <f>BO4+BO59</f>
        <v/>
      </c>
      <c r="BP102" s="9">
        <f>BP4+BP59</f>
        <v/>
      </c>
      <c r="BQ102" s="9">
        <f>BQ4+BQ59</f>
        <v/>
      </c>
      <c r="BR102" s="9">
        <f>BR4+BR59</f>
        <v/>
      </c>
      <c r="BS102" s="9">
        <f>BS4+BS59</f>
        <v/>
      </c>
      <c r="BT102" s="9">
        <f>BT4+BT59</f>
        <v/>
      </c>
      <c r="BU102" s="9">
        <f>BU4+BU59</f>
        <v/>
      </c>
      <c r="BV102" s="9">
        <f>BV4+BV59</f>
        <v/>
      </c>
      <c r="BW102" s="9">
        <f>BW4+BW59</f>
        <v/>
      </c>
      <c r="BX102" s="9">
        <f>BX4+BX59</f>
        <v/>
      </c>
      <c r="BY102" s="9">
        <f>BY4+BY59</f>
        <v/>
      </c>
      <c r="BZ102" s="9">
        <f>BZ4+BZ59</f>
        <v/>
      </c>
      <c r="CA102" s="9">
        <f>CA4+CA59</f>
        <v/>
      </c>
      <c r="CB102" s="9">
        <f>CB4+CB59</f>
        <v/>
      </c>
      <c r="CC102" s="9">
        <f>CC4+CC59</f>
        <v/>
      </c>
      <c r="CD102" s="9">
        <f>CD4+CD59</f>
        <v/>
      </c>
      <c r="CE102" s="9">
        <f>CE4+CE59</f>
        <v/>
      </c>
      <c r="CF102" s="9">
        <f>CF4+CF59</f>
        <v/>
      </c>
      <c r="CG102" s="9">
        <f>CG4+CG59</f>
        <v/>
      </c>
      <c r="CH102" s="9">
        <f>CH4+CH59</f>
        <v/>
      </c>
      <c r="CI102" s="9">
        <f>CI4+CI59</f>
        <v/>
      </c>
      <c r="CJ102" s="9">
        <f>CJ4+CJ59</f>
        <v/>
      </c>
      <c r="CK102" s="9">
        <f>CK4+CK59</f>
        <v/>
      </c>
      <c r="CL102" s="9">
        <f>CL4+CL59</f>
        <v/>
      </c>
      <c r="CM102" s="9">
        <f>CM4+CM59</f>
        <v/>
      </c>
      <c r="CN102" s="9">
        <f>CN4+CN59</f>
        <v/>
      </c>
      <c r="CO102" s="9">
        <f>CO4+CO59</f>
        <v/>
      </c>
      <c r="CP102" s="9">
        <f>CP4+CP59</f>
        <v/>
      </c>
      <c r="CQ102" s="9">
        <f>CQ4+CQ59</f>
        <v/>
      </c>
      <c r="CR102" s="9">
        <f>CR4+CR59</f>
        <v/>
      </c>
      <c r="CS102" s="9">
        <f>CS4+CS59</f>
        <v/>
      </c>
      <c r="CT102" s="9">
        <f>CT4+CT59</f>
        <v/>
      </c>
      <c r="CU102" s="9">
        <f>CU4+CU59</f>
        <v/>
      </c>
      <c r="CV102" s="9">
        <f>CV4+CV59</f>
        <v/>
      </c>
      <c r="CW102" s="9">
        <f>CW4+CW59</f>
        <v/>
      </c>
      <c r="CX102" s="9">
        <f>CX4+CX59</f>
        <v/>
      </c>
      <c r="CY102" s="9">
        <f>CY4+CY59</f>
        <v/>
      </c>
      <c r="CZ102" s="9">
        <f>CZ4+CZ59</f>
        <v/>
      </c>
      <c r="DA102" s="9">
        <f>DA4+DA59</f>
        <v/>
      </c>
      <c r="DB102" s="9">
        <f>DB4+DB59</f>
        <v/>
      </c>
      <c r="DC102" s="9">
        <f>DC4+DC59</f>
        <v/>
      </c>
      <c r="DD102" s="9">
        <f>DD4+DD59</f>
        <v/>
      </c>
      <c r="DE102" s="9">
        <f>DE4+DE59</f>
        <v/>
      </c>
      <c r="DF102" s="9">
        <f>DF4+DF59</f>
        <v/>
      </c>
      <c r="DG102" s="9">
        <f>DG4+DG59</f>
        <v/>
      </c>
      <c r="DH102" s="9">
        <f>DH4+DH59</f>
        <v/>
      </c>
      <c r="DI102" s="9">
        <f>DI4+DI59</f>
        <v/>
      </c>
      <c r="DJ102" s="9">
        <f>DJ4+DJ59</f>
        <v/>
      </c>
      <c r="DK102" s="9">
        <f>DK4+DK59</f>
        <v/>
      </c>
      <c r="DL102" s="9">
        <f>DL4+DL59</f>
        <v/>
      </c>
      <c r="DM102" s="9">
        <f>DM4+DM59</f>
        <v/>
      </c>
      <c r="DN102" s="9">
        <f>DN4+DN59</f>
        <v/>
      </c>
      <c r="DO102" s="9">
        <f>DO4+DO59</f>
        <v/>
      </c>
      <c r="DP102" s="9">
        <f>DP4+DP59</f>
        <v/>
      </c>
    </row>
    <row r="103">
      <c r="A103" s="8" t="n"/>
      <c r="B103" s="8" t="inlineStr">
        <is>
          <t>FINAL SUM ( Minus 10 % )</t>
        </is>
      </c>
      <c r="C103" s="8" t="n"/>
      <c r="D103" s="8" t="n"/>
      <c r="E103" s="9" t="n"/>
      <c r="F103" s="9">
        <f>H103+J103+L103+N103+P103+R103+T103+V103+X103+Z103+AB103+AD103+AF103+AH103+AJ103+AL103+AN103+AP103+AR103+AT103</f>
        <v/>
      </c>
      <c r="G103" s="9" t="n"/>
      <c r="H103" s="9">
        <f>H102*90%</f>
        <v/>
      </c>
      <c r="I103" s="9" t="n"/>
      <c r="J103" s="9">
        <f>J102*90%</f>
        <v/>
      </c>
      <c r="K103" s="9" t="n"/>
      <c r="L103" s="9">
        <f>L102*90%</f>
        <v/>
      </c>
      <c r="M103" s="9" t="n"/>
      <c r="N103" s="9">
        <f>N102*90%</f>
        <v/>
      </c>
      <c r="O103" s="9" t="n"/>
      <c r="P103" s="9">
        <f>P102*90%</f>
        <v/>
      </c>
      <c r="Q103" s="9" t="n"/>
      <c r="R103" s="9">
        <f>R102*90%</f>
        <v/>
      </c>
      <c r="S103" s="9" t="n"/>
      <c r="T103" s="9">
        <f>T102*90%</f>
        <v/>
      </c>
      <c r="U103" s="9" t="n"/>
      <c r="V103" s="9">
        <f>V102*90%</f>
        <v/>
      </c>
      <c r="W103" s="9" t="n"/>
      <c r="X103" s="9">
        <f>X102*90%</f>
        <v/>
      </c>
      <c r="Y103" s="9" t="n"/>
      <c r="Z103" s="9">
        <f>Z102*90%</f>
        <v/>
      </c>
      <c r="AA103" s="9" t="n"/>
      <c r="AB103" s="9">
        <f>AB102*90%</f>
        <v/>
      </c>
      <c r="AC103" s="9" t="n"/>
      <c r="AD103" s="9">
        <f>AD102*90%</f>
        <v/>
      </c>
      <c r="AE103" s="9" t="n"/>
      <c r="AF103" s="9">
        <f>AF102*90%</f>
        <v/>
      </c>
      <c r="AG103" s="9" t="n"/>
      <c r="AH103" s="9">
        <f>AH102*90%</f>
        <v/>
      </c>
      <c r="AI103" s="9" t="n"/>
      <c r="AJ103" s="9">
        <f>AJ102*90%</f>
        <v/>
      </c>
      <c r="AK103" s="9" t="n"/>
      <c r="AL103" s="9">
        <f>AL102*90%</f>
        <v/>
      </c>
      <c r="AM103" s="9" t="n"/>
      <c r="AN103" s="9">
        <f>AN102*90%</f>
        <v/>
      </c>
      <c r="AO103" s="9" t="n"/>
      <c r="AP103" s="9">
        <f>AP102*90%</f>
        <v/>
      </c>
      <c r="AQ103" s="9" t="n"/>
      <c r="AR103" s="9">
        <f>AR102*90%</f>
        <v/>
      </c>
      <c r="AS103" s="9" t="n"/>
      <c r="AT103" s="9">
        <f>AT102*90%</f>
        <v/>
      </c>
      <c r="AU103" s="9" t="n"/>
      <c r="AV103" s="9">
        <f>AX103+AZ103+BB103+BD103+BF103+BH103</f>
        <v/>
      </c>
      <c r="AW103" s="9" t="n"/>
      <c r="AX103" s="9">
        <f>AX102*90%</f>
        <v/>
      </c>
      <c r="AY103" s="9" t="n"/>
      <c r="AZ103" s="9">
        <f>AZ102*90%</f>
        <v/>
      </c>
      <c r="BA103" s="9" t="n"/>
      <c r="BB103" s="9">
        <f>BB102*90%</f>
        <v/>
      </c>
      <c r="BC103" s="9" t="n"/>
      <c r="BD103" s="9">
        <f>BD102*90%</f>
        <v/>
      </c>
      <c r="BE103" s="9" t="n"/>
      <c r="BF103" s="9">
        <f>BF102*90%</f>
        <v/>
      </c>
      <c r="BG103" s="9" t="n"/>
      <c r="BH103" s="9">
        <f>BH102*90%</f>
        <v/>
      </c>
      <c r="BI103" s="9" t="n"/>
      <c r="BJ103" s="9">
        <f>BL103+BN103+BP103+BR103</f>
        <v/>
      </c>
      <c r="BK103" s="9" t="n"/>
      <c r="BL103" s="9">
        <f>BL102*90%</f>
        <v/>
      </c>
      <c r="BM103" s="9" t="n"/>
      <c r="BN103" s="9">
        <f>BN102*90%</f>
        <v/>
      </c>
      <c r="BO103" s="9" t="n"/>
      <c r="BP103" s="9">
        <f>BP102*90%</f>
        <v/>
      </c>
      <c r="BQ103" s="9" t="n"/>
      <c r="BR103" s="9">
        <f>BR102*90%</f>
        <v/>
      </c>
      <c r="BS103" s="9" t="n"/>
      <c r="BT103" s="9">
        <f>BV103+BX103+BZ103+CB103+CD103+CF103+CH103+CJ103+CL103</f>
        <v/>
      </c>
      <c r="BU103" s="9" t="n"/>
      <c r="BV103" s="9">
        <f>BV102*90%</f>
        <v/>
      </c>
      <c r="BW103" s="9" t="n"/>
      <c r="BX103" s="9">
        <f>BX102*90%</f>
        <v/>
      </c>
      <c r="BY103" s="9" t="n"/>
      <c r="BZ103" s="9">
        <f>BZ102*90%</f>
        <v/>
      </c>
      <c r="CA103" s="9" t="n"/>
      <c r="CB103" s="9">
        <f>CB102*90%</f>
        <v/>
      </c>
      <c r="CC103" s="9" t="n"/>
      <c r="CD103" s="9">
        <f>CD102*90%</f>
        <v/>
      </c>
      <c r="CE103" s="9" t="n"/>
      <c r="CF103" s="9">
        <f>CF102*90%</f>
        <v/>
      </c>
      <c r="CG103" s="9" t="n"/>
      <c r="CH103" s="9">
        <f>CH102*90%</f>
        <v/>
      </c>
      <c r="CI103" s="9" t="n"/>
      <c r="CJ103" s="9">
        <f>CJ102*90%</f>
        <v/>
      </c>
      <c r="CK103" s="9" t="n"/>
      <c r="CL103" s="9">
        <f>CL102*90%</f>
        <v/>
      </c>
      <c r="CM103" s="9" t="n"/>
      <c r="CN103" s="9">
        <f>CP103+CR103+CT103+CV103+CX103+CZ103+DB103+DD103+DF103+DH103+DJ103+DL103+DN103</f>
        <v/>
      </c>
      <c r="CO103" s="9" t="n"/>
      <c r="CP103" s="9">
        <f>CP102*90%</f>
        <v/>
      </c>
      <c r="CQ103" s="9" t="n"/>
      <c r="CR103" s="9">
        <f>CR102*90%</f>
        <v/>
      </c>
      <c r="CS103" s="9" t="n"/>
      <c r="CT103" s="9">
        <f>CT102*90%</f>
        <v/>
      </c>
      <c r="CU103" s="9" t="n"/>
      <c r="CV103" s="9">
        <f>CV102*90%</f>
        <v/>
      </c>
      <c r="CW103" s="9" t="n"/>
      <c r="CX103" s="9">
        <f>CX102*90%</f>
        <v/>
      </c>
      <c r="CY103" s="9" t="n"/>
      <c r="CZ103" s="9">
        <f>CZ102*90%</f>
        <v/>
      </c>
      <c r="DA103" s="9" t="n"/>
      <c r="DB103" s="9">
        <f>DB102*90%</f>
        <v/>
      </c>
      <c r="DC103" s="9" t="n"/>
      <c r="DD103" s="9">
        <f>DD102*90%</f>
        <v/>
      </c>
      <c r="DE103" s="9" t="n"/>
      <c r="DF103" s="9">
        <f>DF102*90%</f>
        <v/>
      </c>
      <c r="DG103" s="9" t="n"/>
      <c r="DH103" s="9">
        <f>DH102*90%</f>
        <v/>
      </c>
      <c r="DI103" s="9" t="n"/>
      <c r="DJ103" s="9">
        <f>DJ102*90%</f>
        <v/>
      </c>
      <c r="DK103" s="9" t="n"/>
      <c r="DL103" s="9">
        <f>DL102*90%</f>
        <v/>
      </c>
      <c r="DM103" s="9" t="n"/>
      <c r="DN103" s="9">
        <f>DN102*90%</f>
        <v/>
      </c>
      <c r="DO103" s="9">
        <f>E103+AU103+BI103+BS103+CM103</f>
        <v/>
      </c>
      <c r="DP103" s="9">
        <f>F103+AV103+BJ103+BT103+CN103</f>
        <v/>
      </c>
    </row>
    <row r="104">
      <c r="A104" s="8" t="n"/>
      <c r="B104" s="8" t="inlineStr">
        <is>
          <t>Final summa for Reklama</t>
        </is>
      </c>
      <c r="C104" s="8" t="n"/>
      <c r="D104" s="8" t="n"/>
      <c r="E104" s="9" t="n"/>
      <c r="F104" s="9">
        <f>H104+J104+L104+N104+P104+R104+T104+V104+X104+Z104+AB104+AD104+AF104+AH104+AJ104+AL104+AN104+AP104+AR104+AT104</f>
        <v/>
      </c>
      <c r="G104" s="9" t="n"/>
      <c r="H104" s="9">
        <f>G102*5000</f>
        <v/>
      </c>
      <c r="I104" s="9" t="n"/>
      <c r="J104" s="9">
        <f>I102*5000</f>
        <v/>
      </c>
      <c r="K104" s="9" t="n"/>
      <c r="L104" s="9">
        <f>K102*5000</f>
        <v/>
      </c>
      <c r="M104" s="9" t="n"/>
      <c r="N104" s="9">
        <f>M102*5000</f>
        <v/>
      </c>
      <c r="O104" s="9" t="n"/>
      <c r="P104" s="9">
        <f>O102*5000</f>
        <v/>
      </c>
      <c r="Q104" s="9" t="n"/>
      <c r="R104" s="9">
        <f>Q102*0</f>
        <v/>
      </c>
      <c r="S104" s="9" t="n"/>
      <c r="T104" s="9">
        <f>S102*0</f>
        <v/>
      </c>
      <c r="U104" s="9" t="n"/>
      <c r="V104" s="9">
        <f>U102*0</f>
        <v/>
      </c>
      <c r="W104" s="9" t="n"/>
      <c r="X104" s="9">
        <f>W102*0</f>
        <v/>
      </c>
      <c r="Y104" s="9" t="n"/>
      <c r="Z104" s="9">
        <f>Y102*0</f>
        <v/>
      </c>
      <c r="AA104" s="9" t="n"/>
      <c r="AB104" s="9">
        <f>AA102*7000</f>
        <v/>
      </c>
      <c r="AC104" s="9" t="n"/>
      <c r="AD104" s="9">
        <f>AC102*0</f>
        <v/>
      </c>
      <c r="AE104" s="9" t="n"/>
      <c r="AF104" s="9">
        <f>AE102*0</f>
        <v/>
      </c>
      <c r="AG104" s="9" t="n"/>
      <c r="AH104" s="9">
        <f>AG102*0</f>
        <v/>
      </c>
      <c r="AI104" s="9" t="n"/>
      <c r="AJ104" s="9">
        <f>AI102*0</f>
        <v/>
      </c>
      <c r="AK104" s="9" t="n"/>
      <c r="AL104" s="9">
        <f>AK102*0</f>
        <v/>
      </c>
      <c r="AM104" s="9" t="n"/>
      <c r="AN104" s="9">
        <f>AM102*0</f>
        <v/>
      </c>
      <c r="AO104" s="9" t="n"/>
      <c r="AP104" s="9">
        <f>AO102*0</f>
        <v/>
      </c>
      <c r="AQ104" s="9" t="n"/>
      <c r="AR104" s="9">
        <f>AQ102*0</f>
        <v/>
      </c>
      <c r="AS104" s="9" t="n"/>
      <c r="AT104" s="9">
        <f>AS102*0</f>
        <v/>
      </c>
      <c r="AU104" s="9" t="n"/>
      <c r="AV104" s="9">
        <f>AX104+AZ104+BB104+BD104+BF104+BH104</f>
        <v/>
      </c>
      <c r="AW104" s="9" t="n"/>
      <c r="AX104" s="9">
        <f>AW102*50000</f>
        <v/>
      </c>
      <c r="AY104" s="9" t="n"/>
      <c r="AZ104" s="9">
        <f>AY102*60000</f>
        <v/>
      </c>
      <c r="BA104" s="9" t="n"/>
      <c r="BB104" s="9">
        <f>BA102*7000</f>
        <v/>
      </c>
      <c r="BC104" s="9" t="n"/>
      <c r="BD104" s="9">
        <f>BC102*25000</f>
        <v/>
      </c>
      <c r="BE104" s="9" t="n"/>
      <c r="BF104" s="9">
        <f>BE102*20000</f>
        <v/>
      </c>
      <c r="BG104" s="9" t="n"/>
      <c r="BH104" s="9">
        <f>BG102*10000</f>
        <v/>
      </c>
      <c r="BI104" s="9" t="n"/>
      <c r="BJ104" s="9">
        <f>BL104+BN104+BP104+BR104</f>
        <v/>
      </c>
      <c r="BK104" s="9" t="n"/>
      <c r="BL104" s="9">
        <f>BK102*15000</f>
        <v/>
      </c>
      <c r="BM104" s="9" t="n"/>
      <c r="BN104" s="9">
        <f>BM102*5000</f>
        <v/>
      </c>
      <c r="BO104" s="9" t="n"/>
      <c r="BP104" s="9">
        <f>BO102*15000</f>
        <v/>
      </c>
      <c r="BQ104" s="9" t="n"/>
      <c r="BR104" s="9">
        <f>BQ102*5000</f>
        <v/>
      </c>
      <c r="BS104" s="9" t="n"/>
      <c r="BT104" s="9">
        <f>BV104+BX104+BZ104+CB104+CD104+CF104+CH104+CJ104+CL104</f>
        <v/>
      </c>
      <c r="BU104" s="9" t="n"/>
      <c r="BV104" s="9">
        <f>BU102*4000</f>
        <v/>
      </c>
      <c r="BW104" s="9" t="n"/>
      <c r="BX104" s="9">
        <f>BW102*2000</f>
        <v/>
      </c>
      <c r="BY104" s="9" t="n"/>
      <c r="BZ104" s="9">
        <f>BY102*10000</f>
        <v/>
      </c>
      <c r="CA104" s="9" t="n"/>
      <c r="CB104" s="9">
        <f>CA102*18000</f>
        <v/>
      </c>
      <c r="CC104" s="9" t="n"/>
      <c r="CD104" s="9">
        <f>CC102*150000</f>
        <v/>
      </c>
      <c r="CE104" s="9" t="n"/>
      <c r="CF104" s="9">
        <f>CE102*9000</f>
        <v/>
      </c>
      <c r="CG104" s="9" t="n"/>
      <c r="CH104" s="9">
        <f>CG102*0</f>
        <v/>
      </c>
      <c r="CI104" s="9" t="n"/>
      <c r="CJ104" s="9">
        <f>CI102*0</f>
        <v/>
      </c>
      <c r="CK104" s="9" t="n"/>
      <c r="CL104" s="9">
        <f>CK102*5000</f>
        <v/>
      </c>
      <c r="CM104" s="9" t="n"/>
      <c r="CN104" s="9">
        <f>CP104+CR104+CT104+CV104+CX104+CZ104+DB104+DD104+DF104+DH104+DJ104+DL104+DN104</f>
        <v/>
      </c>
      <c r="CO104" s="9" t="n"/>
      <c r="CP104" s="9">
        <f>CO102*5000</f>
        <v/>
      </c>
      <c r="CQ104" s="9" t="n"/>
      <c r="CR104" s="9">
        <f>CQ102*7000</f>
        <v/>
      </c>
      <c r="CS104" s="9" t="n"/>
      <c r="CT104" s="9">
        <f>CS102*18000</f>
        <v/>
      </c>
      <c r="CU104" s="9" t="n"/>
      <c r="CV104" s="9">
        <f>CU102*5000</f>
        <v/>
      </c>
      <c r="CW104" s="9" t="n"/>
      <c r="CX104" s="9">
        <f>CW102*12000</f>
        <v/>
      </c>
      <c r="CY104" s="9" t="n"/>
      <c r="CZ104" s="9">
        <f>CY102*10000</f>
        <v/>
      </c>
      <c r="DA104" s="9" t="n"/>
      <c r="DB104" s="9">
        <f>DA102*8000</f>
        <v/>
      </c>
      <c r="DC104" s="9" t="n"/>
      <c r="DD104" s="9">
        <f>DC102*0</f>
        <v/>
      </c>
      <c r="DE104" s="9" t="n"/>
      <c r="DF104" s="9">
        <f>DE102*10000</f>
        <v/>
      </c>
      <c r="DG104" s="9" t="n"/>
      <c r="DH104" s="9">
        <f>DG102*8000</f>
        <v/>
      </c>
      <c r="DI104" s="9" t="n"/>
      <c r="DJ104" s="9">
        <f>DI102*8000</f>
        <v/>
      </c>
      <c r="DK104" s="9" t="n"/>
      <c r="DL104" s="9">
        <f>DK102*15000</f>
        <v/>
      </c>
      <c r="DM104" s="9" t="n"/>
      <c r="DN104" s="9">
        <f>DM102*7000</f>
        <v/>
      </c>
      <c r="DO104" s="9">
        <f>E104+AU104+BI104+BS104+CM104</f>
        <v/>
      </c>
      <c r="DP104" s="9">
        <f>F104+AV104+BJ104+BT104+CN104</f>
        <v/>
      </c>
    </row>
    <row r="105">
      <c r="A105" s="8" t="n"/>
      <c r="B105" s="8" t="inlineStr">
        <is>
          <t>Final summa for Leksiya</t>
        </is>
      </c>
      <c r="C105" s="8" t="n"/>
      <c r="D105" s="8" t="n"/>
      <c r="E105" s="9" t="n"/>
      <c r="F105" s="9">
        <f>H105+J105+L105+N105+P105+R105+T105+V105+X105+Z105+AB105+AD105+AF105+AH105+AJ105+AL105+AN105+AP105+AR105+AT105</f>
        <v/>
      </c>
      <c r="G105" s="9" t="n"/>
      <c r="H105" s="9">
        <f>H103*2%</f>
        <v/>
      </c>
      <c r="I105" s="9" t="n"/>
      <c r="J105" s="9">
        <f>J103*2%</f>
        <v/>
      </c>
      <c r="K105" s="9" t="n"/>
      <c r="L105" s="9">
        <f>L103*2%</f>
        <v/>
      </c>
      <c r="M105" s="9" t="n"/>
      <c r="N105" s="9">
        <f>N103*2%</f>
        <v/>
      </c>
      <c r="O105" s="9" t="n"/>
      <c r="P105" s="9">
        <f>P103*2%</f>
        <v/>
      </c>
      <c r="Q105" s="9" t="n"/>
      <c r="R105" s="9">
        <f>R103*2%</f>
        <v/>
      </c>
      <c r="S105" s="9" t="n"/>
      <c r="T105" s="9">
        <f>T103*2%</f>
        <v/>
      </c>
      <c r="U105" s="9" t="n"/>
      <c r="V105" s="9">
        <f>V103*2%</f>
        <v/>
      </c>
      <c r="W105" s="9" t="n"/>
      <c r="X105" s="9">
        <f>X103*2%</f>
        <v/>
      </c>
      <c r="Y105" s="9" t="n"/>
      <c r="Z105" s="9">
        <f>Z103*2%</f>
        <v/>
      </c>
      <c r="AA105" s="9" t="n"/>
      <c r="AB105" s="9">
        <f>AB103*2%</f>
        <v/>
      </c>
      <c r="AC105" s="9" t="n"/>
      <c r="AD105" s="9">
        <f>AD103*2%</f>
        <v/>
      </c>
      <c r="AE105" s="9" t="n"/>
      <c r="AF105" s="9">
        <f>AF103*2%</f>
        <v/>
      </c>
      <c r="AG105" s="9" t="n"/>
      <c r="AH105" s="9">
        <f>AH103*2%</f>
        <v/>
      </c>
      <c r="AI105" s="9" t="n"/>
      <c r="AJ105" s="9">
        <f>AJ103*2%</f>
        <v/>
      </c>
      <c r="AK105" s="9" t="n"/>
      <c r="AL105" s="9">
        <f>AL103*2%</f>
        <v/>
      </c>
      <c r="AM105" s="9" t="n"/>
      <c r="AN105" s="9">
        <f>AN103*2%</f>
        <v/>
      </c>
      <c r="AO105" s="9" t="n"/>
      <c r="AP105" s="9">
        <f>AP103*2%</f>
        <v/>
      </c>
      <c r="AQ105" s="9" t="n"/>
      <c r="AR105" s="9">
        <f>AR103*2%</f>
        <v/>
      </c>
      <c r="AS105" s="9" t="n"/>
      <c r="AT105" s="9">
        <f>AT103*2%</f>
        <v/>
      </c>
      <c r="AU105" s="9" t="n"/>
      <c r="AV105" s="9">
        <f>AX105+AZ105+BB105+BD105+BF105+BH105</f>
        <v/>
      </c>
      <c r="AW105" s="9" t="n"/>
      <c r="AX105" s="9">
        <f>AX103*2%</f>
        <v/>
      </c>
      <c r="AY105" s="9" t="n"/>
      <c r="AZ105" s="9">
        <f>AZ103*2%</f>
        <v/>
      </c>
      <c r="BA105" s="9" t="n"/>
      <c r="BB105" s="9">
        <f>BB103*2%</f>
        <v/>
      </c>
      <c r="BC105" s="9" t="n"/>
      <c r="BD105" s="9">
        <f>BD103*2%</f>
        <v/>
      </c>
      <c r="BE105" s="9" t="n"/>
      <c r="BF105" s="9">
        <f>BF103*2%</f>
        <v/>
      </c>
      <c r="BG105" s="9" t="n"/>
      <c r="BH105" s="9">
        <f>BH103*2%</f>
        <v/>
      </c>
      <c r="BI105" s="9" t="n"/>
      <c r="BJ105" s="9">
        <f>BL105+BN105+BP105+BR105</f>
        <v/>
      </c>
      <c r="BK105" s="9" t="n"/>
      <c r="BL105" s="9">
        <f>BL103*2%</f>
        <v/>
      </c>
      <c r="BM105" s="9" t="n"/>
      <c r="BN105" s="9">
        <f>BN103*2%</f>
        <v/>
      </c>
      <c r="BO105" s="9" t="n"/>
      <c r="BP105" s="9">
        <f>BP103*2%</f>
        <v/>
      </c>
      <c r="BQ105" s="9" t="n"/>
      <c r="BR105" s="9">
        <f>BR103*2%</f>
        <v/>
      </c>
      <c r="BS105" s="9" t="n"/>
      <c r="BT105" s="9">
        <f>BV105+BX105+BZ105+CB105+CD105+CF105+CH105+CJ105+CL105</f>
        <v/>
      </c>
      <c r="BU105" s="9" t="n"/>
      <c r="BV105" s="9">
        <f>BV103*2%</f>
        <v/>
      </c>
      <c r="BW105" s="9" t="n"/>
      <c r="BX105" s="9">
        <f>BX103*2%</f>
        <v/>
      </c>
      <c r="BY105" s="9" t="n"/>
      <c r="BZ105" s="9">
        <f>BZ103*2%</f>
        <v/>
      </c>
      <c r="CA105" s="9" t="n"/>
      <c r="CB105" s="9">
        <f>CB103*2%</f>
        <v/>
      </c>
      <c r="CC105" s="9" t="n"/>
      <c r="CD105" s="9">
        <f>CD103*2%</f>
        <v/>
      </c>
      <c r="CE105" s="9" t="n"/>
      <c r="CF105" s="9">
        <f>CF103*2%</f>
        <v/>
      </c>
      <c r="CG105" s="9" t="n"/>
      <c r="CH105" s="9">
        <f>CH103*2%</f>
        <v/>
      </c>
      <c r="CI105" s="9" t="n"/>
      <c r="CJ105" s="9">
        <f>CJ103*2%</f>
        <v/>
      </c>
      <c r="CK105" s="9" t="n"/>
      <c r="CL105" s="9">
        <f>CL103*2%</f>
        <v/>
      </c>
      <c r="CM105" s="9" t="n"/>
      <c r="CN105" s="9">
        <f>CP105+CR105+CT105+CV105+CX105+CZ105+DB105+DD105+DF105+DH105+DJ105+DL105+DN105</f>
        <v/>
      </c>
      <c r="CO105" s="9" t="n"/>
      <c r="CP105" s="9">
        <f>CP103*2%</f>
        <v/>
      </c>
      <c r="CQ105" s="9" t="n"/>
      <c r="CR105" s="9">
        <f>CR103*2%</f>
        <v/>
      </c>
      <c r="CS105" s="9" t="n"/>
      <c r="CT105" s="9">
        <f>CT103*2%</f>
        <v/>
      </c>
      <c r="CU105" s="9" t="n"/>
      <c r="CV105" s="9">
        <f>CV103*2%</f>
        <v/>
      </c>
      <c r="CW105" s="9" t="n"/>
      <c r="CX105" s="9">
        <f>CX103*2%</f>
        <v/>
      </c>
      <c r="CY105" s="9" t="n"/>
      <c r="CZ105" s="9">
        <f>CZ103*2%</f>
        <v/>
      </c>
      <c r="DA105" s="9" t="n"/>
      <c r="DB105" s="9">
        <f>DB103*2%</f>
        <v/>
      </c>
      <c r="DC105" s="9" t="n"/>
      <c r="DD105" s="9">
        <f>DD103*2%</f>
        <v/>
      </c>
      <c r="DE105" s="9" t="n"/>
      <c r="DF105" s="9">
        <f>DF103*2%</f>
        <v/>
      </c>
      <c r="DG105" s="9" t="n"/>
      <c r="DH105" s="9">
        <f>DH103*2%</f>
        <v/>
      </c>
      <c r="DI105" s="9" t="n"/>
      <c r="DJ105" s="9">
        <f>DJ103*2%</f>
        <v/>
      </c>
      <c r="DK105" s="9" t="n"/>
      <c r="DL105" s="9">
        <f>DL103*2%</f>
        <v/>
      </c>
      <c r="DM105" s="9" t="n"/>
      <c r="DN105" s="9">
        <f>DN103*2%</f>
        <v/>
      </c>
      <c r="DO105" s="9">
        <f>E105+AU105+BI105+BS105+CM105</f>
        <v/>
      </c>
      <c r="DP105" s="9">
        <f>F105+AV105+BJ105+BT105+CN105</f>
        <v/>
      </c>
    </row>
  </sheetData>
  <mergeCells count="59">
    <mergeCell ref="BY1:B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2025-07-08T16:31:06Z</dcterms:created>
  <dcterms:modified xmlns:dcterms="http://purl.org/dc/terms/" xmlns:xsi="http://www.w3.org/2001/XMLSchema-instance" xsi:type="dcterms:W3CDTF">2025-07-08T16:31:06Z</dcterms:modified>
</cp:coreProperties>
</file>