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8715D33D-DF10-4F0B-BD18-1E6DF349220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Ежемесяный фин.отчет" sheetId="1" r:id="rId1"/>
  </sheets>
  <externalReferences>
    <externalReference r:id="rId2"/>
  </externalReferences>
  <definedNames>
    <definedName name="___mds_allowwriteback___">""</definedName>
    <definedName name="___mds_asyncwriteback___">FALSE</definedName>
    <definedName name="___mds_description___">""</definedName>
    <definedName name="___mds_first_cell___">'[1]DB Produktion'!$A$28</definedName>
    <definedName name="___mds_last_dataset_cell__">"68~3"</definedName>
    <definedName name="___mds_spreading___">FALSE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9" roundtripDataChecksum="Nq8bTpZzZMVuhHA86AK66bhCifUfi3cI5Btmjdwls18="/>
    </ext>
  </extLst>
</workbook>
</file>

<file path=xl/calcChain.xml><?xml version="1.0" encoding="utf-8"?>
<calcChain xmlns="http://schemas.openxmlformats.org/spreadsheetml/2006/main">
  <c r="S61" i="1" l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59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36" i="1"/>
  <c r="S33" i="1"/>
  <c r="S34" i="1"/>
  <c r="S27" i="1"/>
  <c r="S29" i="1"/>
  <c r="S30" i="1"/>
  <c r="S25" i="1"/>
  <c r="S26" i="1"/>
  <c r="S28" i="1"/>
  <c r="S24" i="1"/>
  <c r="S5" i="1"/>
  <c r="S32" i="1"/>
  <c r="S22" i="1"/>
  <c r="S15" i="1"/>
  <c r="S13" i="1"/>
  <c r="S11" i="1"/>
  <c r="S9" i="1"/>
  <c r="S7" i="1"/>
  <c r="G197" i="1"/>
  <c r="F197" i="1"/>
  <c r="G22" i="1"/>
  <c r="H22" i="1"/>
  <c r="I22" i="1"/>
  <c r="J22" i="1"/>
  <c r="K22" i="1"/>
  <c r="L22" i="1"/>
  <c r="M22" i="1"/>
  <c r="N22" i="1"/>
  <c r="O22" i="1"/>
  <c r="P22" i="1"/>
  <c r="Q22" i="1"/>
  <c r="R22" i="1"/>
  <c r="F22" i="1"/>
  <c r="G16" i="1"/>
  <c r="H16" i="1"/>
  <c r="I16" i="1"/>
  <c r="J16" i="1"/>
  <c r="K16" i="1"/>
  <c r="L16" i="1"/>
  <c r="M16" i="1"/>
  <c r="N16" i="1"/>
  <c r="O16" i="1"/>
  <c r="P16" i="1"/>
  <c r="Q16" i="1"/>
  <c r="R16" i="1"/>
  <c r="G17" i="1"/>
  <c r="H17" i="1"/>
  <c r="I17" i="1"/>
  <c r="J17" i="1"/>
  <c r="K17" i="1"/>
  <c r="L17" i="1"/>
  <c r="M17" i="1"/>
  <c r="N17" i="1"/>
  <c r="O17" i="1"/>
  <c r="P17" i="1"/>
  <c r="Q17" i="1"/>
  <c r="R17" i="1"/>
  <c r="G18" i="1"/>
  <c r="H18" i="1"/>
  <c r="I18" i="1"/>
  <c r="J18" i="1"/>
  <c r="K18" i="1"/>
  <c r="L18" i="1"/>
  <c r="M18" i="1"/>
  <c r="N18" i="1"/>
  <c r="O18" i="1"/>
  <c r="P18" i="1"/>
  <c r="Q18" i="1"/>
  <c r="R18" i="1"/>
  <c r="G19" i="1"/>
  <c r="H19" i="1"/>
  <c r="I19" i="1"/>
  <c r="J19" i="1"/>
  <c r="K19" i="1"/>
  <c r="L19" i="1"/>
  <c r="M19" i="1"/>
  <c r="N19" i="1"/>
  <c r="O19" i="1"/>
  <c r="P19" i="1"/>
  <c r="Q19" i="1"/>
  <c r="R19" i="1"/>
  <c r="G20" i="1"/>
  <c r="H20" i="1"/>
  <c r="I20" i="1"/>
  <c r="J20" i="1"/>
  <c r="K20" i="1"/>
  <c r="L20" i="1"/>
  <c r="M20" i="1"/>
  <c r="N20" i="1"/>
  <c r="O20" i="1"/>
  <c r="P20" i="1"/>
  <c r="Q20" i="1"/>
  <c r="R20" i="1"/>
  <c r="G21" i="1"/>
  <c r="H21" i="1"/>
  <c r="I21" i="1"/>
  <c r="J21" i="1"/>
  <c r="K21" i="1"/>
  <c r="L21" i="1"/>
  <c r="M21" i="1"/>
  <c r="N21" i="1"/>
  <c r="O21" i="1"/>
  <c r="P21" i="1"/>
  <c r="Q21" i="1"/>
  <c r="R21" i="1"/>
  <c r="F21" i="1"/>
  <c r="F20" i="1"/>
  <c r="F19" i="1"/>
  <c r="F18" i="1"/>
  <c r="F17" i="1"/>
  <c r="F16" i="1"/>
  <c r="G15" i="1"/>
  <c r="H15" i="1"/>
  <c r="I15" i="1"/>
  <c r="J15" i="1"/>
  <c r="K15" i="1"/>
  <c r="L15" i="1"/>
  <c r="M15" i="1"/>
  <c r="N15" i="1"/>
  <c r="O15" i="1"/>
  <c r="P15" i="1"/>
  <c r="Q15" i="1"/>
  <c r="R15" i="1"/>
  <c r="F15" i="1"/>
  <c r="G13" i="1"/>
  <c r="H13" i="1"/>
  <c r="I13" i="1"/>
  <c r="J13" i="1"/>
  <c r="K13" i="1"/>
  <c r="L13" i="1"/>
  <c r="M13" i="1"/>
  <c r="N13" i="1"/>
  <c r="O13" i="1"/>
  <c r="P13" i="1"/>
  <c r="Q13" i="1"/>
  <c r="R13" i="1"/>
  <c r="F13" i="1"/>
  <c r="G11" i="1"/>
  <c r="H11" i="1"/>
  <c r="I11" i="1"/>
  <c r="J11" i="1"/>
  <c r="K11" i="1"/>
  <c r="L11" i="1"/>
  <c r="M11" i="1"/>
  <c r="N11" i="1"/>
  <c r="O11" i="1"/>
  <c r="P11" i="1"/>
  <c r="Q11" i="1"/>
  <c r="R11" i="1"/>
  <c r="F11" i="1"/>
  <c r="G9" i="1"/>
  <c r="H9" i="1"/>
  <c r="I9" i="1"/>
  <c r="J9" i="1"/>
  <c r="K9" i="1"/>
  <c r="L9" i="1"/>
  <c r="M9" i="1"/>
  <c r="N9" i="1"/>
  <c r="O9" i="1"/>
  <c r="P9" i="1"/>
  <c r="Q9" i="1"/>
  <c r="R9" i="1"/>
  <c r="F9" i="1"/>
  <c r="G7" i="1"/>
  <c r="H7" i="1"/>
  <c r="I7" i="1"/>
  <c r="J7" i="1"/>
  <c r="K7" i="1"/>
  <c r="L7" i="1"/>
  <c r="M7" i="1"/>
  <c r="N7" i="1"/>
  <c r="O7" i="1"/>
  <c r="P7" i="1"/>
  <c r="Q7" i="1"/>
  <c r="R7" i="1"/>
  <c r="F7" i="1"/>
  <c r="G5" i="1"/>
  <c r="H5" i="1"/>
  <c r="I5" i="1"/>
  <c r="J5" i="1"/>
  <c r="K5" i="1"/>
  <c r="L5" i="1"/>
  <c r="M5" i="1"/>
  <c r="N5" i="1"/>
  <c r="O5" i="1"/>
  <c r="P5" i="1"/>
  <c r="Q5" i="1"/>
  <c r="R5" i="1"/>
  <c r="F5" i="1"/>
  <c r="G184" i="1" l="1"/>
  <c r="G183" i="1" s="1"/>
  <c r="H184" i="1"/>
  <c r="H183" i="1" s="1"/>
  <c r="I184" i="1"/>
  <c r="I183" i="1" s="1"/>
  <c r="J184" i="1"/>
  <c r="J183" i="1" s="1"/>
  <c r="K184" i="1"/>
  <c r="K183" i="1" s="1"/>
  <c r="L184" i="1"/>
  <c r="L183" i="1" s="1"/>
  <c r="M184" i="1"/>
  <c r="M183" i="1" s="1"/>
  <c r="N184" i="1"/>
  <c r="N183" i="1" s="1"/>
  <c r="O184" i="1"/>
  <c r="O183" i="1" s="1"/>
  <c r="P184" i="1"/>
  <c r="P183" i="1" s="1"/>
  <c r="Q184" i="1"/>
  <c r="Q183" i="1" s="1"/>
  <c r="R184" i="1"/>
  <c r="R183" i="1" s="1"/>
  <c r="G188" i="1"/>
  <c r="H188" i="1"/>
  <c r="I188" i="1"/>
  <c r="J188" i="1"/>
  <c r="K188" i="1"/>
  <c r="L188" i="1"/>
  <c r="M188" i="1"/>
  <c r="N188" i="1"/>
  <c r="O188" i="1"/>
  <c r="P188" i="1"/>
  <c r="Q188" i="1"/>
  <c r="R188" i="1"/>
  <c r="F188" i="1"/>
  <c r="F184" i="1"/>
  <c r="F183" i="1" s="1"/>
  <c r="G175" i="1"/>
  <c r="G174" i="1" s="1"/>
  <c r="G173" i="1" s="1"/>
  <c r="H175" i="1"/>
  <c r="H174" i="1" s="1"/>
  <c r="H173" i="1" s="1"/>
  <c r="I175" i="1"/>
  <c r="I174" i="1" s="1"/>
  <c r="I173" i="1" s="1"/>
  <c r="J175" i="1"/>
  <c r="J174" i="1" s="1"/>
  <c r="J173" i="1" s="1"/>
  <c r="K175" i="1"/>
  <c r="K174" i="1" s="1"/>
  <c r="K173" i="1" s="1"/>
  <c r="L175" i="1"/>
  <c r="L174" i="1" s="1"/>
  <c r="L173" i="1" s="1"/>
  <c r="M175" i="1"/>
  <c r="M174" i="1" s="1"/>
  <c r="M173" i="1" s="1"/>
  <c r="N175" i="1"/>
  <c r="N174" i="1" s="1"/>
  <c r="N173" i="1" s="1"/>
  <c r="O175" i="1"/>
  <c r="O174" i="1" s="1"/>
  <c r="O173" i="1" s="1"/>
  <c r="P175" i="1"/>
  <c r="P174" i="1" s="1"/>
  <c r="P173" i="1" s="1"/>
  <c r="Q175" i="1"/>
  <c r="Q174" i="1" s="1"/>
  <c r="Q173" i="1" s="1"/>
  <c r="R175" i="1"/>
  <c r="R174" i="1" s="1"/>
  <c r="R173" i="1" s="1"/>
  <c r="F175" i="1"/>
  <c r="F174" i="1" s="1"/>
  <c r="F173" i="1" s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G160" i="1"/>
  <c r="G158" i="1" s="1"/>
  <c r="H160" i="1"/>
  <c r="H158" i="1" s="1"/>
  <c r="I160" i="1"/>
  <c r="I158" i="1" s="1"/>
  <c r="J160" i="1"/>
  <c r="J158" i="1" s="1"/>
  <c r="K160" i="1"/>
  <c r="K158" i="1" s="1"/>
  <c r="K157" i="1" s="1"/>
  <c r="L160" i="1"/>
  <c r="L158" i="1" s="1"/>
  <c r="M160" i="1"/>
  <c r="M158" i="1" s="1"/>
  <c r="N160" i="1"/>
  <c r="N158" i="1" s="1"/>
  <c r="O160" i="1"/>
  <c r="O158" i="1" s="1"/>
  <c r="P160" i="1"/>
  <c r="P158" i="1" s="1"/>
  <c r="Q160" i="1"/>
  <c r="Q158" i="1" s="1"/>
  <c r="R160" i="1"/>
  <c r="R158" i="1" s="1"/>
  <c r="G165" i="1"/>
  <c r="H165" i="1"/>
  <c r="I165" i="1"/>
  <c r="J165" i="1"/>
  <c r="K165" i="1"/>
  <c r="L165" i="1"/>
  <c r="M165" i="1"/>
  <c r="N165" i="1"/>
  <c r="O165" i="1"/>
  <c r="P165" i="1"/>
  <c r="Q165" i="1"/>
  <c r="R165" i="1"/>
  <c r="F165" i="1"/>
  <c r="F160" i="1"/>
  <c r="F158" i="1" s="1"/>
  <c r="G148" i="1"/>
  <c r="H148" i="1"/>
  <c r="I148" i="1"/>
  <c r="J148" i="1"/>
  <c r="K148" i="1"/>
  <c r="L148" i="1"/>
  <c r="M148" i="1"/>
  <c r="N148" i="1"/>
  <c r="O148" i="1"/>
  <c r="P148" i="1"/>
  <c r="Q148" i="1"/>
  <c r="R148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F153" i="1"/>
  <c r="F151" i="1"/>
  <c r="F14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F143" i="1"/>
  <c r="F141" i="1"/>
  <c r="F138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G133" i="1"/>
  <c r="G129" i="1" s="1"/>
  <c r="H133" i="1"/>
  <c r="I133" i="1"/>
  <c r="J133" i="1"/>
  <c r="K133" i="1"/>
  <c r="L133" i="1"/>
  <c r="M133" i="1"/>
  <c r="N133" i="1"/>
  <c r="O133" i="1"/>
  <c r="O129" i="1" s="1"/>
  <c r="P133" i="1"/>
  <c r="Q133" i="1"/>
  <c r="R133" i="1"/>
  <c r="F130" i="1"/>
  <c r="F133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F124" i="1"/>
  <c r="F121" i="1"/>
  <c r="G65" i="1"/>
  <c r="H65" i="1"/>
  <c r="I65" i="1"/>
  <c r="J65" i="1"/>
  <c r="K65" i="1"/>
  <c r="L65" i="1"/>
  <c r="M65" i="1"/>
  <c r="N65" i="1"/>
  <c r="O65" i="1"/>
  <c r="P65" i="1"/>
  <c r="Q65" i="1"/>
  <c r="R65" i="1"/>
  <c r="F65" i="1"/>
  <c r="G62" i="1"/>
  <c r="H62" i="1"/>
  <c r="I62" i="1"/>
  <c r="J62" i="1"/>
  <c r="K62" i="1"/>
  <c r="L62" i="1"/>
  <c r="M62" i="1"/>
  <c r="N62" i="1"/>
  <c r="O62" i="1"/>
  <c r="P62" i="1"/>
  <c r="Q62" i="1"/>
  <c r="R62" i="1"/>
  <c r="F62" i="1"/>
  <c r="F113" i="1"/>
  <c r="F111" i="1" s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G113" i="1"/>
  <c r="H113" i="1"/>
  <c r="H111" i="1" s="1"/>
  <c r="I113" i="1"/>
  <c r="J113" i="1"/>
  <c r="K113" i="1"/>
  <c r="L113" i="1"/>
  <c r="M113" i="1"/>
  <c r="N113" i="1"/>
  <c r="N111" i="1" s="1"/>
  <c r="O113" i="1"/>
  <c r="O111" i="1" s="1"/>
  <c r="P113" i="1"/>
  <c r="Q113" i="1"/>
  <c r="R113" i="1"/>
  <c r="F94" i="1"/>
  <c r="F92" i="1" s="1"/>
  <c r="G106" i="1"/>
  <c r="H106" i="1"/>
  <c r="I106" i="1"/>
  <c r="J106" i="1"/>
  <c r="K106" i="1"/>
  <c r="L106" i="1"/>
  <c r="M106" i="1"/>
  <c r="N106" i="1"/>
  <c r="O106" i="1"/>
  <c r="P106" i="1"/>
  <c r="Q106" i="1"/>
  <c r="R106" i="1"/>
  <c r="G101" i="1"/>
  <c r="H101" i="1"/>
  <c r="I101" i="1"/>
  <c r="J101" i="1"/>
  <c r="K101" i="1"/>
  <c r="K100" i="1" s="1"/>
  <c r="K99" i="1" s="1"/>
  <c r="L101" i="1"/>
  <c r="M101" i="1"/>
  <c r="N101" i="1"/>
  <c r="O101" i="1"/>
  <c r="P101" i="1"/>
  <c r="Q101" i="1"/>
  <c r="R101" i="1"/>
  <c r="F106" i="1"/>
  <c r="F101" i="1"/>
  <c r="G94" i="1"/>
  <c r="G92" i="1" s="1"/>
  <c r="H94" i="1"/>
  <c r="H92" i="1" s="1"/>
  <c r="I94" i="1"/>
  <c r="I92" i="1" s="1"/>
  <c r="J94" i="1"/>
  <c r="J92" i="1" s="1"/>
  <c r="K94" i="1"/>
  <c r="K92" i="1" s="1"/>
  <c r="L94" i="1"/>
  <c r="L92" i="1" s="1"/>
  <c r="M94" i="1"/>
  <c r="M92" i="1" s="1"/>
  <c r="N94" i="1"/>
  <c r="N92" i="1" s="1"/>
  <c r="O94" i="1"/>
  <c r="O92" i="1" s="1"/>
  <c r="P94" i="1"/>
  <c r="P92" i="1" s="1"/>
  <c r="Q94" i="1"/>
  <c r="Q92" i="1" s="1"/>
  <c r="R94" i="1"/>
  <c r="R92" i="1" s="1"/>
  <c r="G88" i="1"/>
  <c r="H88" i="1"/>
  <c r="I88" i="1"/>
  <c r="J88" i="1"/>
  <c r="K88" i="1"/>
  <c r="L88" i="1"/>
  <c r="M88" i="1"/>
  <c r="N88" i="1"/>
  <c r="O88" i="1"/>
  <c r="P88" i="1"/>
  <c r="Q88" i="1"/>
  <c r="R88" i="1"/>
  <c r="F88" i="1"/>
  <c r="F86" i="1" s="1"/>
  <c r="F80" i="1"/>
  <c r="F78" i="1" s="1"/>
  <c r="G80" i="1"/>
  <c r="G78" i="1" s="1"/>
  <c r="H80" i="1"/>
  <c r="H78" i="1" s="1"/>
  <c r="I80" i="1"/>
  <c r="I78" i="1" s="1"/>
  <c r="J80" i="1"/>
  <c r="K80" i="1"/>
  <c r="K78" i="1" s="1"/>
  <c r="L80" i="1"/>
  <c r="L78" i="1" s="1"/>
  <c r="M80" i="1"/>
  <c r="M78" i="1" s="1"/>
  <c r="N80" i="1"/>
  <c r="N78" i="1" s="1"/>
  <c r="O80" i="1"/>
  <c r="O78" i="1" s="1"/>
  <c r="P80" i="1"/>
  <c r="P78" i="1" s="1"/>
  <c r="Q80" i="1"/>
  <c r="Q78" i="1" s="1"/>
  <c r="R80" i="1"/>
  <c r="J78" i="1"/>
  <c r="R78" i="1"/>
  <c r="G76" i="1"/>
  <c r="H76" i="1"/>
  <c r="I76" i="1"/>
  <c r="J76" i="1"/>
  <c r="K76" i="1"/>
  <c r="L76" i="1"/>
  <c r="M76" i="1"/>
  <c r="N76" i="1"/>
  <c r="O76" i="1"/>
  <c r="P76" i="1"/>
  <c r="Q76" i="1"/>
  <c r="R76" i="1"/>
  <c r="F76" i="1"/>
  <c r="G73" i="1"/>
  <c r="H73" i="1"/>
  <c r="I73" i="1"/>
  <c r="J73" i="1"/>
  <c r="K73" i="1"/>
  <c r="L73" i="1"/>
  <c r="M73" i="1"/>
  <c r="N73" i="1"/>
  <c r="O73" i="1"/>
  <c r="P73" i="1"/>
  <c r="Q73" i="1"/>
  <c r="R73" i="1"/>
  <c r="F73" i="1"/>
  <c r="G54" i="1"/>
  <c r="H54" i="1"/>
  <c r="I54" i="1"/>
  <c r="J54" i="1"/>
  <c r="K54" i="1"/>
  <c r="L54" i="1"/>
  <c r="M54" i="1"/>
  <c r="N54" i="1"/>
  <c r="O54" i="1"/>
  <c r="P54" i="1"/>
  <c r="Q54" i="1"/>
  <c r="R54" i="1"/>
  <c r="F54" i="1"/>
  <c r="G46" i="1"/>
  <c r="H46" i="1"/>
  <c r="I46" i="1"/>
  <c r="J46" i="1"/>
  <c r="K46" i="1"/>
  <c r="L46" i="1"/>
  <c r="M46" i="1"/>
  <c r="N46" i="1"/>
  <c r="O46" i="1"/>
  <c r="P46" i="1"/>
  <c r="Q46" i="1"/>
  <c r="R46" i="1"/>
  <c r="F46" i="1"/>
  <c r="G37" i="1"/>
  <c r="H37" i="1"/>
  <c r="I37" i="1"/>
  <c r="J37" i="1"/>
  <c r="K37" i="1"/>
  <c r="L37" i="1"/>
  <c r="M37" i="1"/>
  <c r="N37" i="1"/>
  <c r="O37" i="1"/>
  <c r="P37" i="1"/>
  <c r="Q37" i="1"/>
  <c r="R37" i="1"/>
  <c r="F37" i="1"/>
  <c r="G32" i="1"/>
  <c r="G193" i="1" s="1"/>
  <c r="H32" i="1"/>
  <c r="H193" i="1" s="1"/>
  <c r="I32" i="1"/>
  <c r="I193" i="1" s="1"/>
  <c r="J32" i="1"/>
  <c r="J193" i="1" s="1"/>
  <c r="K32" i="1"/>
  <c r="K193" i="1" s="1"/>
  <c r="L32" i="1"/>
  <c r="L193" i="1" s="1"/>
  <c r="M32" i="1"/>
  <c r="M193" i="1" s="1"/>
  <c r="N32" i="1"/>
  <c r="N193" i="1" s="1"/>
  <c r="O32" i="1"/>
  <c r="O193" i="1" s="1"/>
  <c r="P32" i="1"/>
  <c r="P193" i="1" s="1"/>
  <c r="Q32" i="1"/>
  <c r="Q193" i="1" s="1"/>
  <c r="R32" i="1"/>
  <c r="R193" i="1" s="1"/>
  <c r="F32" i="1"/>
  <c r="F193" i="1" s="1"/>
  <c r="G29" i="1"/>
  <c r="H29" i="1"/>
  <c r="I29" i="1"/>
  <c r="J29" i="1"/>
  <c r="K29" i="1"/>
  <c r="L29" i="1"/>
  <c r="M29" i="1"/>
  <c r="N29" i="1"/>
  <c r="O29" i="1"/>
  <c r="P29" i="1"/>
  <c r="Q29" i="1"/>
  <c r="R29" i="1"/>
  <c r="G25" i="1"/>
  <c r="H25" i="1"/>
  <c r="I25" i="1"/>
  <c r="J25" i="1"/>
  <c r="K25" i="1"/>
  <c r="L25" i="1"/>
  <c r="M25" i="1"/>
  <c r="N25" i="1"/>
  <c r="O25" i="1"/>
  <c r="P25" i="1"/>
  <c r="Q25" i="1"/>
  <c r="R25" i="1"/>
  <c r="F25" i="1"/>
  <c r="F29" i="1"/>
  <c r="G111" i="1" l="1"/>
  <c r="F120" i="1"/>
  <c r="L120" i="1"/>
  <c r="H129" i="1"/>
  <c r="R36" i="1"/>
  <c r="R194" i="1" s="1"/>
  <c r="O100" i="1"/>
  <c r="O99" i="1" s="1"/>
  <c r="F100" i="1"/>
  <c r="F99" i="1" s="1"/>
  <c r="O71" i="1"/>
  <c r="G71" i="1"/>
  <c r="F157" i="1"/>
  <c r="F182" i="1"/>
  <c r="R100" i="1"/>
  <c r="R99" i="1" s="1"/>
  <c r="J100" i="1"/>
  <c r="J99" i="1" s="1"/>
  <c r="G100" i="1"/>
  <c r="G99" i="1" s="1"/>
  <c r="O36" i="1"/>
  <c r="O194" i="1" s="1"/>
  <c r="G36" i="1"/>
  <c r="G194" i="1" s="1"/>
  <c r="R71" i="1"/>
  <c r="Q36" i="1"/>
  <c r="Q194" i="1" s="1"/>
  <c r="P120" i="1"/>
  <c r="H120" i="1"/>
  <c r="N36" i="1"/>
  <c r="N194" i="1" s="1"/>
  <c r="L36" i="1"/>
  <c r="L194" i="1" s="1"/>
  <c r="J36" i="1"/>
  <c r="J194" i="1" s="1"/>
  <c r="P86" i="1"/>
  <c r="Q100" i="1"/>
  <c r="Q99" i="1" s="1"/>
  <c r="I100" i="1"/>
  <c r="I99" i="1" s="1"/>
  <c r="M111" i="1"/>
  <c r="R129" i="1"/>
  <c r="J129" i="1"/>
  <c r="I36" i="1"/>
  <c r="I194" i="1" s="1"/>
  <c r="J71" i="1"/>
  <c r="M100" i="1"/>
  <c r="M99" i="1" s="1"/>
  <c r="Q157" i="1"/>
  <c r="K111" i="1"/>
  <c r="G120" i="1"/>
  <c r="Q182" i="1"/>
  <c r="I182" i="1"/>
  <c r="O157" i="1"/>
  <c r="H182" i="1"/>
  <c r="N129" i="1"/>
  <c r="P137" i="1"/>
  <c r="O182" i="1"/>
  <c r="G182" i="1"/>
  <c r="N137" i="1"/>
  <c r="P147" i="1"/>
  <c r="H147" i="1"/>
  <c r="N71" i="1"/>
  <c r="O120" i="1"/>
  <c r="O147" i="1"/>
  <c r="G147" i="1"/>
  <c r="F147" i="1"/>
  <c r="K36" i="1"/>
  <c r="K194" i="1" s="1"/>
  <c r="L71" i="1"/>
  <c r="Q86" i="1"/>
  <c r="I86" i="1"/>
  <c r="L111" i="1"/>
  <c r="Q111" i="1"/>
  <c r="I111" i="1"/>
  <c r="F129" i="1"/>
  <c r="Q129" i="1"/>
  <c r="I129" i="1"/>
  <c r="M71" i="1"/>
  <c r="K71" i="1"/>
  <c r="Q71" i="1"/>
  <c r="I71" i="1"/>
  <c r="I61" i="1" s="1"/>
  <c r="H86" i="1"/>
  <c r="P111" i="1"/>
  <c r="P129" i="1"/>
  <c r="I157" i="1"/>
  <c r="K182" i="1"/>
  <c r="O86" i="1"/>
  <c r="R111" i="1"/>
  <c r="J111" i="1"/>
  <c r="N120" i="1"/>
  <c r="L137" i="1"/>
  <c r="Q137" i="1"/>
  <c r="I137" i="1"/>
  <c r="R182" i="1"/>
  <c r="J182" i="1"/>
  <c r="P36" i="1"/>
  <c r="P194" i="1" s="1"/>
  <c r="H36" i="1"/>
  <c r="H194" i="1" s="1"/>
  <c r="F137" i="1"/>
  <c r="H137" i="1"/>
  <c r="G157" i="1"/>
  <c r="F36" i="1"/>
  <c r="F194" i="1" s="1"/>
  <c r="N147" i="1"/>
  <c r="M36" i="1"/>
  <c r="M194" i="1" s="1"/>
  <c r="P71" i="1"/>
  <c r="H71" i="1"/>
  <c r="Q120" i="1"/>
  <c r="I120" i="1"/>
  <c r="N157" i="1"/>
  <c r="P182" i="1"/>
  <c r="G86" i="1"/>
  <c r="O137" i="1"/>
  <c r="G137" i="1"/>
  <c r="M147" i="1"/>
  <c r="M157" i="1"/>
  <c r="L157" i="1"/>
  <c r="F71" i="1"/>
  <c r="M120" i="1"/>
  <c r="M137" i="1"/>
  <c r="K147" i="1"/>
  <c r="N182" i="1"/>
  <c r="M129" i="1"/>
  <c r="R147" i="1"/>
  <c r="J147" i="1"/>
  <c r="R157" i="1"/>
  <c r="J157" i="1"/>
  <c r="M182" i="1"/>
  <c r="K86" i="1"/>
  <c r="K120" i="1"/>
  <c r="L129" i="1"/>
  <c r="K137" i="1"/>
  <c r="L147" i="1"/>
  <c r="Q147" i="1"/>
  <c r="I147" i="1"/>
  <c r="L182" i="1"/>
  <c r="R120" i="1"/>
  <c r="J120" i="1"/>
  <c r="K129" i="1"/>
  <c r="R137" i="1"/>
  <c r="J137" i="1"/>
  <c r="P157" i="1"/>
  <c r="H157" i="1"/>
  <c r="P100" i="1"/>
  <c r="P99" i="1" s="1"/>
  <c r="H100" i="1"/>
  <c r="H99" i="1" s="1"/>
  <c r="N100" i="1"/>
  <c r="N99" i="1" s="1"/>
  <c r="L100" i="1"/>
  <c r="L99" i="1" s="1"/>
  <c r="M86" i="1"/>
  <c r="N86" i="1"/>
  <c r="L86" i="1"/>
  <c r="R86" i="1"/>
  <c r="J86" i="1"/>
  <c r="P24" i="1"/>
  <c r="P192" i="1" s="1"/>
  <c r="H24" i="1"/>
  <c r="H192" i="1" s="1"/>
  <c r="L24" i="1"/>
  <c r="L192" i="1" s="1"/>
  <c r="K24" i="1"/>
  <c r="K192" i="1" s="1"/>
  <c r="G24" i="1"/>
  <c r="G192" i="1" s="1"/>
  <c r="N24" i="1"/>
  <c r="N192" i="1" s="1"/>
  <c r="F24" i="1"/>
  <c r="F192" i="1" s="1"/>
  <c r="Q24" i="1"/>
  <c r="Q192" i="1" s="1"/>
  <c r="M24" i="1"/>
  <c r="M192" i="1" s="1"/>
  <c r="O24" i="1"/>
  <c r="O192" i="1" s="1"/>
  <c r="J24" i="1"/>
  <c r="J192" i="1" s="1"/>
  <c r="I24" i="1"/>
  <c r="I192" i="1" s="1"/>
  <c r="R24" i="1"/>
  <c r="R192" i="1" s="1"/>
  <c r="G61" i="1" l="1"/>
  <c r="O61" i="1"/>
  <c r="F61" i="1"/>
  <c r="P119" i="1"/>
  <c r="I119" i="1"/>
  <c r="I59" i="1" s="1"/>
  <c r="I195" i="1" s="1"/>
  <c r="I196" i="1" s="1"/>
  <c r="O119" i="1"/>
  <c r="O59" i="1" s="1"/>
  <c r="O195" i="1" s="1"/>
  <c r="O196" i="1" s="1"/>
  <c r="H61" i="1"/>
  <c r="M61" i="1"/>
  <c r="Q61" i="1"/>
  <c r="K61" i="1"/>
  <c r="G119" i="1"/>
  <c r="J61" i="1"/>
  <c r="R61" i="1"/>
  <c r="H119" i="1"/>
  <c r="N61" i="1"/>
  <c r="L119" i="1"/>
  <c r="N119" i="1"/>
  <c r="F119" i="1"/>
  <c r="Q119" i="1"/>
  <c r="L61" i="1"/>
  <c r="P61" i="1"/>
  <c r="R119" i="1"/>
  <c r="K119" i="1"/>
  <c r="M119" i="1"/>
  <c r="J119" i="1"/>
  <c r="G59" i="1" l="1"/>
  <c r="G195" i="1" s="1"/>
  <c r="G196" i="1" s="1"/>
  <c r="H59" i="1"/>
  <c r="H195" i="1" s="1"/>
  <c r="H196" i="1" s="1"/>
  <c r="F59" i="1"/>
  <c r="F195" i="1" s="1"/>
  <c r="F196" i="1" s="1"/>
  <c r="K59" i="1"/>
  <c r="K195" i="1" s="1"/>
  <c r="K196" i="1" s="1"/>
  <c r="P59" i="1"/>
  <c r="P195" i="1" s="1"/>
  <c r="P196" i="1" s="1"/>
  <c r="M59" i="1"/>
  <c r="M195" i="1" s="1"/>
  <c r="M196" i="1" s="1"/>
  <c r="Q59" i="1"/>
  <c r="Q195" i="1" s="1"/>
  <c r="Q196" i="1" s="1"/>
  <c r="R59" i="1"/>
  <c r="R195" i="1" s="1"/>
  <c r="R196" i="1" s="1"/>
  <c r="L59" i="1"/>
  <c r="L195" i="1" s="1"/>
  <c r="L196" i="1" s="1"/>
  <c r="N59" i="1"/>
  <c r="N195" i="1" s="1"/>
  <c r="N196" i="1" s="1"/>
  <c r="J59" i="1"/>
  <c r="J195" i="1" s="1"/>
  <c r="J196" i="1" s="1"/>
  <c r="S14" i="1" l="1"/>
  <c r="S12" i="1"/>
  <c r="H197" i="1" l="1"/>
  <c r="I197" i="1" s="1"/>
  <c r="J197" i="1" s="1"/>
  <c r="K197" i="1" s="1"/>
  <c r="L197" i="1" s="1"/>
  <c r="M197" i="1" s="1"/>
  <c r="N197" i="1" s="1"/>
  <c r="O197" i="1" s="1"/>
  <c r="P197" i="1" s="1"/>
  <c r="Q197" i="1" s="1"/>
  <c r="R197" i="1" s="1"/>
  <c r="S197" i="1" l="1"/>
</calcChain>
</file>

<file path=xl/sharedStrings.xml><?xml version="1.0" encoding="utf-8"?>
<sst xmlns="http://schemas.openxmlformats.org/spreadsheetml/2006/main" count="496" uniqueCount="316">
  <si>
    <t>UZS</t>
  </si>
  <si>
    <t>1.1)</t>
  </si>
  <si>
    <t>1.2)</t>
  </si>
  <si>
    <t>1)</t>
  </si>
  <si>
    <t>2.1)</t>
  </si>
  <si>
    <t>2)</t>
  </si>
  <si>
    <t>3.1)</t>
  </si>
  <si>
    <t>3.2)</t>
  </si>
  <si>
    <t>3)</t>
  </si>
  <si>
    <t>Общие поступлении</t>
  </si>
  <si>
    <t>4)</t>
  </si>
  <si>
    <t>Grand Total
2024-2025</t>
  </si>
  <si>
    <t>3.3)</t>
  </si>
  <si>
    <t>Итого расходов</t>
  </si>
  <si>
    <t>1-4)</t>
  </si>
  <si>
    <t>1-Х/р</t>
  </si>
  <si>
    <t>2-Х/р</t>
  </si>
  <si>
    <t>3-Х/р</t>
  </si>
  <si>
    <t>2024
Остаток</t>
  </si>
  <si>
    <t>2025
Январ</t>
  </si>
  <si>
    <t>2025
Февраль</t>
  </si>
  <si>
    <t>2025
Март</t>
  </si>
  <si>
    <t>2025
Апрель</t>
  </si>
  <si>
    <t>2025
Май</t>
  </si>
  <si>
    <t>2025
Июнь</t>
  </si>
  <si>
    <t>2025
Август</t>
  </si>
  <si>
    <t>2025
Июль</t>
  </si>
  <si>
    <t>2025
Сентябрь</t>
  </si>
  <si>
    <t>2025
Октябрь</t>
  </si>
  <si>
    <t>2025
Ноябрь</t>
  </si>
  <si>
    <t>2025
Декабрь</t>
  </si>
  <si>
    <t>Баланс на сегодня</t>
  </si>
  <si>
    <t>I гуруҳ харажатлар - Иш ҳақи ва унга тенглаштирилган тўловлар</t>
  </si>
  <si>
    <t>I гуруҳ харажатлари бўйича жами</t>
  </si>
  <si>
    <t xml:space="preserve">Иш ҳақи </t>
  </si>
  <si>
    <t xml:space="preserve">Пул шаклидаги иш ҳақи </t>
  </si>
  <si>
    <t xml:space="preserve">Асосий иш ҳақи </t>
  </si>
  <si>
    <t xml:space="preserve">Иш ҳақига устама ва қўшимча тўловлар </t>
  </si>
  <si>
    <t xml:space="preserve">Стипендиялар </t>
  </si>
  <si>
    <t>1.1.1)</t>
  </si>
  <si>
    <t>1.1.2)</t>
  </si>
  <si>
    <t>1.1.3)</t>
  </si>
  <si>
    <t>1.2.1)</t>
  </si>
  <si>
    <t>II  гуруҳ харажатлари - Иш берувчининг ажратмалари</t>
  </si>
  <si>
    <t>II гуруҳ харажатлари бўйича жами</t>
  </si>
  <si>
    <t>Ягона ижтимоий тўлов</t>
  </si>
  <si>
    <t>Ижтимоий эҳтиёжларга бошқа ажратмалар/бадаллар</t>
  </si>
  <si>
    <t>III  гуруҳ харажатлари - Капитал қўйилмалар</t>
  </si>
  <si>
    <t>III гуруҳ харажатлари бўйича жами</t>
  </si>
  <si>
    <t>Асосий воситаларни лойиҳалаштириш</t>
  </si>
  <si>
    <t xml:space="preserve">Бино </t>
  </si>
  <si>
    <t>Тураржой бинолари</t>
  </si>
  <si>
    <t>Нотурар жой бинолари</t>
  </si>
  <si>
    <t>Иншоот</t>
  </si>
  <si>
    <t>Умумий фойдаланишдаги автомобиль йўллари</t>
  </si>
  <si>
    <t xml:space="preserve">Лойиҳалаштириш ва қидирув ишлари ҳаражатлари </t>
  </si>
  <si>
    <t xml:space="preserve">Бошқа иншоотлар </t>
  </si>
  <si>
    <t xml:space="preserve">Асосий воситаларни лойиҳалаштириш бўйича бошқа ҳаражатлар </t>
  </si>
  <si>
    <t>Асосий воситаларни қуриш ва реконструкция қилиш</t>
  </si>
  <si>
    <t>Бино</t>
  </si>
  <si>
    <t>Бошқа иншоотлар</t>
  </si>
  <si>
    <t xml:space="preserve">Асосий воситаларни қуриш ва реконстукция қилиш билан боғлиқ бошқа харажатлар </t>
  </si>
  <si>
    <t>Асосий воситалар бўйича бошқа харажатлар</t>
  </si>
  <si>
    <t>Буюртмачини сақлаш харажатлари</t>
  </si>
  <si>
    <t>Қурилиш пудрат харажатлари</t>
  </si>
  <si>
    <t>Буюртмачини бошқа харажатлари</t>
  </si>
  <si>
    <t>43</t>
  </si>
  <si>
    <t>000</t>
  </si>
  <si>
    <t>100</t>
  </si>
  <si>
    <t>IV гуруҳ харажатлари  -  Бошқа харажатлар</t>
  </si>
  <si>
    <t>жумладан:</t>
  </si>
  <si>
    <t>ТОВАР ВА ХИЗМАТЛАР БЎЙИЧА ХАРАЖАТЛАР</t>
  </si>
  <si>
    <t>00</t>
  </si>
  <si>
    <t>Хизмат сафарлари харажатлари</t>
  </si>
  <si>
    <t>Республика ҳудудида</t>
  </si>
  <si>
    <t>Чет давлатларга чиқиш билан боғлиқ</t>
  </si>
  <si>
    <t xml:space="preserve">Коммунал хизматлари </t>
  </si>
  <si>
    <t>Электроэнергия</t>
  </si>
  <si>
    <t>Табиий газ</t>
  </si>
  <si>
    <t>Иссиқ сув ва иссиқлик энергияси</t>
  </si>
  <si>
    <t>Совуқ сув ва оқова</t>
  </si>
  <si>
    <t>Чиқиндиларни тозалаш, олиб чиқиб кетиш билан боғлиқ хизматлар ҳамда энергетик ва бошқа ресурслар (бензин ва бошқа ЁММлардан ташқари)ни сотиб олиш</t>
  </si>
  <si>
    <t>Сақлаб туриш ва жорий таъмирлаш</t>
  </si>
  <si>
    <t>Ер</t>
  </si>
  <si>
    <t>Иншоотлар</t>
  </si>
  <si>
    <t>Бошқа иншоатлар</t>
  </si>
  <si>
    <t>Машиналар, жиҳозлар ва техника</t>
  </si>
  <si>
    <t>Транспорт воситалари</t>
  </si>
  <si>
    <t>Бошқа машиналар, жиҳозлар, техника ва ўтказгич қурилмалар</t>
  </si>
  <si>
    <t>Мебель ва офис жиҳозлари</t>
  </si>
  <si>
    <t>Компьютер жиҳозлари, ҳисоблаш ва аудио-видео техника</t>
  </si>
  <si>
    <t>Электр энергия ва бошқа коммунал хизматларни ҳисобга олиш асбоблари</t>
  </si>
  <si>
    <t>Бошқа машиналар, жиҳозлар ва техника</t>
  </si>
  <si>
    <t>Сақлаб туриш ва жорий таъмирлаш бўйича бошқа турдаги харажатлар</t>
  </si>
  <si>
    <t>Ижара бўйича харажатлар</t>
  </si>
  <si>
    <t xml:space="preserve">Компьютер жиҳозлари, ҳисоблаш ва аудио-видео техника </t>
  </si>
  <si>
    <t xml:space="preserve">Ижара бўйича бошқа харажатлар </t>
  </si>
  <si>
    <t>Моддий айланма воситалар захираларига харажатлар</t>
  </si>
  <si>
    <t>Бошқа моддий айланма  воситалар</t>
  </si>
  <si>
    <t>Товар-моддий захиралар</t>
  </si>
  <si>
    <t>Товар-моддий захиралар (қоғоздан ташқари)</t>
  </si>
  <si>
    <t>Қоғоз ҳарид қилиш учун харажатлар</t>
  </si>
  <si>
    <t>Кийим-кечак, пойабзал ва чойшаб-ғилофлар</t>
  </si>
  <si>
    <t>Озиқ-овқат маҳсулотлари</t>
  </si>
  <si>
    <t>Дори-дармонлар, тиббиётда фойдаланиладиган воситалар, вакциналар ва бактериологик препаратлар</t>
  </si>
  <si>
    <t>Дори-дармонлар ва тиббиётда фойдаланиладиган воситалар</t>
  </si>
  <si>
    <t>Ёнилғи ва ЁММ</t>
  </si>
  <si>
    <t>Кўмир</t>
  </si>
  <si>
    <t>Моддий воситаларнинг бошқа заҳиралари</t>
  </si>
  <si>
    <t>Товар ва хизматлар сотиб олиш учун бошқа харажатлар</t>
  </si>
  <si>
    <t>Ўқитиш харажатлари</t>
  </si>
  <si>
    <t>Телефон, телекоммуникация ва ахборот хизматлари</t>
  </si>
  <si>
    <t>Телефон, телеграф ва почта хизматлари</t>
  </si>
  <si>
    <t>Ахборот ва коммуникация хизматлари</t>
  </si>
  <si>
    <t xml:space="preserve">Объектларни қўриқлаш хизматлари </t>
  </si>
  <si>
    <t xml:space="preserve">Товар ва хизматлар сотиб олиш учун бошқа харажатлар </t>
  </si>
  <si>
    <t>Товар ва хизматлар сотиб олиш бўйича бошқа харажатлар</t>
  </si>
  <si>
    <t>АСОСИЙ ВОСИТАЛАР БЎЙИЧА ХАРАЖАТЛАР</t>
  </si>
  <si>
    <t>Асосий воситаларни капитал таъмирлаш</t>
  </si>
  <si>
    <t>Транспорт воситалари, машиналар, жиҳозлар ва техника</t>
  </si>
  <si>
    <t>Асосий воситаларни капитал таъмирлаш бўйича бошқа харажатлар</t>
  </si>
  <si>
    <t xml:space="preserve">Асосий воситаларни ўрта таъмирлаш </t>
  </si>
  <si>
    <t xml:space="preserve">Бошқа асосий воситаларни ўрта таъмирлаш бўйича бошқа турли кўринишдаги харажатлар </t>
  </si>
  <si>
    <t>Асосий воситаларни сотиб олиш</t>
  </si>
  <si>
    <t xml:space="preserve">Компьютер жиҳозлари, ҳисоблаш ва аудио-видео техникаси, ахборот технологияси ва керакли ашёлар </t>
  </si>
  <si>
    <t>Бошқа техника</t>
  </si>
  <si>
    <t>Асосий воситалар сотиб олиш бўйича бошқа турдаги харажатлар</t>
  </si>
  <si>
    <t>Етиштириладиган активлар</t>
  </si>
  <si>
    <t>Номоддий активлар</t>
  </si>
  <si>
    <t>Кутубхона фонди</t>
  </si>
  <si>
    <t>БОШҚА ХАРАЖАТЛАР</t>
  </si>
  <si>
    <t>Бошқа турли харажатлар</t>
  </si>
  <si>
    <t>Жорий</t>
  </si>
  <si>
    <t>Кадастр, ер тузиш, топографик-геодезик ва картографик ишлар харажатлари</t>
  </si>
  <si>
    <t>Солиқ ва тўловлар</t>
  </si>
  <si>
    <t>48</t>
  </si>
  <si>
    <t>21</t>
  </si>
  <si>
    <t>120</t>
  </si>
  <si>
    <t>Электрон давлат харидларида иштирок этиш учун закалат тўлови харажатлари</t>
  </si>
  <si>
    <t>Бошқа харажатлар</t>
  </si>
  <si>
    <t>Фуқароларга етказилган зарарларни қоплаш</t>
  </si>
  <si>
    <t>500</t>
  </si>
  <si>
    <t>МОЛИЯВИЙ АКТИВЛАР ВА МАЖБУРИЯТЛАР БЎЙИЧА ХАРАЖАТЛАР</t>
  </si>
  <si>
    <t>Мажбуриятлар бўйича</t>
  </si>
  <si>
    <t>10</t>
  </si>
  <si>
    <t>Ички</t>
  </si>
  <si>
    <t>11</t>
  </si>
  <si>
    <t>Кредит ва қарзлар</t>
  </si>
  <si>
    <t xml:space="preserve">Депозит </t>
  </si>
  <si>
    <t>Молиявий ташкилотлар кредитларини қайтариш</t>
  </si>
  <si>
    <t>Бошқа ички кредитларни қайтариш</t>
  </si>
  <si>
    <t>3.1.1)</t>
  </si>
  <si>
    <t>3.1.2)</t>
  </si>
  <si>
    <t>3.1.3)</t>
  </si>
  <si>
    <t>3.1.4)</t>
  </si>
  <si>
    <t>3.1.5)</t>
  </si>
  <si>
    <t>3.1.6)</t>
  </si>
  <si>
    <t>3.1.7)</t>
  </si>
  <si>
    <t>3.1.8)</t>
  </si>
  <si>
    <t>3.2.1)</t>
  </si>
  <si>
    <t>3.2.2)</t>
  </si>
  <si>
    <t>3.2.3)</t>
  </si>
  <si>
    <t>3.2.4)</t>
  </si>
  <si>
    <t>3.2.5)</t>
  </si>
  <si>
    <t>3.2.6)</t>
  </si>
  <si>
    <t>3.2.7)</t>
  </si>
  <si>
    <t>3.3.1)</t>
  </si>
  <si>
    <t>3.3.2)</t>
  </si>
  <si>
    <t>3.3.3)</t>
  </si>
  <si>
    <t>4.1)</t>
  </si>
  <si>
    <t>4.1.1)</t>
  </si>
  <si>
    <t>4.1.1.1)</t>
  </si>
  <si>
    <t>4.1.2.2)</t>
  </si>
  <si>
    <t>4.1.1.2)</t>
  </si>
  <si>
    <t>4.1.2.1)</t>
  </si>
  <si>
    <t>4.1.2.3)</t>
  </si>
  <si>
    <t>4.1.2.4)</t>
  </si>
  <si>
    <t>4.1.2)</t>
  </si>
  <si>
    <t>4.1.3.1)</t>
  </si>
  <si>
    <t>4.1.3.2)</t>
  </si>
  <si>
    <t>4.1.3.3)</t>
  </si>
  <si>
    <t>4.1.3.4)</t>
  </si>
  <si>
    <t>4.1.4)</t>
  </si>
  <si>
    <t>4.1.4.1)</t>
  </si>
  <si>
    <t>4.1.4.2)</t>
  </si>
  <si>
    <t>4.1.4.3)</t>
  </si>
  <si>
    <t>4.1.4.4)</t>
  </si>
  <si>
    <t>4.1.4.9)</t>
  </si>
  <si>
    <t>4.1.3)</t>
  </si>
  <si>
    <t>4.1.5)</t>
  </si>
  <si>
    <t>4.1.2.5)</t>
  </si>
  <si>
    <t>4.1.3.2.1)</t>
  </si>
  <si>
    <t>4.1.3.2.2)</t>
  </si>
  <si>
    <t>4.1.3.3.1)</t>
  </si>
  <si>
    <t>4.1.3.4.1)</t>
  </si>
  <si>
    <t>4.1.3.4.2)</t>
  </si>
  <si>
    <t>4.1.3.5)</t>
  </si>
  <si>
    <t>4.1.4.2.1)</t>
  </si>
  <si>
    <t>4.1.4.2.2)</t>
  </si>
  <si>
    <t>4.1.4.4.1)</t>
  </si>
  <si>
    <t>4.1.4.4.2)</t>
  </si>
  <si>
    <t>4.1.5.1)</t>
  </si>
  <si>
    <t>4.1.5.1.1)</t>
  </si>
  <si>
    <t>4.1.5.1.2)</t>
  </si>
  <si>
    <t>4.1.5.1.3)</t>
  </si>
  <si>
    <t>4.1.5.1.4)</t>
  </si>
  <si>
    <t>4.1.5.1.5)</t>
  </si>
  <si>
    <t>4.1.5.1.6)</t>
  </si>
  <si>
    <t>4.1.5.1.7)</t>
  </si>
  <si>
    <t>4.1.6)</t>
  </si>
  <si>
    <t>4.1.6.1)</t>
  </si>
  <si>
    <t>4.1.6.2)</t>
  </si>
  <si>
    <t>4.1.6.2.1)</t>
  </si>
  <si>
    <t>4.1.6.2.2)</t>
  </si>
  <si>
    <t>4.1.6.3)</t>
  </si>
  <si>
    <t>4.1.6.4)</t>
  </si>
  <si>
    <t>4.1.6.4.1)</t>
  </si>
  <si>
    <t>4.2)</t>
  </si>
  <si>
    <t>4.2.1)</t>
  </si>
  <si>
    <t>4.2.1.1)</t>
  </si>
  <si>
    <t>4.2.1.1.1)</t>
  </si>
  <si>
    <t>4.2.1.1.2)</t>
  </si>
  <si>
    <t>4.2.1.2)</t>
  </si>
  <si>
    <t>4.2.1.2.1)</t>
  </si>
  <si>
    <t>4.2.1.2.2)</t>
  </si>
  <si>
    <t>4.2.1.2.3)</t>
  </si>
  <si>
    <t>4.2.1.3)</t>
  </si>
  <si>
    <t>4.2.2)</t>
  </si>
  <si>
    <t>4.2.2.1)</t>
  </si>
  <si>
    <t>4.2.2.1.1)</t>
  </si>
  <si>
    <t>4.2.2.1.2)</t>
  </si>
  <si>
    <t>4.2.3)</t>
  </si>
  <si>
    <t>4.2.2.2)</t>
  </si>
  <si>
    <t>4.2.2.2.1)</t>
  </si>
  <si>
    <t>4.2.2.3)</t>
  </si>
  <si>
    <t>4.2.3.1)</t>
  </si>
  <si>
    <t>4.2.3.1.1)</t>
  </si>
  <si>
    <t>4.2.3.1.2)</t>
  </si>
  <si>
    <t>4.2.3.2)</t>
  </si>
  <si>
    <t>4.2.3.2.1)</t>
  </si>
  <si>
    <t>4.2.3.3)</t>
  </si>
  <si>
    <t>4.2.3.3.1)</t>
  </si>
  <si>
    <t>4.2.3.3.2)</t>
  </si>
  <si>
    <t>4.2.3.4)</t>
  </si>
  <si>
    <t>4.2.4)</t>
  </si>
  <si>
    <t>4.2.4.1)</t>
  </si>
  <si>
    <t>4.2.4.2)</t>
  </si>
  <si>
    <t>4.2.4.3)</t>
  </si>
  <si>
    <t>4.2.4.4)</t>
  </si>
  <si>
    <t>4.2.4.1.1)</t>
  </si>
  <si>
    <t>4.2.4.1.2)</t>
  </si>
  <si>
    <t>4.2.4.2.1)</t>
  </si>
  <si>
    <t>4.2.4.3.1</t>
  </si>
  <si>
    <t>4.2.4.3.2</t>
  </si>
  <si>
    <t>4.2.5)</t>
  </si>
  <si>
    <t>4.2.5.1)</t>
  </si>
  <si>
    <t>4.2.5.2)</t>
  </si>
  <si>
    <t>4.2.5.1.1)</t>
  </si>
  <si>
    <t>4.2.5.2.2)</t>
  </si>
  <si>
    <t>4.2.5.1.2)</t>
  </si>
  <si>
    <t>4.2.5.1.3)</t>
  </si>
  <si>
    <t>4.2.5.1.4)</t>
  </si>
  <si>
    <t>4.2.5.1.5)</t>
  </si>
  <si>
    <t>4.2.5.1.6)</t>
  </si>
  <si>
    <t>4.2.5.2.1)</t>
  </si>
  <si>
    <t>4.2.5.2.3)</t>
  </si>
  <si>
    <t>4.2.6)</t>
  </si>
  <si>
    <t>4.2.6.1)</t>
  </si>
  <si>
    <t>4.2.6.2)</t>
  </si>
  <si>
    <t>4.2.6.3)</t>
  </si>
  <si>
    <t>4.3)</t>
  </si>
  <si>
    <t>4.3.1)</t>
  </si>
  <si>
    <t>4.3.2)</t>
  </si>
  <si>
    <t>4.3.2.1)</t>
  </si>
  <si>
    <t>4.3.2.2)</t>
  </si>
  <si>
    <t>4.3.2.3)</t>
  </si>
  <si>
    <t>4.3.2.4)</t>
  </si>
  <si>
    <t>4.3.2.5)</t>
  </si>
  <si>
    <t>4.3.2.6)</t>
  </si>
  <si>
    <t>4.4)</t>
  </si>
  <si>
    <t>4.4.1)</t>
  </si>
  <si>
    <t>4.4.2)</t>
  </si>
  <si>
    <t>4.4.2.1)</t>
  </si>
  <si>
    <t>4.4.2.2)</t>
  </si>
  <si>
    <t>4.4.3)</t>
  </si>
  <si>
    <t>4.4.4)</t>
  </si>
  <si>
    <t>4.4.4.1)</t>
  </si>
  <si>
    <t>4.4.4.2)</t>
  </si>
  <si>
    <t>4.4.4.3)</t>
  </si>
  <si>
    <t>4.1.3.4.2.1)</t>
  </si>
  <si>
    <t>4.1.3.4.2.2)</t>
  </si>
  <si>
    <t>4.1.3.4.2.3)</t>
  </si>
  <si>
    <t>4.1.3.4.2.4)</t>
  </si>
  <si>
    <t>4.1.4.4.2.1)</t>
  </si>
  <si>
    <t>4.1.4.4.2.2)</t>
  </si>
  <si>
    <t>4.1.4.4.2.3)</t>
  </si>
  <si>
    <t>4.1.5.1.1.1)</t>
  </si>
  <si>
    <t>4.1.5.1.1.2)</t>
  </si>
  <si>
    <t>4.1.5.1.4.1)</t>
  </si>
  <si>
    <t>IV Гуруҳ бошка харажатлари бўйича жами</t>
  </si>
  <si>
    <t>Тушум</t>
  </si>
  <si>
    <t>5.1)</t>
  </si>
  <si>
    <t>6.1)</t>
  </si>
  <si>
    <t>Maxsus rivojlantirish mablag'lari
400110860272667094100350001</t>
  </si>
  <si>
    <t>400110860262777094100079005</t>
  </si>
  <si>
    <t>Qo'shma talim (Belarus)
Л/С:  400910860262777094100079004</t>
  </si>
  <si>
    <t>Innovasiya rivojlantirish jamg'armasi
Л/С:  400110860262777094100079006</t>
  </si>
  <si>
    <t>Innovasiya grant mablaglari
302810860262777097300254010</t>
  </si>
  <si>
    <t>302810860262777097300254015.</t>
  </si>
  <si>
    <t>6)</t>
  </si>
  <si>
    <t>5)</t>
  </si>
  <si>
    <t>1-6)</t>
  </si>
  <si>
    <t>4-Х/р</t>
  </si>
  <si>
    <t>5-Х/р</t>
  </si>
  <si>
    <t>6-Х/р</t>
  </si>
  <si>
    <t>Ежемесячный Фин. Отчет Университета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</si>
</sst>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₽&quot;_-;\-* #,##0.00\ &quot;₽&quot;_-;_-* &quot;-&quot;??\ &quot;₽&quot;_-;_-@_-"/>
    <numFmt numFmtId="43" formatCode="_-* #,##0.00_-;\-* #,##0.00_-;_-* &quot;-&quot;??_-;_-@_-"/>
    <numFmt numFmtId="164" formatCode="#,##0_ ;[Red]\-#,##0\ "/>
    <numFmt numFmtId="165" formatCode="_(* #,##0.00_);_(* \(#,##0.00\);_(* &quot;-&quot;??_);_(@_)"/>
  </numFmts>
  <fonts count="22" x14ac:knownFonts="1">
    <font>
      <sz val="10"/>
      <color rgb="FF000000"/>
      <name val="Calibri"/>
      <scheme val="minor"/>
    </font>
    <font>
      <sz val="10"/>
      <color theme="1"/>
      <name val="Arial"/>
    </font>
    <font>
      <b/>
      <sz val="18"/>
      <color theme="1"/>
      <name val="Arial"/>
    </font>
    <font>
      <b/>
      <sz val="11"/>
      <color theme="1"/>
      <name val="Arial"/>
    </font>
    <font>
      <b/>
      <sz val="20"/>
      <color theme="1"/>
      <name val="Arial"/>
    </font>
    <font>
      <b/>
      <sz val="10"/>
      <color theme="1"/>
      <name val="Arial"/>
    </font>
    <font>
      <sz val="10"/>
      <name val="Calibri"/>
    </font>
    <font>
      <b/>
      <sz val="16"/>
      <color theme="1"/>
      <name val="Arial"/>
    </font>
    <font>
      <i/>
      <sz val="10"/>
      <color theme="1"/>
      <name val="Arial"/>
    </font>
    <font>
      <b/>
      <i/>
      <sz val="10"/>
      <color theme="1"/>
      <name val="Arial"/>
    </font>
    <font>
      <sz val="10"/>
      <color rgb="FF000000"/>
      <name val="Calibri"/>
      <scheme val="minor"/>
    </font>
    <font>
      <b/>
      <sz val="10"/>
      <color theme="0"/>
      <name val="Arial"/>
    </font>
    <font>
      <sz val="10"/>
      <color theme="0"/>
      <name val="Arial"/>
    </font>
    <font>
      <sz val="10"/>
      <color theme="0"/>
      <name val="Calibri"/>
      <scheme val="minor"/>
    </font>
    <font>
      <b/>
      <sz val="10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8"/>
      <name val="Calibri"/>
      <family val="2"/>
      <charset val="204"/>
      <scheme val="minor"/>
    </font>
    <font>
      <b/>
      <sz val="10"/>
      <color rgb="FF000000"/>
      <name val="Calibri"/>
      <family val="2"/>
      <charset val="204"/>
      <scheme val="minor"/>
    </font>
    <font>
      <b/>
      <sz val="18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b/>
      <sz val="11"/>
      <color theme="1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CCFF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9F9F"/>
        <bgColor indexed="64"/>
      </patternFill>
    </fill>
    <fill>
      <patternFill patternType="solid">
        <fgColor rgb="FFFF9F9F"/>
        <bgColor rgb="FFFFFFFF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2" tint="-4.9989318521683403E-2"/>
        <b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FFFF"/>
      </patternFill>
    </fill>
    <fill>
      <patternFill patternType="solid">
        <fgColor rgb="FFFFFF99"/>
        <bgColor rgb="FFCCFFCC"/>
      </patternFill>
    </fill>
    <fill>
      <patternFill patternType="solid">
        <fgColor theme="8" tint="0.39997558519241921"/>
        <bgColor rgb="FFCCFFCC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thick">
        <color rgb="FF000000"/>
      </left>
      <right style="thick">
        <color rgb="FF000000"/>
      </right>
      <top style="hair">
        <color rgb="FF000000"/>
      </top>
      <bottom/>
      <diagonal/>
    </border>
    <border>
      <left/>
      <right style="medium">
        <color rgb="FF000000"/>
      </right>
      <top style="hair">
        <color rgb="FF000000"/>
      </top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ck">
        <color rgb="FF000000"/>
      </right>
      <top style="hair">
        <color rgb="FF000000"/>
      </top>
      <bottom style="hair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</cellStyleXfs>
  <cellXfs count="148">
    <xf numFmtId="0" fontId="0" fillId="0" borderId="0" xfId="0"/>
    <xf numFmtId="3" fontId="1" fillId="2" borderId="1" xfId="0" applyNumberFormat="1" applyFont="1" applyFill="1" applyBorder="1" applyAlignment="1">
      <alignment horizontal="right" vertical="center"/>
    </xf>
    <xf numFmtId="3" fontId="2" fillId="2" borderId="2" xfId="0" applyNumberFormat="1" applyFont="1" applyFill="1" applyBorder="1" applyAlignment="1">
      <alignment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right" vertical="center"/>
    </xf>
    <xf numFmtId="3" fontId="4" fillId="2" borderId="6" xfId="0" applyNumberFormat="1" applyFont="1" applyFill="1" applyBorder="1" applyAlignment="1">
      <alignment horizontal="center" vertical="center" wrapText="1"/>
    </xf>
    <xf numFmtId="164" fontId="5" fillId="3" borderId="7" xfId="0" applyNumberFormat="1" applyFont="1" applyFill="1" applyBorder="1" applyAlignment="1">
      <alignment horizontal="center"/>
    </xf>
    <xf numFmtId="0" fontId="1" fillId="0" borderId="0" xfId="0" applyFont="1"/>
    <xf numFmtId="164" fontId="5" fillId="3" borderId="11" xfId="0" applyNumberFormat="1" applyFont="1" applyFill="1" applyBorder="1" applyAlignment="1">
      <alignment horizontal="center"/>
    </xf>
    <xf numFmtId="164" fontId="5" fillId="3" borderId="12" xfId="0" applyNumberFormat="1" applyFont="1" applyFill="1" applyBorder="1" applyAlignment="1">
      <alignment horizontal="center"/>
    </xf>
    <xf numFmtId="164" fontId="1" fillId="4" borderId="15" xfId="0" applyNumberFormat="1" applyFont="1" applyFill="1" applyBorder="1" applyAlignment="1">
      <alignment horizontal="right" vertical="center"/>
    </xf>
    <xf numFmtId="164" fontId="1" fillId="4" borderId="16" xfId="0" applyNumberFormat="1" applyFont="1" applyFill="1" applyBorder="1" applyAlignment="1">
      <alignment horizontal="right" vertical="center"/>
    </xf>
    <xf numFmtId="164" fontId="5" fillId="2" borderId="17" xfId="0" applyNumberFormat="1" applyFont="1" applyFill="1" applyBorder="1" applyAlignment="1">
      <alignment horizontal="right" vertical="center"/>
    </xf>
    <xf numFmtId="0" fontId="1" fillId="3" borderId="18" xfId="0" applyFont="1" applyFill="1" applyBorder="1" applyAlignment="1">
      <alignment horizontal="right" vertical="center"/>
    </xf>
    <xf numFmtId="165" fontId="1" fillId="3" borderId="19" xfId="0" applyNumberFormat="1" applyFont="1" applyFill="1" applyBorder="1" applyAlignment="1">
      <alignment horizontal="left" vertical="center" wrapText="1"/>
    </xf>
    <xf numFmtId="164" fontId="1" fillId="3" borderId="15" xfId="0" applyNumberFormat="1" applyFont="1" applyFill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165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right" vertical="center"/>
    </xf>
    <xf numFmtId="16" fontId="1" fillId="3" borderId="18" xfId="0" applyNumberFormat="1" applyFont="1" applyFill="1" applyBorder="1" applyAlignment="1">
      <alignment horizontal="right" vertical="center"/>
    </xf>
    <xf numFmtId="165" fontId="1" fillId="3" borderId="19" xfId="0" applyNumberFormat="1" applyFont="1" applyFill="1" applyBorder="1" applyAlignment="1">
      <alignment horizontal="left" vertical="center"/>
    </xf>
    <xf numFmtId="165" fontId="5" fillId="3" borderId="19" xfId="0" applyNumberFormat="1" applyFont="1" applyFill="1" applyBorder="1" applyAlignment="1">
      <alignment horizontal="left" vertical="center"/>
    </xf>
    <xf numFmtId="164" fontId="5" fillId="3" borderId="15" xfId="0" applyNumberFormat="1" applyFont="1" applyFill="1" applyBorder="1" applyAlignment="1">
      <alignment horizontal="right" vertical="center"/>
    </xf>
    <xf numFmtId="165" fontId="1" fillId="0" borderId="0" xfId="0" applyNumberFormat="1" applyFont="1"/>
    <xf numFmtId="0" fontId="5" fillId="0" borderId="0" xfId="0" applyFont="1"/>
    <xf numFmtId="164" fontId="1" fillId="0" borderId="0" xfId="0" applyNumberFormat="1" applyFont="1"/>
    <xf numFmtId="0" fontId="5" fillId="2" borderId="21" xfId="0" applyFont="1" applyFill="1" applyBorder="1" applyAlignment="1">
      <alignment horizontal="center" vertical="center"/>
    </xf>
    <xf numFmtId="165" fontId="7" fillId="2" borderId="22" xfId="0" applyNumberFormat="1" applyFont="1" applyFill="1" applyBorder="1" applyAlignment="1">
      <alignment horizontal="left" vertical="center"/>
    </xf>
    <xf numFmtId="164" fontId="5" fillId="2" borderId="23" xfId="0" applyNumberFormat="1" applyFont="1" applyFill="1" applyBorder="1" applyAlignment="1">
      <alignment horizontal="right" vertical="center"/>
    </xf>
    <xf numFmtId="3" fontId="1" fillId="0" borderId="0" xfId="0" applyNumberFormat="1" applyFont="1" applyAlignment="1">
      <alignment vertical="top"/>
    </xf>
    <xf numFmtId="3" fontId="8" fillId="0" borderId="0" xfId="0" applyNumberFormat="1" applyFont="1" applyAlignment="1">
      <alignment vertical="top"/>
    </xf>
    <xf numFmtId="3" fontId="9" fillId="0" borderId="0" xfId="0" applyNumberFormat="1" applyFont="1" applyAlignment="1">
      <alignment vertical="top"/>
    </xf>
    <xf numFmtId="164" fontId="1" fillId="4" borderId="25" xfId="0" applyNumberFormat="1" applyFont="1" applyFill="1" applyBorder="1" applyAlignment="1">
      <alignment horizontal="right" vertical="center"/>
    </xf>
    <xf numFmtId="0" fontId="1" fillId="3" borderId="26" xfId="0" applyFont="1" applyFill="1" applyBorder="1" applyAlignment="1">
      <alignment horizontal="right" vertical="center"/>
    </xf>
    <xf numFmtId="0" fontId="12" fillId="6" borderId="0" xfId="0" applyFont="1" applyFill="1" applyAlignment="1">
      <alignment horizontal="right" vertical="center"/>
    </xf>
    <xf numFmtId="165" fontId="12" fillId="6" borderId="0" xfId="0" applyNumberFormat="1" applyFont="1" applyFill="1" applyAlignment="1">
      <alignment horizontal="left" vertical="center"/>
    </xf>
    <xf numFmtId="164" fontId="12" fillId="6" borderId="0" xfId="0" applyNumberFormat="1" applyFont="1" applyFill="1" applyAlignment="1">
      <alignment horizontal="right" vertical="center"/>
    </xf>
    <xf numFmtId="0" fontId="13" fillId="6" borderId="0" xfId="0" applyFont="1" applyFill="1"/>
    <xf numFmtId="0" fontId="1" fillId="6" borderId="13" xfId="0" applyFont="1" applyFill="1" applyBorder="1" applyAlignment="1">
      <alignment horizontal="right" vertical="center"/>
    </xf>
    <xf numFmtId="164" fontId="1" fillId="7" borderId="15" xfId="0" applyNumberFormat="1" applyFont="1" applyFill="1" applyBorder="1" applyAlignment="1">
      <alignment horizontal="right" vertical="center"/>
    </xf>
    <xf numFmtId="164" fontId="1" fillId="7" borderId="25" xfId="0" applyNumberFormat="1" applyFont="1" applyFill="1" applyBorder="1" applyAlignment="1">
      <alignment horizontal="right" vertical="center"/>
    </xf>
    <xf numFmtId="0" fontId="16" fillId="6" borderId="13" xfId="0" applyFont="1" applyFill="1" applyBorder="1" applyAlignment="1">
      <alignment horizontal="right" vertical="center"/>
    </xf>
    <xf numFmtId="16" fontId="16" fillId="8" borderId="13" xfId="0" applyNumberFormat="1" applyFont="1" applyFill="1" applyBorder="1" applyAlignment="1">
      <alignment horizontal="right" vertical="center"/>
    </xf>
    <xf numFmtId="164" fontId="1" fillId="9" borderId="15" xfId="0" applyNumberFormat="1" applyFont="1" applyFill="1" applyBorder="1" applyAlignment="1">
      <alignment horizontal="right" vertical="center"/>
    </xf>
    <xf numFmtId="0" fontId="16" fillId="10" borderId="13" xfId="0" applyFont="1" applyFill="1" applyBorder="1" applyAlignment="1">
      <alignment horizontal="right" vertical="center"/>
    </xf>
    <xf numFmtId="164" fontId="1" fillId="10" borderId="15" xfId="0" applyNumberFormat="1" applyFont="1" applyFill="1" applyBorder="1" applyAlignment="1">
      <alignment horizontal="right" vertical="center"/>
    </xf>
    <xf numFmtId="164" fontId="1" fillId="11" borderId="15" xfId="0" applyNumberFormat="1" applyFont="1" applyFill="1" applyBorder="1" applyAlignment="1">
      <alignment horizontal="right" vertical="center"/>
    </xf>
    <xf numFmtId="165" fontId="15" fillId="10" borderId="19" xfId="0" applyNumberFormat="1" applyFont="1" applyFill="1" applyBorder="1" applyAlignment="1">
      <alignment horizontal="center" vertical="center"/>
    </xf>
    <xf numFmtId="165" fontId="15" fillId="10" borderId="19" xfId="0" applyNumberFormat="1" applyFont="1" applyFill="1" applyBorder="1" applyAlignment="1">
      <alignment horizontal="left" vertical="center"/>
    </xf>
    <xf numFmtId="165" fontId="1" fillId="10" borderId="19" xfId="0" applyNumberFormat="1" applyFont="1" applyFill="1" applyBorder="1" applyAlignment="1">
      <alignment horizontal="left" vertical="center"/>
    </xf>
    <xf numFmtId="165" fontId="5" fillId="3" borderId="19" xfId="0" applyNumberFormat="1" applyFont="1" applyFill="1" applyBorder="1" applyAlignment="1">
      <alignment horizontal="left" vertical="center" wrapText="1"/>
    </xf>
    <xf numFmtId="165" fontId="15" fillId="8" borderId="14" xfId="0" applyNumberFormat="1" applyFont="1" applyFill="1" applyBorder="1" applyAlignment="1">
      <alignment horizontal="left" vertical="center" wrapText="1"/>
    </xf>
    <xf numFmtId="165" fontId="1" fillId="6" borderId="14" xfId="0" applyNumberFormat="1" applyFont="1" applyFill="1" applyBorder="1" applyAlignment="1">
      <alignment horizontal="left" vertical="center" wrapText="1"/>
    </xf>
    <xf numFmtId="165" fontId="15" fillId="10" borderId="14" xfId="0" applyNumberFormat="1" applyFont="1" applyFill="1" applyBorder="1" applyAlignment="1">
      <alignment horizontal="left" vertical="center" wrapText="1"/>
    </xf>
    <xf numFmtId="165" fontId="7" fillId="2" borderId="22" xfId="0" applyNumberFormat="1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3" fontId="1" fillId="0" borderId="0" xfId="0" applyNumberFormat="1" applyFont="1" applyAlignment="1">
      <alignment vertical="top" wrapText="1"/>
    </xf>
    <xf numFmtId="3" fontId="8" fillId="0" borderId="0" xfId="0" applyNumberFormat="1" applyFont="1" applyAlignment="1">
      <alignment vertical="top" wrapText="1"/>
    </xf>
    <xf numFmtId="0" fontId="5" fillId="0" borderId="0" xfId="0" applyFont="1" applyAlignment="1">
      <alignment wrapText="1"/>
    </xf>
    <xf numFmtId="3" fontId="9" fillId="0" borderId="0" xfId="0" applyNumberFormat="1" applyFont="1" applyAlignment="1">
      <alignment vertical="top" wrapText="1"/>
    </xf>
    <xf numFmtId="165" fontId="1" fillId="6" borderId="31" xfId="0" applyNumberFormat="1" applyFont="1" applyFill="1" applyBorder="1" applyAlignment="1">
      <alignment horizontal="left" vertical="center"/>
    </xf>
    <xf numFmtId="49" fontId="1" fillId="6" borderId="32" xfId="1" applyNumberFormat="1" applyFont="1" applyFill="1" applyBorder="1" applyAlignment="1">
      <alignment horizontal="center" vertical="center"/>
    </xf>
    <xf numFmtId="49" fontId="1" fillId="6" borderId="33" xfId="1" applyNumberFormat="1" applyFont="1" applyFill="1" applyBorder="1" applyAlignment="1">
      <alignment horizontal="center" vertical="center"/>
    </xf>
    <xf numFmtId="49" fontId="16" fillId="6" borderId="33" xfId="1" applyNumberFormat="1" applyFont="1" applyFill="1" applyBorder="1" applyAlignment="1">
      <alignment horizontal="center" vertical="center"/>
    </xf>
    <xf numFmtId="165" fontId="1" fillId="6" borderId="31" xfId="0" applyNumberFormat="1" applyFont="1" applyFill="1" applyBorder="1" applyAlignment="1">
      <alignment horizontal="center" vertical="center"/>
    </xf>
    <xf numFmtId="165" fontId="15" fillId="6" borderId="14" xfId="0" applyNumberFormat="1" applyFont="1" applyFill="1" applyBorder="1" applyAlignment="1">
      <alignment horizontal="left" vertical="center" wrapText="1"/>
    </xf>
    <xf numFmtId="165" fontId="15" fillId="12" borderId="14" xfId="0" applyNumberFormat="1" applyFont="1" applyFill="1" applyBorder="1" applyAlignment="1">
      <alignment horizontal="left" vertical="center" wrapText="1"/>
    </xf>
    <xf numFmtId="165" fontId="1" fillId="12" borderId="31" xfId="0" applyNumberFormat="1" applyFont="1" applyFill="1" applyBorder="1" applyAlignment="1">
      <alignment horizontal="center" vertical="center"/>
    </xf>
    <xf numFmtId="49" fontId="1" fillId="12" borderId="32" xfId="1" applyNumberFormat="1" applyFont="1" applyFill="1" applyBorder="1" applyAlignment="1">
      <alignment horizontal="center" vertical="center"/>
    </xf>
    <xf numFmtId="49" fontId="1" fillId="12" borderId="33" xfId="1" applyNumberFormat="1" applyFont="1" applyFill="1" applyBorder="1" applyAlignment="1">
      <alignment horizontal="center" vertical="center"/>
    </xf>
    <xf numFmtId="164" fontId="1" fillId="13" borderId="15" xfId="0" applyNumberFormat="1" applyFont="1" applyFill="1" applyBorder="1" applyAlignment="1">
      <alignment horizontal="right" vertical="center"/>
    </xf>
    <xf numFmtId="164" fontId="5" fillId="0" borderId="27" xfId="0" applyNumberFormat="1" applyFont="1" applyBorder="1" applyAlignment="1">
      <alignment horizontal="right" vertical="center"/>
    </xf>
    <xf numFmtId="165" fontId="1" fillId="10" borderId="31" xfId="0" applyNumberFormat="1" applyFont="1" applyFill="1" applyBorder="1" applyAlignment="1">
      <alignment horizontal="center" vertical="center"/>
    </xf>
    <xf numFmtId="49" fontId="1" fillId="10" borderId="32" xfId="1" applyNumberFormat="1" applyFont="1" applyFill="1" applyBorder="1" applyAlignment="1">
      <alignment horizontal="center" vertical="center"/>
    </xf>
    <xf numFmtId="49" fontId="1" fillId="10" borderId="33" xfId="1" applyNumberFormat="1" applyFont="1" applyFill="1" applyBorder="1" applyAlignment="1">
      <alignment horizontal="center" vertical="center"/>
    </xf>
    <xf numFmtId="49" fontId="1" fillId="0" borderId="31" xfId="2" applyNumberFormat="1" applyFont="1" applyFill="1" applyBorder="1" applyAlignment="1">
      <alignment horizontal="center" vertical="center"/>
    </xf>
    <xf numFmtId="165" fontId="1" fillId="14" borderId="14" xfId="0" applyNumberFormat="1" applyFont="1" applyFill="1" applyBorder="1" applyAlignment="1">
      <alignment horizontal="left" vertical="center" wrapText="1"/>
    </xf>
    <xf numFmtId="49" fontId="1" fillId="14" borderId="31" xfId="2" applyNumberFormat="1" applyFont="1" applyFill="1" applyBorder="1" applyAlignment="1">
      <alignment horizontal="center" vertical="center"/>
    </xf>
    <xf numFmtId="49" fontId="1" fillId="14" borderId="32" xfId="1" applyNumberFormat="1" applyFont="1" applyFill="1" applyBorder="1" applyAlignment="1">
      <alignment horizontal="center" vertical="center"/>
    </xf>
    <xf numFmtId="49" fontId="1" fillId="14" borderId="33" xfId="1" applyNumberFormat="1" applyFont="1" applyFill="1" applyBorder="1" applyAlignment="1">
      <alignment horizontal="center" vertical="center"/>
    </xf>
    <xf numFmtId="164" fontId="1" fillId="15" borderId="15" xfId="0" applyNumberFormat="1" applyFont="1" applyFill="1" applyBorder="1" applyAlignment="1">
      <alignment horizontal="right" vertical="center"/>
    </xf>
    <xf numFmtId="165" fontId="15" fillId="14" borderId="14" xfId="0" applyNumberFormat="1" applyFont="1" applyFill="1" applyBorder="1" applyAlignment="1">
      <alignment horizontal="left" vertical="center" wrapText="1"/>
    </xf>
    <xf numFmtId="49" fontId="15" fillId="0" borderId="31" xfId="2" applyNumberFormat="1" applyFont="1" applyFill="1" applyBorder="1" applyAlignment="1">
      <alignment horizontal="center" vertical="center"/>
    </xf>
    <xf numFmtId="49" fontId="15" fillId="6" borderId="32" xfId="1" applyNumberFormat="1" applyFont="1" applyFill="1" applyBorder="1" applyAlignment="1">
      <alignment horizontal="center" vertical="center"/>
    </xf>
    <xf numFmtId="49" fontId="15" fillId="6" borderId="33" xfId="1" applyNumberFormat="1" applyFont="1" applyFill="1" applyBorder="1" applyAlignment="1">
      <alignment horizontal="center" vertical="center"/>
    </xf>
    <xf numFmtId="164" fontId="15" fillId="7" borderId="15" xfId="0" applyNumberFormat="1" applyFont="1" applyFill="1" applyBorder="1" applyAlignment="1">
      <alignment horizontal="right" vertical="center"/>
    </xf>
    <xf numFmtId="0" fontId="15" fillId="8" borderId="13" xfId="0" applyFont="1" applyFill="1" applyBorder="1" applyAlignment="1">
      <alignment horizontal="right" vertical="center"/>
    </xf>
    <xf numFmtId="49" fontId="15" fillId="8" borderId="31" xfId="2" applyNumberFormat="1" applyFont="1" applyFill="1" applyBorder="1" applyAlignment="1">
      <alignment horizontal="center" vertical="center"/>
    </xf>
    <xf numFmtId="49" fontId="15" fillId="8" borderId="32" xfId="1" applyNumberFormat="1" applyFont="1" applyFill="1" applyBorder="1" applyAlignment="1">
      <alignment horizontal="center" vertical="center"/>
    </xf>
    <xf numFmtId="49" fontId="15" fillId="8" borderId="33" xfId="1" applyNumberFormat="1" applyFont="1" applyFill="1" applyBorder="1" applyAlignment="1">
      <alignment horizontal="center" vertical="center"/>
    </xf>
    <xf numFmtId="164" fontId="15" fillId="9" borderId="15" xfId="0" applyNumberFormat="1" applyFont="1" applyFill="1" applyBorder="1" applyAlignment="1">
      <alignment horizontal="right" vertical="center"/>
    </xf>
    <xf numFmtId="164" fontId="15" fillId="9" borderId="25" xfId="0" applyNumberFormat="1" applyFont="1" applyFill="1" applyBorder="1" applyAlignment="1">
      <alignment horizontal="right" vertical="center"/>
    </xf>
    <xf numFmtId="0" fontId="15" fillId="0" borderId="0" xfId="0" applyFont="1"/>
    <xf numFmtId="0" fontId="18" fillId="0" borderId="0" xfId="0" applyFont="1"/>
    <xf numFmtId="0" fontId="16" fillId="8" borderId="13" xfId="0" applyFont="1" applyFill="1" applyBorder="1" applyAlignment="1">
      <alignment horizontal="right" vertical="center"/>
    </xf>
    <xf numFmtId="0" fontId="16" fillId="12" borderId="13" xfId="0" applyFont="1" applyFill="1" applyBorder="1" applyAlignment="1">
      <alignment horizontal="right" vertical="center"/>
    </xf>
    <xf numFmtId="16" fontId="16" fillId="12" borderId="13" xfId="0" applyNumberFormat="1" applyFont="1" applyFill="1" applyBorder="1" applyAlignment="1">
      <alignment horizontal="right" vertical="center"/>
    </xf>
    <xf numFmtId="14" fontId="16" fillId="6" borderId="13" xfId="0" applyNumberFormat="1" applyFont="1" applyFill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21" fillId="10" borderId="14" xfId="0" applyNumberFormat="1" applyFont="1" applyFill="1" applyBorder="1" applyAlignment="1">
      <alignment horizontal="left" vertical="center" wrapText="1"/>
    </xf>
    <xf numFmtId="165" fontId="21" fillId="10" borderId="14" xfId="0" applyNumberFormat="1" applyFont="1" applyFill="1" applyBorder="1" applyAlignment="1">
      <alignment horizontal="center" vertical="center" wrapText="1"/>
    </xf>
    <xf numFmtId="0" fontId="16" fillId="14" borderId="13" xfId="0" applyFont="1" applyFill="1" applyBorder="1" applyAlignment="1">
      <alignment horizontal="right" vertical="center"/>
    </xf>
    <xf numFmtId="0" fontId="16" fillId="6" borderId="18" xfId="0" applyFont="1" applyFill="1" applyBorder="1" applyAlignment="1">
      <alignment horizontal="right" vertical="center"/>
    </xf>
    <xf numFmtId="0" fontId="16" fillId="8" borderId="18" xfId="0" applyFont="1" applyFill="1" applyBorder="1" applyAlignment="1">
      <alignment horizontal="right" vertical="center"/>
    </xf>
    <xf numFmtId="0" fontId="16" fillId="14" borderId="18" xfId="0" applyFont="1" applyFill="1" applyBorder="1" applyAlignment="1">
      <alignment horizontal="right" vertical="center"/>
    </xf>
    <xf numFmtId="0" fontId="16" fillId="0" borderId="18" xfId="0" applyFont="1" applyBorder="1" applyAlignment="1">
      <alignment horizontal="right" vertical="center"/>
    </xf>
    <xf numFmtId="14" fontId="16" fillId="6" borderId="18" xfId="0" applyNumberFormat="1" applyFont="1" applyFill="1" applyBorder="1" applyAlignment="1">
      <alignment horizontal="right" vertical="center"/>
    </xf>
    <xf numFmtId="165" fontId="16" fillId="3" borderId="19" xfId="0" applyNumberFormat="1" applyFont="1" applyFill="1" applyBorder="1" applyAlignment="1">
      <alignment horizontal="left" vertical="center" wrapText="1"/>
    </xf>
    <xf numFmtId="165" fontId="15" fillId="3" borderId="24" xfId="0" applyNumberFormat="1" applyFont="1" applyFill="1" applyBorder="1" applyAlignment="1">
      <alignment horizontal="left" vertical="center" wrapText="1"/>
    </xf>
    <xf numFmtId="165" fontId="15" fillId="3" borderId="24" xfId="0" applyNumberFormat="1" applyFont="1" applyFill="1" applyBorder="1" applyAlignment="1">
      <alignment horizontal="left" vertical="center"/>
    </xf>
    <xf numFmtId="164" fontId="15" fillId="3" borderId="20" xfId="0" applyNumberFormat="1" applyFont="1" applyFill="1" applyBorder="1" applyAlignment="1">
      <alignment horizontal="right" vertical="center"/>
    </xf>
    <xf numFmtId="164" fontId="5" fillId="2" borderId="20" xfId="0" applyNumberFormat="1" applyFont="1" applyFill="1" applyBorder="1" applyAlignment="1">
      <alignment horizontal="right" vertical="center"/>
    </xf>
    <xf numFmtId="164" fontId="5" fillId="0" borderId="20" xfId="0" applyNumberFormat="1" applyFont="1" applyBorder="1" applyAlignment="1">
      <alignment horizontal="right" vertical="center"/>
    </xf>
    <xf numFmtId="0" fontId="1" fillId="0" borderId="18" xfId="0" applyFont="1" applyBorder="1" applyAlignment="1">
      <alignment horizontal="right" vertical="center"/>
    </xf>
    <xf numFmtId="165" fontId="1" fillId="0" borderId="19" xfId="0" applyNumberFormat="1" applyFont="1" applyBorder="1" applyAlignment="1">
      <alignment horizontal="left" vertical="center" wrapText="1"/>
    </xf>
    <xf numFmtId="0" fontId="1" fillId="16" borderId="18" xfId="0" applyFont="1" applyFill="1" applyBorder="1" applyAlignment="1">
      <alignment horizontal="right" vertical="center"/>
    </xf>
    <xf numFmtId="165" fontId="1" fillId="16" borderId="19" xfId="0" applyNumberFormat="1" applyFont="1" applyFill="1" applyBorder="1" applyAlignment="1">
      <alignment horizontal="left" vertical="center" wrapText="1"/>
    </xf>
    <xf numFmtId="165" fontId="16" fillId="16" borderId="19" xfId="0" applyNumberFormat="1" applyFont="1" applyFill="1" applyBorder="1" applyAlignment="1">
      <alignment horizontal="left" vertical="center" wrapText="1"/>
    </xf>
    <xf numFmtId="49" fontId="16" fillId="16" borderId="19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right" vertical="center"/>
    </xf>
    <xf numFmtId="164" fontId="1" fillId="3" borderId="25" xfId="0" applyNumberFormat="1" applyFont="1" applyFill="1" applyBorder="1" applyAlignment="1">
      <alignment horizontal="right" vertical="center"/>
    </xf>
    <xf numFmtId="0" fontId="16" fillId="3" borderId="18" xfId="0" applyFont="1" applyFill="1" applyBorder="1" applyAlignment="1">
      <alignment horizontal="right" vertical="center"/>
    </xf>
    <xf numFmtId="16" fontId="15" fillId="3" borderId="18" xfId="0" applyNumberFormat="1" applyFont="1" applyFill="1" applyBorder="1" applyAlignment="1">
      <alignment horizontal="right" vertical="center"/>
    </xf>
    <xf numFmtId="3" fontId="19" fillId="2" borderId="2" xfId="0" applyNumberFormat="1" applyFont="1" applyFill="1" applyBorder="1" applyAlignment="1">
      <alignment vertical="center" wrapText="1"/>
    </xf>
    <xf numFmtId="164" fontId="21" fillId="17" borderId="4" xfId="0" applyNumberFormat="1" applyFont="1" applyFill="1" applyBorder="1" applyAlignment="1">
      <alignment horizontal="center" vertical="center" wrapText="1"/>
    </xf>
    <xf numFmtId="164" fontId="5" fillId="17" borderId="8" xfId="0" applyNumberFormat="1" applyFont="1" applyFill="1" applyBorder="1" applyAlignment="1">
      <alignment horizontal="center"/>
    </xf>
    <xf numFmtId="3" fontId="20" fillId="2" borderId="6" xfId="0" applyNumberFormat="1" applyFont="1" applyFill="1" applyBorder="1" applyAlignment="1">
      <alignment horizontal="center" vertical="center" wrapText="1"/>
    </xf>
    <xf numFmtId="3" fontId="4" fillId="2" borderId="9" xfId="0" applyNumberFormat="1" applyFont="1" applyFill="1" applyBorder="1" applyAlignment="1">
      <alignment horizontal="left" vertical="center" wrapText="1"/>
    </xf>
    <xf numFmtId="0" fontId="6" fillId="0" borderId="10" xfId="0" applyFont="1" applyBorder="1"/>
    <xf numFmtId="165" fontId="1" fillId="0" borderId="0" xfId="0" applyNumberFormat="1" applyFont="1" applyAlignment="1">
      <alignment horizontal="left" vertical="center"/>
    </xf>
    <xf numFmtId="0" fontId="0" fillId="0" borderId="0" xfId="0"/>
    <xf numFmtId="16" fontId="14" fillId="5" borderId="28" xfId="0" applyNumberFormat="1" applyFont="1" applyFill="1" applyBorder="1" applyAlignment="1">
      <alignment horizontal="center" vertical="center"/>
    </xf>
    <xf numFmtId="16" fontId="11" fillId="5" borderId="29" xfId="0" applyNumberFormat="1" applyFont="1" applyFill="1" applyBorder="1" applyAlignment="1">
      <alignment horizontal="center" vertical="center"/>
    </xf>
    <xf numFmtId="16" fontId="11" fillId="5" borderId="30" xfId="0" applyNumberFormat="1" applyFont="1" applyFill="1" applyBorder="1" applyAlignment="1">
      <alignment horizontal="center" vertical="center"/>
    </xf>
    <xf numFmtId="0" fontId="14" fillId="6" borderId="28" xfId="0" applyFont="1" applyFill="1" applyBorder="1" applyAlignment="1">
      <alignment horizontal="center" vertical="center"/>
    </xf>
    <xf numFmtId="0" fontId="14" fillId="6" borderId="29" xfId="0" applyFont="1" applyFill="1" applyBorder="1" applyAlignment="1">
      <alignment horizontal="center" vertical="center"/>
    </xf>
    <xf numFmtId="0" fontId="14" fillId="6" borderId="30" xfId="0" applyFont="1" applyFill="1" applyBorder="1" applyAlignment="1">
      <alignment horizontal="center" vertical="center"/>
    </xf>
    <xf numFmtId="0" fontId="15" fillId="6" borderId="28" xfId="0" applyFont="1" applyFill="1" applyBorder="1" applyAlignment="1">
      <alignment horizontal="center" vertical="center"/>
    </xf>
    <xf numFmtId="0" fontId="15" fillId="6" borderId="29" xfId="0" applyFont="1" applyFill="1" applyBorder="1" applyAlignment="1">
      <alignment horizontal="center" vertical="center"/>
    </xf>
    <xf numFmtId="0" fontId="15" fillId="6" borderId="30" xfId="0" applyFont="1" applyFill="1" applyBorder="1" applyAlignment="1">
      <alignment horizontal="center" vertical="center"/>
    </xf>
    <xf numFmtId="3" fontId="4" fillId="2" borderId="34" xfId="0" applyNumberFormat="1" applyFont="1" applyFill="1" applyBorder="1" applyAlignment="1">
      <alignment horizontal="center" vertical="center" wrapText="1"/>
    </xf>
    <xf numFmtId="3" fontId="4" fillId="2" borderId="35" xfId="0" applyNumberFormat="1" applyFont="1" applyFill="1" applyBorder="1" applyAlignment="1">
      <alignment horizontal="center" vertical="center" wrapText="1"/>
    </xf>
    <xf numFmtId="49" fontId="1" fillId="8" borderId="32" xfId="1" applyNumberFormat="1" applyFont="1" applyFill="1" applyBorder="1" applyAlignment="1">
      <alignment horizontal="center" vertical="center"/>
    </xf>
    <xf numFmtId="49" fontId="16" fillId="8" borderId="33" xfId="1" applyNumberFormat="1" applyFont="1" applyFill="1" applyBorder="1" applyAlignment="1">
      <alignment horizontal="center" vertical="center"/>
    </xf>
    <xf numFmtId="49" fontId="1" fillId="12" borderId="31" xfId="0" applyNumberFormat="1" applyFont="1" applyFill="1" applyBorder="1" applyAlignment="1">
      <alignment horizontal="center" vertical="center"/>
    </xf>
    <xf numFmtId="49" fontId="1" fillId="6" borderId="31" xfId="0" applyNumberFormat="1" applyFont="1" applyFill="1" applyBorder="1" applyAlignment="1">
      <alignment horizontal="center" vertical="center"/>
    </xf>
    <xf numFmtId="49" fontId="1" fillId="8" borderId="31" xfId="0" applyNumberFormat="1" applyFont="1" applyFill="1" applyBorder="1" applyAlignment="1">
      <alignment horizontal="center" vertical="center"/>
    </xf>
  </cellXfs>
  <cellStyles count="3">
    <cellStyle name="Денежный" xfId="2" builtinId="4"/>
    <cellStyle name="Обычный" xfId="0" builtinId="0"/>
    <cellStyle name="Финансовый" xfId="1" builtinId="3"/>
  </cellStyles>
  <dxfs count="0"/>
  <tableStyles count="0" defaultTableStyle="TableStyleMedium2" defaultPivotStyle="PivotStyleLight16"/>
  <colors>
    <mruColors>
      <color rgb="FFFFFF99"/>
      <color rgb="FFCCFFCC"/>
      <color rgb="FFFF9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ATEN\2019\Budget\Unterlagen\Deckungsbeitrag\Deckungsbeitrag%20IV%20in%20Bearbeitung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B Produktion"/>
      <sheetName val="DB Handel"/>
      <sheetName val="DB  leer)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118"/>
  <sheetViews>
    <sheetView showGridLines="0" tabSelected="1" zoomScaleNormal="100" workbookViewId="0">
      <pane xSplit="2" ySplit="2" topLeftCell="C12" activePane="bottomRight" state="frozen"/>
      <selection pane="topRight" activeCell="C1" sqref="C1"/>
      <selection pane="bottomLeft" activeCell="A3" sqref="A3"/>
      <selection pane="bottomRight" activeCell="A31" sqref="A31:S31"/>
    </sheetView>
  </sheetViews>
  <sheetFormatPr defaultColWidth="14.42578125" defaultRowHeight="12.75" x14ac:dyDescent="0.2"/>
  <cols>
    <col min="1" max="1" width="12" customWidth="1"/>
    <col min="2" max="2" width="42.140625" style="55" customWidth="1"/>
    <col min="3" max="3" width="7.85546875" customWidth="1"/>
    <col min="4" max="4" width="6.42578125" customWidth="1"/>
    <col min="5" max="5" width="11" customWidth="1"/>
    <col min="6" max="18" width="12" customWidth="1"/>
    <col min="19" max="19" width="18.5703125" customWidth="1"/>
    <col min="20" max="20" width="14" customWidth="1"/>
    <col min="21" max="21" width="12.28515625" customWidth="1"/>
    <col min="22" max="39" width="11.42578125" customWidth="1"/>
  </cols>
  <sheetData>
    <row r="1" spans="1:39" ht="46.5" x14ac:dyDescent="0.2">
      <c r="A1" s="1"/>
      <c r="B1" s="124" t="s">
        <v>315</v>
      </c>
      <c r="C1" s="2"/>
      <c r="D1" s="2"/>
      <c r="E1" s="2"/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3" t="s">
        <v>24</v>
      </c>
      <c r="M1" s="3" t="s">
        <v>26</v>
      </c>
      <c r="N1" s="3" t="s">
        <v>25</v>
      </c>
      <c r="O1" s="3" t="s">
        <v>27</v>
      </c>
      <c r="P1" s="3" t="s">
        <v>28</v>
      </c>
      <c r="Q1" s="3" t="s">
        <v>29</v>
      </c>
      <c r="R1" s="3" t="s">
        <v>30</v>
      </c>
      <c r="S1" s="125" t="s">
        <v>11</v>
      </c>
    </row>
    <row r="2" spans="1:39" ht="27" thickBot="1" x14ac:dyDescent="0.25">
      <c r="A2" s="4"/>
      <c r="B2" s="5"/>
      <c r="C2" s="127"/>
      <c r="D2" s="127"/>
      <c r="E2" s="127"/>
      <c r="F2" s="6" t="s">
        <v>0</v>
      </c>
      <c r="G2" s="6" t="s">
        <v>0</v>
      </c>
      <c r="H2" s="6" t="s">
        <v>0</v>
      </c>
      <c r="I2" s="6" t="s">
        <v>0</v>
      </c>
      <c r="J2" s="6" t="s">
        <v>0</v>
      </c>
      <c r="K2" s="6" t="s">
        <v>0</v>
      </c>
      <c r="L2" s="6" t="s">
        <v>0</v>
      </c>
      <c r="M2" s="6" t="s">
        <v>0</v>
      </c>
      <c r="N2" s="6" t="s">
        <v>0</v>
      </c>
      <c r="O2" s="6" t="s">
        <v>0</v>
      </c>
      <c r="P2" s="6" t="s">
        <v>0</v>
      </c>
      <c r="Q2" s="6" t="s">
        <v>0</v>
      </c>
      <c r="R2" s="6" t="s">
        <v>0</v>
      </c>
      <c r="S2" s="126" t="s">
        <v>0</v>
      </c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</row>
    <row r="3" spans="1:39" ht="27.75" thickTop="1" thickBot="1" x14ac:dyDescent="0.25">
      <c r="A3" s="128"/>
      <c r="B3" s="129"/>
      <c r="C3" s="141"/>
      <c r="D3" s="142"/>
      <c r="E3" s="142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9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</row>
    <row r="4" spans="1:39" ht="15" customHeight="1" thickTop="1" x14ac:dyDescent="0.2">
      <c r="A4" s="114" t="s">
        <v>1</v>
      </c>
      <c r="B4" s="115" t="s">
        <v>300</v>
      </c>
      <c r="C4" s="115"/>
      <c r="D4" s="115"/>
      <c r="E4" s="115"/>
      <c r="F4" s="10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11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 spans="1:39" ht="25.5" x14ac:dyDescent="0.2">
      <c r="A5" s="116" t="s">
        <v>3</v>
      </c>
      <c r="B5" s="118" t="s">
        <v>303</v>
      </c>
      <c r="C5" s="117"/>
      <c r="D5" s="117"/>
      <c r="E5" s="117"/>
      <c r="F5" s="12">
        <f>SUM(F4:F4)</f>
        <v>0</v>
      </c>
      <c r="G5" s="12">
        <f t="shared" ref="G5:R5" si="0">SUM(G4:G4)</f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  <c r="O5" s="12">
        <f t="shared" si="0"/>
        <v>0</v>
      </c>
      <c r="P5" s="12">
        <f t="shared" si="0"/>
        <v>0</v>
      </c>
      <c r="Q5" s="12">
        <f t="shared" si="0"/>
        <v>0</v>
      </c>
      <c r="R5" s="12">
        <f t="shared" si="0"/>
        <v>0</v>
      </c>
      <c r="S5" s="12">
        <f>SUM(F5:R5)</f>
        <v>0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</row>
    <row r="6" spans="1:39" ht="15" customHeight="1" x14ac:dyDescent="0.2">
      <c r="A6" s="106" t="s">
        <v>4</v>
      </c>
      <c r="B6" s="115" t="s">
        <v>300</v>
      </c>
      <c r="C6" s="115"/>
      <c r="D6" s="115"/>
      <c r="E6" s="115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71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</row>
    <row r="7" spans="1:39" ht="15" customHeight="1" x14ac:dyDescent="0.2">
      <c r="A7" s="120" t="s">
        <v>5</v>
      </c>
      <c r="B7" s="119" t="s">
        <v>304</v>
      </c>
      <c r="C7" s="117"/>
      <c r="D7" s="117"/>
      <c r="E7" s="117"/>
      <c r="F7" s="112">
        <f>SUM(F6)</f>
        <v>0</v>
      </c>
      <c r="G7" s="112">
        <f t="shared" ref="G7:R7" si="1">SUM(G6)</f>
        <v>0</v>
      </c>
      <c r="H7" s="112">
        <f t="shared" si="1"/>
        <v>0</v>
      </c>
      <c r="I7" s="112">
        <f t="shared" si="1"/>
        <v>0</v>
      </c>
      <c r="J7" s="112">
        <f t="shared" si="1"/>
        <v>0</v>
      </c>
      <c r="K7" s="112">
        <f t="shared" si="1"/>
        <v>0</v>
      </c>
      <c r="L7" s="112">
        <f t="shared" si="1"/>
        <v>0</v>
      </c>
      <c r="M7" s="112">
        <f t="shared" si="1"/>
        <v>0</v>
      </c>
      <c r="N7" s="112">
        <f t="shared" si="1"/>
        <v>0</v>
      </c>
      <c r="O7" s="112">
        <f t="shared" si="1"/>
        <v>0</v>
      </c>
      <c r="P7" s="112">
        <f t="shared" si="1"/>
        <v>0</v>
      </c>
      <c r="Q7" s="112">
        <f t="shared" si="1"/>
        <v>0</v>
      </c>
      <c r="R7" s="112">
        <f t="shared" si="1"/>
        <v>0</v>
      </c>
      <c r="S7" s="112">
        <f>SUM(F7:R7)</f>
        <v>0</v>
      </c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</row>
    <row r="8" spans="1:39" ht="15" customHeight="1" x14ac:dyDescent="0.2">
      <c r="A8" s="106" t="s">
        <v>6</v>
      </c>
      <c r="B8" s="115" t="s">
        <v>300</v>
      </c>
      <c r="C8" s="115"/>
      <c r="D8" s="115"/>
      <c r="E8" s="115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71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</row>
    <row r="9" spans="1:39" ht="25.5" x14ac:dyDescent="0.2">
      <c r="A9" s="120" t="s">
        <v>8</v>
      </c>
      <c r="B9" s="118" t="s">
        <v>305</v>
      </c>
      <c r="C9" s="117"/>
      <c r="D9" s="117"/>
      <c r="E9" s="117"/>
      <c r="F9" s="112">
        <f>SUM(F8)</f>
        <v>0</v>
      </c>
      <c r="G9" s="112">
        <f t="shared" ref="G9:R9" si="2">SUM(G8)</f>
        <v>0</v>
      </c>
      <c r="H9" s="112">
        <f t="shared" si="2"/>
        <v>0</v>
      </c>
      <c r="I9" s="112">
        <f t="shared" si="2"/>
        <v>0</v>
      </c>
      <c r="J9" s="112">
        <f t="shared" si="2"/>
        <v>0</v>
      </c>
      <c r="K9" s="112">
        <f t="shared" si="2"/>
        <v>0</v>
      </c>
      <c r="L9" s="112">
        <f t="shared" si="2"/>
        <v>0</v>
      </c>
      <c r="M9" s="112">
        <f t="shared" si="2"/>
        <v>0</v>
      </c>
      <c r="N9" s="112">
        <f t="shared" si="2"/>
        <v>0</v>
      </c>
      <c r="O9" s="112">
        <f t="shared" si="2"/>
        <v>0</v>
      </c>
      <c r="P9" s="112">
        <f t="shared" si="2"/>
        <v>0</v>
      </c>
      <c r="Q9" s="112">
        <f t="shared" si="2"/>
        <v>0</v>
      </c>
      <c r="R9" s="112">
        <f t="shared" si="2"/>
        <v>0</v>
      </c>
      <c r="S9" s="112">
        <f>SUM(F9:R9)</f>
        <v>0</v>
      </c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spans="1:39" ht="15" customHeight="1" x14ac:dyDescent="0.2">
      <c r="A10" s="106" t="s">
        <v>169</v>
      </c>
      <c r="B10" s="115" t="s">
        <v>300</v>
      </c>
      <c r="C10" s="115"/>
      <c r="D10" s="115"/>
      <c r="E10" s="115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71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</row>
    <row r="11" spans="1:39" ht="25.5" x14ac:dyDescent="0.2">
      <c r="A11" s="120" t="s">
        <v>10</v>
      </c>
      <c r="B11" s="118" t="s">
        <v>306</v>
      </c>
      <c r="C11" s="117"/>
      <c r="D11" s="117"/>
      <c r="E11" s="117"/>
      <c r="F11" s="112">
        <f>SUM(F10)</f>
        <v>0</v>
      </c>
      <c r="G11" s="112">
        <f t="shared" ref="G11:R11" si="3">SUM(G10)</f>
        <v>0</v>
      </c>
      <c r="H11" s="112">
        <f t="shared" si="3"/>
        <v>0</v>
      </c>
      <c r="I11" s="112">
        <f t="shared" si="3"/>
        <v>0</v>
      </c>
      <c r="J11" s="112">
        <f t="shared" si="3"/>
        <v>0</v>
      </c>
      <c r="K11" s="112">
        <f t="shared" si="3"/>
        <v>0</v>
      </c>
      <c r="L11" s="112">
        <f t="shared" si="3"/>
        <v>0</v>
      </c>
      <c r="M11" s="112">
        <f t="shared" si="3"/>
        <v>0</v>
      </c>
      <c r="N11" s="112">
        <f t="shared" si="3"/>
        <v>0</v>
      </c>
      <c r="O11" s="112">
        <f t="shared" si="3"/>
        <v>0</v>
      </c>
      <c r="P11" s="112">
        <f t="shared" si="3"/>
        <v>0</v>
      </c>
      <c r="Q11" s="112">
        <f t="shared" si="3"/>
        <v>0</v>
      </c>
      <c r="R11" s="112">
        <f t="shared" si="3"/>
        <v>0</v>
      </c>
      <c r="S11" s="112">
        <f>SUM(F11:R11)</f>
        <v>0</v>
      </c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</row>
    <row r="12" spans="1:39" ht="15" customHeight="1" x14ac:dyDescent="0.2">
      <c r="A12" s="106" t="s">
        <v>301</v>
      </c>
      <c r="B12" s="115" t="s">
        <v>300</v>
      </c>
      <c r="C12" s="115"/>
      <c r="D12" s="115"/>
      <c r="E12" s="115"/>
      <c r="F12" s="10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11">
        <f t="shared" ref="S12" si="4">SUM(F12:R12)</f>
        <v>0</v>
      </c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</row>
    <row r="13" spans="1:39" ht="25.5" x14ac:dyDescent="0.2">
      <c r="A13" s="120" t="s">
        <v>310</v>
      </c>
      <c r="B13" s="118" t="s">
        <v>307</v>
      </c>
      <c r="C13" s="117"/>
      <c r="D13" s="117"/>
      <c r="E13" s="117"/>
      <c r="F13" s="12">
        <f>SUM(F12:F12)</f>
        <v>0</v>
      </c>
      <c r="G13" s="12">
        <f t="shared" ref="G13:R13" si="5">SUM(G12:G12)</f>
        <v>0</v>
      </c>
      <c r="H13" s="12">
        <f t="shared" si="5"/>
        <v>0</v>
      </c>
      <c r="I13" s="12">
        <f t="shared" si="5"/>
        <v>0</v>
      </c>
      <c r="J13" s="12">
        <f t="shared" si="5"/>
        <v>0</v>
      </c>
      <c r="K13" s="12">
        <f t="shared" si="5"/>
        <v>0</v>
      </c>
      <c r="L13" s="12">
        <f t="shared" si="5"/>
        <v>0</v>
      </c>
      <c r="M13" s="12">
        <f t="shared" si="5"/>
        <v>0</v>
      </c>
      <c r="N13" s="12">
        <f t="shared" si="5"/>
        <v>0</v>
      </c>
      <c r="O13" s="12">
        <f t="shared" si="5"/>
        <v>0</v>
      </c>
      <c r="P13" s="12">
        <f t="shared" si="5"/>
        <v>0</v>
      </c>
      <c r="Q13" s="12">
        <f t="shared" si="5"/>
        <v>0</v>
      </c>
      <c r="R13" s="12">
        <f t="shared" si="5"/>
        <v>0</v>
      </c>
      <c r="S13" s="12">
        <f>SUM(F13:R13)</f>
        <v>0</v>
      </c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</row>
    <row r="14" spans="1:39" ht="15" customHeight="1" x14ac:dyDescent="0.2">
      <c r="A14" s="106" t="s">
        <v>302</v>
      </c>
      <c r="B14" s="115" t="s">
        <v>300</v>
      </c>
      <c r="C14" s="115"/>
      <c r="D14" s="115"/>
      <c r="E14" s="115"/>
      <c r="F14" s="10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11">
        <f>SUM(F14:R14)</f>
        <v>0</v>
      </c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</row>
    <row r="15" spans="1:39" x14ac:dyDescent="0.2">
      <c r="A15" s="120" t="s">
        <v>309</v>
      </c>
      <c r="B15" s="118" t="s">
        <v>308</v>
      </c>
      <c r="C15" s="117"/>
      <c r="D15" s="117"/>
      <c r="E15" s="117"/>
      <c r="F15" s="12">
        <f>SUM(F14:F14)</f>
        <v>0</v>
      </c>
      <c r="G15" s="12">
        <f t="shared" ref="G15:R15" si="6">SUM(G14:G14)</f>
        <v>0</v>
      </c>
      <c r="H15" s="12">
        <f t="shared" si="6"/>
        <v>0</v>
      </c>
      <c r="I15" s="12">
        <f t="shared" si="6"/>
        <v>0</v>
      </c>
      <c r="J15" s="12">
        <f t="shared" si="6"/>
        <v>0</v>
      </c>
      <c r="K15" s="12">
        <f t="shared" si="6"/>
        <v>0</v>
      </c>
      <c r="L15" s="12">
        <f t="shared" si="6"/>
        <v>0</v>
      </c>
      <c r="M15" s="12">
        <f t="shared" si="6"/>
        <v>0</v>
      </c>
      <c r="N15" s="12">
        <f t="shared" si="6"/>
        <v>0</v>
      </c>
      <c r="O15" s="12">
        <f t="shared" si="6"/>
        <v>0</v>
      </c>
      <c r="P15" s="12">
        <f t="shared" si="6"/>
        <v>0</v>
      </c>
      <c r="Q15" s="12">
        <f t="shared" si="6"/>
        <v>0</v>
      </c>
      <c r="R15" s="12">
        <f t="shared" si="6"/>
        <v>0</v>
      </c>
      <c r="S15" s="12">
        <f>SUM(F15:R15)</f>
        <v>0</v>
      </c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</row>
    <row r="16" spans="1:39" x14ac:dyDescent="0.2">
      <c r="A16" s="122" t="s">
        <v>3</v>
      </c>
      <c r="B16" s="14" t="s">
        <v>15</v>
      </c>
      <c r="C16" s="14"/>
      <c r="D16" s="14"/>
      <c r="E16" s="14"/>
      <c r="F16" s="15">
        <f>F5</f>
        <v>0</v>
      </c>
      <c r="G16" s="15">
        <f t="shared" ref="G16:R16" si="7">G5</f>
        <v>0</v>
      </c>
      <c r="H16" s="15">
        <f t="shared" si="7"/>
        <v>0</v>
      </c>
      <c r="I16" s="15">
        <f t="shared" si="7"/>
        <v>0</v>
      </c>
      <c r="J16" s="15">
        <f t="shared" si="7"/>
        <v>0</v>
      </c>
      <c r="K16" s="15">
        <f t="shared" si="7"/>
        <v>0</v>
      </c>
      <c r="L16" s="15">
        <f t="shared" si="7"/>
        <v>0</v>
      </c>
      <c r="M16" s="15">
        <f t="shared" si="7"/>
        <v>0</v>
      </c>
      <c r="N16" s="15">
        <f t="shared" si="7"/>
        <v>0</v>
      </c>
      <c r="O16" s="15">
        <f t="shared" si="7"/>
        <v>0</v>
      </c>
      <c r="P16" s="15">
        <f t="shared" si="7"/>
        <v>0</v>
      </c>
      <c r="Q16" s="15">
        <f t="shared" si="7"/>
        <v>0</v>
      </c>
      <c r="R16" s="15">
        <f t="shared" si="7"/>
        <v>0</v>
      </c>
      <c r="S16" s="15"/>
      <c r="T16" s="16"/>
      <c r="U16" s="130"/>
      <c r="V16" s="131"/>
      <c r="W16" s="131"/>
      <c r="X16" s="131"/>
      <c r="Y16" s="131"/>
      <c r="Z16" s="131"/>
      <c r="AA16" s="131"/>
      <c r="AB16" s="17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</row>
    <row r="17" spans="1:39" x14ac:dyDescent="0.2">
      <c r="A17" s="122" t="s">
        <v>5</v>
      </c>
      <c r="B17" s="108" t="s">
        <v>16</v>
      </c>
      <c r="C17" s="14"/>
      <c r="D17" s="14"/>
      <c r="E17" s="14"/>
      <c r="F17" s="121">
        <f>F7</f>
        <v>0</v>
      </c>
      <c r="G17" s="121">
        <f t="shared" ref="G17:R17" si="8">G7</f>
        <v>0</v>
      </c>
      <c r="H17" s="121">
        <f t="shared" si="8"/>
        <v>0</v>
      </c>
      <c r="I17" s="121">
        <f t="shared" si="8"/>
        <v>0</v>
      </c>
      <c r="J17" s="121">
        <f t="shared" si="8"/>
        <v>0</v>
      </c>
      <c r="K17" s="121">
        <f t="shared" si="8"/>
        <v>0</v>
      </c>
      <c r="L17" s="121">
        <f t="shared" si="8"/>
        <v>0</v>
      </c>
      <c r="M17" s="121">
        <f t="shared" si="8"/>
        <v>0</v>
      </c>
      <c r="N17" s="121">
        <f t="shared" si="8"/>
        <v>0</v>
      </c>
      <c r="O17" s="121">
        <f t="shared" si="8"/>
        <v>0</v>
      </c>
      <c r="P17" s="121">
        <f t="shared" si="8"/>
        <v>0</v>
      </c>
      <c r="Q17" s="121">
        <f t="shared" si="8"/>
        <v>0</v>
      </c>
      <c r="R17" s="121">
        <f t="shared" si="8"/>
        <v>0</v>
      </c>
      <c r="S17" s="121"/>
      <c r="T17" s="16"/>
      <c r="U17" s="17"/>
      <c r="AB17" s="17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</row>
    <row r="18" spans="1:39" x14ac:dyDescent="0.2">
      <c r="A18" s="122" t="s">
        <v>8</v>
      </c>
      <c r="B18" s="108" t="s">
        <v>17</v>
      </c>
      <c r="C18" s="14"/>
      <c r="D18" s="14"/>
      <c r="E18" s="14"/>
      <c r="F18" s="121">
        <f>F9</f>
        <v>0</v>
      </c>
      <c r="G18" s="121">
        <f t="shared" ref="G18:R18" si="9">G9</f>
        <v>0</v>
      </c>
      <c r="H18" s="121">
        <f t="shared" si="9"/>
        <v>0</v>
      </c>
      <c r="I18" s="121">
        <f t="shared" si="9"/>
        <v>0</v>
      </c>
      <c r="J18" s="121">
        <f t="shared" si="9"/>
        <v>0</v>
      </c>
      <c r="K18" s="121">
        <f t="shared" si="9"/>
        <v>0</v>
      </c>
      <c r="L18" s="121">
        <f t="shared" si="9"/>
        <v>0</v>
      </c>
      <c r="M18" s="121">
        <f t="shared" si="9"/>
        <v>0</v>
      </c>
      <c r="N18" s="121">
        <f t="shared" si="9"/>
        <v>0</v>
      </c>
      <c r="O18" s="121">
        <f t="shared" si="9"/>
        <v>0</v>
      </c>
      <c r="P18" s="121">
        <f t="shared" si="9"/>
        <v>0</v>
      </c>
      <c r="Q18" s="121">
        <f t="shared" si="9"/>
        <v>0</v>
      </c>
      <c r="R18" s="121">
        <f t="shared" si="9"/>
        <v>0</v>
      </c>
      <c r="S18" s="121"/>
      <c r="T18" s="16"/>
      <c r="U18" s="17"/>
      <c r="AB18" s="17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</row>
    <row r="19" spans="1:39" x14ac:dyDescent="0.2">
      <c r="A19" s="122" t="s">
        <v>10</v>
      </c>
      <c r="B19" s="108" t="s">
        <v>312</v>
      </c>
      <c r="C19" s="14"/>
      <c r="D19" s="14"/>
      <c r="E19" s="14"/>
      <c r="F19" s="121">
        <f>F11</f>
        <v>0</v>
      </c>
      <c r="G19" s="121">
        <f t="shared" ref="G19:R19" si="10">G11</f>
        <v>0</v>
      </c>
      <c r="H19" s="121">
        <f t="shared" si="10"/>
        <v>0</v>
      </c>
      <c r="I19" s="121">
        <f t="shared" si="10"/>
        <v>0</v>
      </c>
      <c r="J19" s="121">
        <f t="shared" si="10"/>
        <v>0</v>
      </c>
      <c r="K19" s="121">
        <f t="shared" si="10"/>
        <v>0</v>
      </c>
      <c r="L19" s="121">
        <f t="shared" si="10"/>
        <v>0</v>
      </c>
      <c r="M19" s="121">
        <f t="shared" si="10"/>
        <v>0</v>
      </c>
      <c r="N19" s="121">
        <f t="shared" si="10"/>
        <v>0</v>
      </c>
      <c r="O19" s="121">
        <f t="shared" si="10"/>
        <v>0</v>
      </c>
      <c r="P19" s="121">
        <f t="shared" si="10"/>
        <v>0</v>
      </c>
      <c r="Q19" s="121">
        <f t="shared" si="10"/>
        <v>0</v>
      </c>
      <c r="R19" s="121">
        <f t="shared" si="10"/>
        <v>0</v>
      </c>
      <c r="S19" s="121"/>
      <c r="T19" s="16"/>
      <c r="U19" s="17"/>
      <c r="AB19" s="17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</row>
    <row r="20" spans="1:39" x14ac:dyDescent="0.2">
      <c r="A20" s="122" t="s">
        <v>310</v>
      </c>
      <c r="B20" s="108" t="s">
        <v>313</v>
      </c>
      <c r="C20" s="14"/>
      <c r="D20" s="14"/>
      <c r="E20" s="14"/>
      <c r="F20" s="121">
        <f>F13</f>
        <v>0</v>
      </c>
      <c r="G20" s="121">
        <f t="shared" ref="G20:R20" si="11">G13</f>
        <v>0</v>
      </c>
      <c r="H20" s="121">
        <f t="shared" si="11"/>
        <v>0</v>
      </c>
      <c r="I20" s="121">
        <f t="shared" si="11"/>
        <v>0</v>
      </c>
      <c r="J20" s="121">
        <f t="shared" si="11"/>
        <v>0</v>
      </c>
      <c r="K20" s="121">
        <f t="shared" si="11"/>
        <v>0</v>
      </c>
      <c r="L20" s="121">
        <f t="shared" si="11"/>
        <v>0</v>
      </c>
      <c r="M20" s="121">
        <f t="shared" si="11"/>
        <v>0</v>
      </c>
      <c r="N20" s="121">
        <f t="shared" si="11"/>
        <v>0</v>
      </c>
      <c r="O20" s="121">
        <f t="shared" si="11"/>
        <v>0</v>
      </c>
      <c r="P20" s="121">
        <f t="shared" si="11"/>
        <v>0</v>
      </c>
      <c r="Q20" s="121">
        <f t="shared" si="11"/>
        <v>0</v>
      </c>
      <c r="R20" s="121">
        <f t="shared" si="11"/>
        <v>0</v>
      </c>
      <c r="S20" s="121"/>
      <c r="T20" s="16"/>
      <c r="U20" s="17"/>
      <c r="AB20" s="17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</row>
    <row r="21" spans="1:39" x14ac:dyDescent="0.2">
      <c r="A21" s="122" t="s">
        <v>309</v>
      </c>
      <c r="B21" s="108" t="s">
        <v>314</v>
      </c>
      <c r="C21" s="14"/>
      <c r="D21" s="14"/>
      <c r="E21" s="14"/>
      <c r="F21" s="15">
        <f>F15</f>
        <v>0</v>
      </c>
      <c r="G21" s="15">
        <f t="shared" ref="G21:R21" si="12">G15</f>
        <v>0</v>
      </c>
      <c r="H21" s="15">
        <f t="shared" si="12"/>
        <v>0</v>
      </c>
      <c r="I21" s="15">
        <f t="shared" si="12"/>
        <v>0</v>
      </c>
      <c r="J21" s="15">
        <f t="shared" si="12"/>
        <v>0</v>
      </c>
      <c r="K21" s="15">
        <f t="shared" si="12"/>
        <v>0</v>
      </c>
      <c r="L21" s="15">
        <f t="shared" si="12"/>
        <v>0</v>
      </c>
      <c r="M21" s="15">
        <f t="shared" si="12"/>
        <v>0</v>
      </c>
      <c r="N21" s="15">
        <f t="shared" si="12"/>
        <v>0</v>
      </c>
      <c r="O21" s="15">
        <f t="shared" si="12"/>
        <v>0</v>
      </c>
      <c r="P21" s="15">
        <f t="shared" si="12"/>
        <v>0</v>
      </c>
      <c r="Q21" s="15">
        <f t="shared" si="12"/>
        <v>0</v>
      </c>
      <c r="R21" s="15">
        <f t="shared" si="12"/>
        <v>0</v>
      </c>
      <c r="S21" s="15"/>
      <c r="T21" s="16"/>
      <c r="U21" s="17"/>
      <c r="V21" s="17"/>
      <c r="W21" s="17"/>
      <c r="X21" s="17"/>
      <c r="Y21" s="17"/>
      <c r="Z21" s="17"/>
      <c r="AA21" s="17"/>
      <c r="AB21" s="17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</row>
    <row r="22" spans="1:39" ht="27" customHeight="1" x14ac:dyDescent="0.2">
      <c r="A22" s="123" t="s">
        <v>311</v>
      </c>
      <c r="B22" s="50" t="s">
        <v>9</v>
      </c>
      <c r="C22" s="21"/>
      <c r="D22" s="21"/>
      <c r="E22" s="21"/>
      <c r="F22" s="22">
        <f>SUM(F16:F21)</f>
        <v>0</v>
      </c>
      <c r="G22" s="22">
        <f t="shared" ref="G22:R22" si="13">SUM(G16:G21)</f>
        <v>0</v>
      </c>
      <c r="H22" s="22">
        <f t="shared" si="13"/>
        <v>0</v>
      </c>
      <c r="I22" s="22">
        <f t="shared" si="13"/>
        <v>0</v>
      </c>
      <c r="J22" s="22">
        <f t="shared" si="13"/>
        <v>0</v>
      </c>
      <c r="K22" s="22">
        <f t="shared" si="13"/>
        <v>0</v>
      </c>
      <c r="L22" s="22">
        <f t="shared" si="13"/>
        <v>0</v>
      </c>
      <c r="M22" s="22">
        <f t="shared" si="13"/>
        <v>0</v>
      </c>
      <c r="N22" s="22">
        <f t="shared" si="13"/>
        <v>0</v>
      </c>
      <c r="O22" s="22">
        <f t="shared" si="13"/>
        <v>0</v>
      </c>
      <c r="P22" s="22">
        <f t="shared" si="13"/>
        <v>0</v>
      </c>
      <c r="Q22" s="22">
        <f t="shared" si="13"/>
        <v>0</v>
      </c>
      <c r="R22" s="22">
        <f t="shared" si="13"/>
        <v>0</v>
      </c>
      <c r="S22" s="22">
        <f>SUM(F22:R22)</f>
        <v>0</v>
      </c>
      <c r="T22" s="16"/>
      <c r="U22" s="17"/>
      <c r="V22" s="17"/>
      <c r="W22" s="17"/>
      <c r="X22" s="17"/>
      <c r="Y22" s="17"/>
      <c r="Z22" s="17"/>
      <c r="AA22" s="17"/>
      <c r="AB22" s="17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</row>
    <row r="23" spans="1:39" s="37" customFormat="1" x14ac:dyDescent="0.2">
      <c r="A23" s="132" t="s">
        <v>32</v>
      </c>
      <c r="B23" s="133"/>
      <c r="C23" s="133"/>
      <c r="D23" s="133"/>
      <c r="E23" s="133"/>
      <c r="F23" s="133"/>
      <c r="G23" s="133"/>
      <c r="H23" s="133"/>
      <c r="I23" s="133"/>
      <c r="J23" s="133"/>
      <c r="K23" s="133"/>
      <c r="L23" s="133"/>
      <c r="M23" s="133"/>
      <c r="N23" s="133"/>
      <c r="O23" s="133"/>
      <c r="P23" s="133"/>
      <c r="Q23" s="133"/>
      <c r="R23" s="133"/>
      <c r="S23" s="134"/>
      <c r="T23" s="34"/>
      <c r="U23" s="35"/>
      <c r="V23" s="35"/>
      <c r="W23" s="35"/>
      <c r="X23" s="35"/>
      <c r="Y23" s="35"/>
      <c r="Z23" s="35"/>
      <c r="AA23" s="35"/>
      <c r="AB23" s="35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</row>
    <row r="24" spans="1:39" ht="18" customHeight="1" x14ac:dyDescent="0.2">
      <c r="A24" s="44" t="s">
        <v>3</v>
      </c>
      <c r="B24" s="101" t="s">
        <v>33</v>
      </c>
      <c r="C24" s="47"/>
      <c r="D24" s="47"/>
      <c r="E24" s="47"/>
      <c r="F24" s="45">
        <f>F25+F29</f>
        <v>0</v>
      </c>
      <c r="G24" s="45">
        <f t="shared" ref="G24:R24" si="14">G25+G29</f>
        <v>0</v>
      </c>
      <c r="H24" s="45">
        <f t="shared" si="14"/>
        <v>0</v>
      </c>
      <c r="I24" s="45">
        <f t="shared" si="14"/>
        <v>0</v>
      </c>
      <c r="J24" s="45">
        <f t="shared" si="14"/>
        <v>0</v>
      </c>
      <c r="K24" s="45">
        <f t="shared" si="14"/>
        <v>0</v>
      </c>
      <c r="L24" s="45">
        <f t="shared" si="14"/>
        <v>0</v>
      </c>
      <c r="M24" s="45">
        <f t="shared" si="14"/>
        <v>0</v>
      </c>
      <c r="N24" s="45">
        <f t="shared" si="14"/>
        <v>0</v>
      </c>
      <c r="O24" s="45">
        <f t="shared" si="14"/>
        <v>0</v>
      </c>
      <c r="P24" s="45">
        <f t="shared" si="14"/>
        <v>0</v>
      </c>
      <c r="Q24" s="45">
        <f t="shared" si="14"/>
        <v>0</v>
      </c>
      <c r="R24" s="45">
        <f t="shared" si="14"/>
        <v>0</v>
      </c>
      <c r="S24" s="45">
        <f>SUM(F24:R24)</f>
        <v>0</v>
      </c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</row>
    <row r="25" spans="1:39" x14ac:dyDescent="0.2">
      <c r="A25" s="42" t="s">
        <v>1</v>
      </c>
      <c r="B25" s="51" t="s">
        <v>34</v>
      </c>
      <c r="C25" s="145">
        <v>41</v>
      </c>
      <c r="D25" s="68">
        <v>10</v>
      </c>
      <c r="E25" s="69" t="s">
        <v>67</v>
      </c>
      <c r="F25" s="43">
        <f>SUM(F26:F28)</f>
        <v>0</v>
      </c>
      <c r="G25" s="43">
        <f t="shared" ref="G25:R25" si="15">SUM(G26:G28)</f>
        <v>0</v>
      </c>
      <c r="H25" s="43">
        <f t="shared" si="15"/>
        <v>0</v>
      </c>
      <c r="I25" s="43">
        <f t="shared" si="15"/>
        <v>0</v>
      </c>
      <c r="J25" s="43">
        <f t="shared" si="15"/>
        <v>0</v>
      </c>
      <c r="K25" s="43">
        <f t="shared" si="15"/>
        <v>0</v>
      </c>
      <c r="L25" s="43">
        <f t="shared" si="15"/>
        <v>0</v>
      </c>
      <c r="M25" s="43">
        <f t="shared" si="15"/>
        <v>0</v>
      </c>
      <c r="N25" s="43">
        <f t="shared" si="15"/>
        <v>0</v>
      </c>
      <c r="O25" s="43">
        <f t="shared" si="15"/>
        <v>0</v>
      </c>
      <c r="P25" s="43">
        <f t="shared" si="15"/>
        <v>0</v>
      </c>
      <c r="Q25" s="43">
        <f t="shared" si="15"/>
        <v>0</v>
      </c>
      <c r="R25" s="43">
        <f t="shared" si="15"/>
        <v>0</v>
      </c>
      <c r="S25" s="43">
        <f t="shared" ref="S25:S30" si="16">SUM(F25:R25)</f>
        <v>0</v>
      </c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</row>
    <row r="26" spans="1:39" x14ac:dyDescent="0.2">
      <c r="A26" s="41" t="s">
        <v>39</v>
      </c>
      <c r="B26" s="52" t="s">
        <v>35</v>
      </c>
      <c r="C26" s="146">
        <v>41</v>
      </c>
      <c r="D26" s="61">
        <v>11</v>
      </c>
      <c r="E26" s="62" t="s">
        <v>67</v>
      </c>
      <c r="F26" s="39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>
        <f t="shared" si="16"/>
        <v>0</v>
      </c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</row>
    <row r="27" spans="1:39" x14ac:dyDescent="0.2">
      <c r="A27" s="41" t="s">
        <v>40</v>
      </c>
      <c r="B27" s="52" t="s">
        <v>36</v>
      </c>
      <c r="C27" s="146"/>
      <c r="D27" s="61"/>
      <c r="E27" s="62">
        <v>100</v>
      </c>
      <c r="F27" s="39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>
        <f>SUM(F27:R27)</f>
        <v>0</v>
      </c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</row>
    <row r="28" spans="1:39" x14ac:dyDescent="0.2">
      <c r="A28" s="41" t="s">
        <v>41</v>
      </c>
      <c r="B28" s="52" t="s">
        <v>37</v>
      </c>
      <c r="C28" s="146"/>
      <c r="D28" s="61"/>
      <c r="E28" s="62">
        <v>200</v>
      </c>
      <c r="F28" s="39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>
        <f t="shared" si="16"/>
        <v>0</v>
      </c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</row>
    <row r="29" spans="1:39" x14ac:dyDescent="0.2">
      <c r="A29" s="86" t="s">
        <v>2</v>
      </c>
      <c r="B29" s="51" t="s">
        <v>38</v>
      </c>
      <c r="C29" s="147">
        <v>48</v>
      </c>
      <c r="D29" s="143">
        <v>21</v>
      </c>
      <c r="E29" s="144">
        <v>400</v>
      </c>
      <c r="F29" s="90">
        <f>F30</f>
        <v>0</v>
      </c>
      <c r="G29" s="91">
        <f t="shared" ref="G29:R29" si="17">G30</f>
        <v>0</v>
      </c>
      <c r="H29" s="91">
        <f t="shared" si="17"/>
        <v>0</v>
      </c>
      <c r="I29" s="91">
        <f t="shared" si="17"/>
        <v>0</v>
      </c>
      <c r="J29" s="91">
        <f t="shared" si="17"/>
        <v>0</v>
      </c>
      <c r="K29" s="91">
        <f t="shared" si="17"/>
        <v>0</v>
      </c>
      <c r="L29" s="91">
        <f t="shared" si="17"/>
        <v>0</v>
      </c>
      <c r="M29" s="91">
        <f t="shared" si="17"/>
        <v>0</v>
      </c>
      <c r="N29" s="91">
        <f t="shared" si="17"/>
        <v>0</v>
      </c>
      <c r="O29" s="91">
        <f t="shared" si="17"/>
        <v>0</v>
      </c>
      <c r="P29" s="91">
        <f t="shared" si="17"/>
        <v>0</v>
      </c>
      <c r="Q29" s="91">
        <f t="shared" si="17"/>
        <v>0</v>
      </c>
      <c r="R29" s="91">
        <f t="shared" si="17"/>
        <v>0</v>
      </c>
      <c r="S29" s="91">
        <f>SUM(F29:R29)</f>
        <v>0</v>
      </c>
      <c r="T29" s="7"/>
      <c r="U29" s="23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</row>
    <row r="30" spans="1:39" x14ac:dyDescent="0.2">
      <c r="A30" s="41" t="s">
        <v>42</v>
      </c>
      <c r="B30" s="52"/>
      <c r="C30" s="64"/>
      <c r="D30" s="61"/>
      <c r="E30" s="63">
        <v>410</v>
      </c>
      <c r="F30" s="39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>
        <f t="shared" si="16"/>
        <v>0</v>
      </c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</row>
    <row r="31" spans="1:39" s="99" customFormat="1" x14ac:dyDescent="0.2">
      <c r="A31" s="135" t="s">
        <v>43</v>
      </c>
      <c r="B31" s="136"/>
      <c r="C31" s="136"/>
      <c r="D31" s="136"/>
      <c r="E31" s="136"/>
      <c r="F31" s="136"/>
      <c r="G31" s="136"/>
      <c r="H31" s="136"/>
      <c r="I31" s="136"/>
      <c r="J31" s="136"/>
      <c r="K31" s="136"/>
      <c r="L31" s="136"/>
      <c r="M31" s="136"/>
      <c r="N31" s="136"/>
      <c r="O31" s="136"/>
      <c r="P31" s="136"/>
      <c r="Q31" s="136"/>
      <c r="R31" s="136"/>
      <c r="S31" s="137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98"/>
      <c r="AJ31" s="98"/>
      <c r="AK31" s="98"/>
      <c r="AL31" s="98"/>
      <c r="AM31" s="98"/>
    </row>
    <row r="32" spans="1:39" ht="18" customHeight="1" x14ac:dyDescent="0.2">
      <c r="A32" s="44" t="s">
        <v>5</v>
      </c>
      <c r="B32" s="100" t="s">
        <v>44</v>
      </c>
      <c r="C32" s="48"/>
      <c r="D32" s="48"/>
      <c r="E32" s="48"/>
      <c r="F32" s="46">
        <f>SUM(F33:F34)</f>
        <v>0</v>
      </c>
      <c r="G32" s="46">
        <f t="shared" ref="G32:R32" si="18">SUM(G33:G34)</f>
        <v>0</v>
      </c>
      <c r="H32" s="46">
        <f t="shared" si="18"/>
        <v>0</v>
      </c>
      <c r="I32" s="46">
        <f t="shared" si="18"/>
        <v>0</v>
      </c>
      <c r="J32" s="46">
        <f t="shared" si="18"/>
        <v>0</v>
      </c>
      <c r="K32" s="46">
        <f t="shared" si="18"/>
        <v>0</v>
      </c>
      <c r="L32" s="46">
        <f t="shared" si="18"/>
        <v>0</v>
      </c>
      <c r="M32" s="46">
        <f t="shared" si="18"/>
        <v>0</v>
      </c>
      <c r="N32" s="46">
        <f t="shared" si="18"/>
        <v>0</v>
      </c>
      <c r="O32" s="46">
        <f t="shared" si="18"/>
        <v>0</v>
      </c>
      <c r="P32" s="46">
        <f t="shared" si="18"/>
        <v>0</v>
      </c>
      <c r="Q32" s="46">
        <f t="shared" si="18"/>
        <v>0</v>
      </c>
      <c r="R32" s="46">
        <f t="shared" si="18"/>
        <v>0</v>
      </c>
      <c r="S32" s="46">
        <f>SUM(F32:R32)</f>
        <v>0</v>
      </c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</row>
    <row r="33" spans="1:39" x14ac:dyDescent="0.2">
      <c r="A33" s="38"/>
      <c r="B33" s="52" t="s">
        <v>45</v>
      </c>
      <c r="C33" s="64"/>
      <c r="D33" s="61"/>
      <c r="E33" s="62"/>
      <c r="F33" s="39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>
        <f t="shared" ref="S33:S34" si="19">SUM(F33:R33)</f>
        <v>0</v>
      </c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</row>
    <row r="34" spans="1:39" ht="25.5" x14ac:dyDescent="0.2">
      <c r="A34" s="38"/>
      <c r="B34" s="52" t="s">
        <v>46</v>
      </c>
      <c r="C34" s="64"/>
      <c r="D34" s="61"/>
      <c r="E34" s="62"/>
      <c r="F34" s="39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>
        <f t="shared" si="19"/>
        <v>0</v>
      </c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</row>
    <row r="35" spans="1:39" x14ac:dyDescent="0.2">
      <c r="A35" s="138" t="s">
        <v>47</v>
      </c>
      <c r="B35" s="139"/>
      <c r="C35" s="139"/>
      <c r="D35" s="139"/>
      <c r="E35" s="139"/>
      <c r="F35" s="139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40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</row>
    <row r="36" spans="1:39" ht="20.25" customHeight="1" x14ac:dyDescent="0.2">
      <c r="A36" s="44" t="s">
        <v>8</v>
      </c>
      <c r="B36" s="100" t="s">
        <v>48</v>
      </c>
      <c r="C36" s="49"/>
      <c r="D36" s="49"/>
      <c r="E36" s="49"/>
      <c r="F36" s="46">
        <f>F37+F46+F54</f>
        <v>0</v>
      </c>
      <c r="G36" s="46">
        <f t="shared" ref="G36:R36" si="20">G37+G46+G54</f>
        <v>0</v>
      </c>
      <c r="H36" s="46">
        <f t="shared" si="20"/>
        <v>0</v>
      </c>
      <c r="I36" s="46">
        <f t="shared" si="20"/>
        <v>0</v>
      </c>
      <c r="J36" s="46">
        <f t="shared" si="20"/>
        <v>0</v>
      </c>
      <c r="K36" s="46">
        <f t="shared" si="20"/>
        <v>0</v>
      </c>
      <c r="L36" s="46">
        <f t="shared" si="20"/>
        <v>0</v>
      </c>
      <c r="M36" s="46">
        <f t="shared" si="20"/>
        <v>0</v>
      </c>
      <c r="N36" s="46">
        <f t="shared" si="20"/>
        <v>0</v>
      </c>
      <c r="O36" s="46">
        <f t="shared" si="20"/>
        <v>0</v>
      </c>
      <c r="P36" s="46">
        <f t="shared" si="20"/>
        <v>0</v>
      </c>
      <c r="Q36" s="46">
        <f t="shared" si="20"/>
        <v>0</v>
      </c>
      <c r="R36" s="46">
        <f t="shared" si="20"/>
        <v>0</v>
      </c>
      <c r="S36" s="46">
        <f>SUM(F36:R36)</f>
        <v>0</v>
      </c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</row>
    <row r="37" spans="1:39" x14ac:dyDescent="0.2">
      <c r="A37" s="95" t="s">
        <v>6</v>
      </c>
      <c r="B37" s="66" t="s">
        <v>49</v>
      </c>
      <c r="C37" s="67" t="s">
        <v>66</v>
      </c>
      <c r="D37" s="68">
        <v>10</v>
      </c>
      <c r="E37" s="69" t="s">
        <v>67</v>
      </c>
      <c r="F37" s="70">
        <f>SUM(F38:F45)</f>
        <v>0</v>
      </c>
      <c r="G37" s="70">
        <f t="shared" ref="G37:R37" si="21">SUM(G38:G45)</f>
        <v>0</v>
      </c>
      <c r="H37" s="70">
        <f t="shared" si="21"/>
        <v>0</v>
      </c>
      <c r="I37" s="70">
        <f t="shared" si="21"/>
        <v>0</v>
      </c>
      <c r="J37" s="70">
        <f t="shared" si="21"/>
        <v>0</v>
      </c>
      <c r="K37" s="70">
        <f t="shared" si="21"/>
        <v>0</v>
      </c>
      <c r="L37" s="70">
        <f t="shared" si="21"/>
        <v>0</v>
      </c>
      <c r="M37" s="70">
        <f t="shared" si="21"/>
        <v>0</v>
      </c>
      <c r="N37" s="70">
        <f t="shared" si="21"/>
        <v>0</v>
      </c>
      <c r="O37" s="70">
        <f t="shared" si="21"/>
        <v>0</v>
      </c>
      <c r="P37" s="70">
        <f t="shared" si="21"/>
        <v>0</v>
      </c>
      <c r="Q37" s="70">
        <f t="shared" si="21"/>
        <v>0</v>
      </c>
      <c r="R37" s="70">
        <f t="shared" si="21"/>
        <v>0</v>
      </c>
      <c r="S37" s="70">
        <f t="shared" ref="S37:S57" si="22">SUM(F37:R37)</f>
        <v>0</v>
      </c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</row>
    <row r="38" spans="1:39" x14ac:dyDescent="0.2">
      <c r="A38" s="41" t="s">
        <v>151</v>
      </c>
      <c r="B38" s="52" t="s">
        <v>50</v>
      </c>
      <c r="C38" s="64"/>
      <c r="D38" s="61">
        <v>11</v>
      </c>
      <c r="E38" s="62" t="s">
        <v>67</v>
      </c>
      <c r="F38" s="39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>
        <f t="shared" si="22"/>
        <v>0</v>
      </c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</row>
    <row r="39" spans="1:39" x14ac:dyDescent="0.2">
      <c r="A39" s="41" t="s">
        <v>152</v>
      </c>
      <c r="B39" s="52" t="s">
        <v>51</v>
      </c>
      <c r="C39" s="64"/>
      <c r="D39" s="61">
        <v>11</v>
      </c>
      <c r="E39" s="62">
        <v>100</v>
      </c>
      <c r="F39" s="39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>
        <f t="shared" si="22"/>
        <v>0</v>
      </c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</row>
    <row r="40" spans="1:39" x14ac:dyDescent="0.2">
      <c r="A40" s="41" t="s">
        <v>153</v>
      </c>
      <c r="B40" s="52" t="s">
        <v>52</v>
      </c>
      <c r="C40" s="64"/>
      <c r="D40" s="61">
        <v>11</v>
      </c>
      <c r="E40" s="62">
        <v>200</v>
      </c>
      <c r="F40" s="39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>
        <f t="shared" si="22"/>
        <v>0</v>
      </c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</row>
    <row r="41" spans="1:39" x14ac:dyDescent="0.2">
      <c r="A41" s="41" t="s">
        <v>154</v>
      </c>
      <c r="B41" s="52" t="s">
        <v>53</v>
      </c>
      <c r="C41" s="64"/>
      <c r="D41" s="61">
        <v>12</v>
      </c>
      <c r="E41" s="63" t="s">
        <v>67</v>
      </c>
      <c r="F41" s="39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>
        <f t="shared" si="22"/>
        <v>0</v>
      </c>
      <c r="T41" s="7"/>
      <c r="U41" s="23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</row>
    <row r="42" spans="1:39" ht="25.5" x14ac:dyDescent="0.2">
      <c r="A42" s="41" t="s">
        <v>155</v>
      </c>
      <c r="B42" s="52" t="s">
        <v>54</v>
      </c>
      <c r="C42" s="64"/>
      <c r="D42" s="61">
        <v>12</v>
      </c>
      <c r="E42" s="63" t="s">
        <v>68</v>
      </c>
      <c r="F42" s="39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>
        <f t="shared" si="22"/>
        <v>0</v>
      </c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</row>
    <row r="43" spans="1:39" ht="25.5" x14ac:dyDescent="0.2">
      <c r="A43" s="41" t="s">
        <v>156</v>
      </c>
      <c r="B43" s="52" t="s">
        <v>55</v>
      </c>
      <c r="C43" s="64"/>
      <c r="D43" s="61">
        <v>12</v>
      </c>
      <c r="E43" s="62">
        <v>110</v>
      </c>
      <c r="F43" s="39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>
        <f t="shared" si="22"/>
        <v>0</v>
      </c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</row>
    <row r="44" spans="1:39" x14ac:dyDescent="0.2">
      <c r="A44" s="41" t="s">
        <v>157</v>
      </c>
      <c r="B44" s="52" t="s">
        <v>56</v>
      </c>
      <c r="C44" s="64"/>
      <c r="D44" s="61">
        <v>12</v>
      </c>
      <c r="E44" s="62">
        <v>900</v>
      </c>
      <c r="F44" s="39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>
        <f t="shared" si="22"/>
        <v>0</v>
      </c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</row>
    <row r="45" spans="1:39" ht="25.5" x14ac:dyDescent="0.2">
      <c r="A45" s="41" t="s">
        <v>158</v>
      </c>
      <c r="B45" s="52" t="s">
        <v>57</v>
      </c>
      <c r="C45" s="64"/>
      <c r="D45" s="61">
        <v>19</v>
      </c>
      <c r="E45" s="62" t="s">
        <v>67</v>
      </c>
      <c r="F45" s="39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>
        <f t="shared" si="22"/>
        <v>0</v>
      </c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</row>
    <row r="46" spans="1:39" ht="25.5" x14ac:dyDescent="0.2">
      <c r="A46" s="96" t="s">
        <v>7</v>
      </c>
      <c r="B46" s="66" t="s">
        <v>58</v>
      </c>
      <c r="C46" s="67" t="s">
        <v>66</v>
      </c>
      <c r="D46" s="68">
        <v>20</v>
      </c>
      <c r="E46" s="69" t="s">
        <v>67</v>
      </c>
      <c r="F46" s="70">
        <f>SUM(F47:F53)</f>
        <v>0</v>
      </c>
      <c r="G46" s="70">
        <f t="shared" ref="G46:R46" si="23">SUM(G47:G53)</f>
        <v>0</v>
      </c>
      <c r="H46" s="70">
        <f t="shared" si="23"/>
        <v>0</v>
      </c>
      <c r="I46" s="70">
        <f t="shared" si="23"/>
        <v>0</v>
      </c>
      <c r="J46" s="70">
        <f t="shared" si="23"/>
        <v>0</v>
      </c>
      <c r="K46" s="70">
        <f t="shared" si="23"/>
        <v>0</v>
      </c>
      <c r="L46" s="70">
        <f t="shared" si="23"/>
        <v>0</v>
      </c>
      <c r="M46" s="70">
        <f t="shared" si="23"/>
        <v>0</v>
      </c>
      <c r="N46" s="70">
        <f t="shared" si="23"/>
        <v>0</v>
      </c>
      <c r="O46" s="70">
        <f t="shared" si="23"/>
        <v>0</v>
      </c>
      <c r="P46" s="70">
        <f t="shared" si="23"/>
        <v>0</v>
      </c>
      <c r="Q46" s="70">
        <f t="shared" si="23"/>
        <v>0</v>
      </c>
      <c r="R46" s="70">
        <f t="shared" si="23"/>
        <v>0</v>
      </c>
      <c r="S46" s="70">
        <f t="shared" si="22"/>
        <v>0</v>
      </c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</row>
    <row r="47" spans="1:39" x14ac:dyDescent="0.2">
      <c r="A47" s="97" t="s">
        <v>159</v>
      </c>
      <c r="B47" s="52" t="s">
        <v>59</v>
      </c>
      <c r="C47" s="64"/>
      <c r="D47" s="61">
        <v>21</v>
      </c>
      <c r="E47" s="62" t="s">
        <v>67</v>
      </c>
      <c r="F47" s="39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>
        <f t="shared" si="22"/>
        <v>0</v>
      </c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</row>
    <row r="48" spans="1:39" x14ac:dyDescent="0.2">
      <c r="A48" s="97" t="s">
        <v>160</v>
      </c>
      <c r="B48" s="52" t="s">
        <v>51</v>
      </c>
      <c r="C48" s="64"/>
      <c r="D48" s="61">
        <v>21</v>
      </c>
      <c r="E48" s="62">
        <v>100</v>
      </c>
      <c r="F48" s="39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>
        <f t="shared" si="22"/>
        <v>0</v>
      </c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</row>
    <row r="49" spans="1:39" x14ac:dyDescent="0.2">
      <c r="A49" s="97" t="s">
        <v>161</v>
      </c>
      <c r="B49" s="52" t="s">
        <v>52</v>
      </c>
      <c r="C49" s="64"/>
      <c r="D49" s="61">
        <v>21</v>
      </c>
      <c r="E49" s="62">
        <v>200</v>
      </c>
      <c r="F49" s="39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>
        <f t="shared" si="22"/>
        <v>0</v>
      </c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</row>
    <row r="50" spans="1:39" x14ac:dyDescent="0.2">
      <c r="A50" s="97" t="s">
        <v>162</v>
      </c>
      <c r="B50" s="52" t="s">
        <v>53</v>
      </c>
      <c r="C50" s="64"/>
      <c r="D50" s="61">
        <v>22</v>
      </c>
      <c r="E50" s="62">
        <v>0</v>
      </c>
      <c r="F50" s="39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>
        <f t="shared" si="22"/>
        <v>0</v>
      </c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</row>
    <row r="51" spans="1:39" ht="25.5" x14ac:dyDescent="0.2">
      <c r="A51" s="97" t="s">
        <v>163</v>
      </c>
      <c r="B51" s="52" t="s">
        <v>54</v>
      </c>
      <c r="C51" s="64"/>
      <c r="D51" s="61">
        <v>22</v>
      </c>
      <c r="E51" s="62">
        <v>100</v>
      </c>
      <c r="F51" s="39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>
        <f t="shared" si="22"/>
        <v>0</v>
      </c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</row>
    <row r="52" spans="1:39" x14ac:dyDescent="0.2">
      <c r="A52" s="97" t="s">
        <v>164</v>
      </c>
      <c r="B52" s="52" t="s">
        <v>60</v>
      </c>
      <c r="C52" s="64"/>
      <c r="D52" s="61">
        <v>22</v>
      </c>
      <c r="E52" s="62">
        <v>900</v>
      </c>
      <c r="F52" s="39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>
        <f t="shared" si="22"/>
        <v>0</v>
      </c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</row>
    <row r="53" spans="1:39" ht="25.5" x14ac:dyDescent="0.2">
      <c r="A53" s="97" t="s">
        <v>165</v>
      </c>
      <c r="B53" s="52" t="s">
        <v>61</v>
      </c>
      <c r="C53" s="64"/>
      <c r="D53" s="61">
        <v>29</v>
      </c>
      <c r="E53" s="62" t="s">
        <v>67</v>
      </c>
      <c r="F53" s="39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>
        <f t="shared" si="22"/>
        <v>0</v>
      </c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</row>
    <row r="54" spans="1:39" ht="25.5" x14ac:dyDescent="0.2">
      <c r="A54" s="94" t="s">
        <v>12</v>
      </c>
      <c r="B54" s="66" t="s">
        <v>62</v>
      </c>
      <c r="C54" s="67" t="s">
        <v>66</v>
      </c>
      <c r="D54" s="68">
        <v>90</v>
      </c>
      <c r="E54" s="69" t="s">
        <v>67</v>
      </c>
      <c r="F54" s="70">
        <f>SUM(F55:F57)</f>
        <v>0</v>
      </c>
      <c r="G54" s="70">
        <f t="shared" ref="G54:R54" si="24">SUM(G55:G57)</f>
        <v>0</v>
      </c>
      <c r="H54" s="70">
        <f t="shared" si="24"/>
        <v>0</v>
      </c>
      <c r="I54" s="70">
        <f t="shared" si="24"/>
        <v>0</v>
      </c>
      <c r="J54" s="70">
        <f t="shared" si="24"/>
        <v>0</v>
      </c>
      <c r="K54" s="70">
        <f t="shared" si="24"/>
        <v>0</v>
      </c>
      <c r="L54" s="70">
        <f t="shared" si="24"/>
        <v>0</v>
      </c>
      <c r="M54" s="70">
        <f t="shared" si="24"/>
        <v>0</v>
      </c>
      <c r="N54" s="70">
        <f t="shared" si="24"/>
        <v>0</v>
      </c>
      <c r="O54" s="70">
        <f t="shared" si="24"/>
        <v>0</v>
      </c>
      <c r="P54" s="70">
        <f t="shared" si="24"/>
        <v>0</v>
      </c>
      <c r="Q54" s="70">
        <f t="shared" si="24"/>
        <v>0</v>
      </c>
      <c r="R54" s="70">
        <f t="shared" si="24"/>
        <v>0</v>
      </c>
      <c r="S54" s="70">
        <f t="shared" si="22"/>
        <v>0</v>
      </c>
      <c r="T54" s="25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</row>
    <row r="55" spans="1:39" x14ac:dyDescent="0.2">
      <c r="A55" s="41" t="s">
        <v>166</v>
      </c>
      <c r="B55" s="52" t="s">
        <v>63</v>
      </c>
      <c r="C55" s="60"/>
      <c r="D55" s="61">
        <v>90</v>
      </c>
      <c r="E55" s="62">
        <v>100</v>
      </c>
      <c r="F55" s="39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>
        <f t="shared" si="22"/>
        <v>0</v>
      </c>
      <c r="T55" s="25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</row>
    <row r="56" spans="1:39" x14ac:dyDescent="0.2">
      <c r="A56" s="41" t="s">
        <v>167</v>
      </c>
      <c r="B56" s="52" t="s">
        <v>64</v>
      </c>
      <c r="C56" s="64"/>
      <c r="D56" s="61">
        <v>90</v>
      </c>
      <c r="E56" s="62">
        <v>200</v>
      </c>
      <c r="F56" s="39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>
        <f t="shared" si="22"/>
        <v>0</v>
      </c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</row>
    <row r="57" spans="1:39" x14ac:dyDescent="0.2">
      <c r="A57" s="41" t="s">
        <v>168</v>
      </c>
      <c r="B57" s="52" t="s">
        <v>65</v>
      </c>
      <c r="C57" s="64"/>
      <c r="D57" s="61">
        <v>90</v>
      </c>
      <c r="E57" s="62">
        <v>300</v>
      </c>
      <c r="F57" s="39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>
        <f t="shared" si="22"/>
        <v>0</v>
      </c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</row>
    <row r="58" spans="1:39" ht="21.75" customHeight="1" x14ac:dyDescent="0.2">
      <c r="A58" s="138" t="s">
        <v>69</v>
      </c>
      <c r="B58" s="139"/>
      <c r="C58" s="139"/>
      <c r="D58" s="139"/>
      <c r="E58" s="139"/>
      <c r="F58" s="139"/>
      <c r="G58" s="139"/>
      <c r="H58" s="139"/>
      <c r="I58" s="139"/>
      <c r="J58" s="139"/>
      <c r="K58" s="139"/>
      <c r="L58" s="139"/>
      <c r="M58" s="139"/>
      <c r="N58" s="139"/>
      <c r="O58" s="139"/>
      <c r="P58" s="139"/>
      <c r="Q58" s="139"/>
      <c r="R58" s="139"/>
      <c r="S58" s="140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</row>
    <row r="59" spans="1:39" ht="25.5" x14ac:dyDescent="0.2">
      <c r="A59" s="44" t="s">
        <v>10</v>
      </c>
      <c r="B59" s="53" t="s">
        <v>299</v>
      </c>
      <c r="C59" s="72"/>
      <c r="D59" s="73"/>
      <c r="E59" s="74"/>
      <c r="F59" s="46">
        <f>F61+F119+F173+F182</f>
        <v>0</v>
      </c>
      <c r="G59" s="46">
        <f t="shared" ref="G59:R59" si="25">G61+G119+G173+G182</f>
        <v>0</v>
      </c>
      <c r="H59" s="46">
        <f t="shared" si="25"/>
        <v>0</v>
      </c>
      <c r="I59" s="46">
        <f t="shared" si="25"/>
        <v>0</v>
      </c>
      <c r="J59" s="46">
        <f t="shared" si="25"/>
        <v>0</v>
      </c>
      <c r="K59" s="46">
        <f t="shared" si="25"/>
        <v>0</v>
      </c>
      <c r="L59" s="46">
        <f t="shared" si="25"/>
        <v>0</v>
      </c>
      <c r="M59" s="46">
        <f t="shared" si="25"/>
        <v>0</v>
      </c>
      <c r="N59" s="46">
        <f t="shared" si="25"/>
        <v>0</v>
      </c>
      <c r="O59" s="46">
        <f t="shared" si="25"/>
        <v>0</v>
      </c>
      <c r="P59" s="46">
        <f t="shared" si="25"/>
        <v>0</v>
      </c>
      <c r="Q59" s="46">
        <f t="shared" si="25"/>
        <v>0</v>
      </c>
      <c r="R59" s="46">
        <f t="shared" si="25"/>
        <v>0</v>
      </c>
      <c r="S59" s="46">
        <f>SUM(F59:R59)</f>
        <v>0</v>
      </c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</row>
    <row r="60" spans="1:39" x14ac:dyDescent="0.2">
      <c r="A60" s="38"/>
      <c r="B60" s="52" t="s">
        <v>70</v>
      </c>
      <c r="C60" s="64"/>
      <c r="D60" s="61"/>
      <c r="E60" s="62"/>
      <c r="F60" s="39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</row>
    <row r="61" spans="1:39" ht="25.5" x14ac:dyDescent="0.2">
      <c r="A61" s="102" t="s">
        <v>169</v>
      </c>
      <c r="B61" s="81" t="s">
        <v>71</v>
      </c>
      <c r="C61" s="77">
        <v>42</v>
      </c>
      <c r="D61" s="78" t="s">
        <v>72</v>
      </c>
      <c r="E61" s="79" t="s">
        <v>67</v>
      </c>
      <c r="F61" s="80">
        <f>F62+F65+F71+F86+F99+F111</f>
        <v>0</v>
      </c>
      <c r="G61" s="80">
        <f t="shared" ref="G61:R61" si="26">G62+G65+G71+G86+G99+G111</f>
        <v>0</v>
      </c>
      <c r="H61" s="80">
        <f t="shared" si="26"/>
        <v>0</v>
      </c>
      <c r="I61" s="80">
        <f t="shared" si="26"/>
        <v>0</v>
      </c>
      <c r="J61" s="80">
        <f t="shared" si="26"/>
        <v>0</v>
      </c>
      <c r="K61" s="80">
        <f t="shared" si="26"/>
        <v>0</v>
      </c>
      <c r="L61" s="80">
        <f t="shared" si="26"/>
        <v>0</v>
      </c>
      <c r="M61" s="80">
        <f t="shared" si="26"/>
        <v>0</v>
      </c>
      <c r="N61" s="80">
        <f t="shared" si="26"/>
        <v>0</v>
      </c>
      <c r="O61" s="80">
        <f t="shared" si="26"/>
        <v>0</v>
      </c>
      <c r="P61" s="80">
        <f t="shared" si="26"/>
        <v>0</v>
      </c>
      <c r="Q61" s="80">
        <f t="shared" si="26"/>
        <v>0</v>
      </c>
      <c r="R61" s="80">
        <f t="shared" si="26"/>
        <v>0</v>
      </c>
      <c r="S61" s="80">
        <f t="shared" ref="S61:S123" si="27">SUM(F61:R61)</f>
        <v>0</v>
      </c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</row>
    <row r="62" spans="1:39" s="93" customFormat="1" x14ac:dyDescent="0.2">
      <c r="A62" s="86" t="s">
        <v>170</v>
      </c>
      <c r="B62" s="51" t="s">
        <v>73</v>
      </c>
      <c r="C62" s="87">
        <v>42</v>
      </c>
      <c r="D62" s="88">
        <v>10</v>
      </c>
      <c r="E62" s="89" t="s">
        <v>67</v>
      </c>
      <c r="F62" s="90">
        <f>SUM(F63:F64)</f>
        <v>0</v>
      </c>
      <c r="G62" s="90">
        <f t="shared" ref="G62:R62" si="28">SUM(G63:G64)</f>
        <v>0</v>
      </c>
      <c r="H62" s="90">
        <f t="shared" si="28"/>
        <v>0</v>
      </c>
      <c r="I62" s="90">
        <f t="shared" si="28"/>
        <v>0</v>
      </c>
      <c r="J62" s="90">
        <f t="shared" si="28"/>
        <v>0</v>
      </c>
      <c r="K62" s="90">
        <f t="shared" si="28"/>
        <v>0</v>
      </c>
      <c r="L62" s="90">
        <f t="shared" si="28"/>
        <v>0</v>
      </c>
      <c r="M62" s="90">
        <f t="shared" si="28"/>
        <v>0</v>
      </c>
      <c r="N62" s="90">
        <f t="shared" si="28"/>
        <v>0</v>
      </c>
      <c r="O62" s="90">
        <f t="shared" si="28"/>
        <v>0</v>
      </c>
      <c r="P62" s="90">
        <f t="shared" si="28"/>
        <v>0</v>
      </c>
      <c r="Q62" s="90">
        <f t="shared" si="28"/>
        <v>0</v>
      </c>
      <c r="R62" s="90">
        <f t="shared" si="28"/>
        <v>0</v>
      </c>
      <c r="S62" s="90">
        <f t="shared" si="27"/>
        <v>0</v>
      </c>
      <c r="T62" s="92"/>
      <c r="U62" s="92"/>
      <c r="V62" s="92"/>
      <c r="W62" s="92"/>
      <c r="X62" s="92"/>
      <c r="Y62" s="92"/>
      <c r="Z62" s="92"/>
      <c r="AA62" s="92"/>
      <c r="AB62" s="92"/>
      <c r="AC62" s="92"/>
      <c r="AD62" s="92"/>
      <c r="AE62" s="92"/>
      <c r="AF62" s="92"/>
      <c r="AG62" s="92"/>
      <c r="AH62" s="92"/>
      <c r="AI62" s="92"/>
      <c r="AJ62" s="92"/>
      <c r="AK62" s="92"/>
      <c r="AL62" s="92"/>
      <c r="AM62" s="92"/>
    </row>
    <row r="63" spans="1:39" x14ac:dyDescent="0.2">
      <c r="A63" s="41" t="s">
        <v>171</v>
      </c>
      <c r="B63" s="52" t="s">
        <v>74</v>
      </c>
      <c r="C63" s="75"/>
      <c r="D63" s="61">
        <v>11</v>
      </c>
      <c r="E63" s="62" t="s">
        <v>67</v>
      </c>
      <c r="F63" s="39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>
        <f t="shared" si="27"/>
        <v>0</v>
      </c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</row>
    <row r="64" spans="1:39" x14ac:dyDescent="0.2">
      <c r="A64" s="41" t="s">
        <v>173</v>
      </c>
      <c r="B64" s="52" t="s">
        <v>75</v>
      </c>
      <c r="C64" s="75"/>
      <c r="D64" s="61">
        <v>12</v>
      </c>
      <c r="E64" s="62" t="s">
        <v>67</v>
      </c>
      <c r="F64" s="39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>
        <f t="shared" si="27"/>
        <v>0</v>
      </c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</row>
    <row r="65" spans="1:39" x14ac:dyDescent="0.2">
      <c r="A65" s="86" t="s">
        <v>177</v>
      </c>
      <c r="B65" s="51" t="s">
        <v>76</v>
      </c>
      <c r="C65" s="87">
        <v>42</v>
      </c>
      <c r="D65" s="88">
        <v>20</v>
      </c>
      <c r="E65" s="89" t="s">
        <v>67</v>
      </c>
      <c r="F65" s="90">
        <f>SUM(F66:F70)</f>
        <v>0</v>
      </c>
      <c r="G65" s="90">
        <f t="shared" ref="G65:R65" si="29">SUM(G66:G70)</f>
        <v>0</v>
      </c>
      <c r="H65" s="90">
        <f t="shared" si="29"/>
        <v>0</v>
      </c>
      <c r="I65" s="90">
        <f t="shared" si="29"/>
        <v>0</v>
      </c>
      <c r="J65" s="90">
        <f t="shared" si="29"/>
        <v>0</v>
      </c>
      <c r="K65" s="90">
        <f t="shared" si="29"/>
        <v>0</v>
      </c>
      <c r="L65" s="90">
        <f t="shared" si="29"/>
        <v>0</v>
      </c>
      <c r="M65" s="90">
        <f t="shared" si="29"/>
        <v>0</v>
      </c>
      <c r="N65" s="90">
        <f t="shared" si="29"/>
        <v>0</v>
      </c>
      <c r="O65" s="90">
        <f t="shared" si="29"/>
        <v>0</v>
      </c>
      <c r="P65" s="90">
        <f t="shared" si="29"/>
        <v>0</v>
      </c>
      <c r="Q65" s="90">
        <f t="shared" si="29"/>
        <v>0</v>
      </c>
      <c r="R65" s="90">
        <f t="shared" si="29"/>
        <v>0</v>
      </c>
      <c r="S65" s="90">
        <f t="shared" si="27"/>
        <v>0</v>
      </c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</row>
    <row r="66" spans="1:39" x14ac:dyDescent="0.2">
      <c r="A66" s="103" t="s">
        <v>174</v>
      </c>
      <c r="B66" s="52" t="s">
        <v>77</v>
      </c>
      <c r="C66" s="75"/>
      <c r="D66" s="61">
        <v>21</v>
      </c>
      <c r="E66" s="62" t="s">
        <v>67</v>
      </c>
      <c r="F66" s="39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>
        <f t="shared" si="27"/>
        <v>0</v>
      </c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</row>
    <row r="67" spans="1:39" x14ac:dyDescent="0.2">
      <c r="A67" s="103" t="s">
        <v>172</v>
      </c>
      <c r="B67" s="52" t="s">
        <v>78</v>
      </c>
      <c r="C67" s="75"/>
      <c r="D67" s="61">
        <v>22</v>
      </c>
      <c r="E67" s="62" t="s">
        <v>67</v>
      </c>
      <c r="F67" s="39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>
        <f t="shared" si="27"/>
        <v>0</v>
      </c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</row>
    <row r="68" spans="1:39" x14ac:dyDescent="0.2">
      <c r="A68" s="103" t="s">
        <v>175</v>
      </c>
      <c r="B68" s="52" t="s">
        <v>79</v>
      </c>
      <c r="C68" s="75"/>
      <c r="D68" s="61">
        <v>23</v>
      </c>
      <c r="E68" s="62" t="s">
        <v>67</v>
      </c>
      <c r="F68" s="39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>
        <f t="shared" si="27"/>
        <v>0</v>
      </c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</row>
    <row r="69" spans="1:39" x14ac:dyDescent="0.2">
      <c r="A69" s="103" t="s">
        <v>176</v>
      </c>
      <c r="B69" s="52" t="s">
        <v>80</v>
      </c>
      <c r="C69" s="75"/>
      <c r="D69" s="61">
        <v>24</v>
      </c>
      <c r="E69" s="62" t="s">
        <v>67</v>
      </c>
      <c r="F69" s="39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>
        <f t="shared" si="27"/>
        <v>0</v>
      </c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</row>
    <row r="70" spans="1:39" ht="51" x14ac:dyDescent="0.2">
      <c r="A70" s="103" t="s">
        <v>190</v>
      </c>
      <c r="B70" s="52" t="s">
        <v>81</v>
      </c>
      <c r="C70" s="75"/>
      <c r="D70" s="61">
        <v>25</v>
      </c>
      <c r="E70" s="62" t="s">
        <v>67</v>
      </c>
      <c r="F70" s="39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>
        <f t="shared" si="27"/>
        <v>0</v>
      </c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</row>
    <row r="71" spans="1:39" x14ac:dyDescent="0.2">
      <c r="A71" s="86" t="s">
        <v>188</v>
      </c>
      <c r="B71" s="51" t="s">
        <v>82</v>
      </c>
      <c r="C71" s="87">
        <v>42</v>
      </c>
      <c r="D71" s="88">
        <v>30</v>
      </c>
      <c r="E71" s="89" t="s">
        <v>67</v>
      </c>
      <c r="F71" s="90">
        <f>F72+F73+F76+F78+F85</f>
        <v>0</v>
      </c>
      <c r="G71" s="90">
        <f t="shared" ref="G71:R71" si="30">G72+G73+G76+G78+G85</f>
        <v>0</v>
      </c>
      <c r="H71" s="90">
        <f t="shared" si="30"/>
        <v>0</v>
      </c>
      <c r="I71" s="90">
        <f t="shared" si="30"/>
        <v>0</v>
      </c>
      <c r="J71" s="90">
        <f t="shared" si="30"/>
        <v>0</v>
      </c>
      <c r="K71" s="90">
        <f t="shared" si="30"/>
        <v>0</v>
      </c>
      <c r="L71" s="90">
        <f t="shared" si="30"/>
        <v>0</v>
      </c>
      <c r="M71" s="90">
        <f t="shared" si="30"/>
        <v>0</v>
      </c>
      <c r="N71" s="90">
        <f t="shared" si="30"/>
        <v>0</v>
      </c>
      <c r="O71" s="90">
        <f t="shared" si="30"/>
        <v>0</v>
      </c>
      <c r="P71" s="90">
        <f t="shared" si="30"/>
        <v>0</v>
      </c>
      <c r="Q71" s="90">
        <f t="shared" si="30"/>
        <v>0</v>
      </c>
      <c r="R71" s="90">
        <f t="shared" si="30"/>
        <v>0</v>
      </c>
      <c r="S71" s="90">
        <f t="shared" si="27"/>
        <v>0</v>
      </c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</row>
    <row r="72" spans="1:39" x14ac:dyDescent="0.2">
      <c r="A72" s="103" t="s">
        <v>178</v>
      </c>
      <c r="B72" s="52" t="s">
        <v>83</v>
      </c>
      <c r="C72" s="75"/>
      <c r="D72" s="61">
        <v>31</v>
      </c>
      <c r="E72" s="62" t="s">
        <v>67</v>
      </c>
      <c r="F72" s="39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>
        <f t="shared" si="27"/>
        <v>0</v>
      </c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</row>
    <row r="73" spans="1:39" x14ac:dyDescent="0.2">
      <c r="A73" s="103" t="s">
        <v>179</v>
      </c>
      <c r="B73" s="65" t="s">
        <v>50</v>
      </c>
      <c r="C73" s="82"/>
      <c r="D73" s="83">
        <v>32</v>
      </c>
      <c r="E73" s="84" t="s">
        <v>67</v>
      </c>
      <c r="F73" s="85">
        <f>SUM(F74:F75)</f>
        <v>0</v>
      </c>
      <c r="G73" s="85">
        <f t="shared" ref="G73:R73" si="31">SUM(G74:G75)</f>
        <v>0</v>
      </c>
      <c r="H73" s="85">
        <f t="shared" si="31"/>
        <v>0</v>
      </c>
      <c r="I73" s="85">
        <f t="shared" si="31"/>
        <v>0</v>
      </c>
      <c r="J73" s="85">
        <f t="shared" si="31"/>
        <v>0</v>
      </c>
      <c r="K73" s="85">
        <f t="shared" si="31"/>
        <v>0</v>
      </c>
      <c r="L73" s="85">
        <f t="shared" si="31"/>
        <v>0</v>
      </c>
      <c r="M73" s="85">
        <f t="shared" si="31"/>
        <v>0</v>
      </c>
      <c r="N73" s="85">
        <f t="shared" si="31"/>
        <v>0</v>
      </c>
      <c r="O73" s="85">
        <f t="shared" si="31"/>
        <v>0</v>
      </c>
      <c r="P73" s="85">
        <f t="shared" si="31"/>
        <v>0</v>
      </c>
      <c r="Q73" s="85">
        <f t="shared" si="31"/>
        <v>0</v>
      </c>
      <c r="R73" s="85">
        <f t="shared" si="31"/>
        <v>0</v>
      </c>
      <c r="S73" s="85">
        <f t="shared" si="27"/>
        <v>0</v>
      </c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</row>
    <row r="74" spans="1:39" x14ac:dyDescent="0.2">
      <c r="A74" s="103" t="s">
        <v>191</v>
      </c>
      <c r="B74" s="52" t="s">
        <v>51</v>
      </c>
      <c r="C74" s="75"/>
      <c r="D74" s="61">
        <v>32</v>
      </c>
      <c r="E74" s="62">
        <v>100</v>
      </c>
      <c r="F74" s="39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>
        <f t="shared" si="27"/>
        <v>0</v>
      </c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</row>
    <row r="75" spans="1:39" x14ac:dyDescent="0.2">
      <c r="A75" s="103" t="s">
        <v>192</v>
      </c>
      <c r="B75" s="52" t="s">
        <v>52</v>
      </c>
      <c r="C75" s="75"/>
      <c r="D75" s="61">
        <v>32</v>
      </c>
      <c r="E75" s="62">
        <v>200</v>
      </c>
      <c r="F75" s="39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>
        <f t="shared" si="27"/>
        <v>0</v>
      </c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</row>
    <row r="76" spans="1:39" x14ac:dyDescent="0.2">
      <c r="A76" s="103" t="s">
        <v>180</v>
      </c>
      <c r="B76" s="65" t="s">
        <v>84</v>
      </c>
      <c r="C76" s="82"/>
      <c r="D76" s="83">
        <v>33</v>
      </c>
      <c r="E76" s="84" t="s">
        <v>67</v>
      </c>
      <c r="F76" s="85">
        <f>F77</f>
        <v>0</v>
      </c>
      <c r="G76" s="85">
        <f t="shared" ref="G76:R76" si="32">G77</f>
        <v>0</v>
      </c>
      <c r="H76" s="85">
        <f t="shared" si="32"/>
        <v>0</v>
      </c>
      <c r="I76" s="85">
        <f t="shared" si="32"/>
        <v>0</v>
      </c>
      <c r="J76" s="85">
        <f t="shared" si="32"/>
        <v>0</v>
      </c>
      <c r="K76" s="85">
        <f t="shared" si="32"/>
        <v>0</v>
      </c>
      <c r="L76" s="85">
        <f t="shared" si="32"/>
        <v>0</v>
      </c>
      <c r="M76" s="85">
        <f t="shared" si="32"/>
        <v>0</v>
      </c>
      <c r="N76" s="85">
        <f t="shared" si="32"/>
        <v>0</v>
      </c>
      <c r="O76" s="85">
        <f t="shared" si="32"/>
        <v>0</v>
      </c>
      <c r="P76" s="85">
        <f t="shared" si="32"/>
        <v>0</v>
      </c>
      <c r="Q76" s="85">
        <f t="shared" si="32"/>
        <v>0</v>
      </c>
      <c r="R76" s="85">
        <f t="shared" si="32"/>
        <v>0</v>
      </c>
      <c r="S76" s="85">
        <f t="shared" si="27"/>
        <v>0</v>
      </c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</row>
    <row r="77" spans="1:39" x14ac:dyDescent="0.2">
      <c r="A77" s="103" t="s">
        <v>193</v>
      </c>
      <c r="B77" s="52" t="s">
        <v>85</v>
      </c>
      <c r="C77" s="75"/>
      <c r="D77" s="61">
        <v>33</v>
      </c>
      <c r="E77" s="62">
        <v>900</v>
      </c>
      <c r="F77" s="39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>
        <f t="shared" si="27"/>
        <v>0</v>
      </c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</row>
    <row r="78" spans="1:39" x14ac:dyDescent="0.2">
      <c r="A78" s="103" t="s">
        <v>181</v>
      </c>
      <c r="B78" s="65" t="s">
        <v>86</v>
      </c>
      <c r="C78" s="82"/>
      <c r="D78" s="83">
        <v>34</v>
      </c>
      <c r="E78" s="84" t="s">
        <v>67</v>
      </c>
      <c r="F78" s="85">
        <f>F79+F80</f>
        <v>0</v>
      </c>
      <c r="G78" s="85">
        <f t="shared" ref="G78:R78" si="33">G79+G80</f>
        <v>0</v>
      </c>
      <c r="H78" s="85">
        <f t="shared" si="33"/>
        <v>0</v>
      </c>
      <c r="I78" s="85">
        <f t="shared" si="33"/>
        <v>0</v>
      </c>
      <c r="J78" s="85">
        <f t="shared" si="33"/>
        <v>0</v>
      </c>
      <c r="K78" s="85">
        <f t="shared" si="33"/>
        <v>0</v>
      </c>
      <c r="L78" s="85">
        <f t="shared" si="33"/>
        <v>0</v>
      </c>
      <c r="M78" s="85">
        <f t="shared" si="33"/>
        <v>0</v>
      </c>
      <c r="N78" s="85">
        <f t="shared" si="33"/>
        <v>0</v>
      </c>
      <c r="O78" s="85">
        <f t="shared" si="33"/>
        <v>0</v>
      </c>
      <c r="P78" s="85">
        <f t="shared" si="33"/>
        <v>0</v>
      </c>
      <c r="Q78" s="85">
        <f t="shared" si="33"/>
        <v>0</v>
      </c>
      <c r="R78" s="85">
        <f t="shared" si="33"/>
        <v>0</v>
      </c>
      <c r="S78" s="85">
        <f t="shared" si="27"/>
        <v>0</v>
      </c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</row>
    <row r="79" spans="1:39" x14ac:dyDescent="0.2">
      <c r="A79" s="103" t="s">
        <v>194</v>
      </c>
      <c r="B79" s="52" t="s">
        <v>87</v>
      </c>
      <c r="C79" s="75"/>
      <c r="D79" s="61">
        <v>34</v>
      </c>
      <c r="E79" s="62">
        <v>100</v>
      </c>
      <c r="F79" s="39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>
        <f t="shared" si="27"/>
        <v>0</v>
      </c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</row>
    <row r="80" spans="1:39" ht="25.5" x14ac:dyDescent="0.2">
      <c r="A80" s="103" t="s">
        <v>195</v>
      </c>
      <c r="B80" s="65" t="s">
        <v>88</v>
      </c>
      <c r="C80" s="75"/>
      <c r="D80" s="61">
        <v>34</v>
      </c>
      <c r="E80" s="62">
        <v>900</v>
      </c>
      <c r="F80" s="39">
        <f>SUM(F81:F84)</f>
        <v>0</v>
      </c>
      <c r="G80" s="39">
        <f t="shared" ref="G80:R80" si="34">SUM(G81:G84)</f>
        <v>0</v>
      </c>
      <c r="H80" s="39">
        <f t="shared" si="34"/>
        <v>0</v>
      </c>
      <c r="I80" s="39">
        <f t="shared" si="34"/>
        <v>0</v>
      </c>
      <c r="J80" s="39">
        <f t="shared" si="34"/>
        <v>0</v>
      </c>
      <c r="K80" s="39">
        <f t="shared" si="34"/>
        <v>0</v>
      </c>
      <c r="L80" s="39">
        <f t="shared" si="34"/>
        <v>0</v>
      </c>
      <c r="M80" s="39">
        <f t="shared" si="34"/>
        <v>0</v>
      </c>
      <c r="N80" s="39">
        <f t="shared" si="34"/>
        <v>0</v>
      </c>
      <c r="O80" s="39">
        <f t="shared" si="34"/>
        <v>0</v>
      </c>
      <c r="P80" s="39">
        <f t="shared" si="34"/>
        <v>0</v>
      </c>
      <c r="Q80" s="39">
        <f t="shared" si="34"/>
        <v>0</v>
      </c>
      <c r="R80" s="39">
        <f t="shared" si="34"/>
        <v>0</v>
      </c>
      <c r="S80" s="39">
        <f t="shared" si="27"/>
        <v>0</v>
      </c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</row>
    <row r="81" spans="1:39" x14ac:dyDescent="0.2">
      <c r="A81" s="103" t="s">
        <v>289</v>
      </c>
      <c r="B81" s="52" t="s">
        <v>89</v>
      </c>
      <c r="C81" s="75"/>
      <c r="D81" s="61">
        <v>34</v>
      </c>
      <c r="E81" s="62">
        <v>910</v>
      </c>
      <c r="F81" s="39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>
        <f t="shared" si="27"/>
        <v>0</v>
      </c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</row>
    <row r="82" spans="1:39" ht="25.5" x14ac:dyDescent="0.2">
      <c r="A82" s="103" t="s">
        <v>290</v>
      </c>
      <c r="B82" s="52" t="s">
        <v>90</v>
      </c>
      <c r="C82" s="75"/>
      <c r="D82" s="61">
        <v>34</v>
      </c>
      <c r="E82" s="62">
        <v>920</v>
      </c>
      <c r="F82" s="39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>
        <f t="shared" si="27"/>
        <v>0</v>
      </c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</row>
    <row r="83" spans="1:39" ht="25.5" x14ac:dyDescent="0.2">
      <c r="A83" s="103" t="s">
        <v>291</v>
      </c>
      <c r="B83" s="52" t="s">
        <v>91</v>
      </c>
      <c r="C83" s="75"/>
      <c r="D83" s="61">
        <v>34</v>
      </c>
      <c r="E83" s="62">
        <v>930</v>
      </c>
      <c r="F83" s="39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>
        <f t="shared" si="27"/>
        <v>0</v>
      </c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</row>
    <row r="84" spans="1:39" x14ac:dyDescent="0.2">
      <c r="A84" s="103" t="s">
        <v>292</v>
      </c>
      <c r="B84" s="52" t="s">
        <v>92</v>
      </c>
      <c r="C84" s="75"/>
      <c r="D84" s="61">
        <v>34</v>
      </c>
      <c r="E84" s="62">
        <v>990</v>
      </c>
      <c r="F84" s="39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>
        <f t="shared" si="27"/>
        <v>0</v>
      </c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</row>
    <row r="85" spans="1:39" ht="25.5" x14ac:dyDescent="0.2">
      <c r="A85" s="103" t="s">
        <v>196</v>
      </c>
      <c r="B85" s="65" t="s">
        <v>93</v>
      </c>
      <c r="C85" s="75"/>
      <c r="D85" s="61">
        <v>39</v>
      </c>
      <c r="E85" s="62" t="s">
        <v>67</v>
      </c>
      <c r="F85" s="39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>
        <f t="shared" si="27"/>
        <v>0</v>
      </c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</row>
    <row r="86" spans="1:39" x14ac:dyDescent="0.2">
      <c r="A86" s="104" t="s">
        <v>182</v>
      </c>
      <c r="B86" s="51" t="s">
        <v>94</v>
      </c>
      <c r="C86" s="87">
        <v>42</v>
      </c>
      <c r="D86" s="88">
        <v>40</v>
      </c>
      <c r="E86" s="89" t="s">
        <v>67</v>
      </c>
      <c r="F86" s="90">
        <f>F87+F88+F91+F92+F98</f>
        <v>0</v>
      </c>
      <c r="G86" s="90">
        <f t="shared" ref="G86:R86" si="35">G87+G88+G91+G92+G98</f>
        <v>0</v>
      </c>
      <c r="H86" s="90">
        <f t="shared" si="35"/>
        <v>0</v>
      </c>
      <c r="I86" s="90">
        <f t="shared" si="35"/>
        <v>0</v>
      </c>
      <c r="J86" s="90">
        <f t="shared" si="35"/>
        <v>0</v>
      </c>
      <c r="K86" s="90">
        <f t="shared" si="35"/>
        <v>0</v>
      </c>
      <c r="L86" s="90">
        <f t="shared" si="35"/>
        <v>0</v>
      </c>
      <c r="M86" s="90">
        <f t="shared" si="35"/>
        <v>0</v>
      </c>
      <c r="N86" s="90">
        <f t="shared" si="35"/>
        <v>0</v>
      </c>
      <c r="O86" s="90">
        <f t="shared" si="35"/>
        <v>0</v>
      </c>
      <c r="P86" s="90">
        <f t="shared" si="35"/>
        <v>0</v>
      </c>
      <c r="Q86" s="90">
        <f t="shared" si="35"/>
        <v>0</v>
      </c>
      <c r="R86" s="90">
        <f t="shared" si="35"/>
        <v>0</v>
      </c>
      <c r="S86" s="90">
        <f t="shared" si="27"/>
        <v>0</v>
      </c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spans="1:39" x14ac:dyDescent="0.2">
      <c r="A87" s="103" t="s">
        <v>183</v>
      </c>
      <c r="B87" s="52" t="s">
        <v>83</v>
      </c>
      <c r="C87" s="75"/>
      <c r="D87" s="61">
        <v>41</v>
      </c>
      <c r="E87" s="62" t="s">
        <v>67</v>
      </c>
      <c r="F87" s="39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>
        <f t="shared" si="27"/>
        <v>0</v>
      </c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1:39" x14ac:dyDescent="0.2">
      <c r="A88" s="103" t="s">
        <v>184</v>
      </c>
      <c r="B88" s="65" t="s">
        <v>50</v>
      </c>
      <c r="C88" s="75"/>
      <c r="D88" s="61">
        <v>42</v>
      </c>
      <c r="E88" s="62" t="s">
        <v>67</v>
      </c>
      <c r="F88" s="39">
        <f>SUM(F89:F90)</f>
        <v>0</v>
      </c>
      <c r="G88" s="39">
        <f t="shared" ref="G88:R88" si="36">SUM(G89:G90)</f>
        <v>0</v>
      </c>
      <c r="H88" s="39">
        <f t="shared" si="36"/>
        <v>0</v>
      </c>
      <c r="I88" s="39">
        <f t="shared" si="36"/>
        <v>0</v>
      </c>
      <c r="J88" s="39">
        <f t="shared" si="36"/>
        <v>0</v>
      </c>
      <c r="K88" s="39">
        <f t="shared" si="36"/>
        <v>0</v>
      </c>
      <c r="L88" s="39">
        <f t="shared" si="36"/>
        <v>0</v>
      </c>
      <c r="M88" s="39">
        <f t="shared" si="36"/>
        <v>0</v>
      </c>
      <c r="N88" s="39">
        <f t="shared" si="36"/>
        <v>0</v>
      </c>
      <c r="O88" s="39">
        <f t="shared" si="36"/>
        <v>0</v>
      </c>
      <c r="P88" s="39">
        <f t="shared" si="36"/>
        <v>0</v>
      </c>
      <c r="Q88" s="39">
        <f t="shared" si="36"/>
        <v>0</v>
      </c>
      <c r="R88" s="39">
        <f t="shared" si="36"/>
        <v>0</v>
      </c>
      <c r="S88" s="39">
        <f t="shared" si="27"/>
        <v>0</v>
      </c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 spans="1:39" x14ac:dyDescent="0.2">
      <c r="A89" s="103" t="s">
        <v>197</v>
      </c>
      <c r="B89" s="52" t="s">
        <v>51</v>
      </c>
      <c r="C89" s="75"/>
      <c r="D89" s="61">
        <v>42</v>
      </c>
      <c r="E89" s="62">
        <v>100</v>
      </c>
      <c r="F89" s="39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>
        <f t="shared" si="27"/>
        <v>0</v>
      </c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 spans="1:39" x14ac:dyDescent="0.2">
      <c r="A90" s="103" t="s">
        <v>198</v>
      </c>
      <c r="B90" s="52" t="s">
        <v>52</v>
      </c>
      <c r="C90" s="75"/>
      <c r="D90" s="61">
        <v>42</v>
      </c>
      <c r="E90" s="62">
        <v>200</v>
      </c>
      <c r="F90" s="39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>
        <f t="shared" si="27"/>
        <v>0</v>
      </c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spans="1:39" x14ac:dyDescent="0.2">
      <c r="A91" s="103" t="s">
        <v>185</v>
      </c>
      <c r="B91" s="65" t="s">
        <v>53</v>
      </c>
      <c r="C91" s="75"/>
      <c r="D91" s="61">
        <v>43</v>
      </c>
      <c r="E91" s="62" t="s">
        <v>67</v>
      </c>
      <c r="F91" s="39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>
        <f t="shared" si="27"/>
        <v>0</v>
      </c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 spans="1:39" x14ac:dyDescent="0.2">
      <c r="A92" s="103" t="s">
        <v>186</v>
      </c>
      <c r="B92" s="65" t="s">
        <v>86</v>
      </c>
      <c r="C92" s="75"/>
      <c r="D92" s="61">
        <v>44</v>
      </c>
      <c r="E92" s="62" t="s">
        <v>67</v>
      </c>
      <c r="F92" s="39">
        <f>SUM(F93:F94)</f>
        <v>0</v>
      </c>
      <c r="G92" s="39">
        <f t="shared" ref="G92:R92" si="37">SUM(G93:G94)</f>
        <v>0</v>
      </c>
      <c r="H92" s="39">
        <f t="shared" si="37"/>
        <v>0</v>
      </c>
      <c r="I92" s="39">
        <f t="shared" si="37"/>
        <v>0</v>
      </c>
      <c r="J92" s="39">
        <f t="shared" si="37"/>
        <v>0</v>
      </c>
      <c r="K92" s="39">
        <f t="shared" si="37"/>
        <v>0</v>
      </c>
      <c r="L92" s="39">
        <f t="shared" si="37"/>
        <v>0</v>
      </c>
      <c r="M92" s="39">
        <f t="shared" si="37"/>
        <v>0</v>
      </c>
      <c r="N92" s="39">
        <f t="shared" si="37"/>
        <v>0</v>
      </c>
      <c r="O92" s="39">
        <f t="shared" si="37"/>
        <v>0</v>
      </c>
      <c r="P92" s="39">
        <f t="shared" si="37"/>
        <v>0</v>
      </c>
      <c r="Q92" s="39">
        <f t="shared" si="37"/>
        <v>0</v>
      </c>
      <c r="R92" s="39">
        <f t="shared" si="37"/>
        <v>0</v>
      </c>
      <c r="S92" s="39">
        <f t="shared" si="27"/>
        <v>0</v>
      </c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spans="1:39" x14ac:dyDescent="0.2">
      <c r="A93" s="103" t="s">
        <v>199</v>
      </c>
      <c r="B93" s="52" t="s">
        <v>87</v>
      </c>
      <c r="C93" s="75"/>
      <c r="D93" s="61">
        <v>44</v>
      </c>
      <c r="E93" s="62">
        <v>100</v>
      </c>
      <c r="F93" s="39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>
        <f t="shared" si="27"/>
        <v>0</v>
      </c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 spans="1:39" x14ac:dyDescent="0.2">
      <c r="A94" s="103" t="s">
        <v>200</v>
      </c>
      <c r="B94" s="52" t="s">
        <v>92</v>
      </c>
      <c r="C94" s="75"/>
      <c r="D94" s="61">
        <v>44</v>
      </c>
      <c r="E94" s="62">
        <v>900</v>
      </c>
      <c r="F94" s="39">
        <f>SUM(F95:F97)</f>
        <v>0</v>
      </c>
      <c r="G94" s="39">
        <f t="shared" ref="G94:R94" si="38">SUM(G95:G97)</f>
        <v>0</v>
      </c>
      <c r="H94" s="39">
        <f t="shared" si="38"/>
        <v>0</v>
      </c>
      <c r="I94" s="39">
        <f t="shared" si="38"/>
        <v>0</v>
      </c>
      <c r="J94" s="39">
        <f t="shared" si="38"/>
        <v>0</v>
      </c>
      <c r="K94" s="39">
        <f t="shared" si="38"/>
        <v>0</v>
      </c>
      <c r="L94" s="39">
        <f t="shared" si="38"/>
        <v>0</v>
      </c>
      <c r="M94" s="39">
        <f t="shared" si="38"/>
        <v>0</v>
      </c>
      <c r="N94" s="39">
        <f t="shared" si="38"/>
        <v>0</v>
      </c>
      <c r="O94" s="39">
        <f t="shared" si="38"/>
        <v>0</v>
      </c>
      <c r="P94" s="39">
        <f t="shared" si="38"/>
        <v>0</v>
      </c>
      <c r="Q94" s="39">
        <f t="shared" si="38"/>
        <v>0</v>
      </c>
      <c r="R94" s="39">
        <f t="shared" si="38"/>
        <v>0</v>
      </c>
      <c r="S94" s="39">
        <f t="shared" si="27"/>
        <v>0</v>
      </c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 spans="1:39" x14ac:dyDescent="0.2">
      <c r="A95" s="103" t="s">
        <v>293</v>
      </c>
      <c r="B95" s="52" t="s">
        <v>89</v>
      </c>
      <c r="C95" s="75"/>
      <c r="D95" s="61">
        <v>44</v>
      </c>
      <c r="E95" s="62">
        <v>910</v>
      </c>
      <c r="F95" s="39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>
        <f t="shared" si="27"/>
        <v>0</v>
      </c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 spans="1:39" ht="25.5" x14ac:dyDescent="0.2">
      <c r="A96" s="103" t="s">
        <v>294</v>
      </c>
      <c r="B96" s="52" t="s">
        <v>95</v>
      </c>
      <c r="C96" s="75"/>
      <c r="D96" s="61">
        <v>44</v>
      </c>
      <c r="E96" s="62">
        <v>920</v>
      </c>
      <c r="F96" s="39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>
        <f t="shared" si="27"/>
        <v>0</v>
      </c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 spans="1:39" x14ac:dyDescent="0.2">
      <c r="A97" s="103" t="s">
        <v>295</v>
      </c>
      <c r="B97" s="52" t="s">
        <v>92</v>
      </c>
      <c r="C97" s="75"/>
      <c r="D97" s="61">
        <v>44</v>
      </c>
      <c r="E97" s="62">
        <v>990</v>
      </c>
      <c r="F97" s="39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>
        <f t="shared" si="27"/>
        <v>0</v>
      </c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 spans="1:39" x14ac:dyDescent="0.2">
      <c r="A98" s="103" t="s">
        <v>187</v>
      </c>
      <c r="B98" s="52" t="s">
        <v>96</v>
      </c>
      <c r="C98" s="75"/>
      <c r="D98" s="61">
        <v>49</v>
      </c>
      <c r="E98" s="62" t="s">
        <v>67</v>
      </c>
      <c r="F98" s="39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>
        <f t="shared" si="27"/>
        <v>0</v>
      </c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 spans="1:39" ht="25.5" x14ac:dyDescent="0.2">
      <c r="A99" s="94" t="s">
        <v>189</v>
      </c>
      <c r="B99" s="51" t="s">
        <v>97</v>
      </c>
      <c r="C99" s="87">
        <v>42</v>
      </c>
      <c r="D99" s="88">
        <v>50</v>
      </c>
      <c r="E99" s="89" t="s">
        <v>67</v>
      </c>
      <c r="F99" s="90">
        <f>F100</f>
        <v>0</v>
      </c>
      <c r="G99" s="90">
        <f t="shared" ref="G99:R99" si="39">G100</f>
        <v>0</v>
      </c>
      <c r="H99" s="90">
        <f t="shared" si="39"/>
        <v>0</v>
      </c>
      <c r="I99" s="90">
        <f t="shared" si="39"/>
        <v>0</v>
      </c>
      <c r="J99" s="90">
        <f t="shared" si="39"/>
        <v>0</v>
      </c>
      <c r="K99" s="90">
        <f t="shared" si="39"/>
        <v>0</v>
      </c>
      <c r="L99" s="90">
        <f t="shared" si="39"/>
        <v>0</v>
      </c>
      <c r="M99" s="90">
        <f t="shared" si="39"/>
        <v>0</v>
      </c>
      <c r="N99" s="90">
        <f t="shared" si="39"/>
        <v>0</v>
      </c>
      <c r="O99" s="90">
        <f t="shared" si="39"/>
        <v>0</v>
      </c>
      <c r="P99" s="90">
        <f t="shared" si="39"/>
        <v>0</v>
      </c>
      <c r="Q99" s="90">
        <f t="shared" si="39"/>
        <v>0</v>
      </c>
      <c r="R99" s="90">
        <f t="shared" si="39"/>
        <v>0</v>
      </c>
      <c r="S99" s="90">
        <f t="shared" si="27"/>
        <v>0</v>
      </c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 spans="1:39" x14ac:dyDescent="0.2">
      <c r="A100" s="103" t="s">
        <v>201</v>
      </c>
      <c r="B100" s="65" t="s">
        <v>98</v>
      </c>
      <c r="C100" s="82"/>
      <c r="D100" s="83">
        <v>52</v>
      </c>
      <c r="E100" s="84" t="s">
        <v>67</v>
      </c>
      <c r="F100" s="85">
        <f>F101+F104+F105+F106+F108+F109+F110</f>
        <v>0</v>
      </c>
      <c r="G100" s="85">
        <f t="shared" ref="G100:R100" si="40">G101+G104+G105+G106+G108+G109+G110</f>
        <v>0</v>
      </c>
      <c r="H100" s="85">
        <f t="shared" si="40"/>
        <v>0</v>
      </c>
      <c r="I100" s="85">
        <f t="shared" si="40"/>
        <v>0</v>
      </c>
      <c r="J100" s="85">
        <f t="shared" si="40"/>
        <v>0</v>
      </c>
      <c r="K100" s="85">
        <f t="shared" si="40"/>
        <v>0</v>
      </c>
      <c r="L100" s="85">
        <f t="shared" si="40"/>
        <v>0</v>
      </c>
      <c r="M100" s="85">
        <f t="shared" si="40"/>
        <v>0</v>
      </c>
      <c r="N100" s="85">
        <f t="shared" si="40"/>
        <v>0</v>
      </c>
      <c r="O100" s="85">
        <f t="shared" si="40"/>
        <v>0</v>
      </c>
      <c r="P100" s="85">
        <f t="shared" si="40"/>
        <v>0</v>
      </c>
      <c r="Q100" s="85">
        <f t="shared" si="40"/>
        <v>0</v>
      </c>
      <c r="R100" s="85">
        <f t="shared" si="40"/>
        <v>0</v>
      </c>
      <c r="S100" s="85">
        <f t="shared" si="27"/>
        <v>0</v>
      </c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 spans="1:39" x14ac:dyDescent="0.2">
      <c r="A101" s="103" t="s">
        <v>202</v>
      </c>
      <c r="B101" s="52" t="s">
        <v>99</v>
      </c>
      <c r="C101" s="75"/>
      <c r="D101" s="61">
        <v>52</v>
      </c>
      <c r="E101" s="62">
        <v>100</v>
      </c>
      <c r="F101" s="39">
        <f>SUM(F102:F103)</f>
        <v>0</v>
      </c>
      <c r="G101" s="39">
        <f t="shared" ref="G101:R101" si="41">SUM(G102:G103)</f>
        <v>0</v>
      </c>
      <c r="H101" s="39">
        <f t="shared" si="41"/>
        <v>0</v>
      </c>
      <c r="I101" s="39">
        <f t="shared" si="41"/>
        <v>0</v>
      </c>
      <c r="J101" s="39">
        <f t="shared" si="41"/>
        <v>0</v>
      </c>
      <c r="K101" s="39">
        <f t="shared" si="41"/>
        <v>0</v>
      </c>
      <c r="L101" s="39">
        <f t="shared" si="41"/>
        <v>0</v>
      </c>
      <c r="M101" s="39">
        <f t="shared" si="41"/>
        <v>0</v>
      </c>
      <c r="N101" s="39">
        <f t="shared" si="41"/>
        <v>0</v>
      </c>
      <c r="O101" s="39">
        <f t="shared" si="41"/>
        <v>0</v>
      </c>
      <c r="P101" s="39">
        <f t="shared" si="41"/>
        <v>0</v>
      </c>
      <c r="Q101" s="39">
        <f t="shared" si="41"/>
        <v>0</v>
      </c>
      <c r="R101" s="39">
        <f t="shared" si="41"/>
        <v>0</v>
      </c>
      <c r="S101" s="39">
        <f t="shared" si="27"/>
        <v>0</v>
      </c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 spans="1:39" x14ac:dyDescent="0.2">
      <c r="A102" s="103" t="s">
        <v>296</v>
      </c>
      <c r="B102" s="52" t="s">
        <v>100</v>
      </c>
      <c r="C102" s="75"/>
      <c r="D102" s="61">
        <v>52</v>
      </c>
      <c r="E102" s="62">
        <v>110</v>
      </c>
      <c r="F102" s="39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>
        <f t="shared" si="27"/>
        <v>0</v>
      </c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 spans="1:39" x14ac:dyDescent="0.2">
      <c r="A103" s="103" t="s">
        <v>297</v>
      </c>
      <c r="B103" s="52" t="s">
        <v>101</v>
      </c>
      <c r="C103" s="75"/>
      <c r="D103" s="61">
        <v>52</v>
      </c>
      <c r="E103" s="62">
        <v>120</v>
      </c>
      <c r="F103" s="39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>
        <f t="shared" si="27"/>
        <v>0</v>
      </c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 spans="1:39" x14ac:dyDescent="0.2">
      <c r="A104" s="103" t="s">
        <v>203</v>
      </c>
      <c r="B104" s="52" t="s">
        <v>102</v>
      </c>
      <c r="C104" s="75"/>
      <c r="D104" s="61">
        <v>52</v>
      </c>
      <c r="E104" s="62">
        <v>200</v>
      </c>
      <c r="F104" s="39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>
        <f t="shared" si="27"/>
        <v>0</v>
      </c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 spans="1:39" x14ac:dyDescent="0.2">
      <c r="A105" s="103" t="s">
        <v>204</v>
      </c>
      <c r="B105" s="52" t="s">
        <v>103</v>
      </c>
      <c r="C105" s="75"/>
      <c r="D105" s="61">
        <v>52</v>
      </c>
      <c r="E105" s="62">
        <v>300</v>
      </c>
      <c r="F105" s="39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>
        <f t="shared" si="27"/>
        <v>0</v>
      </c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 spans="1:39" ht="38.25" x14ac:dyDescent="0.2">
      <c r="A106" s="103" t="s">
        <v>205</v>
      </c>
      <c r="B106" s="52" t="s">
        <v>104</v>
      </c>
      <c r="C106" s="75"/>
      <c r="D106" s="61">
        <v>52</v>
      </c>
      <c r="E106" s="62">
        <v>400</v>
      </c>
      <c r="F106" s="39">
        <f>SUM(F107)</f>
        <v>0</v>
      </c>
      <c r="G106" s="39">
        <f t="shared" ref="G106:R106" si="42">SUM(G107)</f>
        <v>0</v>
      </c>
      <c r="H106" s="39">
        <f t="shared" si="42"/>
        <v>0</v>
      </c>
      <c r="I106" s="39">
        <f t="shared" si="42"/>
        <v>0</v>
      </c>
      <c r="J106" s="39">
        <f t="shared" si="42"/>
        <v>0</v>
      </c>
      <c r="K106" s="39">
        <f t="shared" si="42"/>
        <v>0</v>
      </c>
      <c r="L106" s="39">
        <f t="shared" si="42"/>
        <v>0</v>
      </c>
      <c r="M106" s="39">
        <f t="shared" si="42"/>
        <v>0</v>
      </c>
      <c r="N106" s="39">
        <f t="shared" si="42"/>
        <v>0</v>
      </c>
      <c r="O106" s="39">
        <f t="shared" si="42"/>
        <v>0</v>
      </c>
      <c r="P106" s="39">
        <f t="shared" si="42"/>
        <v>0</v>
      </c>
      <c r="Q106" s="39">
        <f t="shared" si="42"/>
        <v>0</v>
      </c>
      <c r="R106" s="39">
        <f t="shared" si="42"/>
        <v>0</v>
      </c>
      <c r="S106" s="39">
        <f t="shared" si="27"/>
        <v>0</v>
      </c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 spans="1:39" ht="25.5" x14ac:dyDescent="0.2">
      <c r="A107" s="103" t="s">
        <v>298</v>
      </c>
      <c r="B107" s="52" t="s">
        <v>105</v>
      </c>
      <c r="C107" s="75"/>
      <c r="D107" s="61">
        <v>52</v>
      </c>
      <c r="E107" s="62">
        <v>410</v>
      </c>
      <c r="F107" s="39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>
        <f t="shared" si="27"/>
        <v>0</v>
      </c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 spans="1:39" x14ac:dyDescent="0.2">
      <c r="A108" s="103" t="s">
        <v>206</v>
      </c>
      <c r="B108" s="52" t="s">
        <v>106</v>
      </c>
      <c r="C108" s="75"/>
      <c r="D108" s="61">
        <v>52</v>
      </c>
      <c r="E108" s="62">
        <v>500</v>
      </c>
      <c r="F108" s="39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>
        <f t="shared" si="27"/>
        <v>0</v>
      </c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 spans="1:39" x14ac:dyDescent="0.2">
      <c r="A109" s="103" t="s">
        <v>207</v>
      </c>
      <c r="B109" s="52" t="s">
        <v>107</v>
      </c>
      <c r="C109" s="75"/>
      <c r="D109" s="61">
        <v>52</v>
      </c>
      <c r="E109" s="62">
        <v>600</v>
      </c>
      <c r="F109" s="39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>
        <f t="shared" si="27"/>
        <v>0</v>
      </c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 spans="1:39" x14ac:dyDescent="0.2">
      <c r="A110" s="103" t="s">
        <v>208</v>
      </c>
      <c r="B110" s="52" t="s">
        <v>108</v>
      </c>
      <c r="C110" s="75"/>
      <c r="D110" s="61">
        <v>52</v>
      </c>
      <c r="E110" s="62">
        <v>900</v>
      </c>
      <c r="F110" s="39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>
        <f t="shared" si="27"/>
        <v>0</v>
      </c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 spans="1:39" ht="25.5" x14ac:dyDescent="0.2">
      <c r="A111" s="104" t="s">
        <v>209</v>
      </c>
      <c r="B111" s="51" t="s">
        <v>109</v>
      </c>
      <c r="C111" s="87">
        <v>42</v>
      </c>
      <c r="D111" s="88">
        <v>90</v>
      </c>
      <c r="E111" s="89" t="s">
        <v>67</v>
      </c>
      <c r="F111" s="90">
        <f>F112+F113+F116+F117</f>
        <v>0</v>
      </c>
      <c r="G111" s="90">
        <f t="shared" ref="G111:R111" si="43">G112+G113+G116+G117</f>
        <v>0</v>
      </c>
      <c r="H111" s="90">
        <f t="shared" si="43"/>
        <v>0</v>
      </c>
      <c r="I111" s="90">
        <f t="shared" si="43"/>
        <v>0</v>
      </c>
      <c r="J111" s="90">
        <f t="shared" si="43"/>
        <v>0</v>
      </c>
      <c r="K111" s="90">
        <f t="shared" si="43"/>
        <v>0</v>
      </c>
      <c r="L111" s="90">
        <f t="shared" si="43"/>
        <v>0</v>
      </c>
      <c r="M111" s="90">
        <f t="shared" si="43"/>
        <v>0</v>
      </c>
      <c r="N111" s="90">
        <f t="shared" si="43"/>
        <v>0</v>
      </c>
      <c r="O111" s="90">
        <f t="shared" si="43"/>
        <v>0</v>
      </c>
      <c r="P111" s="90">
        <f t="shared" si="43"/>
        <v>0</v>
      </c>
      <c r="Q111" s="90">
        <f t="shared" si="43"/>
        <v>0</v>
      </c>
      <c r="R111" s="90">
        <f t="shared" si="43"/>
        <v>0</v>
      </c>
      <c r="S111" s="90">
        <f t="shared" si="27"/>
        <v>0</v>
      </c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 spans="1:39" x14ac:dyDescent="0.2">
      <c r="A112" s="103" t="s">
        <v>210</v>
      </c>
      <c r="B112" s="52" t="s">
        <v>110</v>
      </c>
      <c r="C112" s="75"/>
      <c r="D112" s="61">
        <v>91</v>
      </c>
      <c r="E112" s="62" t="s">
        <v>67</v>
      </c>
      <c r="F112" s="39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>
        <f t="shared" si="27"/>
        <v>0</v>
      </c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 spans="1:39" ht="25.5" x14ac:dyDescent="0.2">
      <c r="A113" s="103" t="s">
        <v>211</v>
      </c>
      <c r="B113" s="65" t="s">
        <v>111</v>
      </c>
      <c r="C113" s="75"/>
      <c r="D113" s="61">
        <v>92</v>
      </c>
      <c r="E113" s="62" t="s">
        <v>67</v>
      </c>
      <c r="F113" s="39">
        <f>SUM(F114:F115)</f>
        <v>0</v>
      </c>
      <c r="G113" s="39">
        <f t="shared" ref="G113:R113" si="44">SUM(G114:G115)</f>
        <v>0</v>
      </c>
      <c r="H113" s="39">
        <f t="shared" si="44"/>
        <v>0</v>
      </c>
      <c r="I113" s="39">
        <f t="shared" si="44"/>
        <v>0</v>
      </c>
      <c r="J113" s="39">
        <f t="shared" si="44"/>
        <v>0</v>
      </c>
      <c r="K113" s="39">
        <f t="shared" si="44"/>
        <v>0</v>
      </c>
      <c r="L113" s="39">
        <f t="shared" si="44"/>
        <v>0</v>
      </c>
      <c r="M113" s="39">
        <f t="shared" si="44"/>
        <v>0</v>
      </c>
      <c r="N113" s="39">
        <f t="shared" si="44"/>
        <v>0</v>
      </c>
      <c r="O113" s="39">
        <f t="shared" si="44"/>
        <v>0</v>
      </c>
      <c r="P113" s="39">
        <f t="shared" si="44"/>
        <v>0</v>
      </c>
      <c r="Q113" s="39">
        <f t="shared" si="44"/>
        <v>0</v>
      </c>
      <c r="R113" s="39">
        <f t="shared" si="44"/>
        <v>0</v>
      </c>
      <c r="S113" s="39">
        <f t="shared" si="27"/>
        <v>0</v>
      </c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 spans="1:39" x14ac:dyDescent="0.2">
      <c r="A114" s="103" t="s">
        <v>212</v>
      </c>
      <c r="B114" s="52" t="s">
        <v>112</v>
      </c>
      <c r="C114" s="75"/>
      <c r="D114" s="61">
        <v>92</v>
      </c>
      <c r="E114" s="62">
        <v>100</v>
      </c>
      <c r="F114" s="39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>
        <f t="shared" si="27"/>
        <v>0</v>
      </c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 spans="1:39" x14ac:dyDescent="0.2">
      <c r="A115" s="103" t="s">
        <v>213</v>
      </c>
      <c r="B115" s="52" t="s">
        <v>113</v>
      </c>
      <c r="C115" s="75"/>
      <c r="D115" s="61">
        <v>92</v>
      </c>
      <c r="E115" s="62">
        <v>200</v>
      </c>
      <c r="F115" s="39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>
        <f t="shared" si="27"/>
        <v>0</v>
      </c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 spans="1:39" x14ac:dyDescent="0.2">
      <c r="A116" s="103" t="s">
        <v>214</v>
      </c>
      <c r="B116" s="52" t="s">
        <v>114</v>
      </c>
      <c r="C116" s="75"/>
      <c r="D116" s="61">
        <v>93</v>
      </c>
      <c r="E116" s="62" t="s">
        <v>67</v>
      </c>
      <c r="F116" s="39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>
        <f t="shared" si="27"/>
        <v>0</v>
      </c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 spans="1:39" ht="25.5" x14ac:dyDescent="0.2">
      <c r="A117" s="103" t="s">
        <v>215</v>
      </c>
      <c r="B117" s="65" t="s">
        <v>115</v>
      </c>
      <c r="C117" s="75"/>
      <c r="D117" s="61">
        <v>99</v>
      </c>
      <c r="E117" s="62" t="s">
        <v>67</v>
      </c>
      <c r="F117" s="39">
        <f>SUM(F118)</f>
        <v>0</v>
      </c>
      <c r="G117" s="39">
        <f t="shared" ref="G117:R117" si="45">SUM(G118)</f>
        <v>0</v>
      </c>
      <c r="H117" s="39">
        <f t="shared" si="45"/>
        <v>0</v>
      </c>
      <c r="I117" s="39">
        <f t="shared" si="45"/>
        <v>0</v>
      </c>
      <c r="J117" s="39">
        <f t="shared" si="45"/>
        <v>0</v>
      </c>
      <c r="K117" s="39">
        <f t="shared" si="45"/>
        <v>0</v>
      </c>
      <c r="L117" s="39">
        <f t="shared" si="45"/>
        <v>0</v>
      </c>
      <c r="M117" s="39">
        <f t="shared" si="45"/>
        <v>0</v>
      </c>
      <c r="N117" s="39">
        <f t="shared" si="45"/>
        <v>0</v>
      </c>
      <c r="O117" s="39">
        <f t="shared" si="45"/>
        <v>0</v>
      </c>
      <c r="P117" s="39">
        <f t="shared" si="45"/>
        <v>0</v>
      </c>
      <c r="Q117" s="39">
        <f t="shared" si="45"/>
        <v>0</v>
      </c>
      <c r="R117" s="39">
        <f t="shared" si="45"/>
        <v>0</v>
      </c>
      <c r="S117" s="39">
        <f t="shared" si="27"/>
        <v>0</v>
      </c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 spans="1:39" ht="25.5" x14ac:dyDescent="0.2">
      <c r="A118" s="103" t="s">
        <v>216</v>
      </c>
      <c r="B118" s="52" t="s">
        <v>116</v>
      </c>
      <c r="C118" s="75"/>
      <c r="D118" s="61">
        <v>99</v>
      </c>
      <c r="E118" s="62">
        <v>990</v>
      </c>
      <c r="F118" s="39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>
        <f t="shared" si="27"/>
        <v>0</v>
      </c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 spans="1:39" ht="25.5" x14ac:dyDescent="0.2">
      <c r="A119" s="105" t="s">
        <v>217</v>
      </c>
      <c r="B119" s="76" t="s">
        <v>117</v>
      </c>
      <c r="C119" s="77">
        <v>43</v>
      </c>
      <c r="D119" s="78" t="s">
        <v>72</v>
      </c>
      <c r="E119" s="79" t="s">
        <v>67</v>
      </c>
      <c r="F119" s="80">
        <f>F120+F129+F137+F147+F157+F169</f>
        <v>0</v>
      </c>
      <c r="G119" s="80">
        <f t="shared" ref="G119:R119" si="46">G120+G129+G137+G147+G157+G169</f>
        <v>0</v>
      </c>
      <c r="H119" s="80">
        <f t="shared" si="46"/>
        <v>0</v>
      </c>
      <c r="I119" s="80">
        <f t="shared" si="46"/>
        <v>0</v>
      </c>
      <c r="J119" s="80">
        <f t="shared" si="46"/>
        <v>0</v>
      </c>
      <c r="K119" s="80">
        <f t="shared" si="46"/>
        <v>0</v>
      </c>
      <c r="L119" s="80">
        <f t="shared" si="46"/>
        <v>0</v>
      </c>
      <c r="M119" s="80">
        <f t="shared" si="46"/>
        <v>0</v>
      </c>
      <c r="N119" s="80">
        <f t="shared" si="46"/>
        <v>0</v>
      </c>
      <c r="O119" s="80">
        <f t="shared" si="46"/>
        <v>0</v>
      </c>
      <c r="P119" s="80">
        <f t="shared" si="46"/>
        <v>0</v>
      </c>
      <c r="Q119" s="80">
        <f t="shared" si="46"/>
        <v>0</v>
      </c>
      <c r="R119" s="80">
        <f t="shared" si="46"/>
        <v>0</v>
      </c>
      <c r="S119" s="80">
        <f t="shared" si="27"/>
        <v>0</v>
      </c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spans="1:39" x14ac:dyDescent="0.2">
      <c r="A120" s="104" t="s">
        <v>218</v>
      </c>
      <c r="B120" s="51" t="s">
        <v>49</v>
      </c>
      <c r="C120" s="87">
        <v>43</v>
      </c>
      <c r="D120" s="88">
        <v>10</v>
      </c>
      <c r="E120" s="89" t="s">
        <v>67</v>
      </c>
      <c r="F120" s="90">
        <f>F121+F124+F128</f>
        <v>0</v>
      </c>
      <c r="G120" s="90">
        <f t="shared" ref="G120:R120" si="47">G121+G124+G128</f>
        <v>0</v>
      </c>
      <c r="H120" s="90">
        <f t="shared" si="47"/>
        <v>0</v>
      </c>
      <c r="I120" s="90">
        <f t="shared" si="47"/>
        <v>0</v>
      </c>
      <c r="J120" s="90">
        <f t="shared" si="47"/>
        <v>0</v>
      </c>
      <c r="K120" s="90">
        <f t="shared" si="47"/>
        <v>0</v>
      </c>
      <c r="L120" s="90">
        <f t="shared" si="47"/>
        <v>0</v>
      </c>
      <c r="M120" s="90">
        <f t="shared" si="47"/>
        <v>0</v>
      </c>
      <c r="N120" s="90">
        <f t="shared" si="47"/>
        <v>0</v>
      </c>
      <c r="O120" s="90">
        <f t="shared" si="47"/>
        <v>0</v>
      </c>
      <c r="P120" s="90">
        <f t="shared" si="47"/>
        <v>0</v>
      </c>
      <c r="Q120" s="90">
        <f t="shared" si="47"/>
        <v>0</v>
      </c>
      <c r="R120" s="90">
        <f t="shared" si="47"/>
        <v>0</v>
      </c>
      <c r="S120" s="90">
        <f t="shared" si="27"/>
        <v>0</v>
      </c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 spans="1:39" x14ac:dyDescent="0.2">
      <c r="A121" s="103" t="s">
        <v>219</v>
      </c>
      <c r="B121" s="65" t="s">
        <v>50</v>
      </c>
      <c r="C121" s="75"/>
      <c r="D121" s="61">
        <v>11</v>
      </c>
      <c r="E121" s="62" t="s">
        <v>67</v>
      </c>
      <c r="F121" s="39">
        <f>SUM(F122:F123)</f>
        <v>0</v>
      </c>
      <c r="G121" s="39">
        <f t="shared" ref="G121:R121" si="48">SUM(G122:G123)</f>
        <v>0</v>
      </c>
      <c r="H121" s="39">
        <f t="shared" si="48"/>
        <v>0</v>
      </c>
      <c r="I121" s="39">
        <f t="shared" si="48"/>
        <v>0</v>
      </c>
      <c r="J121" s="39">
        <f t="shared" si="48"/>
        <v>0</v>
      </c>
      <c r="K121" s="39">
        <f t="shared" si="48"/>
        <v>0</v>
      </c>
      <c r="L121" s="39">
        <f t="shared" si="48"/>
        <v>0</v>
      </c>
      <c r="M121" s="39">
        <f t="shared" si="48"/>
        <v>0</v>
      </c>
      <c r="N121" s="39">
        <f t="shared" si="48"/>
        <v>0</v>
      </c>
      <c r="O121" s="39">
        <f t="shared" si="48"/>
        <v>0</v>
      </c>
      <c r="P121" s="39">
        <f t="shared" si="48"/>
        <v>0</v>
      </c>
      <c r="Q121" s="39">
        <f t="shared" si="48"/>
        <v>0</v>
      </c>
      <c r="R121" s="39">
        <f t="shared" si="48"/>
        <v>0</v>
      </c>
      <c r="S121" s="39">
        <f t="shared" si="27"/>
        <v>0</v>
      </c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 spans="1:39" x14ac:dyDescent="0.2">
      <c r="A122" s="103" t="s">
        <v>220</v>
      </c>
      <c r="B122" s="52" t="s">
        <v>51</v>
      </c>
      <c r="C122" s="75"/>
      <c r="D122" s="61">
        <v>11</v>
      </c>
      <c r="E122" s="62">
        <v>100</v>
      </c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>
        <f t="shared" si="27"/>
        <v>0</v>
      </c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 spans="1:39" x14ac:dyDescent="0.2">
      <c r="A123" s="103" t="s">
        <v>221</v>
      </c>
      <c r="B123" s="52" t="s">
        <v>52</v>
      </c>
      <c r="C123" s="75"/>
      <c r="D123" s="61">
        <v>11</v>
      </c>
      <c r="E123" s="62">
        <v>200</v>
      </c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>
        <f t="shared" si="27"/>
        <v>0</v>
      </c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 spans="1:39" x14ac:dyDescent="0.2">
      <c r="A124" s="103" t="s">
        <v>222</v>
      </c>
      <c r="B124" s="65" t="s">
        <v>53</v>
      </c>
      <c r="C124" s="75"/>
      <c r="D124" s="61">
        <v>12</v>
      </c>
      <c r="E124" s="62" t="s">
        <v>67</v>
      </c>
      <c r="F124" s="39">
        <f>SUM(F125:F127)</f>
        <v>0</v>
      </c>
      <c r="G124" s="39">
        <f t="shared" ref="G124:R124" si="49">SUM(G125:G127)</f>
        <v>0</v>
      </c>
      <c r="H124" s="39">
        <f t="shared" si="49"/>
        <v>0</v>
      </c>
      <c r="I124" s="39">
        <f t="shared" si="49"/>
        <v>0</v>
      </c>
      <c r="J124" s="39">
        <f t="shared" si="49"/>
        <v>0</v>
      </c>
      <c r="K124" s="39">
        <f t="shared" si="49"/>
        <v>0</v>
      </c>
      <c r="L124" s="39">
        <f t="shared" si="49"/>
        <v>0</v>
      </c>
      <c r="M124" s="39">
        <f t="shared" si="49"/>
        <v>0</v>
      </c>
      <c r="N124" s="39">
        <f t="shared" si="49"/>
        <v>0</v>
      </c>
      <c r="O124" s="39">
        <f t="shared" si="49"/>
        <v>0</v>
      </c>
      <c r="P124" s="39">
        <f t="shared" si="49"/>
        <v>0</v>
      </c>
      <c r="Q124" s="39">
        <f t="shared" si="49"/>
        <v>0</v>
      </c>
      <c r="R124" s="39">
        <f t="shared" si="49"/>
        <v>0</v>
      </c>
      <c r="S124" s="39">
        <f t="shared" ref="S124:S187" si="50">SUM(F124:R124)</f>
        <v>0</v>
      </c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 spans="1:39" ht="25.5" x14ac:dyDescent="0.2">
      <c r="A125" s="103" t="s">
        <v>223</v>
      </c>
      <c r="B125" s="52" t="s">
        <v>54</v>
      </c>
      <c r="C125" s="75"/>
      <c r="D125" s="61">
        <v>12</v>
      </c>
      <c r="E125" s="62">
        <v>100</v>
      </c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>
        <f t="shared" si="50"/>
        <v>0</v>
      </c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spans="1:39" ht="25.5" x14ac:dyDescent="0.2">
      <c r="A126" s="103" t="s">
        <v>224</v>
      </c>
      <c r="B126" s="52" t="s">
        <v>55</v>
      </c>
      <c r="C126" s="75"/>
      <c r="D126" s="61">
        <v>12</v>
      </c>
      <c r="E126" s="62">
        <v>110</v>
      </c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>
        <f t="shared" si="50"/>
        <v>0</v>
      </c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 spans="1:39" x14ac:dyDescent="0.2">
      <c r="A127" s="103" t="s">
        <v>225</v>
      </c>
      <c r="B127" s="52" t="s">
        <v>56</v>
      </c>
      <c r="C127" s="75"/>
      <c r="D127" s="61">
        <v>12</v>
      </c>
      <c r="E127" s="62">
        <v>900</v>
      </c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>
        <f t="shared" si="50"/>
        <v>0</v>
      </c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 spans="1:39" ht="25.5" x14ac:dyDescent="0.2">
      <c r="A128" s="103" t="s">
        <v>226</v>
      </c>
      <c r="B128" s="52" t="s">
        <v>57</v>
      </c>
      <c r="C128" s="75"/>
      <c r="D128" s="61">
        <v>19</v>
      </c>
      <c r="E128" s="62" t="s">
        <v>67</v>
      </c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>
        <f t="shared" si="50"/>
        <v>0</v>
      </c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 spans="1:39" ht="25.5" x14ac:dyDescent="0.2">
      <c r="A129" s="104" t="s">
        <v>227</v>
      </c>
      <c r="B129" s="51" t="s">
        <v>58</v>
      </c>
      <c r="C129" s="87" t="s">
        <v>66</v>
      </c>
      <c r="D129" s="88">
        <v>20</v>
      </c>
      <c r="E129" s="89" t="s">
        <v>67</v>
      </c>
      <c r="F129" s="90">
        <f>F130+F133+F136</f>
        <v>0</v>
      </c>
      <c r="G129" s="90">
        <f t="shared" ref="G129:R129" si="51">G130+G133+G136</f>
        <v>0</v>
      </c>
      <c r="H129" s="90">
        <f t="shared" si="51"/>
        <v>0</v>
      </c>
      <c r="I129" s="90">
        <f t="shared" si="51"/>
        <v>0</v>
      </c>
      <c r="J129" s="90">
        <f t="shared" si="51"/>
        <v>0</v>
      </c>
      <c r="K129" s="90">
        <f t="shared" si="51"/>
        <v>0</v>
      </c>
      <c r="L129" s="90">
        <f t="shared" si="51"/>
        <v>0</v>
      </c>
      <c r="M129" s="90">
        <f t="shared" si="51"/>
        <v>0</v>
      </c>
      <c r="N129" s="90">
        <f t="shared" si="51"/>
        <v>0</v>
      </c>
      <c r="O129" s="90">
        <f t="shared" si="51"/>
        <v>0</v>
      </c>
      <c r="P129" s="90">
        <f t="shared" si="51"/>
        <v>0</v>
      </c>
      <c r="Q129" s="90">
        <f t="shared" si="51"/>
        <v>0</v>
      </c>
      <c r="R129" s="90">
        <f t="shared" si="51"/>
        <v>0</v>
      </c>
      <c r="S129" s="90">
        <f t="shared" si="50"/>
        <v>0</v>
      </c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 spans="1:39" x14ac:dyDescent="0.2">
      <c r="A130" s="106" t="s">
        <v>228</v>
      </c>
      <c r="B130" s="65" t="s">
        <v>59</v>
      </c>
      <c r="C130" s="75"/>
      <c r="D130" s="61">
        <v>21</v>
      </c>
      <c r="E130" s="62" t="s">
        <v>67</v>
      </c>
      <c r="F130" s="39">
        <f>SUM(F131:F132)</f>
        <v>0</v>
      </c>
      <c r="G130" s="39">
        <f t="shared" ref="G130:R130" si="52">SUM(G131:G132)</f>
        <v>0</v>
      </c>
      <c r="H130" s="39">
        <f t="shared" si="52"/>
        <v>0</v>
      </c>
      <c r="I130" s="39">
        <f t="shared" si="52"/>
        <v>0</v>
      </c>
      <c r="J130" s="39">
        <f t="shared" si="52"/>
        <v>0</v>
      </c>
      <c r="K130" s="39">
        <f t="shared" si="52"/>
        <v>0</v>
      </c>
      <c r="L130" s="39">
        <f t="shared" si="52"/>
        <v>0</v>
      </c>
      <c r="M130" s="39">
        <f t="shared" si="52"/>
        <v>0</v>
      </c>
      <c r="N130" s="39">
        <f t="shared" si="52"/>
        <v>0</v>
      </c>
      <c r="O130" s="39">
        <f t="shared" si="52"/>
        <v>0</v>
      </c>
      <c r="P130" s="39">
        <f t="shared" si="52"/>
        <v>0</v>
      </c>
      <c r="Q130" s="39">
        <f t="shared" si="52"/>
        <v>0</v>
      </c>
      <c r="R130" s="39">
        <f t="shared" si="52"/>
        <v>0</v>
      </c>
      <c r="S130" s="39">
        <f t="shared" si="50"/>
        <v>0</v>
      </c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 spans="1:39" x14ac:dyDescent="0.2">
      <c r="A131" s="106" t="s">
        <v>229</v>
      </c>
      <c r="B131" s="52" t="s">
        <v>51</v>
      </c>
      <c r="C131" s="75"/>
      <c r="D131" s="61">
        <v>21</v>
      </c>
      <c r="E131" s="62">
        <v>100</v>
      </c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>
        <f t="shared" si="50"/>
        <v>0</v>
      </c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 spans="1:39" x14ac:dyDescent="0.2">
      <c r="A132" s="106" t="s">
        <v>230</v>
      </c>
      <c r="B132" s="52" t="s">
        <v>52</v>
      </c>
      <c r="C132" s="75"/>
      <c r="D132" s="61">
        <v>21</v>
      </c>
      <c r="E132" s="62">
        <v>200</v>
      </c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>
        <f t="shared" si="50"/>
        <v>0</v>
      </c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 spans="1:39" x14ac:dyDescent="0.2">
      <c r="A133" s="106" t="s">
        <v>232</v>
      </c>
      <c r="B133" s="65" t="s">
        <v>53</v>
      </c>
      <c r="C133" s="75"/>
      <c r="D133" s="61">
        <v>22</v>
      </c>
      <c r="E133" s="62" t="s">
        <v>67</v>
      </c>
      <c r="F133" s="39">
        <f>SUM(F134:F135)</f>
        <v>0</v>
      </c>
      <c r="G133" s="39">
        <f t="shared" ref="G133:R133" si="53">SUM(G134:G135)</f>
        <v>0</v>
      </c>
      <c r="H133" s="39">
        <f t="shared" si="53"/>
        <v>0</v>
      </c>
      <c r="I133" s="39">
        <f t="shared" si="53"/>
        <v>0</v>
      </c>
      <c r="J133" s="39">
        <f t="shared" si="53"/>
        <v>0</v>
      </c>
      <c r="K133" s="39">
        <f t="shared" si="53"/>
        <v>0</v>
      </c>
      <c r="L133" s="39">
        <f t="shared" si="53"/>
        <v>0</v>
      </c>
      <c r="M133" s="39">
        <f t="shared" si="53"/>
        <v>0</v>
      </c>
      <c r="N133" s="39">
        <f t="shared" si="53"/>
        <v>0</v>
      </c>
      <c r="O133" s="39">
        <f t="shared" si="53"/>
        <v>0</v>
      </c>
      <c r="P133" s="39">
        <f t="shared" si="53"/>
        <v>0</v>
      </c>
      <c r="Q133" s="39">
        <f t="shared" si="53"/>
        <v>0</v>
      </c>
      <c r="R133" s="39">
        <f t="shared" si="53"/>
        <v>0</v>
      </c>
      <c r="S133" s="39">
        <f t="shared" si="50"/>
        <v>0</v>
      </c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 spans="1:39" ht="25.5" x14ac:dyDescent="0.2">
      <c r="A134" s="106" t="s">
        <v>233</v>
      </c>
      <c r="B134" s="52" t="s">
        <v>54</v>
      </c>
      <c r="C134" s="75"/>
      <c r="D134" s="61">
        <v>22</v>
      </c>
      <c r="E134" s="62">
        <v>100</v>
      </c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>
        <f t="shared" si="50"/>
        <v>0</v>
      </c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 spans="1:39" x14ac:dyDescent="0.2">
      <c r="A135" s="106" t="s">
        <v>233</v>
      </c>
      <c r="B135" s="52" t="s">
        <v>60</v>
      </c>
      <c r="C135" s="75"/>
      <c r="D135" s="61">
        <v>22</v>
      </c>
      <c r="E135" s="62">
        <v>900</v>
      </c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>
        <f t="shared" si="50"/>
        <v>0</v>
      </c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 spans="1:39" ht="25.5" x14ac:dyDescent="0.2">
      <c r="A136" s="106" t="s">
        <v>234</v>
      </c>
      <c r="B136" s="52" t="s">
        <v>61</v>
      </c>
      <c r="C136" s="75"/>
      <c r="D136" s="61">
        <v>29</v>
      </c>
      <c r="E136" s="62" t="s">
        <v>67</v>
      </c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>
        <f t="shared" si="50"/>
        <v>0</v>
      </c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 spans="1:39" x14ac:dyDescent="0.2">
      <c r="A137" s="104" t="s">
        <v>231</v>
      </c>
      <c r="B137" s="51" t="s">
        <v>118</v>
      </c>
      <c r="C137" s="87">
        <v>43</v>
      </c>
      <c r="D137" s="88">
        <v>30</v>
      </c>
      <c r="E137" s="89" t="s">
        <v>67</v>
      </c>
      <c r="F137" s="90">
        <f>F138+F141+F143+F146</f>
        <v>0</v>
      </c>
      <c r="G137" s="90">
        <f t="shared" ref="G137:R137" si="54">G138+G141+G143+G146</f>
        <v>0</v>
      </c>
      <c r="H137" s="90">
        <f t="shared" si="54"/>
        <v>0</v>
      </c>
      <c r="I137" s="90">
        <f t="shared" si="54"/>
        <v>0</v>
      </c>
      <c r="J137" s="90">
        <f t="shared" si="54"/>
        <v>0</v>
      </c>
      <c r="K137" s="90">
        <f t="shared" si="54"/>
        <v>0</v>
      </c>
      <c r="L137" s="90">
        <f t="shared" si="54"/>
        <v>0</v>
      </c>
      <c r="M137" s="90">
        <f t="shared" si="54"/>
        <v>0</v>
      </c>
      <c r="N137" s="90">
        <f t="shared" si="54"/>
        <v>0</v>
      </c>
      <c r="O137" s="90">
        <f t="shared" si="54"/>
        <v>0</v>
      </c>
      <c r="P137" s="90">
        <f t="shared" si="54"/>
        <v>0</v>
      </c>
      <c r="Q137" s="90">
        <f t="shared" si="54"/>
        <v>0</v>
      </c>
      <c r="R137" s="90">
        <f t="shared" si="54"/>
        <v>0</v>
      </c>
      <c r="S137" s="90">
        <f t="shared" si="50"/>
        <v>0</v>
      </c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 spans="1:39" x14ac:dyDescent="0.2">
      <c r="A138" s="103" t="s">
        <v>235</v>
      </c>
      <c r="B138" s="65" t="s">
        <v>59</v>
      </c>
      <c r="C138" s="75"/>
      <c r="D138" s="61">
        <v>31</v>
      </c>
      <c r="E138" s="62" t="s">
        <v>67</v>
      </c>
      <c r="F138" s="39">
        <f>SUM(F139:F140)</f>
        <v>0</v>
      </c>
      <c r="G138" s="39">
        <f t="shared" ref="G138:R138" si="55">SUM(G139:G140)</f>
        <v>0</v>
      </c>
      <c r="H138" s="39">
        <f t="shared" si="55"/>
        <v>0</v>
      </c>
      <c r="I138" s="39">
        <f t="shared" si="55"/>
        <v>0</v>
      </c>
      <c r="J138" s="39">
        <f t="shared" si="55"/>
        <v>0</v>
      </c>
      <c r="K138" s="39">
        <f t="shared" si="55"/>
        <v>0</v>
      </c>
      <c r="L138" s="39">
        <f t="shared" si="55"/>
        <v>0</v>
      </c>
      <c r="M138" s="39">
        <f t="shared" si="55"/>
        <v>0</v>
      </c>
      <c r="N138" s="39">
        <f t="shared" si="55"/>
        <v>0</v>
      </c>
      <c r="O138" s="39">
        <f t="shared" si="55"/>
        <v>0</v>
      </c>
      <c r="P138" s="39">
        <f t="shared" si="55"/>
        <v>0</v>
      </c>
      <c r="Q138" s="39">
        <f t="shared" si="55"/>
        <v>0</v>
      </c>
      <c r="R138" s="39">
        <f t="shared" si="55"/>
        <v>0</v>
      </c>
      <c r="S138" s="39">
        <f t="shared" si="50"/>
        <v>0</v>
      </c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 spans="1:39" x14ac:dyDescent="0.2">
      <c r="A139" s="103" t="s">
        <v>236</v>
      </c>
      <c r="B139" s="52" t="s">
        <v>51</v>
      </c>
      <c r="C139" s="75"/>
      <c r="D139" s="61">
        <v>31</v>
      </c>
      <c r="E139" s="62">
        <v>100</v>
      </c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>
        <f t="shared" si="50"/>
        <v>0</v>
      </c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 spans="1:39" x14ac:dyDescent="0.2">
      <c r="A140" s="103" t="s">
        <v>237</v>
      </c>
      <c r="B140" s="52" t="s">
        <v>52</v>
      </c>
      <c r="C140" s="75"/>
      <c r="D140" s="61">
        <v>31</v>
      </c>
      <c r="E140" s="62">
        <v>200</v>
      </c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>
        <f t="shared" si="50"/>
        <v>0</v>
      </c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 spans="1:39" x14ac:dyDescent="0.2">
      <c r="A141" s="103" t="s">
        <v>238</v>
      </c>
      <c r="B141" s="65" t="s">
        <v>53</v>
      </c>
      <c r="C141" s="75"/>
      <c r="D141" s="61">
        <v>32</v>
      </c>
      <c r="E141" s="62" t="s">
        <v>67</v>
      </c>
      <c r="F141" s="39">
        <f>SUM(F142)</f>
        <v>0</v>
      </c>
      <c r="G141" s="39">
        <f t="shared" ref="G141:R141" si="56">SUM(G142)</f>
        <v>0</v>
      </c>
      <c r="H141" s="39">
        <f t="shared" si="56"/>
        <v>0</v>
      </c>
      <c r="I141" s="39">
        <f t="shared" si="56"/>
        <v>0</v>
      </c>
      <c r="J141" s="39">
        <f t="shared" si="56"/>
        <v>0</v>
      </c>
      <c r="K141" s="39">
        <f t="shared" si="56"/>
        <v>0</v>
      </c>
      <c r="L141" s="39">
        <f t="shared" si="56"/>
        <v>0</v>
      </c>
      <c r="M141" s="39">
        <f t="shared" si="56"/>
        <v>0</v>
      </c>
      <c r="N141" s="39">
        <f t="shared" si="56"/>
        <v>0</v>
      </c>
      <c r="O141" s="39">
        <f t="shared" si="56"/>
        <v>0</v>
      </c>
      <c r="P141" s="39">
        <f t="shared" si="56"/>
        <v>0</v>
      </c>
      <c r="Q141" s="39">
        <f t="shared" si="56"/>
        <v>0</v>
      </c>
      <c r="R141" s="39">
        <f t="shared" si="56"/>
        <v>0</v>
      </c>
      <c r="S141" s="39">
        <f t="shared" si="50"/>
        <v>0</v>
      </c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 spans="1:39" x14ac:dyDescent="0.2">
      <c r="A142" s="103" t="s">
        <v>239</v>
      </c>
      <c r="B142" s="52" t="s">
        <v>60</v>
      </c>
      <c r="C142" s="75"/>
      <c r="D142" s="61">
        <v>32</v>
      </c>
      <c r="E142" s="62">
        <v>900</v>
      </c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>
        <f t="shared" si="50"/>
        <v>0</v>
      </c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 spans="1:39" ht="25.5" x14ac:dyDescent="0.2">
      <c r="A143" s="103" t="s">
        <v>240</v>
      </c>
      <c r="B143" s="65" t="s">
        <v>119</v>
      </c>
      <c r="C143" s="75"/>
      <c r="D143" s="61">
        <v>33</v>
      </c>
      <c r="E143" s="62" t="s">
        <v>67</v>
      </c>
      <c r="F143" s="39">
        <f>SUM(F144:F145)</f>
        <v>0</v>
      </c>
      <c r="G143" s="39">
        <f t="shared" ref="G143:R143" si="57">SUM(G144:G145)</f>
        <v>0</v>
      </c>
      <c r="H143" s="39">
        <f t="shared" si="57"/>
        <v>0</v>
      </c>
      <c r="I143" s="39">
        <f t="shared" si="57"/>
        <v>0</v>
      </c>
      <c r="J143" s="39">
        <f t="shared" si="57"/>
        <v>0</v>
      </c>
      <c r="K143" s="39">
        <f t="shared" si="57"/>
        <v>0</v>
      </c>
      <c r="L143" s="39">
        <f t="shared" si="57"/>
        <v>0</v>
      </c>
      <c r="M143" s="39">
        <f t="shared" si="57"/>
        <v>0</v>
      </c>
      <c r="N143" s="39">
        <f t="shared" si="57"/>
        <v>0</v>
      </c>
      <c r="O143" s="39">
        <f t="shared" si="57"/>
        <v>0</v>
      </c>
      <c r="P143" s="39">
        <f t="shared" si="57"/>
        <v>0</v>
      </c>
      <c r="Q143" s="39">
        <f t="shared" si="57"/>
        <v>0</v>
      </c>
      <c r="R143" s="39">
        <f t="shared" si="57"/>
        <v>0</v>
      </c>
      <c r="S143" s="39">
        <f t="shared" si="50"/>
        <v>0</v>
      </c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 spans="1:39" x14ac:dyDescent="0.2">
      <c r="A144" s="103" t="s">
        <v>241</v>
      </c>
      <c r="B144" s="52" t="s">
        <v>87</v>
      </c>
      <c r="C144" s="75"/>
      <c r="D144" s="61">
        <v>33</v>
      </c>
      <c r="E144" s="62">
        <v>100</v>
      </c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>
        <f t="shared" si="50"/>
        <v>0</v>
      </c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 spans="1:39" x14ac:dyDescent="0.2">
      <c r="A145" s="103" t="s">
        <v>242</v>
      </c>
      <c r="B145" s="52" t="s">
        <v>92</v>
      </c>
      <c r="C145" s="75"/>
      <c r="D145" s="61">
        <v>33</v>
      </c>
      <c r="E145" s="62">
        <v>900</v>
      </c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>
        <f t="shared" si="50"/>
        <v>0</v>
      </c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 spans="1:39" ht="25.5" x14ac:dyDescent="0.2">
      <c r="A146" s="103" t="s">
        <v>243</v>
      </c>
      <c r="B146" s="52" t="s">
        <v>120</v>
      </c>
      <c r="C146" s="75"/>
      <c r="D146" s="61">
        <v>39</v>
      </c>
      <c r="E146" s="62" t="s">
        <v>67</v>
      </c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>
        <f t="shared" si="50"/>
        <v>0</v>
      </c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 spans="1:39" x14ac:dyDescent="0.2">
      <c r="A147" s="104" t="s">
        <v>244</v>
      </c>
      <c r="B147" s="51" t="s">
        <v>121</v>
      </c>
      <c r="C147" s="87">
        <v>43</v>
      </c>
      <c r="D147" s="88">
        <v>40</v>
      </c>
      <c r="E147" s="89" t="s">
        <v>67</v>
      </c>
      <c r="F147" s="90">
        <f>F148+F151+F153+F156</f>
        <v>0</v>
      </c>
      <c r="G147" s="90">
        <f t="shared" ref="G147:R147" si="58">G148+G151+G153+G156</f>
        <v>0</v>
      </c>
      <c r="H147" s="90">
        <f t="shared" si="58"/>
        <v>0</v>
      </c>
      <c r="I147" s="90">
        <f t="shared" si="58"/>
        <v>0</v>
      </c>
      <c r="J147" s="90">
        <f t="shared" si="58"/>
        <v>0</v>
      </c>
      <c r="K147" s="90">
        <f t="shared" si="58"/>
        <v>0</v>
      </c>
      <c r="L147" s="90">
        <f t="shared" si="58"/>
        <v>0</v>
      </c>
      <c r="M147" s="90">
        <f t="shared" si="58"/>
        <v>0</v>
      </c>
      <c r="N147" s="90">
        <f t="shared" si="58"/>
        <v>0</v>
      </c>
      <c r="O147" s="90">
        <f t="shared" si="58"/>
        <v>0</v>
      </c>
      <c r="P147" s="90">
        <f t="shared" si="58"/>
        <v>0</v>
      </c>
      <c r="Q147" s="90">
        <f t="shared" si="58"/>
        <v>0</v>
      </c>
      <c r="R147" s="90">
        <f t="shared" si="58"/>
        <v>0</v>
      </c>
      <c r="S147" s="90">
        <f t="shared" si="50"/>
        <v>0</v>
      </c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 spans="1:39" x14ac:dyDescent="0.2">
      <c r="A148" s="103" t="s">
        <v>245</v>
      </c>
      <c r="B148" s="65" t="s">
        <v>59</v>
      </c>
      <c r="C148" s="75"/>
      <c r="D148" s="61">
        <v>41</v>
      </c>
      <c r="E148" s="62" t="s">
        <v>67</v>
      </c>
      <c r="F148" s="39">
        <f>SUM(F149:F150)</f>
        <v>0</v>
      </c>
      <c r="G148" s="39">
        <f t="shared" ref="G148:R148" si="59">SUM(G149:G150)</f>
        <v>0</v>
      </c>
      <c r="H148" s="39">
        <f t="shared" si="59"/>
        <v>0</v>
      </c>
      <c r="I148" s="39">
        <f t="shared" si="59"/>
        <v>0</v>
      </c>
      <c r="J148" s="39">
        <f t="shared" si="59"/>
        <v>0</v>
      </c>
      <c r="K148" s="39">
        <f t="shared" si="59"/>
        <v>0</v>
      </c>
      <c r="L148" s="39">
        <f t="shared" si="59"/>
        <v>0</v>
      </c>
      <c r="M148" s="39">
        <f t="shared" si="59"/>
        <v>0</v>
      </c>
      <c r="N148" s="39">
        <f t="shared" si="59"/>
        <v>0</v>
      </c>
      <c r="O148" s="39">
        <f t="shared" si="59"/>
        <v>0</v>
      </c>
      <c r="P148" s="39">
        <f t="shared" si="59"/>
        <v>0</v>
      </c>
      <c r="Q148" s="39">
        <f t="shared" si="59"/>
        <v>0</v>
      </c>
      <c r="R148" s="39">
        <f t="shared" si="59"/>
        <v>0</v>
      </c>
      <c r="S148" s="39">
        <f t="shared" si="50"/>
        <v>0</v>
      </c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 spans="1:39" x14ac:dyDescent="0.2">
      <c r="A149" s="103" t="s">
        <v>249</v>
      </c>
      <c r="B149" s="52" t="s">
        <v>51</v>
      </c>
      <c r="C149" s="75"/>
      <c r="D149" s="61">
        <v>41</v>
      </c>
      <c r="E149" s="62">
        <v>100</v>
      </c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>
        <f t="shared" si="50"/>
        <v>0</v>
      </c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 spans="1:39" x14ac:dyDescent="0.2">
      <c r="A150" s="103" t="s">
        <v>250</v>
      </c>
      <c r="B150" s="52" t="s">
        <v>52</v>
      </c>
      <c r="C150" s="75"/>
      <c r="D150" s="61">
        <v>41</v>
      </c>
      <c r="E150" s="62">
        <v>200</v>
      </c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>
        <f t="shared" si="50"/>
        <v>0</v>
      </c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 spans="1:39" x14ac:dyDescent="0.2">
      <c r="A151" s="103" t="s">
        <v>246</v>
      </c>
      <c r="B151" s="65" t="s">
        <v>53</v>
      </c>
      <c r="C151" s="75"/>
      <c r="D151" s="61">
        <v>42</v>
      </c>
      <c r="E151" s="62" t="s">
        <v>67</v>
      </c>
      <c r="F151" s="39">
        <f>SUM(F152)</f>
        <v>0</v>
      </c>
      <c r="G151" s="39">
        <f t="shared" ref="G151:R151" si="60">SUM(G152)</f>
        <v>0</v>
      </c>
      <c r="H151" s="39">
        <f t="shared" si="60"/>
        <v>0</v>
      </c>
      <c r="I151" s="39">
        <f t="shared" si="60"/>
        <v>0</v>
      </c>
      <c r="J151" s="39">
        <f t="shared" si="60"/>
        <v>0</v>
      </c>
      <c r="K151" s="39">
        <f t="shared" si="60"/>
        <v>0</v>
      </c>
      <c r="L151" s="39">
        <f t="shared" si="60"/>
        <v>0</v>
      </c>
      <c r="M151" s="39">
        <f t="shared" si="60"/>
        <v>0</v>
      </c>
      <c r="N151" s="39">
        <f t="shared" si="60"/>
        <v>0</v>
      </c>
      <c r="O151" s="39">
        <f t="shared" si="60"/>
        <v>0</v>
      </c>
      <c r="P151" s="39">
        <f t="shared" si="60"/>
        <v>0</v>
      </c>
      <c r="Q151" s="39">
        <f t="shared" si="60"/>
        <v>0</v>
      </c>
      <c r="R151" s="39">
        <f t="shared" si="60"/>
        <v>0</v>
      </c>
      <c r="S151" s="39">
        <f t="shared" si="50"/>
        <v>0</v>
      </c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 spans="1:39" x14ac:dyDescent="0.2">
      <c r="A152" s="103" t="s">
        <v>251</v>
      </c>
      <c r="B152" s="52" t="s">
        <v>60</v>
      </c>
      <c r="C152" s="75"/>
      <c r="D152" s="61">
        <v>42</v>
      </c>
      <c r="E152" s="62">
        <v>900</v>
      </c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>
        <f t="shared" si="50"/>
        <v>0</v>
      </c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 spans="1:39" ht="25.5" x14ac:dyDescent="0.2">
      <c r="A153" s="103" t="s">
        <v>247</v>
      </c>
      <c r="B153" s="65" t="s">
        <v>119</v>
      </c>
      <c r="C153" s="75"/>
      <c r="D153" s="61">
        <v>43</v>
      </c>
      <c r="E153" s="62" t="s">
        <v>67</v>
      </c>
      <c r="F153" s="39">
        <f>SUM(F154:F155)</f>
        <v>0</v>
      </c>
      <c r="G153" s="39">
        <f t="shared" ref="G153:R153" si="61">SUM(G154:G155)</f>
        <v>0</v>
      </c>
      <c r="H153" s="39">
        <f t="shared" si="61"/>
        <v>0</v>
      </c>
      <c r="I153" s="39">
        <f t="shared" si="61"/>
        <v>0</v>
      </c>
      <c r="J153" s="39">
        <f t="shared" si="61"/>
        <v>0</v>
      </c>
      <c r="K153" s="39">
        <f t="shared" si="61"/>
        <v>0</v>
      </c>
      <c r="L153" s="39">
        <f t="shared" si="61"/>
        <v>0</v>
      </c>
      <c r="M153" s="39">
        <f t="shared" si="61"/>
        <v>0</v>
      </c>
      <c r="N153" s="39">
        <f t="shared" si="61"/>
        <v>0</v>
      </c>
      <c r="O153" s="39">
        <f t="shared" si="61"/>
        <v>0</v>
      </c>
      <c r="P153" s="39">
        <f t="shared" si="61"/>
        <v>0</v>
      </c>
      <c r="Q153" s="39">
        <f t="shared" si="61"/>
        <v>0</v>
      </c>
      <c r="R153" s="39">
        <f t="shared" si="61"/>
        <v>0</v>
      </c>
      <c r="S153" s="39">
        <f t="shared" si="50"/>
        <v>0</v>
      </c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 spans="1:39" x14ac:dyDescent="0.2">
      <c r="A154" s="103" t="s">
        <v>252</v>
      </c>
      <c r="B154" s="52" t="s">
        <v>87</v>
      </c>
      <c r="C154" s="75"/>
      <c r="D154" s="61">
        <v>43</v>
      </c>
      <c r="E154" s="62">
        <v>100</v>
      </c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>
        <f t="shared" si="50"/>
        <v>0</v>
      </c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 spans="1:39" x14ac:dyDescent="0.2">
      <c r="A155" s="103" t="s">
        <v>253</v>
      </c>
      <c r="B155" s="52" t="s">
        <v>92</v>
      </c>
      <c r="C155" s="75"/>
      <c r="D155" s="61">
        <v>43</v>
      </c>
      <c r="E155" s="62">
        <v>900</v>
      </c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>
        <f t="shared" si="50"/>
        <v>0</v>
      </c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 spans="1:39" ht="25.5" x14ac:dyDescent="0.2">
      <c r="A156" s="103" t="s">
        <v>248</v>
      </c>
      <c r="B156" s="52" t="s">
        <v>122</v>
      </c>
      <c r="C156" s="75"/>
      <c r="D156" s="61">
        <v>49</v>
      </c>
      <c r="E156" s="62" t="s">
        <v>67</v>
      </c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>
        <f t="shared" si="50"/>
        <v>0</v>
      </c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 spans="1:39" x14ac:dyDescent="0.2">
      <c r="A157" s="104" t="s">
        <v>254</v>
      </c>
      <c r="B157" s="51" t="s">
        <v>123</v>
      </c>
      <c r="C157" s="87">
        <v>43</v>
      </c>
      <c r="D157" s="88">
        <v>50</v>
      </c>
      <c r="E157" s="89" t="s">
        <v>67</v>
      </c>
      <c r="F157" s="90">
        <f>F158+F165</f>
        <v>0</v>
      </c>
      <c r="G157" s="90">
        <f t="shared" ref="G157:R157" si="62">G158+G165</f>
        <v>0</v>
      </c>
      <c r="H157" s="90">
        <f t="shared" si="62"/>
        <v>0</v>
      </c>
      <c r="I157" s="90">
        <f t="shared" si="62"/>
        <v>0</v>
      </c>
      <c r="J157" s="90">
        <f t="shared" si="62"/>
        <v>0</v>
      </c>
      <c r="K157" s="90">
        <f t="shared" si="62"/>
        <v>0</v>
      </c>
      <c r="L157" s="90">
        <f t="shared" si="62"/>
        <v>0</v>
      </c>
      <c r="M157" s="90">
        <f t="shared" si="62"/>
        <v>0</v>
      </c>
      <c r="N157" s="90">
        <f t="shared" si="62"/>
        <v>0</v>
      </c>
      <c r="O157" s="90">
        <f t="shared" si="62"/>
        <v>0</v>
      </c>
      <c r="P157" s="90">
        <f t="shared" si="62"/>
        <v>0</v>
      </c>
      <c r="Q157" s="90">
        <f t="shared" si="62"/>
        <v>0</v>
      </c>
      <c r="R157" s="90">
        <f t="shared" si="62"/>
        <v>0</v>
      </c>
      <c r="S157" s="90">
        <f t="shared" si="50"/>
        <v>0</v>
      </c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 spans="1:39" x14ac:dyDescent="0.2">
      <c r="A158" s="103" t="s">
        <v>255</v>
      </c>
      <c r="B158" s="65" t="s">
        <v>86</v>
      </c>
      <c r="C158" s="82">
        <v>43</v>
      </c>
      <c r="D158" s="83">
        <v>54</v>
      </c>
      <c r="E158" s="84" t="s">
        <v>67</v>
      </c>
      <c r="F158" s="39">
        <f>SUM(F159:F160)</f>
        <v>0</v>
      </c>
      <c r="G158" s="39">
        <f t="shared" ref="G158:R158" si="63">SUM(G159:G160)</f>
        <v>0</v>
      </c>
      <c r="H158" s="39">
        <f t="shared" si="63"/>
        <v>0</v>
      </c>
      <c r="I158" s="39">
        <f t="shared" si="63"/>
        <v>0</v>
      </c>
      <c r="J158" s="39">
        <f t="shared" si="63"/>
        <v>0</v>
      </c>
      <c r="K158" s="39">
        <f t="shared" si="63"/>
        <v>0</v>
      </c>
      <c r="L158" s="39">
        <f t="shared" si="63"/>
        <v>0</v>
      </c>
      <c r="M158" s="39">
        <f t="shared" si="63"/>
        <v>0</v>
      </c>
      <c r="N158" s="39">
        <f t="shared" si="63"/>
        <v>0</v>
      </c>
      <c r="O158" s="39">
        <f t="shared" si="63"/>
        <v>0</v>
      </c>
      <c r="P158" s="39">
        <f t="shared" si="63"/>
        <v>0</v>
      </c>
      <c r="Q158" s="39">
        <f t="shared" si="63"/>
        <v>0</v>
      </c>
      <c r="R158" s="39">
        <f t="shared" si="63"/>
        <v>0</v>
      </c>
      <c r="S158" s="39">
        <f t="shared" si="50"/>
        <v>0</v>
      </c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 spans="1:39" x14ac:dyDescent="0.2">
      <c r="A159" s="103" t="s">
        <v>257</v>
      </c>
      <c r="B159" s="52" t="s">
        <v>87</v>
      </c>
      <c r="C159" s="75"/>
      <c r="D159" s="61">
        <v>54</v>
      </c>
      <c r="E159" s="62">
        <v>100</v>
      </c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>
        <f t="shared" si="50"/>
        <v>0</v>
      </c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 spans="1:39" x14ac:dyDescent="0.2">
      <c r="A160" s="103" t="s">
        <v>259</v>
      </c>
      <c r="B160" s="52" t="s">
        <v>92</v>
      </c>
      <c r="C160" s="75"/>
      <c r="D160" s="61">
        <v>54</v>
      </c>
      <c r="E160" s="62">
        <v>900</v>
      </c>
      <c r="F160" s="39">
        <f>SUM(F161:F164)</f>
        <v>0</v>
      </c>
      <c r="G160" s="39">
        <f t="shared" ref="G160:R160" si="64">SUM(G161:G164)</f>
        <v>0</v>
      </c>
      <c r="H160" s="39">
        <f t="shared" si="64"/>
        <v>0</v>
      </c>
      <c r="I160" s="39">
        <f t="shared" si="64"/>
        <v>0</v>
      </c>
      <c r="J160" s="39">
        <f t="shared" si="64"/>
        <v>0</v>
      </c>
      <c r="K160" s="39">
        <f t="shared" si="64"/>
        <v>0</v>
      </c>
      <c r="L160" s="39">
        <f t="shared" si="64"/>
        <v>0</v>
      </c>
      <c r="M160" s="39">
        <f t="shared" si="64"/>
        <v>0</v>
      </c>
      <c r="N160" s="39">
        <f t="shared" si="64"/>
        <v>0</v>
      </c>
      <c r="O160" s="39">
        <f t="shared" si="64"/>
        <v>0</v>
      </c>
      <c r="P160" s="39">
        <f t="shared" si="64"/>
        <v>0</v>
      </c>
      <c r="Q160" s="39">
        <f t="shared" si="64"/>
        <v>0</v>
      </c>
      <c r="R160" s="39">
        <f t="shared" si="64"/>
        <v>0</v>
      </c>
      <c r="S160" s="39">
        <f t="shared" si="50"/>
        <v>0</v>
      </c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 spans="1:39" x14ac:dyDescent="0.2">
      <c r="A161" s="103" t="s">
        <v>260</v>
      </c>
      <c r="B161" s="52" t="s">
        <v>89</v>
      </c>
      <c r="C161" s="75"/>
      <c r="D161" s="61">
        <v>54</v>
      </c>
      <c r="E161" s="62">
        <v>910</v>
      </c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>
        <f t="shared" si="50"/>
        <v>0</v>
      </c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 spans="1:39" ht="38.25" x14ac:dyDescent="0.2">
      <c r="A162" s="103" t="s">
        <v>261</v>
      </c>
      <c r="B162" s="52" t="s">
        <v>124</v>
      </c>
      <c r="C162" s="75"/>
      <c r="D162" s="61">
        <v>54</v>
      </c>
      <c r="E162" s="62">
        <v>920</v>
      </c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>
        <f t="shared" si="50"/>
        <v>0</v>
      </c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 spans="1:39" ht="25.5" x14ac:dyDescent="0.2">
      <c r="A163" s="103" t="s">
        <v>262</v>
      </c>
      <c r="B163" s="52" t="s">
        <v>91</v>
      </c>
      <c r="C163" s="75"/>
      <c r="D163" s="61">
        <v>54</v>
      </c>
      <c r="E163" s="62">
        <v>930</v>
      </c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>
        <f t="shared" si="50"/>
        <v>0</v>
      </c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 spans="1:39" x14ac:dyDescent="0.2">
      <c r="A164" s="103" t="s">
        <v>263</v>
      </c>
      <c r="B164" s="52" t="s">
        <v>125</v>
      </c>
      <c r="C164" s="75"/>
      <c r="D164" s="61">
        <v>54</v>
      </c>
      <c r="E164" s="62">
        <v>990</v>
      </c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>
        <f t="shared" si="50"/>
        <v>0</v>
      </c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 spans="1:39" ht="25.5" x14ac:dyDescent="0.2">
      <c r="A165" s="103" t="s">
        <v>256</v>
      </c>
      <c r="B165" s="65" t="s">
        <v>126</v>
      </c>
      <c r="C165" s="75"/>
      <c r="D165" s="61">
        <v>55</v>
      </c>
      <c r="E165" s="62" t="s">
        <v>67</v>
      </c>
      <c r="F165" s="39">
        <f>SUM(F166:F168)</f>
        <v>0</v>
      </c>
      <c r="G165" s="39">
        <f t="shared" ref="G165:R165" si="65">SUM(G166:G168)</f>
        <v>0</v>
      </c>
      <c r="H165" s="39">
        <f t="shared" si="65"/>
        <v>0</v>
      </c>
      <c r="I165" s="39">
        <f t="shared" si="65"/>
        <v>0</v>
      </c>
      <c r="J165" s="39">
        <f t="shared" si="65"/>
        <v>0</v>
      </c>
      <c r="K165" s="39">
        <f t="shared" si="65"/>
        <v>0</v>
      </c>
      <c r="L165" s="39">
        <f t="shared" si="65"/>
        <v>0</v>
      </c>
      <c r="M165" s="39">
        <f t="shared" si="65"/>
        <v>0</v>
      </c>
      <c r="N165" s="39">
        <f t="shared" si="65"/>
        <v>0</v>
      </c>
      <c r="O165" s="39">
        <f t="shared" si="65"/>
        <v>0</v>
      </c>
      <c r="P165" s="39">
        <f t="shared" si="65"/>
        <v>0</v>
      </c>
      <c r="Q165" s="39">
        <f t="shared" si="65"/>
        <v>0</v>
      </c>
      <c r="R165" s="39">
        <f t="shared" si="65"/>
        <v>0</v>
      </c>
      <c r="S165" s="39">
        <f t="shared" si="50"/>
        <v>0</v>
      </c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 spans="1:39" x14ac:dyDescent="0.2">
      <c r="A166" s="103" t="s">
        <v>264</v>
      </c>
      <c r="B166" s="52" t="s">
        <v>127</v>
      </c>
      <c r="C166" s="75"/>
      <c r="D166" s="61">
        <v>55</v>
      </c>
      <c r="E166" s="62">
        <v>100</v>
      </c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>
        <f t="shared" si="50"/>
        <v>0</v>
      </c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 spans="1:39" x14ac:dyDescent="0.2">
      <c r="A167" s="103" t="s">
        <v>258</v>
      </c>
      <c r="B167" s="52" t="s">
        <v>128</v>
      </c>
      <c r="C167" s="75"/>
      <c r="D167" s="61">
        <v>55</v>
      </c>
      <c r="E167" s="62">
        <v>200</v>
      </c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>
        <f t="shared" si="50"/>
        <v>0</v>
      </c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 spans="1:39" x14ac:dyDescent="0.2">
      <c r="A168" s="103" t="s">
        <v>265</v>
      </c>
      <c r="B168" s="52" t="s">
        <v>129</v>
      </c>
      <c r="C168" s="75"/>
      <c r="D168" s="61">
        <v>55</v>
      </c>
      <c r="E168" s="62">
        <v>300</v>
      </c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>
        <f t="shared" si="50"/>
        <v>0</v>
      </c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 spans="1:39" ht="25.5" x14ac:dyDescent="0.2">
      <c r="A169" s="104" t="s">
        <v>266</v>
      </c>
      <c r="B169" s="51" t="s">
        <v>62</v>
      </c>
      <c r="C169" s="87">
        <v>43</v>
      </c>
      <c r="D169" s="88">
        <v>90</v>
      </c>
      <c r="E169" s="89" t="s">
        <v>67</v>
      </c>
      <c r="F169" s="90">
        <f>SUM(F170:F172)</f>
        <v>0</v>
      </c>
      <c r="G169" s="90">
        <f t="shared" ref="G169:R169" si="66">SUM(G170:G172)</f>
        <v>0</v>
      </c>
      <c r="H169" s="90">
        <f t="shared" si="66"/>
        <v>0</v>
      </c>
      <c r="I169" s="90">
        <f t="shared" si="66"/>
        <v>0</v>
      </c>
      <c r="J169" s="90">
        <f t="shared" si="66"/>
        <v>0</v>
      </c>
      <c r="K169" s="90">
        <f t="shared" si="66"/>
        <v>0</v>
      </c>
      <c r="L169" s="90">
        <f t="shared" si="66"/>
        <v>0</v>
      </c>
      <c r="M169" s="90">
        <f t="shared" si="66"/>
        <v>0</v>
      </c>
      <c r="N169" s="90">
        <f t="shared" si="66"/>
        <v>0</v>
      </c>
      <c r="O169" s="90">
        <f t="shared" si="66"/>
        <v>0</v>
      </c>
      <c r="P169" s="90">
        <f t="shared" si="66"/>
        <v>0</v>
      </c>
      <c r="Q169" s="90">
        <f t="shared" si="66"/>
        <v>0</v>
      </c>
      <c r="R169" s="90">
        <f t="shared" si="66"/>
        <v>0</v>
      </c>
      <c r="S169" s="90">
        <f t="shared" si="50"/>
        <v>0</v>
      </c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 spans="1:39" x14ac:dyDescent="0.2">
      <c r="A170" s="104" t="s">
        <v>267</v>
      </c>
      <c r="B170" s="52" t="s">
        <v>63</v>
      </c>
      <c r="C170" s="75"/>
      <c r="D170" s="61">
        <v>90</v>
      </c>
      <c r="E170" s="62">
        <v>100</v>
      </c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>
        <f t="shared" si="50"/>
        <v>0</v>
      </c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 spans="1:39" x14ac:dyDescent="0.2">
      <c r="A171" s="104" t="s">
        <v>268</v>
      </c>
      <c r="B171" s="52" t="s">
        <v>64</v>
      </c>
      <c r="C171" s="75"/>
      <c r="D171" s="61">
        <v>90</v>
      </c>
      <c r="E171" s="62">
        <v>200</v>
      </c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>
        <f t="shared" si="50"/>
        <v>0</v>
      </c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 spans="1:39" x14ac:dyDescent="0.2">
      <c r="A172" s="104" t="s">
        <v>269</v>
      </c>
      <c r="B172" s="52" t="s">
        <v>65</v>
      </c>
      <c r="C172" s="75"/>
      <c r="D172" s="61">
        <v>90</v>
      </c>
      <c r="E172" s="62">
        <v>300</v>
      </c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>
        <f t="shared" si="50"/>
        <v>0</v>
      </c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 spans="1:39" x14ac:dyDescent="0.2">
      <c r="A173" s="105" t="s">
        <v>270</v>
      </c>
      <c r="B173" s="76" t="s">
        <v>130</v>
      </c>
      <c r="C173" s="77">
        <v>48</v>
      </c>
      <c r="D173" s="78" t="s">
        <v>72</v>
      </c>
      <c r="E173" s="79" t="s">
        <v>67</v>
      </c>
      <c r="F173" s="80">
        <f>SUM(F174)</f>
        <v>0</v>
      </c>
      <c r="G173" s="80">
        <f t="shared" ref="G173:R173" si="67">SUM(G174)</f>
        <v>0</v>
      </c>
      <c r="H173" s="80">
        <f t="shared" si="67"/>
        <v>0</v>
      </c>
      <c r="I173" s="80">
        <f t="shared" si="67"/>
        <v>0</v>
      </c>
      <c r="J173" s="80">
        <f t="shared" si="67"/>
        <v>0</v>
      </c>
      <c r="K173" s="80">
        <f t="shared" si="67"/>
        <v>0</v>
      </c>
      <c r="L173" s="80">
        <f t="shared" si="67"/>
        <v>0</v>
      </c>
      <c r="M173" s="80">
        <f t="shared" si="67"/>
        <v>0</v>
      </c>
      <c r="N173" s="80">
        <f t="shared" si="67"/>
        <v>0</v>
      </c>
      <c r="O173" s="80">
        <f t="shared" si="67"/>
        <v>0</v>
      </c>
      <c r="P173" s="80">
        <f t="shared" si="67"/>
        <v>0</v>
      </c>
      <c r="Q173" s="80">
        <f t="shared" si="67"/>
        <v>0</v>
      </c>
      <c r="R173" s="80">
        <f t="shared" si="67"/>
        <v>0</v>
      </c>
      <c r="S173" s="80">
        <f t="shared" si="50"/>
        <v>0</v>
      </c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 spans="1:39" x14ac:dyDescent="0.2">
      <c r="A174" s="103" t="s">
        <v>271</v>
      </c>
      <c r="B174" s="65" t="s">
        <v>131</v>
      </c>
      <c r="C174" s="82">
        <v>48</v>
      </c>
      <c r="D174" s="83">
        <v>20</v>
      </c>
      <c r="E174" s="84" t="s">
        <v>67</v>
      </c>
      <c r="F174" s="39">
        <f>F175+F181</f>
        <v>0</v>
      </c>
      <c r="G174" s="39">
        <f t="shared" ref="G174:R174" si="68">G175+G181</f>
        <v>0</v>
      </c>
      <c r="H174" s="39">
        <f t="shared" si="68"/>
        <v>0</v>
      </c>
      <c r="I174" s="39">
        <f t="shared" si="68"/>
        <v>0</v>
      </c>
      <c r="J174" s="39">
        <f t="shared" si="68"/>
        <v>0</v>
      </c>
      <c r="K174" s="39">
        <f t="shared" si="68"/>
        <v>0</v>
      </c>
      <c r="L174" s="39">
        <f t="shared" si="68"/>
        <v>0</v>
      </c>
      <c r="M174" s="39">
        <f t="shared" si="68"/>
        <v>0</v>
      </c>
      <c r="N174" s="39">
        <f t="shared" si="68"/>
        <v>0</v>
      </c>
      <c r="O174" s="39">
        <f t="shared" si="68"/>
        <v>0</v>
      </c>
      <c r="P174" s="39">
        <f t="shared" si="68"/>
        <v>0</v>
      </c>
      <c r="Q174" s="39">
        <f t="shared" si="68"/>
        <v>0</v>
      </c>
      <c r="R174" s="39">
        <f t="shared" si="68"/>
        <v>0</v>
      </c>
      <c r="S174" s="39">
        <f t="shared" si="50"/>
        <v>0</v>
      </c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 spans="1:39" x14ac:dyDescent="0.2">
      <c r="A175" s="107" t="s">
        <v>272</v>
      </c>
      <c r="B175" s="65" t="s">
        <v>132</v>
      </c>
      <c r="C175" s="82">
        <v>48</v>
      </c>
      <c r="D175" s="83">
        <v>21</v>
      </c>
      <c r="E175" s="84" t="s">
        <v>67</v>
      </c>
      <c r="F175" s="39">
        <f>SUM(F176:F180)</f>
        <v>0</v>
      </c>
      <c r="G175" s="39">
        <f t="shared" ref="G175:R175" si="69">SUM(G176:G180)</f>
        <v>0</v>
      </c>
      <c r="H175" s="39">
        <f t="shared" si="69"/>
        <v>0</v>
      </c>
      <c r="I175" s="39">
        <f t="shared" si="69"/>
        <v>0</v>
      </c>
      <c r="J175" s="39">
        <f t="shared" si="69"/>
        <v>0</v>
      </c>
      <c r="K175" s="39">
        <f t="shared" si="69"/>
        <v>0</v>
      </c>
      <c r="L175" s="39">
        <f t="shared" si="69"/>
        <v>0</v>
      </c>
      <c r="M175" s="39">
        <f t="shared" si="69"/>
        <v>0</v>
      </c>
      <c r="N175" s="39">
        <f t="shared" si="69"/>
        <v>0</v>
      </c>
      <c r="O175" s="39">
        <f t="shared" si="69"/>
        <v>0</v>
      </c>
      <c r="P175" s="39">
        <f t="shared" si="69"/>
        <v>0</v>
      </c>
      <c r="Q175" s="39">
        <f t="shared" si="69"/>
        <v>0</v>
      </c>
      <c r="R175" s="39">
        <f t="shared" si="69"/>
        <v>0</v>
      </c>
      <c r="S175" s="39">
        <f t="shared" si="50"/>
        <v>0</v>
      </c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 spans="1:39" x14ac:dyDescent="0.2">
      <c r="A176" s="107" t="s">
        <v>273</v>
      </c>
      <c r="B176" s="52" t="s">
        <v>131</v>
      </c>
      <c r="C176" s="75">
        <v>48</v>
      </c>
      <c r="D176" s="61">
        <v>21</v>
      </c>
      <c r="E176" s="62">
        <v>100</v>
      </c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>
        <f t="shared" si="50"/>
        <v>0</v>
      </c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 spans="1:39" ht="25.5" x14ac:dyDescent="0.2">
      <c r="A177" s="107" t="s">
        <v>274</v>
      </c>
      <c r="B177" s="52" t="s">
        <v>133</v>
      </c>
      <c r="C177" s="75">
        <v>48</v>
      </c>
      <c r="D177" s="61">
        <v>21</v>
      </c>
      <c r="E177" s="62">
        <v>110</v>
      </c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>
        <f t="shared" si="50"/>
        <v>0</v>
      </c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 spans="1:39" x14ac:dyDescent="0.2">
      <c r="A178" s="107" t="s">
        <v>275</v>
      </c>
      <c r="B178" s="52" t="s">
        <v>134</v>
      </c>
      <c r="C178" s="75" t="s">
        <v>135</v>
      </c>
      <c r="D178" s="61" t="s">
        <v>136</v>
      </c>
      <c r="E178" s="62" t="s">
        <v>137</v>
      </c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>
        <f t="shared" si="50"/>
        <v>0</v>
      </c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 spans="1:39" ht="25.5" x14ac:dyDescent="0.2">
      <c r="A179" s="107" t="s">
        <v>276</v>
      </c>
      <c r="B179" s="52" t="s">
        <v>138</v>
      </c>
      <c r="C179" s="75">
        <v>48</v>
      </c>
      <c r="D179" s="61">
        <v>21</v>
      </c>
      <c r="E179" s="62">
        <v>140</v>
      </c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>
        <f t="shared" si="50"/>
        <v>0</v>
      </c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 spans="1:39" x14ac:dyDescent="0.2">
      <c r="A180" s="107" t="s">
        <v>277</v>
      </c>
      <c r="B180" s="52" t="s">
        <v>139</v>
      </c>
      <c r="C180" s="75">
        <v>48</v>
      </c>
      <c r="D180" s="61">
        <v>21</v>
      </c>
      <c r="E180" s="62">
        <v>190</v>
      </c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>
        <f t="shared" si="50"/>
        <v>0</v>
      </c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 spans="1:39" x14ac:dyDescent="0.2">
      <c r="A181" s="107" t="s">
        <v>278</v>
      </c>
      <c r="B181" s="52" t="s">
        <v>140</v>
      </c>
      <c r="C181" s="75">
        <v>48</v>
      </c>
      <c r="D181" s="61">
        <v>21</v>
      </c>
      <c r="E181" s="62" t="s">
        <v>141</v>
      </c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>
        <f t="shared" si="50"/>
        <v>0</v>
      </c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 spans="1:39" ht="25.5" x14ac:dyDescent="0.2">
      <c r="A182" s="105" t="s">
        <v>279</v>
      </c>
      <c r="B182" s="76" t="s">
        <v>142</v>
      </c>
      <c r="C182" s="77">
        <v>49</v>
      </c>
      <c r="D182" s="78">
        <v>0</v>
      </c>
      <c r="E182" s="79" t="s">
        <v>67</v>
      </c>
      <c r="F182" s="80">
        <f>F183+F184+F187+F188</f>
        <v>0</v>
      </c>
      <c r="G182" s="80">
        <f t="shared" ref="G182:R182" si="70">G183+G184+G187+G188</f>
        <v>0</v>
      </c>
      <c r="H182" s="80">
        <f t="shared" si="70"/>
        <v>0</v>
      </c>
      <c r="I182" s="80">
        <f t="shared" si="70"/>
        <v>0</v>
      </c>
      <c r="J182" s="80">
        <f t="shared" si="70"/>
        <v>0</v>
      </c>
      <c r="K182" s="80">
        <f t="shared" si="70"/>
        <v>0</v>
      </c>
      <c r="L182" s="80">
        <f t="shared" si="70"/>
        <v>0</v>
      </c>
      <c r="M182" s="80">
        <f t="shared" si="70"/>
        <v>0</v>
      </c>
      <c r="N182" s="80">
        <f t="shared" si="70"/>
        <v>0</v>
      </c>
      <c r="O182" s="80">
        <f t="shared" si="70"/>
        <v>0</v>
      </c>
      <c r="P182" s="80">
        <f t="shared" si="70"/>
        <v>0</v>
      </c>
      <c r="Q182" s="80">
        <f t="shared" si="70"/>
        <v>0</v>
      </c>
      <c r="R182" s="80">
        <f t="shared" si="70"/>
        <v>0</v>
      </c>
      <c r="S182" s="80">
        <f t="shared" si="50"/>
        <v>0</v>
      </c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 spans="1:39" x14ac:dyDescent="0.2">
      <c r="A183" s="103" t="s">
        <v>280</v>
      </c>
      <c r="B183" s="65" t="s">
        <v>143</v>
      </c>
      <c r="C183" s="82">
        <v>49</v>
      </c>
      <c r="D183" s="83" t="s">
        <v>144</v>
      </c>
      <c r="E183" s="84" t="s">
        <v>67</v>
      </c>
      <c r="F183" s="39">
        <f>F184</f>
        <v>0</v>
      </c>
      <c r="G183" s="39">
        <f t="shared" ref="G183:R183" si="71">G184</f>
        <v>0</v>
      </c>
      <c r="H183" s="39">
        <f t="shared" si="71"/>
        <v>0</v>
      </c>
      <c r="I183" s="39">
        <f t="shared" si="71"/>
        <v>0</v>
      </c>
      <c r="J183" s="39">
        <f t="shared" si="71"/>
        <v>0</v>
      </c>
      <c r="K183" s="39">
        <f t="shared" si="71"/>
        <v>0</v>
      </c>
      <c r="L183" s="39">
        <f t="shared" si="71"/>
        <v>0</v>
      </c>
      <c r="M183" s="39">
        <f t="shared" si="71"/>
        <v>0</v>
      </c>
      <c r="N183" s="39">
        <f t="shared" si="71"/>
        <v>0</v>
      </c>
      <c r="O183" s="39">
        <f t="shared" si="71"/>
        <v>0</v>
      </c>
      <c r="P183" s="39">
        <f t="shared" si="71"/>
        <v>0</v>
      </c>
      <c r="Q183" s="39">
        <f t="shared" si="71"/>
        <v>0</v>
      </c>
      <c r="R183" s="39">
        <f t="shared" si="71"/>
        <v>0</v>
      </c>
      <c r="S183" s="39">
        <f t="shared" si="50"/>
        <v>0</v>
      </c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 spans="1:39" x14ac:dyDescent="0.2">
      <c r="A184" s="103" t="s">
        <v>281</v>
      </c>
      <c r="B184" s="65" t="s">
        <v>145</v>
      </c>
      <c r="C184" s="82">
        <v>49</v>
      </c>
      <c r="D184" s="83" t="s">
        <v>146</v>
      </c>
      <c r="E184" s="84" t="s">
        <v>67</v>
      </c>
      <c r="F184" s="39">
        <f>SUM(F185:F186)</f>
        <v>0</v>
      </c>
      <c r="G184" s="39">
        <f t="shared" ref="G184:R184" si="72">SUM(G185:G186)</f>
        <v>0</v>
      </c>
      <c r="H184" s="39">
        <f t="shared" si="72"/>
        <v>0</v>
      </c>
      <c r="I184" s="39">
        <f t="shared" si="72"/>
        <v>0</v>
      </c>
      <c r="J184" s="39">
        <f t="shared" si="72"/>
        <v>0</v>
      </c>
      <c r="K184" s="39">
        <f t="shared" si="72"/>
        <v>0</v>
      </c>
      <c r="L184" s="39">
        <f t="shared" si="72"/>
        <v>0</v>
      </c>
      <c r="M184" s="39">
        <f t="shared" si="72"/>
        <v>0</v>
      </c>
      <c r="N184" s="39">
        <f t="shared" si="72"/>
        <v>0</v>
      </c>
      <c r="O184" s="39">
        <f t="shared" si="72"/>
        <v>0</v>
      </c>
      <c r="P184" s="39">
        <f t="shared" si="72"/>
        <v>0</v>
      </c>
      <c r="Q184" s="39">
        <f t="shared" si="72"/>
        <v>0</v>
      </c>
      <c r="R184" s="39">
        <f t="shared" si="72"/>
        <v>0</v>
      </c>
      <c r="S184" s="39">
        <f t="shared" si="50"/>
        <v>0</v>
      </c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 spans="1:39" x14ac:dyDescent="0.2">
      <c r="A185" s="103" t="s">
        <v>282</v>
      </c>
      <c r="B185" s="52" t="s">
        <v>147</v>
      </c>
      <c r="C185" s="75">
        <v>49</v>
      </c>
      <c r="D185" s="61" t="s">
        <v>146</v>
      </c>
      <c r="E185" s="62" t="s">
        <v>68</v>
      </c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>
        <f t="shared" si="50"/>
        <v>0</v>
      </c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 spans="1:39" x14ac:dyDescent="0.2">
      <c r="A186" s="103" t="s">
        <v>283</v>
      </c>
      <c r="B186" s="52" t="s">
        <v>148</v>
      </c>
      <c r="C186" s="75">
        <v>49</v>
      </c>
      <c r="D186" s="61" t="s">
        <v>146</v>
      </c>
      <c r="E186" s="62" t="s">
        <v>68</v>
      </c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>
        <f t="shared" si="50"/>
        <v>0</v>
      </c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 spans="1:39" x14ac:dyDescent="0.2">
      <c r="A187" s="103" t="s">
        <v>284</v>
      </c>
      <c r="B187" s="65" t="s">
        <v>143</v>
      </c>
      <c r="C187" s="82">
        <v>49</v>
      </c>
      <c r="D187" s="83">
        <v>20</v>
      </c>
      <c r="E187" s="84" t="s">
        <v>67</v>
      </c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>
        <f t="shared" si="50"/>
        <v>0</v>
      </c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 spans="1:39" x14ac:dyDescent="0.2">
      <c r="A188" s="103" t="s">
        <v>285</v>
      </c>
      <c r="B188" s="65" t="s">
        <v>145</v>
      </c>
      <c r="C188" s="82">
        <v>49</v>
      </c>
      <c r="D188" s="83">
        <v>21</v>
      </c>
      <c r="E188" s="84" t="s">
        <v>67</v>
      </c>
      <c r="F188" s="39">
        <f>SUM(F189:F191)</f>
        <v>0</v>
      </c>
      <c r="G188" s="39">
        <f t="shared" ref="G188:R188" si="73">SUM(G189:G191)</f>
        <v>0</v>
      </c>
      <c r="H188" s="39">
        <f t="shared" si="73"/>
        <v>0</v>
      </c>
      <c r="I188" s="39">
        <f t="shared" si="73"/>
        <v>0</v>
      </c>
      <c r="J188" s="39">
        <f t="shared" si="73"/>
        <v>0</v>
      </c>
      <c r="K188" s="39">
        <f t="shared" si="73"/>
        <v>0</v>
      </c>
      <c r="L188" s="39">
        <f t="shared" si="73"/>
        <v>0</v>
      </c>
      <c r="M188" s="39">
        <f t="shared" si="73"/>
        <v>0</v>
      </c>
      <c r="N188" s="39">
        <f t="shared" si="73"/>
        <v>0</v>
      </c>
      <c r="O188" s="39">
        <f t="shared" si="73"/>
        <v>0</v>
      </c>
      <c r="P188" s="39">
        <f t="shared" si="73"/>
        <v>0</v>
      </c>
      <c r="Q188" s="39">
        <f t="shared" si="73"/>
        <v>0</v>
      </c>
      <c r="R188" s="39">
        <f t="shared" si="73"/>
        <v>0</v>
      </c>
      <c r="S188" s="39">
        <f t="shared" ref="S188:S196" si="74">SUM(F188:R188)</f>
        <v>0</v>
      </c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 spans="1:39" x14ac:dyDescent="0.2">
      <c r="A189" s="103" t="s">
        <v>286</v>
      </c>
      <c r="B189" s="52" t="s">
        <v>147</v>
      </c>
      <c r="C189" s="75">
        <v>49</v>
      </c>
      <c r="D189" s="61">
        <v>21</v>
      </c>
      <c r="E189" s="62">
        <v>200</v>
      </c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>
        <f t="shared" si="74"/>
        <v>0</v>
      </c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 spans="1:39" ht="25.5" x14ac:dyDescent="0.2">
      <c r="A190" s="103" t="s">
        <v>287</v>
      </c>
      <c r="B190" s="52" t="s">
        <v>149</v>
      </c>
      <c r="C190" s="75">
        <v>49</v>
      </c>
      <c r="D190" s="61">
        <v>21</v>
      </c>
      <c r="E190" s="62">
        <v>260</v>
      </c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>
        <f t="shared" si="74"/>
        <v>0</v>
      </c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 spans="1:39" x14ac:dyDescent="0.2">
      <c r="A191" s="103" t="s">
        <v>288</v>
      </c>
      <c r="B191" s="52" t="s">
        <v>150</v>
      </c>
      <c r="C191" s="75">
        <v>49</v>
      </c>
      <c r="D191" s="61">
        <v>21</v>
      </c>
      <c r="E191" s="62">
        <v>290</v>
      </c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>
        <f t="shared" si="74"/>
        <v>0</v>
      </c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 spans="1:39" x14ac:dyDescent="0.2">
      <c r="A192" s="13" t="s">
        <v>3</v>
      </c>
      <c r="B192" s="14" t="s">
        <v>33</v>
      </c>
      <c r="C192" s="20"/>
      <c r="D192" s="20"/>
      <c r="E192" s="20"/>
      <c r="F192" s="15">
        <f>F24</f>
        <v>0</v>
      </c>
      <c r="G192" s="15">
        <f t="shared" ref="G192:R192" si="75">G24</f>
        <v>0</v>
      </c>
      <c r="H192" s="15">
        <f t="shared" si="75"/>
        <v>0</v>
      </c>
      <c r="I192" s="15">
        <f t="shared" si="75"/>
        <v>0</v>
      </c>
      <c r="J192" s="15">
        <f t="shared" si="75"/>
        <v>0</v>
      </c>
      <c r="K192" s="15">
        <f t="shared" si="75"/>
        <v>0</v>
      </c>
      <c r="L192" s="15">
        <f t="shared" si="75"/>
        <v>0</v>
      </c>
      <c r="M192" s="15">
        <f t="shared" si="75"/>
        <v>0</v>
      </c>
      <c r="N192" s="15">
        <f t="shared" si="75"/>
        <v>0</v>
      </c>
      <c r="O192" s="15">
        <f t="shared" si="75"/>
        <v>0</v>
      </c>
      <c r="P192" s="15">
        <f t="shared" si="75"/>
        <v>0</v>
      </c>
      <c r="Q192" s="15">
        <f t="shared" si="75"/>
        <v>0</v>
      </c>
      <c r="R192" s="15">
        <f t="shared" si="75"/>
        <v>0</v>
      </c>
      <c r="S192" s="15">
        <f t="shared" si="74"/>
        <v>0</v>
      </c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 spans="1:39" x14ac:dyDescent="0.2">
      <c r="A193" s="19" t="s">
        <v>5</v>
      </c>
      <c r="B193" s="14" t="s">
        <v>44</v>
      </c>
      <c r="C193" s="20"/>
      <c r="D193" s="20"/>
      <c r="E193" s="20"/>
      <c r="F193" s="15">
        <f>F32</f>
        <v>0</v>
      </c>
      <c r="G193" s="15">
        <f t="shared" ref="G193:R193" si="76">G32</f>
        <v>0</v>
      </c>
      <c r="H193" s="15">
        <f t="shared" si="76"/>
        <v>0</v>
      </c>
      <c r="I193" s="15">
        <f t="shared" si="76"/>
        <v>0</v>
      </c>
      <c r="J193" s="15">
        <f t="shared" si="76"/>
        <v>0</v>
      </c>
      <c r="K193" s="15">
        <f t="shared" si="76"/>
        <v>0</v>
      </c>
      <c r="L193" s="15">
        <f t="shared" si="76"/>
        <v>0</v>
      </c>
      <c r="M193" s="15">
        <f t="shared" si="76"/>
        <v>0</v>
      </c>
      <c r="N193" s="15">
        <f t="shared" si="76"/>
        <v>0</v>
      </c>
      <c r="O193" s="15">
        <f t="shared" si="76"/>
        <v>0</v>
      </c>
      <c r="P193" s="15">
        <f t="shared" si="76"/>
        <v>0</v>
      </c>
      <c r="Q193" s="15">
        <f t="shared" si="76"/>
        <v>0</v>
      </c>
      <c r="R193" s="15">
        <f t="shared" si="76"/>
        <v>0</v>
      </c>
      <c r="S193" s="15">
        <f t="shared" si="74"/>
        <v>0</v>
      </c>
      <c r="T193" s="16"/>
      <c r="U193" s="17"/>
      <c r="V193" s="17"/>
      <c r="W193" s="17"/>
      <c r="X193" s="17"/>
      <c r="Y193" s="17"/>
      <c r="Z193" s="17"/>
      <c r="AA193" s="17"/>
      <c r="AB193" s="17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</row>
    <row r="194" spans="1:39" x14ac:dyDescent="0.2">
      <c r="A194" s="19" t="s">
        <v>8</v>
      </c>
      <c r="B194" s="14" t="s">
        <v>48</v>
      </c>
      <c r="C194" s="20"/>
      <c r="D194" s="20"/>
      <c r="E194" s="20"/>
      <c r="F194" s="15">
        <f>F36</f>
        <v>0</v>
      </c>
      <c r="G194" s="15">
        <f t="shared" ref="G194:R194" si="77">G36</f>
        <v>0</v>
      </c>
      <c r="H194" s="15">
        <f t="shared" si="77"/>
        <v>0</v>
      </c>
      <c r="I194" s="15">
        <f t="shared" si="77"/>
        <v>0</v>
      </c>
      <c r="J194" s="15">
        <f t="shared" si="77"/>
        <v>0</v>
      </c>
      <c r="K194" s="15">
        <f t="shared" si="77"/>
        <v>0</v>
      </c>
      <c r="L194" s="15">
        <f t="shared" si="77"/>
        <v>0</v>
      </c>
      <c r="M194" s="15">
        <f t="shared" si="77"/>
        <v>0</v>
      </c>
      <c r="N194" s="15">
        <f t="shared" si="77"/>
        <v>0</v>
      </c>
      <c r="O194" s="15">
        <f t="shared" si="77"/>
        <v>0</v>
      </c>
      <c r="P194" s="15">
        <f t="shared" si="77"/>
        <v>0</v>
      </c>
      <c r="Q194" s="15">
        <f t="shared" si="77"/>
        <v>0</v>
      </c>
      <c r="R194" s="15">
        <f t="shared" si="77"/>
        <v>0</v>
      </c>
      <c r="S194" s="15">
        <f t="shared" si="74"/>
        <v>0</v>
      </c>
      <c r="T194" s="16"/>
      <c r="U194" s="17"/>
      <c r="V194" s="17"/>
      <c r="W194" s="17"/>
      <c r="X194" s="17"/>
      <c r="Y194" s="17"/>
      <c r="Z194" s="17"/>
      <c r="AA194" s="17"/>
      <c r="AB194" s="17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</row>
    <row r="195" spans="1:39" x14ac:dyDescent="0.2">
      <c r="A195" s="13" t="s">
        <v>10</v>
      </c>
      <c r="B195" s="14" t="s">
        <v>299</v>
      </c>
      <c r="C195" s="20"/>
      <c r="D195" s="20"/>
      <c r="E195" s="20"/>
      <c r="F195" s="15">
        <f>F59</f>
        <v>0</v>
      </c>
      <c r="G195" s="15">
        <f t="shared" ref="G195:R195" si="78">G59</f>
        <v>0</v>
      </c>
      <c r="H195" s="15">
        <f t="shared" si="78"/>
        <v>0</v>
      </c>
      <c r="I195" s="15">
        <f t="shared" si="78"/>
        <v>0</v>
      </c>
      <c r="J195" s="15">
        <f t="shared" si="78"/>
        <v>0</v>
      </c>
      <c r="K195" s="15">
        <f t="shared" si="78"/>
        <v>0</v>
      </c>
      <c r="L195" s="15">
        <f t="shared" si="78"/>
        <v>0</v>
      </c>
      <c r="M195" s="15">
        <f t="shared" si="78"/>
        <v>0</v>
      </c>
      <c r="N195" s="15">
        <f t="shared" si="78"/>
        <v>0</v>
      </c>
      <c r="O195" s="15">
        <f t="shared" si="78"/>
        <v>0</v>
      </c>
      <c r="P195" s="15">
        <f t="shared" si="78"/>
        <v>0</v>
      </c>
      <c r="Q195" s="15">
        <f t="shared" si="78"/>
        <v>0</v>
      </c>
      <c r="R195" s="15">
        <f t="shared" si="78"/>
        <v>0</v>
      </c>
      <c r="S195" s="15">
        <f t="shared" si="74"/>
        <v>0</v>
      </c>
      <c r="T195" s="16"/>
      <c r="U195" s="130"/>
      <c r="V195" s="131"/>
      <c r="W195" s="131"/>
      <c r="X195" s="131"/>
      <c r="Y195" s="131"/>
      <c r="Z195" s="131"/>
      <c r="AA195" s="131"/>
      <c r="AB195" s="17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</row>
    <row r="196" spans="1:39" ht="24.75" customHeight="1" thickBot="1" x14ac:dyDescent="0.25">
      <c r="A196" s="33"/>
      <c r="B196" s="109" t="s">
        <v>13</v>
      </c>
      <c r="C196" s="110"/>
      <c r="D196" s="110"/>
      <c r="E196" s="110"/>
      <c r="F196" s="111">
        <f>SUM(F192:F195)</f>
        <v>0</v>
      </c>
      <c r="G196" s="111">
        <f t="shared" ref="G196:R196" si="79">SUM(G192:G195)</f>
        <v>0</v>
      </c>
      <c r="H196" s="111">
        <f t="shared" si="79"/>
        <v>0</v>
      </c>
      <c r="I196" s="111">
        <f t="shared" si="79"/>
        <v>0</v>
      </c>
      <c r="J196" s="111">
        <f t="shared" si="79"/>
        <v>0</v>
      </c>
      <c r="K196" s="111">
        <f t="shared" si="79"/>
        <v>0</v>
      </c>
      <c r="L196" s="111">
        <f t="shared" si="79"/>
        <v>0</v>
      </c>
      <c r="M196" s="111">
        <f t="shared" si="79"/>
        <v>0</v>
      </c>
      <c r="N196" s="111">
        <f t="shared" si="79"/>
        <v>0</v>
      </c>
      <c r="O196" s="111">
        <f t="shared" si="79"/>
        <v>0</v>
      </c>
      <c r="P196" s="111">
        <f t="shared" si="79"/>
        <v>0</v>
      </c>
      <c r="Q196" s="111">
        <f t="shared" si="79"/>
        <v>0</v>
      </c>
      <c r="R196" s="111">
        <f t="shared" si="79"/>
        <v>0</v>
      </c>
      <c r="S196" s="111">
        <f t="shared" si="74"/>
        <v>0</v>
      </c>
      <c r="T196" s="16"/>
      <c r="U196" s="17"/>
      <c r="AB196" s="17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</row>
    <row r="197" spans="1:39" ht="30.75" customHeight="1" thickBot="1" x14ac:dyDescent="0.25">
      <c r="A197" s="26" t="s">
        <v>14</v>
      </c>
      <c r="B197" s="54" t="s">
        <v>31</v>
      </c>
      <c r="C197" s="27"/>
      <c r="D197" s="27"/>
      <c r="E197" s="27"/>
      <c r="F197" s="28">
        <f>F22-F196</f>
        <v>0</v>
      </c>
      <c r="G197" s="28">
        <f t="shared" ref="G197:R197" si="80">(G22+F197)-G196</f>
        <v>0</v>
      </c>
      <c r="H197" s="28">
        <f t="shared" si="80"/>
        <v>0</v>
      </c>
      <c r="I197" s="28">
        <f t="shared" si="80"/>
        <v>0</v>
      </c>
      <c r="J197" s="28">
        <f t="shared" si="80"/>
        <v>0</v>
      </c>
      <c r="K197" s="28">
        <f t="shared" si="80"/>
        <v>0</v>
      </c>
      <c r="L197" s="28">
        <f t="shared" si="80"/>
        <v>0</v>
      </c>
      <c r="M197" s="28">
        <f t="shared" si="80"/>
        <v>0</v>
      </c>
      <c r="N197" s="28">
        <f t="shared" si="80"/>
        <v>0</v>
      </c>
      <c r="O197" s="28">
        <f t="shared" si="80"/>
        <v>0</v>
      </c>
      <c r="P197" s="28">
        <f t="shared" si="80"/>
        <v>0</v>
      </c>
      <c r="Q197" s="28">
        <f t="shared" si="80"/>
        <v>0</v>
      </c>
      <c r="R197" s="28">
        <f t="shared" si="80"/>
        <v>0</v>
      </c>
      <c r="S197" s="28">
        <f>((S22+R197)-S196)/2</f>
        <v>0</v>
      </c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</row>
    <row r="198" spans="1:39" x14ac:dyDescent="0.2">
      <c r="A198" s="16"/>
    </row>
    <row r="199" spans="1:39" x14ac:dyDescent="0.2">
      <c r="A199" s="16"/>
      <c r="B199" s="56"/>
      <c r="C199" s="29"/>
      <c r="D199" s="29"/>
      <c r="E199" s="29"/>
    </row>
    <row r="200" spans="1:39" x14ac:dyDescent="0.2">
      <c r="A200" s="16"/>
      <c r="B200" s="57"/>
      <c r="C200" s="30"/>
      <c r="D200" s="30"/>
      <c r="E200" s="30"/>
    </row>
    <row r="201" spans="1:39" x14ac:dyDescent="0.2">
      <c r="A201" s="16"/>
      <c r="B201" s="58"/>
      <c r="C201" s="24"/>
      <c r="D201" s="24"/>
      <c r="E201" s="24"/>
    </row>
    <row r="202" spans="1:39" x14ac:dyDescent="0.2">
      <c r="A202" s="16"/>
      <c r="B202" s="59"/>
      <c r="C202" s="31"/>
      <c r="D202" s="31"/>
      <c r="E202" s="31"/>
    </row>
    <row r="205" spans="1:39" x14ac:dyDescent="0.2">
      <c r="A205" s="16"/>
    </row>
    <row r="206" spans="1:39" x14ac:dyDescent="0.2">
      <c r="A206" s="16"/>
    </row>
    <row r="207" spans="1:39" x14ac:dyDescent="0.2">
      <c r="A207" s="16"/>
    </row>
    <row r="208" spans="1:39" x14ac:dyDescent="0.2">
      <c r="A208" s="16"/>
    </row>
    <row r="209" spans="1:1" x14ac:dyDescent="0.2">
      <c r="A209" s="16"/>
    </row>
    <row r="210" spans="1:1" x14ac:dyDescent="0.2">
      <c r="A210" s="16"/>
    </row>
    <row r="211" spans="1:1" x14ac:dyDescent="0.2">
      <c r="A211" s="16"/>
    </row>
    <row r="212" spans="1:1" x14ac:dyDescent="0.2">
      <c r="A212" s="16"/>
    </row>
    <row r="213" spans="1:1" x14ac:dyDescent="0.2">
      <c r="A213" s="16"/>
    </row>
    <row r="214" spans="1:1" x14ac:dyDescent="0.2">
      <c r="A214" s="16"/>
    </row>
    <row r="215" spans="1:1" x14ac:dyDescent="0.2">
      <c r="A215" s="16"/>
    </row>
    <row r="216" spans="1:1" x14ac:dyDescent="0.2">
      <c r="A216" s="16"/>
    </row>
    <row r="217" spans="1:1" x14ac:dyDescent="0.2">
      <c r="A217" s="16"/>
    </row>
    <row r="218" spans="1:1" x14ac:dyDescent="0.2">
      <c r="A218" s="16"/>
    </row>
    <row r="219" spans="1:1" x14ac:dyDescent="0.2">
      <c r="A219" s="16"/>
    </row>
    <row r="220" spans="1:1" x14ac:dyDescent="0.2">
      <c r="A220" s="16"/>
    </row>
    <row r="221" spans="1:1" x14ac:dyDescent="0.2">
      <c r="A221" s="16"/>
    </row>
    <row r="222" spans="1:1" x14ac:dyDescent="0.2">
      <c r="A222" s="16"/>
    </row>
    <row r="223" spans="1:1" x14ac:dyDescent="0.2">
      <c r="A223" s="16"/>
    </row>
    <row r="224" spans="1:1" x14ac:dyDescent="0.2">
      <c r="A224" s="16"/>
    </row>
    <row r="225" spans="1:1" x14ac:dyDescent="0.2">
      <c r="A225" s="16"/>
    </row>
    <row r="226" spans="1:1" x14ac:dyDescent="0.2">
      <c r="A226" s="16"/>
    </row>
    <row r="227" spans="1:1" x14ac:dyDescent="0.2">
      <c r="A227" s="16"/>
    </row>
    <row r="228" spans="1:1" x14ac:dyDescent="0.2">
      <c r="A228" s="16"/>
    </row>
    <row r="229" spans="1:1" x14ac:dyDescent="0.2">
      <c r="A229" s="16"/>
    </row>
    <row r="230" spans="1:1" x14ac:dyDescent="0.2">
      <c r="A230" s="16"/>
    </row>
    <row r="231" spans="1:1" x14ac:dyDescent="0.2">
      <c r="A231" s="16"/>
    </row>
    <row r="232" spans="1:1" x14ac:dyDescent="0.2">
      <c r="A232" s="16"/>
    </row>
    <row r="233" spans="1:1" x14ac:dyDescent="0.2">
      <c r="A233" s="16"/>
    </row>
    <row r="234" spans="1:1" x14ac:dyDescent="0.2">
      <c r="A234" s="16"/>
    </row>
    <row r="235" spans="1:1" x14ac:dyDescent="0.2">
      <c r="A235" s="16"/>
    </row>
    <row r="236" spans="1:1" x14ac:dyDescent="0.2">
      <c r="A236" s="16"/>
    </row>
    <row r="237" spans="1:1" x14ac:dyDescent="0.2">
      <c r="A237" s="16"/>
    </row>
    <row r="238" spans="1:1" x14ac:dyDescent="0.2">
      <c r="A238" s="16"/>
    </row>
    <row r="239" spans="1:1" x14ac:dyDescent="0.2">
      <c r="A239" s="16"/>
    </row>
    <row r="240" spans="1:1" x14ac:dyDescent="0.2">
      <c r="A240" s="16"/>
    </row>
    <row r="241" spans="1:1" x14ac:dyDescent="0.2">
      <c r="A241" s="16"/>
    </row>
    <row r="242" spans="1:1" x14ac:dyDescent="0.2">
      <c r="A242" s="16"/>
    </row>
    <row r="243" spans="1:1" x14ac:dyDescent="0.2">
      <c r="A243" s="16"/>
    </row>
    <row r="244" spans="1:1" x14ac:dyDescent="0.2">
      <c r="A244" s="16"/>
    </row>
    <row r="245" spans="1:1" x14ac:dyDescent="0.2">
      <c r="A245" s="16"/>
    </row>
    <row r="246" spans="1:1" x14ac:dyDescent="0.2">
      <c r="A246" s="16"/>
    </row>
    <row r="247" spans="1:1" x14ac:dyDescent="0.2">
      <c r="A247" s="16"/>
    </row>
    <row r="248" spans="1:1" x14ac:dyDescent="0.2">
      <c r="A248" s="16"/>
    </row>
    <row r="249" spans="1:1" x14ac:dyDescent="0.2">
      <c r="A249" s="16"/>
    </row>
    <row r="250" spans="1:1" x14ac:dyDescent="0.2">
      <c r="A250" s="16"/>
    </row>
    <row r="251" spans="1:1" x14ac:dyDescent="0.2">
      <c r="A251" s="16"/>
    </row>
    <row r="252" spans="1:1" x14ac:dyDescent="0.2">
      <c r="A252" s="16"/>
    </row>
    <row r="253" spans="1:1" x14ac:dyDescent="0.2">
      <c r="A253" s="16"/>
    </row>
    <row r="254" spans="1:1" x14ac:dyDescent="0.2">
      <c r="A254" s="16"/>
    </row>
    <row r="255" spans="1:1" x14ac:dyDescent="0.2">
      <c r="A255" s="16"/>
    </row>
    <row r="256" spans="1:1" x14ac:dyDescent="0.2">
      <c r="A256" s="16"/>
    </row>
    <row r="257" spans="1:1" x14ac:dyDescent="0.2">
      <c r="A257" s="16"/>
    </row>
    <row r="258" spans="1:1" x14ac:dyDescent="0.2">
      <c r="A258" s="16"/>
    </row>
    <row r="259" spans="1:1" x14ac:dyDescent="0.2">
      <c r="A259" s="16"/>
    </row>
    <row r="260" spans="1:1" x14ac:dyDescent="0.2">
      <c r="A260" s="16"/>
    </row>
    <row r="261" spans="1:1" x14ac:dyDescent="0.2">
      <c r="A261" s="16"/>
    </row>
    <row r="262" spans="1:1" x14ac:dyDescent="0.2">
      <c r="A262" s="16"/>
    </row>
    <row r="263" spans="1:1" x14ac:dyDescent="0.2">
      <c r="A263" s="16"/>
    </row>
    <row r="264" spans="1:1" x14ac:dyDescent="0.2">
      <c r="A264" s="16"/>
    </row>
    <row r="265" spans="1:1" x14ac:dyDescent="0.2">
      <c r="A265" s="16"/>
    </row>
    <row r="266" spans="1:1" x14ac:dyDescent="0.2">
      <c r="A266" s="16"/>
    </row>
    <row r="267" spans="1:1" x14ac:dyDescent="0.2">
      <c r="A267" s="16"/>
    </row>
    <row r="268" spans="1:1" x14ac:dyDescent="0.2">
      <c r="A268" s="16"/>
    </row>
    <row r="269" spans="1:1" x14ac:dyDescent="0.2">
      <c r="A269" s="16"/>
    </row>
    <row r="270" spans="1:1" x14ac:dyDescent="0.2">
      <c r="A270" s="16"/>
    </row>
    <row r="271" spans="1:1" x14ac:dyDescent="0.2">
      <c r="A271" s="16"/>
    </row>
    <row r="272" spans="1:1" x14ac:dyDescent="0.2">
      <c r="A272" s="16"/>
    </row>
    <row r="273" spans="1:1" x14ac:dyDescent="0.2">
      <c r="A273" s="16"/>
    </row>
    <row r="274" spans="1:1" x14ac:dyDescent="0.2">
      <c r="A274" s="16"/>
    </row>
    <row r="275" spans="1:1" x14ac:dyDescent="0.2">
      <c r="A275" s="16"/>
    </row>
    <row r="276" spans="1:1" x14ac:dyDescent="0.2">
      <c r="A276" s="16"/>
    </row>
    <row r="277" spans="1:1" x14ac:dyDescent="0.2">
      <c r="A277" s="16"/>
    </row>
    <row r="278" spans="1:1" x14ac:dyDescent="0.2">
      <c r="A278" s="16"/>
    </row>
    <row r="279" spans="1:1" x14ac:dyDescent="0.2">
      <c r="A279" s="16"/>
    </row>
    <row r="280" spans="1:1" x14ac:dyDescent="0.2">
      <c r="A280" s="16"/>
    </row>
    <row r="281" spans="1:1" x14ac:dyDescent="0.2">
      <c r="A281" s="16"/>
    </row>
    <row r="282" spans="1:1" x14ac:dyDescent="0.2">
      <c r="A282" s="16"/>
    </row>
    <row r="283" spans="1:1" x14ac:dyDescent="0.2">
      <c r="A283" s="16"/>
    </row>
    <row r="284" spans="1:1" x14ac:dyDescent="0.2">
      <c r="A284" s="16"/>
    </row>
    <row r="285" spans="1:1" x14ac:dyDescent="0.2">
      <c r="A285" s="16"/>
    </row>
    <row r="286" spans="1:1" x14ac:dyDescent="0.2">
      <c r="A286" s="16"/>
    </row>
    <row r="287" spans="1:1" x14ac:dyDescent="0.2">
      <c r="A287" s="16"/>
    </row>
    <row r="288" spans="1:1" x14ac:dyDescent="0.2">
      <c r="A288" s="16"/>
    </row>
    <row r="289" spans="1:1" x14ac:dyDescent="0.2">
      <c r="A289" s="16"/>
    </row>
    <row r="290" spans="1:1" x14ac:dyDescent="0.2">
      <c r="A290" s="16"/>
    </row>
    <row r="291" spans="1:1" x14ac:dyDescent="0.2">
      <c r="A291" s="16"/>
    </row>
    <row r="292" spans="1:1" x14ac:dyDescent="0.2">
      <c r="A292" s="16"/>
    </row>
    <row r="293" spans="1:1" x14ac:dyDescent="0.2">
      <c r="A293" s="16"/>
    </row>
    <row r="294" spans="1:1" x14ac:dyDescent="0.2">
      <c r="A294" s="16"/>
    </row>
    <row r="295" spans="1:1" x14ac:dyDescent="0.2">
      <c r="A295" s="16"/>
    </row>
    <row r="296" spans="1:1" x14ac:dyDescent="0.2">
      <c r="A296" s="16"/>
    </row>
    <row r="297" spans="1:1" x14ac:dyDescent="0.2">
      <c r="A297" s="16"/>
    </row>
    <row r="298" spans="1:1" x14ac:dyDescent="0.2">
      <c r="A298" s="16"/>
    </row>
    <row r="299" spans="1:1" x14ac:dyDescent="0.2">
      <c r="A299" s="16"/>
    </row>
    <row r="300" spans="1:1" x14ac:dyDescent="0.2">
      <c r="A300" s="16"/>
    </row>
    <row r="301" spans="1:1" x14ac:dyDescent="0.2">
      <c r="A301" s="16"/>
    </row>
    <row r="302" spans="1:1" x14ac:dyDescent="0.2">
      <c r="A302" s="16"/>
    </row>
    <row r="303" spans="1:1" x14ac:dyDescent="0.2">
      <c r="A303" s="16"/>
    </row>
    <row r="304" spans="1:1" x14ac:dyDescent="0.2">
      <c r="A304" s="16"/>
    </row>
    <row r="305" spans="1:1" x14ac:dyDescent="0.2">
      <c r="A305" s="16"/>
    </row>
    <row r="306" spans="1:1" x14ac:dyDescent="0.2">
      <c r="A306" s="16"/>
    </row>
    <row r="307" spans="1:1" x14ac:dyDescent="0.2">
      <c r="A307" s="16"/>
    </row>
    <row r="308" spans="1:1" x14ac:dyDescent="0.2">
      <c r="A308" s="16"/>
    </row>
    <row r="309" spans="1:1" x14ac:dyDescent="0.2">
      <c r="A309" s="16"/>
    </row>
    <row r="310" spans="1:1" x14ac:dyDescent="0.2">
      <c r="A310" s="16"/>
    </row>
    <row r="311" spans="1:1" x14ac:dyDescent="0.2">
      <c r="A311" s="16"/>
    </row>
    <row r="312" spans="1:1" x14ac:dyDescent="0.2">
      <c r="A312" s="16"/>
    </row>
    <row r="313" spans="1:1" x14ac:dyDescent="0.2">
      <c r="A313" s="16"/>
    </row>
    <row r="314" spans="1:1" x14ac:dyDescent="0.2">
      <c r="A314" s="16"/>
    </row>
    <row r="315" spans="1:1" x14ac:dyDescent="0.2">
      <c r="A315" s="16"/>
    </row>
    <row r="316" spans="1:1" x14ac:dyDescent="0.2">
      <c r="A316" s="16"/>
    </row>
    <row r="317" spans="1:1" x14ac:dyDescent="0.2">
      <c r="A317" s="16"/>
    </row>
    <row r="318" spans="1:1" x14ac:dyDescent="0.2">
      <c r="A318" s="16"/>
    </row>
    <row r="319" spans="1:1" x14ac:dyDescent="0.2">
      <c r="A319" s="16"/>
    </row>
    <row r="320" spans="1:1" x14ac:dyDescent="0.2">
      <c r="A320" s="16"/>
    </row>
    <row r="321" spans="1:1" x14ac:dyDescent="0.2">
      <c r="A321" s="16"/>
    </row>
    <row r="322" spans="1:1" x14ac:dyDescent="0.2">
      <c r="A322" s="16"/>
    </row>
    <row r="323" spans="1:1" x14ac:dyDescent="0.2">
      <c r="A323" s="16"/>
    </row>
    <row r="324" spans="1:1" x14ac:dyDescent="0.2">
      <c r="A324" s="16"/>
    </row>
    <row r="325" spans="1:1" x14ac:dyDescent="0.2">
      <c r="A325" s="16"/>
    </row>
    <row r="326" spans="1:1" x14ac:dyDescent="0.2">
      <c r="A326" s="16"/>
    </row>
    <row r="327" spans="1:1" x14ac:dyDescent="0.2">
      <c r="A327" s="16"/>
    </row>
    <row r="328" spans="1:1" x14ac:dyDescent="0.2">
      <c r="A328" s="16"/>
    </row>
    <row r="329" spans="1:1" x14ac:dyDescent="0.2">
      <c r="A329" s="16"/>
    </row>
    <row r="330" spans="1:1" x14ac:dyDescent="0.2">
      <c r="A330" s="16"/>
    </row>
    <row r="331" spans="1:1" x14ac:dyDescent="0.2">
      <c r="A331" s="16"/>
    </row>
    <row r="332" spans="1:1" x14ac:dyDescent="0.2">
      <c r="A332" s="16"/>
    </row>
    <row r="333" spans="1:1" x14ac:dyDescent="0.2">
      <c r="A333" s="16"/>
    </row>
    <row r="334" spans="1:1" x14ac:dyDescent="0.2">
      <c r="A334" s="16"/>
    </row>
    <row r="335" spans="1:1" x14ac:dyDescent="0.2">
      <c r="A335" s="16"/>
    </row>
    <row r="336" spans="1:1" x14ac:dyDescent="0.2">
      <c r="A336" s="16"/>
    </row>
    <row r="337" spans="1:1" x14ac:dyDescent="0.2">
      <c r="A337" s="16"/>
    </row>
    <row r="338" spans="1:1" x14ac:dyDescent="0.2">
      <c r="A338" s="16"/>
    </row>
    <row r="339" spans="1:1" x14ac:dyDescent="0.2">
      <c r="A339" s="16"/>
    </row>
    <row r="340" spans="1:1" x14ac:dyDescent="0.2">
      <c r="A340" s="16"/>
    </row>
    <row r="341" spans="1:1" x14ac:dyDescent="0.2">
      <c r="A341" s="16"/>
    </row>
    <row r="342" spans="1:1" x14ac:dyDescent="0.2">
      <c r="A342" s="16"/>
    </row>
    <row r="343" spans="1:1" x14ac:dyDescent="0.2">
      <c r="A343" s="16"/>
    </row>
    <row r="344" spans="1:1" x14ac:dyDescent="0.2">
      <c r="A344" s="16"/>
    </row>
    <row r="345" spans="1:1" x14ac:dyDescent="0.2">
      <c r="A345" s="16"/>
    </row>
    <row r="346" spans="1:1" x14ac:dyDescent="0.2">
      <c r="A346" s="16"/>
    </row>
    <row r="347" spans="1:1" x14ac:dyDescent="0.2">
      <c r="A347" s="16"/>
    </row>
    <row r="348" spans="1:1" x14ac:dyDescent="0.2">
      <c r="A348" s="16"/>
    </row>
    <row r="349" spans="1:1" x14ac:dyDescent="0.2">
      <c r="A349" s="16"/>
    </row>
    <row r="350" spans="1:1" x14ac:dyDescent="0.2">
      <c r="A350" s="16"/>
    </row>
    <row r="351" spans="1:1" x14ac:dyDescent="0.2">
      <c r="A351" s="16"/>
    </row>
    <row r="352" spans="1:1" x14ac:dyDescent="0.2">
      <c r="A352" s="16"/>
    </row>
    <row r="353" spans="1:1" x14ac:dyDescent="0.2">
      <c r="A353" s="16"/>
    </row>
    <row r="354" spans="1:1" x14ac:dyDescent="0.2">
      <c r="A354" s="16"/>
    </row>
    <row r="355" spans="1:1" x14ac:dyDescent="0.2">
      <c r="A355" s="16"/>
    </row>
    <row r="356" spans="1:1" x14ac:dyDescent="0.2">
      <c r="A356" s="16"/>
    </row>
    <row r="357" spans="1:1" x14ac:dyDescent="0.2">
      <c r="A357" s="16"/>
    </row>
    <row r="358" spans="1:1" x14ac:dyDescent="0.2">
      <c r="A358" s="16"/>
    </row>
    <row r="359" spans="1:1" x14ac:dyDescent="0.2">
      <c r="A359" s="16"/>
    </row>
    <row r="360" spans="1:1" x14ac:dyDescent="0.2">
      <c r="A360" s="16"/>
    </row>
    <row r="361" spans="1:1" x14ac:dyDescent="0.2">
      <c r="A361" s="16"/>
    </row>
    <row r="362" spans="1:1" x14ac:dyDescent="0.2">
      <c r="A362" s="16"/>
    </row>
    <row r="363" spans="1:1" x14ac:dyDescent="0.2">
      <c r="A363" s="16"/>
    </row>
    <row r="364" spans="1:1" x14ac:dyDescent="0.2">
      <c r="A364" s="16"/>
    </row>
    <row r="365" spans="1:1" x14ac:dyDescent="0.2">
      <c r="A365" s="16"/>
    </row>
    <row r="366" spans="1:1" x14ac:dyDescent="0.2">
      <c r="A366" s="16"/>
    </row>
    <row r="367" spans="1:1" x14ac:dyDescent="0.2">
      <c r="A367" s="16"/>
    </row>
    <row r="368" spans="1:1" x14ac:dyDescent="0.2">
      <c r="A368" s="16"/>
    </row>
    <row r="369" spans="1:1" x14ac:dyDescent="0.2">
      <c r="A369" s="16"/>
    </row>
    <row r="370" spans="1:1" x14ac:dyDescent="0.2">
      <c r="A370" s="16"/>
    </row>
    <row r="371" spans="1:1" x14ac:dyDescent="0.2">
      <c r="A371" s="16"/>
    </row>
    <row r="372" spans="1:1" x14ac:dyDescent="0.2">
      <c r="A372" s="16"/>
    </row>
    <row r="373" spans="1:1" x14ac:dyDescent="0.2">
      <c r="A373" s="16"/>
    </row>
    <row r="374" spans="1:1" x14ac:dyDescent="0.2">
      <c r="A374" s="16"/>
    </row>
    <row r="375" spans="1:1" x14ac:dyDescent="0.2">
      <c r="A375" s="16"/>
    </row>
    <row r="376" spans="1:1" x14ac:dyDescent="0.2">
      <c r="A376" s="16"/>
    </row>
    <row r="377" spans="1:1" x14ac:dyDescent="0.2">
      <c r="A377" s="16"/>
    </row>
    <row r="378" spans="1:1" x14ac:dyDescent="0.2">
      <c r="A378" s="16"/>
    </row>
    <row r="379" spans="1:1" x14ac:dyDescent="0.2">
      <c r="A379" s="16"/>
    </row>
    <row r="380" spans="1:1" x14ac:dyDescent="0.2">
      <c r="A380" s="16"/>
    </row>
    <row r="381" spans="1:1" x14ac:dyDescent="0.2">
      <c r="A381" s="16"/>
    </row>
    <row r="382" spans="1:1" x14ac:dyDescent="0.2">
      <c r="A382" s="16"/>
    </row>
    <row r="383" spans="1:1" x14ac:dyDescent="0.2">
      <c r="A383" s="16"/>
    </row>
    <row r="384" spans="1:1" x14ac:dyDescent="0.2">
      <c r="A384" s="16"/>
    </row>
    <row r="385" spans="1:1" x14ac:dyDescent="0.2">
      <c r="A385" s="16"/>
    </row>
    <row r="386" spans="1:1" x14ac:dyDescent="0.2">
      <c r="A386" s="16"/>
    </row>
    <row r="387" spans="1:1" x14ac:dyDescent="0.2">
      <c r="A387" s="16"/>
    </row>
    <row r="388" spans="1:1" x14ac:dyDescent="0.2">
      <c r="A388" s="16"/>
    </row>
    <row r="389" spans="1:1" x14ac:dyDescent="0.2">
      <c r="A389" s="16"/>
    </row>
    <row r="390" spans="1:1" x14ac:dyDescent="0.2">
      <c r="A390" s="16"/>
    </row>
    <row r="391" spans="1:1" x14ac:dyDescent="0.2">
      <c r="A391" s="16"/>
    </row>
    <row r="392" spans="1:1" x14ac:dyDescent="0.2">
      <c r="A392" s="16"/>
    </row>
    <row r="393" spans="1:1" x14ac:dyDescent="0.2">
      <c r="A393" s="16"/>
    </row>
    <row r="394" spans="1:1" x14ac:dyDescent="0.2">
      <c r="A394" s="16"/>
    </row>
    <row r="395" spans="1:1" x14ac:dyDescent="0.2">
      <c r="A395" s="16"/>
    </row>
    <row r="396" spans="1:1" x14ac:dyDescent="0.2">
      <c r="A396" s="16"/>
    </row>
    <row r="397" spans="1:1" x14ac:dyDescent="0.2">
      <c r="A397" s="16"/>
    </row>
    <row r="398" spans="1:1" x14ac:dyDescent="0.2">
      <c r="A398" s="16"/>
    </row>
    <row r="399" spans="1:1" x14ac:dyDescent="0.2">
      <c r="A399" s="16"/>
    </row>
    <row r="400" spans="1:1" x14ac:dyDescent="0.2">
      <c r="A400" s="16"/>
    </row>
    <row r="401" spans="1:1" x14ac:dyDescent="0.2">
      <c r="A401" s="16"/>
    </row>
    <row r="402" spans="1:1" x14ac:dyDescent="0.2">
      <c r="A402" s="16"/>
    </row>
    <row r="403" spans="1:1" x14ac:dyDescent="0.2">
      <c r="A403" s="16"/>
    </row>
    <row r="404" spans="1:1" x14ac:dyDescent="0.2">
      <c r="A404" s="16"/>
    </row>
    <row r="405" spans="1:1" x14ac:dyDescent="0.2">
      <c r="A405" s="16"/>
    </row>
    <row r="406" spans="1:1" x14ac:dyDescent="0.2">
      <c r="A406" s="16"/>
    </row>
    <row r="407" spans="1:1" x14ac:dyDescent="0.2">
      <c r="A407" s="16"/>
    </row>
    <row r="408" spans="1:1" x14ac:dyDescent="0.2">
      <c r="A408" s="16"/>
    </row>
    <row r="409" spans="1:1" x14ac:dyDescent="0.2">
      <c r="A409" s="16"/>
    </row>
    <row r="410" spans="1:1" x14ac:dyDescent="0.2">
      <c r="A410" s="16"/>
    </row>
    <row r="411" spans="1:1" x14ac:dyDescent="0.2">
      <c r="A411" s="16"/>
    </row>
    <row r="412" spans="1:1" x14ac:dyDescent="0.2">
      <c r="A412" s="16"/>
    </row>
    <row r="413" spans="1:1" x14ac:dyDescent="0.2">
      <c r="A413" s="16"/>
    </row>
    <row r="414" spans="1:1" x14ac:dyDescent="0.2">
      <c r="A414" s="16"/>
    </row>
    <row r="415" spans="1:1" x14ac:dyDescent="0.2">
      <c r="A415" s="16"/>
    </row>
    <row r="416" spans="1:1" x14ac:dyDescent="0.2">
      <c r="A416" s="16"/>
    </row>
    <row r="417" spans="1:1" x14ac:dyDescent="0.2">
      <c r="A417" s="16"/>
    </row>
    <row r="418" spans="1:1" x14ac:dyDescent="0.2">
      <c r="A418" s="16"/>
    </row>
    <row r="419" spans="1:1" x14ac:dyDescent="0.2">
      <c r="A419" s="16"/>
    </row>
    <row r="420" spans="1:1" x14ac:dyDescent="0.2">
      <c r="A420" s="16"/>
    </row>
    <row r="421" spans="1:1" x14ac:dyDescent="0.2">
      <c r="A421" s="16"/>
    </row>
    <row r="422" spans="1:1" x14ac:dyDescent="0.2">
      <c r="A422" s="16"/>
    </row>
    <row r="423" spans="1:1" x14ac:dyDescent="0.2">
      <c r="A423" s="16"/>
    </row>
    <row r="424" spans="1:1" x14ac:dyDescent="0.2">
      <c r="A424" s="16"/>
    </row>
    <row r="425" spans="1:1" x14ac:dyDescent="0.2">
      <c r="A425" s="16"/>
    </row>
    <row r="426" spans="1:1" x14ac:dyDescent="0.2">
      <c r="A426" s="16"/>
    </row>
    <row r="427" spans="1:1" x14ac:dyDescent="0.2">
      <c r="A427" s="16"/>
    </row>
    <row r="428" spans="1:1" x14ac:dyDescent="0.2">
      <c r="A428" s="16"/>
    </row>
    <row r="429" spans="1:1" x14ac:dyDescent="0.2">
      <c r="A429" s="16"/>
    </row>
    <row r="430" spans="1:1" x14ac:dyDescent="0.2">
      <c r="A430" s="16"/>
    </row>
    <row r="431" spans="1:1" x14ac:dyDescent="0.2">
      <c r="A431" s="16"/>
    </row>
    <row r="432" spans="1:1" x14ac:dyDescent="0.2">
      <c r="A432" s="16"/>
    </row>
    <row r="433" spans="1:1" x14ac:dyDescent="0.2">
      <c r="A433" s="16"/>
    </row>
    <row r="434" spans="1:1" x14ac:dyDescent="0.2">
      <c r="A434" s="16"/>
    </row>
    <row r="435" spans="1:1" x14ac:dyDescent="0.2">
      <c r="A435" s="16"/>
    </row>
    <row r="436" spans="1:1" x14ac:dyDescent="0.2">
      <c r="A436" s="16"/>
    </row>
    <row r="437" spans="1:1" x14ac:dyDescent="0.2">
      <c r="A437" s="16"/>
    </row>
    <row r="438" spans="1:1" x14ac:dyDescent="0.2">
      <c r="A438" s="16"/>
    </row>
    <row r="439" spans="1:1" x14ac:dyDescent="0.2">
      <c r="A439" s="16"/>
    </row>
    <row r="440" spans="1:1" x14ac:dyDescent="0.2">
      <c r="A440" s="16"/>
    </row>
    <row r="441" spans="1:1" x14ac:dyDescent="0.2">
      <c r="A441" s="16"/>
    </row>
    <row r="442" spans="1:1" x14ac:dyDescent="0.2">
      <c r="A442" s="16"/>
    </row>
    <row r="443" spans="1:1" x14ac:dyDescent="0.2">
      <c r="A443" s="16"/>
    </row>
    <row r="444" spans="1:1" x14ac:dyDescent="0.2">
      <c r="A444" s="16"/>
    </row>
    <row r="445" spans="1:1" x14ac:dyDescent="0.2">
      <c r="A445" s="16"/>
    </row>
    <row r="446" spans="1:1" x14ac:dyDescent="0.2">
      <c r="A446" s="16"/>
    </row>
    <row r="447" spans="1:1" x14ac:dyDescent="0.2">
      <c r="A447" s="16"/>
    </row>
    <row r="448" spans="1:1" x14ac:dyDescent="0.2">
      <c r="A448" s="16"/>
    </row>
    <row r="449" spans="1:1" x14ac:dyDescent="0.2">
      <c r="A449" s="16"/>
    </row>
    <row r="450" spans="1:1" x14ac:dyDescent="0.2">
      <c r="A450" s="16"/>
    </row>
    <row r="451" spans="1:1" x14ac:dyDescent="0.2">
      <c r="A451" s="16"/>
    </row>
    <row r="452" spans="1:1" x14ac:dyDescent="0.2">
      <c r="A452" s="16"/>
    </row>
    <row r="453" spans="1:1" x14ac:dyDescent="0.2">
      <c r="A453" s="16"/>
    </row>
    <row r="454" spans="1:1" x14ac:dyDescent="0.2">
      <c r="A454" s="16"/>
    </row>
    <row r="455" spans="1:1" x14ac:dyDescent="0.2">
      <c r="A455" s="16"/>
    </row>
    <row r="456" spans="1:1" x14ac:dyDescent="0.2">
      <c r="A456" s="16"/>
    </row>
    <row r="457" spans="1:1" x14ac:dyDescent="0.2">
      <c r="A457" s="16"/>
    </row>
    <row r="458" spans="1:1" x14ac:dyDescent="0.2">
      <c r="A458" s="16"/>
    </row>
    <row r="459" spans="1:1" x14ac:dyDescent="0.2">
      <c r="A459" s="16"/>
    </row>
    <row r="460" spans="1:1" x14ac:dyDescent="0.2">
      <c r="A460" s="16"/>
    </row>
    <row r="461" spans="1:1" x14ac:dyDescent="0.2">
      <c r="A461" s="16"/>
    </row>
    <row r="462" spans="1:1" x14ac:dyDescent="0.2">
      <c r="A462" s="16"/>
    </row>
    <row r="463" spans="1:1" x14ac:dyDescent="0.2">
      <c r="A463" s="16"/>
    </row>
    <row r="464" spans="1:1" x14ac:dyDescent="0.2">
      <c r="A464" s="16"/>
    </row>
    <row r="465" spans="1:1" x14ac:dyDescent="0.2">
      <c r="A465" s="16"/>
    </row>
    <row r="466" spans="1:1" x14ac:dyDescent="0.2">
      <c r="A466" s="16"/>
    </row>
    <row r="467" spans="1:1" x14ac:dyDescent="0.2">
      <c r="A467" s="16"/>
    </row>
    <row r="468" spans="1:1" x14ac:dyDescent="0.2">
      <c r="A468" s="16"/>
    </row>
    <row r="469" spans="1:1" x14ac:dyDescent="0.2">
      <c r="A469" s="16"/>
    </row>
    <row r="470" spans="1:1" x14ac:dyDescent="0.2">
      <c r="A470" s="16"/>
    </row>
    <row r="471" spans="1:1" x14ac:dyDescent="0.2">
      <c r="A471" s="16"/>
    </row>
    <row r="472" spans="1:1" x14ac:dyDescent="0.2">
      <c r="A472" s="16"/>
    </row>
    <row r="473" spans="1:1" x14ac:dyDescent="0.2">
      <c r="A473" s="16"/>
    </row>
    <row r="474" spans="1:1" x14ac:dyDescent="0.2">
      <c r="A474" s="16"/>
    </row>
    <row r="475" spans="1:1" x14ac:dyDescent="0.2">
      <c r="A475" s="16"/>
    </row>
    <row r="476" spans="1:1" x14ac:dyDescent="0.2">
      <c r="A476" s="16"/>
    </row>
    <row r="477" spans="1:1" x14ac:dyDescent="0.2">
      <c r="A477" s="16"/>
    </row>
    <row r="478" spans="1:1" x14ac:dyDescent="0.2">
      <c r="A478" s="16"/>
    </row>
    <row r="479" spans="1:1" x14ac:dyDescent="0.2">
      <c r="A479" s="16"/>
    </row>
    <row r="480" spans="1:1" x14ac:dyDescent="0.2">
      <c r="A480" s="16"/>
    </row>
    <row r="481" spans="1:1" x14ac:dyDescent="0.2">
      <c r="A481" s="16"/>
    </row>
    <row r="482" spans="1:1" x14ac:dyDescent="0.2">
      <c r="A482" s="16"/>
    </row>
    <row r="483" spans="1:1" x14ac:dyDescent="0.2">
      <c r="A483" s="16"/>
    </row>
    <row r="484" spans="1:1" x14ac:dyDescent="0.2">
      <c r="A484" s="16"/>
    </row>
    <row r="485" spans="1:1" x14ac:dyDescent="0.2">
      <c r="A485" s="16"/>
    </row>
    <row r="486" spans="1:1" x14ac:dyDescent="0.2">
      <c r="A486" s="16"/>
    </row>
    <row r="487" spans="1:1" x14ac:dyDescent="0.2">
      <c r="A487" s="16"/>
    </row>
    <row r="488" spans="1:1" x14ac:dyDescent="0.2">
      <c r="A488" s="16"/>
    </row>
    <row r="489" spans="1:1" x14ac:dyDescent="0.2">
      <c r="A489" s="16"/>
    </row>
    <row r="490" spans="1:1" x14ac:dyDescent="0.2">
      <c r="A490" s="16"/>
    </row>
    <row r="491" spans="1:1" x14ac:dyDescent="0.2">
      <c r="A491" s="16"/>
    </row>
    <row r="492" spans="1:1" x14ac:dyDescent="0.2">
      <c r="A492" s="16"/>
    </row>
    <row r="493" spans="1:1" x14ac:dyDescent="0.2">
      <c r="A493" s="16"/>
    </row>
    <row r="494" spans="1:1" x14ac:dyDescent="0.2">
      <c r="A494" s="16"/>
    </row>
    <row r="495" spans="1:1" x14ac:dyDescent="0.2">
      <c r="A495" s="16"/>
    </row>
    <row r="496" spans="1:1" x14ac:dyDescent="0.2">
      <c r="A496" s="16"/>
    </row>
    <row r="497" spans="1:1" x14ac:dyDescent="0.2">
      <c r="A497" s="16"/>
    </row>
    <row r="498" spans="1:1" x14ac:dyDescent="0.2">
      <c r="A498" s="16"/>
    </row>
    <row r="499" spans="1:1" x14ac:dyDescent="0.2">
      <c r="A499" s="16"/>
    </row>
    <row r="500" spans="1:1" x14ac:dyDescent="0.2">
      <c r="A500" s="16"/>
    </row>
    <row r="501" spans="1:1" x14ac:dyDescent="0.2">
      <c r="A501" s="16"/>
    </row>
    <row r="502" spans="1:1" x14ac:dyDescent="0.2">
      <c r="A502" s="16"/>
    </row>
    <row r="503" spans="1:1" x14ac:dyDescent="0.2">
      <c r="A503" s="16"/>
    </row>
    <row r="504" spans="1:1" x14ac:dyDescent="0.2">
      <c r="A504" s="16"/>
    </row>
    <row r="505" spans="1:1" x14ac:dyDescent="0.2">
      <c r="A505" s="16"/>
    </row>
    <row r="506" spans="1:1" x14ac:dyDescent="0.2">
      <c r="A506" s="16"/>
    </row>
    <row r="507" spans="1:1" x14ac:dyDescent="0.2">
      <c r="A507" s="16"/>
    </row>
    <row r="508" spans="1:1" x14ac:dyDescent="0.2">
      <c r="A508" s="16"/>
    </row>
    <row r="509" spans="1:1" x14ac:dyDescent="0.2">
      <c r="A509" s="16"/>
    </row>
    <row r="510" spans="1:1" x14ac:dyDescent="0.2">
      <c r="A510" s="16"/>
    </row>
    <row r="511" spans="1:1" x14ac:dyDescent="0.2">
      <c r="A511" s="16"/>
    </row>
    <row r="512" spans="1:1" x14ac:dyDescent="0.2">
      <c r="A512" s="16"/>
    </row>
    <row r="513" spans="1:1" x14ac:dyDescent="0.2">
      <c r="A513" s="16"/>
    </row>
    <row r="514" spans="1:1" x14ac:dyDescent="0.2">
      <c r="A514" s="16"/>
    </row>
    <row r="515" spans="1:1" x14ac:dyDescent="0.2">
      <c r="A515" s="16"/>
    </row>
    <row r="516" spans="1:1" x14ac:dyDescent="0.2">
      <c r="A516" s="16"/>
    </row>
    <row r="517" spans="1:1" x14ac:dyDescent="0.2">
      <c r="A517" s="16"/>
    </row>
    <row r="518" spans="1:1" x14ac:dyDescent="0.2">
      <c r="A518" s="16"/>
    </row>
    <row r="519" spans="1:1" x14ac:dyDescent="0.2">
      <c r="A519" s="16"/>
    </row>
    <row r="520" spans="1:1" x14ac:dyDescent="0.2">
      <c r="A520" s="16"/>
    </row>
    <row r="521" spans="1:1" x14ac:dyDescent="0.2">
      <c r="A521" s="16"/>
    </row>
    <row r="522" spans="1:1" x14ac:dyDescent="0.2">
      <c r="A522" s="16"/>
    </row>
    <row r="523" spans="1:1" x14ac:dyDescent="0.2">
      <c r="A523" s="16"/>
    </row>
    <row r="524" spans="1:1" x14ac:dyDescent="0.2">
      <c r="A524" s="16"/>
    </row>
    <row r="525" spans="1:1" x14ac:dyDescent="0.2">
      <c r="A525" s="16"/>
    </row>
    <row r="526" spans="1:1" x14ac:dyDescent="0.2">
      <c r="A526" s="16"/>
    </row>
    <row r="527" spans="1:1" x14ac:dyDescent="0.2">
      <c r="A527" s="16"/>
    </row>
    <row r="528" spans="1:1" x14ac:dyDescent="0.2">
      <c r="A528" s="16"/>
    </row>
    <row r="529" spans="1:1" x14ac:dyDescent="0.2">
      <c r="A529" s="16"/>
    </row>
    <row r="530" spans="1:1" x14ac:dyDescent="0.2">
      <c r="A530" s="16"/>
    </row>
    <row r="531" spans="1:1" x14ac:dyDescent="0.2">
      <c r="A531" s="16"/>
    </row>
    <row r="532" spans="1:1" x14ac:dyDescent="0.2">
      <c r="A532" s="16"/>
    </row>
    <row r="533" spans="1:1" x14ac:dyDescent="0.2">
      <c r="A533" s="16"/>
    </row>
    <row r="534" spans="1:1" x14ac:dyDescent="0.2">
      <c r="A534" s="16"/>
    </row>
    <row r="535" spans="1:1" x14ac:dyDescent="0.2">
      <c r="A535" s="16"/>
    </row>
    <row r="536" spans="1:1" x14ac:dyDescent="0.2">
      <c r="A536" s="16"/>
    </row>
    <row r="537" spans="1:1" x14ac:dyDescent="0.2">
      <c r="A537" s="16"/>
    </row>
    <row r="538" spans="1:1" x14ac:dyDescent="0.2">
      <c r="A538" s="16"/>
    </row>
    <row r="539" spans="1:1" x14ac:dyDescent="0.2">
      <c r="A539" s="16"/>
    </row>
    <row r="540" spans="1:1" x14ac:dyDescent="0.2">
      <c r="A540" s="16"/>
    </row>
    <row r="541" spans="1:1" x14ac:dyDescent="0.2">
      <c r="A541" s="16"/>
    </row>
    <row r="542" spans="1:1" x14ac:dyDescent="0.2">
      <c r="A542" s="16"/>
    </row>
    <row r="543" spans="1:1" x14ac:dyDescent="0.2">
      <c r="A543" s="16"/>
    </row>
    <row r="544" spans="1:1" x14ac:dyDescent="0.2">
      <c r="A544" s="16"/>
    </row>
    <row r="545" spans="1:1" x14ac:dyDescent="0.2">
      <c r="A545" s="16"/>
    </row>
    <row r="546" spans="1:1" x14ac:dyDescent="0.2">
      <c r="A546" s="16"/>
    </row>
    <row r="547" spans="1:1" x14ac:dyDescent="0.2">
      <c r="A547" s="16"/>
    </row>
    <row r="548" spans="1:1" x14ac:dyDescent="0.2">
      <c r="A548" s="16"/>
    </row>
    <row r="549" spans="1:1" x14ac:dyDescent="0.2">
      <c r="A549" s="16"/>
    </row>
    <row r="550" spans="1:1" x14ac:dyDescent="0.2">
      <c r="A550" s="16"/>
    </row>
    <row r="551" spans="1:1" x14ac:dyDescent="0.2">
      <c r="A551" s="16"/>
    </row>
    <row r="552" spans="1:1" x14ac:dyDescent="0.2">
      <c r="A552" s="16"/>
    </row>
    <row r="553" spans="1:1" x14ac:dyDescent="0.2">
      <c r="A553" s="16"/>
    </row>
    <row r="554" spans="1:1" x14ac:dyDescent="0.2">
      <c r="A554" s="16"/>
    </row>
    <row r="555" spans="1:1" x14ac:dyDescent="0.2">
      <c r="A555" s="16"/>
    </row>
    <row r="556" spans="1:1" x14ac:dyDescent="0.2">
      <c r="A556" s="16"/>
    </row>
    <row r="557" spans="1:1" x14ac:dyDescent="0.2">
      <c r="A557" s="16"/>
    </row>
    <row r="558" spans="1:1" x14ac:dyDescent="0.2">
      <c r="A558" s="16"/>
    </row>
    <row r="559" spans="1:1" x14ac:dyDescent="0.2">
      <c r="A559" s="16"/>
    </row>
    <row r="560" spans="1:1" x14ac:dyDescent="0.2">
      <c r="A560" s="16"/>
    </row>
    <row r="561" spans="1:1" x14ac:dyDescent="0.2">
      <c r="A561" s="16"/>
    </row>
    <row r="562" spans="1:1" x14ac:dyDescent="0.2">
      <c r="A562" s="16"/>
    </row>
    <row r="563" spans="1:1" x14ac:dyDescent="0.2">
      <c r="A563" s="16"/>
    </row>
    <row r="564" spans="1:1" x14ac:dyDescent="0.2">
      <c r="A564" s="16"/>
    </row>
    <row r="565" spans="1:1" x14ac:dyDescent="0.2">
      <c r="A565" s="16"/>
    </row>
    <row r="566" spans="1:1" x14ac:dyDescent="0.2">
      <c r="A566" s="16"/>
    </row>
    <row r="567" spans="1:1" x14ac:dyDescent="0.2">
      <c r="A567" s="16"/>
    </row>
    <row r="568" spans="1:1" x14ac:dyDescent="0.2">
      <c r="A568" s="16"/>
    </row>
    <row r="569" spans="1:1" x14ac:dyDescent="0.2">
      <c r="A569" s="16"/>
    </row>
    <row r="570" spans="1:1" x14ac:dyDescent="0.2">
      <c r="A570" s="16"/>
    </row>
    <row r="571" spans="1:1" x14ac:dyDescent="0.2">
      <c r="A571" s="16"/>
    </row>
    <row r="572" spans="1:1" x14ac:dyDescent="0.2">
      <c r="A572" s="16"/>
    </row>
    <row r="573" spans="1:1" x14ac:dyDescent="0.2">
      <c r="A573" s="16"/>
    </row>
    <row r="574" spans="1:1" x14ac:dyDescent="0.2">
      <c r="A574" s="16"/>
    </row>
    <row r="575" spans="1:1" x14ac:dyDescent="0.2">
      <c r="A575" s="16"/>
    </row>
    <row r="576" spans="1:1" x14ac:dyDescent="0.2">
      <c r="A576" s="16"/>
    </row>
    <row r="577" spans="1:1" x14ac:dyDescent="0.2">
      <c r="A577" s="16"/>
    </row>
    <row r="578" spans="1:1" x14ac:dyDescent="0.2">
      <c r="A578" s="16"/>
    </row>
    <row r="579" spans="1:1" x14ac:dyDescent="0.2">
      <c r="A579" s="16"/>
    </row>
    <row r="580" spans="1:1" x14ac:dyDescent="0.2">
      <c r="A580" s="16"/>
    </row>
    <row r="581" spans="1:1" x14ac:dyDescent="0.2">
      <c r="A581" s="16"/>
    </row>
    <row r="582" spans="1:1" x14ac:dyDescent="0.2">
      <c r="A582" s="16"/>
    </row>
    <row r="583" spans="1:1" x14ac:dyDescent="0.2">
      <c r="A583" s="16"/>
    </row>
    <row r="584" spans="1:1" x14ac:dyDescent="0.2">
      <c r="A584" s="16"/>
    </row>
    <row r="585" spans="1:1" x14ac:dyDescent="0.2">
      <c r="A585" s="16"/>
    </row>
    <row r="586" spans="1:1" x14ac:dyDescent="0.2">
      <c r="A586" s="16"/>
    </row>
    <row r="587" spans="1:1" x14ac:dyDescent="0.2">
      <c r="A587" s="16"/>
    </row>
    <row r="588" spans="1:1" x14ac:dyDescent="0.2">
      <c r="A588" s="16"/>
    </row>
    <row r="589" spans="1:1" x14ac:dyDescent="0.2">
      <c r="A589" s="16"/>
    </row>
    <row r="590" spans="1:1" x14ac:dyDescent="0.2">
      <c r="A590" s="16"/>
    </row>
    <row r="591" spans="1:1" x14ac:dyDescent="0.2">
      <c r="A591" s="16"/>
    </row>
    <row r="592" spans="1:1" x14ac:dyDescent="0.2">
      <c r="A592" s="16"/>
    </row>
    <row r="593" spans="1:1" x14ac:dyDescent="0.2">
      <c r="A593" s="16"/>
    </row>
    <row r="594" spans="1:1" x14ac:dyDescent="0.2">
      <c r="A594" s="16"/>
    </row>
    <row r="595" spans="1:1" x14ac:dyDescent="0.2">
      <c r="A595" s="16"/>
    </row>
    <row r="596" spans="1:1" x14ac:dyDescent="0.2">
      <c r="A596" s="16"/>
    </row>
    <row r="597" spans="1:1" x14ac:dyDescent="0.2">
      <c r="A597" s="16"/>
    </row>
    <row r="598" spans="1:1" x14ac:dyDescent="0.2">
      <c r="A598" s="16"/>
    </row>
    <row r="599" spans="1:1" x14ac:dyDescent="0.2">
      <c r="A599" s="16"/>
    </row>
    <row r="600" spans="1:1" x14ac:dyDescent="0.2">
      <c r="A600" s="16"/>
    </row>
    <row r="601" spans="1:1" x14ac:dyDescent="0.2">
      <c r="A601" s="16"/>
    </row>
    <row r="602" spans="1:1" x14ac:dyDescent="0.2">
      <c r="A602" s="16"/>
    </row>
    <row r="603" spans="1:1" x14ac:dyDescent="0.2">
      <c r="A603" s="16"/>
    </row>
    <row r="604" spans="1:1" x14ac:dyDescent="0.2">
      <c r="A604" s="16"/>
    </row>
    <row r="605" spans="1:1" x14ac:dyDescent="0.2">
      <c r="A605" s="16"/>
    </row>
    <row r="606" spans="1:1" x14ac:dyDescent="0.2">
      <c r="A606" s="16"/>
    </row>
    <row r="607" spans="1:1" x14ac:dyDescent="0.2">
      <c r="A607" s="16"/>
    </row>
    <row r="608" spans="1:1" x14ac:dyDescent="0.2">
      <c r="A608" s="16"/>
    </row>
    <row r="609" spans="1:1" x14ac:dyDescent="0.2">
      <c r="A609" s="16"/>
    </row>
    <row r="610" spans="1:1" x14ac:dyDescent="0.2">
      <c r="A610" s="16"/>
    </row>
    <row r="611" spans="1:1" x14ac:dyDescent="0.2">
      <c r="A611" s="16"/>
    </row>
    <row r="612" spans="1:1" x14ac:dyDescent="0.2">
      <c r="A612" s="16"/>
    </row>
    <row r="613" spans="1:1" x14ac:dyDescent="0.2">
      <c r="A613" s="16"/>
    </row>
    <row r="614" spans="1:1" x14ac:dyDescent="0.2">
      <c r="A614" s="16"/>
    </row>
    <row r="615" spans="1:1" x14ac:dyDescent="0.2">
      <c r="A615" s="16"/>
    </row>
    <row r="616" spans="1:1" x14ac:dyDescent="0.2">
      <c r="A616" s="16"/>
    </row>
    <row r="617" spans="1:1" x14ac:dyDescent="0.2">
      <c r="A617" s="16"/>
    </row>
    <row r="618" spans="1:1" x14ac:dyDescent="0.2">
      <c r="A618" s="16"/>
    </row>
    <row r="619" spans="1:1" x14ac:dyDescent="0.2">
      <c r="A619" s="16"/>
    </row>
    <row r="620" spans="1:1" x14ac:dyDescent="0.2">
      <c r="A620" s="16"/>
    </row>
    <row r="621" spans="1:1" x14ac:dyDescent="0.2">
      <c r="A621" s="16"/>
    </row>
    <row r="622" spans="1:1" x14ac:dyDescent="0.2">
      <c r="A622" s="16"/>
    </row>
    <row r="623" spans="1:1" x14ac:dyDescent="0.2">
      <c r="A623" s="16"/>
    </row>
    <row r="624" spans="1:1" x14ac:dyDescent="0.2">
      <c r="A624" s="16"/>
    </row>
    <row r="625" spans="1:1" x14ac:dyDescent="0.2">
      <c r="A625" s="16"/>
    </row>
    <row r="626" spans="1:1" x14ac:dyDescent="0.2">
      <c r="A626" s="16"/>
    </row>
    <row r="627" spans="1:1" x14ac:dyDescent="0.2">
      <c r="A627" s="16"/>
    </row>
    <row r="628" spans="1:1" x14ac:dyDescent="0.2">
      <c r="A628" s="16"/>
    </row>
    <row r="629" spans="1:1" x14ac:dyDescent="0.2">
      <c r="A629" s="16"/>
    </row>
    <row r="630" spans="1:1" x14ac:dyDescent="0.2">
      <c r="A630" s="16"/>
    </row>
    <row r="631" spans="1:1" x14ac:dyDescent="0.2">
      <c r="A631" s="16"/>
    </row>
    <row r="632" spans="1:1" x14ac:dyDescent="0.2">
      <c r="A632" s="16"/>
    </row>
    <row r="633" spans="1:1" x14ac:dyDescent="0.2">
      <c r="A633" s="16"/>
    </row>
    <row r="634" spans="1:1" x14ac:dyDescent="0.2">
      <c r="A634" s="16"/>
    </row>
    <row r="635" spans="1:1" x14ac:dyDescent="0.2">
      <c r="A635" s="16"/>
    </row>
    <row r="636" spans="1:1" x14ac:dyDescent="0.2">
      <c r="A636" s="16"/>
    </row>
    <row r="637" spans="1:1" x14ac:dyDescent="0.2">
      <c r="A637" s="16"/>
    </row>
    <row r="638" spans="1:1" x14ac:dyDescent="0.2">
      <c r="A638" s="16"/>
    </row>
    <row r="639" spans="1:1" x14ac:dyDescent="0.2">
      <c r="A639" s="16"/>
    </row>
    <row r="640" spans="1:1" x14ac:dyDescent="0.2">
      <c r="A640" s="16"/>
    </row>
    <row r="641" spans="1:1" x14ac:dyDescent="0.2">
      <c r="A641" s="16"/>
    </row>
    <row r="642" spans="1:1" x14ac:dyDescent="0.2">
      <c r="A642" s="16"/>
    </row>
    <row r="643" spans="1:1" x14ac:dyDescent="0.2">
      <c r="A643" s="16"/>
    </row>
    <row r="644" spans="1:1" x14ac:dyDescent="0.2">
      <c r="A644" s="16"/>
    </row>
    <row r="645" spans="1:1" x14ac:dyDescent="0.2">
      <c r="A645" s="16"/>
    </row>
    <row r="646" spans="1:1" x14ac:dyDescent="0.2">
      <c r="A646" s="16"/>
    </row>
    <row r="647" spans="1:1" x14ac:dyDescent="0.2">
      <c r="A647" s="16"/>
    </row>
    <row r="648" spans="1:1" x14ac:dyDescent="0.2">
      <c r="A648" s="16"/>
    </row>
    <row r="649" spans="1:1" x14ac:dyDescent="0.2">
      <c r="A649" s="16"/>
    </row>
    <row r="650" spans="1:1" x14ac:dyDescent="0.2">
      <c r="A650" s="16"/>
    </row>
    <row r="651" spans="1:1" x14ac:dyDescent="0.2">
      <c r="A651" s="16"/>
    </row>
    <row r="652" spans="1:1" x14ac:dyDescent="0.2">
      <c r="A652" s="16"/>
    </row>
    <row r="653" spans="1:1" x14ac:dyDescent="0.2">
      <c r="A653" s="16"/>
    </row>
    <row r="654" spans="1:1" x14ac:dyDescent="0.2">
      <c r="A654" s="16"/>
    </row>
    <row r="655" spans="1:1" x14ac:dyDescent="0.2">
      <c r="A655" s="16"/>
    </row>
    <row r="656" spans="1:1" x14ac:dyDescent="0.2">
      <c r="A656" s="16"/>
    </row>
    <row r="657" spans="1:1" x14ac:dyDescent="0.2">
      <c r="A657" s="16"/>
    </row>
    <row r="658" spans="1:1" x14ac:dyDescent="0.2">
      <c r="A658" s="16"/>
    </row>
    <row r="659" spans="1:1" x14ac:dyDescent="0.2">
      <c r="A659" s="16"/>
    </row>
    <row r="660" spans="1:1" x14ac:dyDescent="0.2">
      <c r="A660" s="16"/>
    </row>
    <row r="661" spans="1:1" x14ac:dyDescent="0.2">
      <c r="A661" s="16"/>
    </row>
    <row r="662" spans="1:1" x14ac:dyDescent="0.2">
      <c r="A662" s="16"/>
    </row>
    <row r="663" spans="1:1" x14ac:dyDescent="0.2">
      <c r="A663" s="16"/>
    </row>
    <row r="664" spans="1:1" x14ac:dyDescent="0.2">
      <c r="A664" s="16"/>
    </row>
    <row r="665" spans="1:1" x14ac:dyDescent="0.2">
      <c r="A665" s="16"/>
    </row>
    <row r="666" spans="1:1" x14ac:dyDescent="0.2">
      <c r="A666" s="16"/>
    </row>
    <row r="667" spans="1:1" x14ac:dyDescent="0.2">
      <c r="A667" s="16"/>
    </row>
    <row r="668" spans="1:1" x14ac:dyDescent="0.2">
      <c r="A668" s="16"/>
    </row>
    <row r="669" spans="1:1" x14ac:dyDescent="0.2">
      <c r="A669" s="16"/>
    </row>
    <row r="670" spans="1:1" x14ac:dyDescent="0.2">
      <c r="A670" s="16"/>
    </row>
    <row r="671" spans="1:1" x14ac:dyDescent="0.2">
      <c r="A671" s="16"/>
    </row>
    <row r="672" spans="1:1" x14ac:dyDescent="0.2">
      <c r="A672" s="16"/>
    </row>
    <row r="673" spans="1:1" x14ac:dyDescent="0.2">
      <c r="A673" s="16"/>
    </row>
    <row r="674" spans="1:1" x14ac:dyDescent="0.2">
      <c r="A674" s="16"/>
    </row>
    <row r="675" spans="1:1" x14ac:dyDescent="0.2">
      <c r="A675" s="16"/>
    </row>
    <row r="676" spans="1:1" x14ac:dyDescent="0.2">
      <c r="A676" s="16"/>
    </row>
    <row r="677" spans="1:1" x14ac:dyDescent="0.2">
      <c r="A677" s="16"/>
    </row>
    <row r="678" spans="1:1" x14ac:dyDescent="0.2">
      <c r="A678" s="16"/>
    </row>
    <row r="679" spans="1:1" x14ac:dyDescent="0.2">
      <c r="A679" s="16"/>
    </row>
    <row r="680" spans="1:1" x14ac:dyDescent="0.2">
      <c r="A680" s="16"/>
    </row>
    <row r="681" spans="1:1" x14ac:dyDescent="0.2">
      <c r="A681" s="16"/>
    </row>
    <row r="682" spans="1:1" x14ac:dyDescent="0.2">
      <c r="A682" s="16"/>
    </row>
    <row r="683" spans="1:1" x14ac:dyDescent="0.2">
      <c r="A683" s="16"/>
    </row>
    <row r="684" spans="1:1" x14ac:dyDescent="0.2">
      <c r="A684" s="16"/>
    </row>
    <row r="685" spans="1:1" x14ac:dyDescent="0.2">
      <c r="A685" s="16"/>
    </row>
    <row r="686" spans="1:1" x14ac:dyDescent="0.2">
      <c r="A686" s="16"/>
    </row>
    <row r="687" spans="1:1" x14ac:dyDescent="0.2">
      <c r="A687" s="16"/>
    </row>
    <row r="688" spans="1:1" x14ac:dyDescent="0.2">
      <c r="A688" s="16"/>
    </row>
    <row r="689" spans="1:1" x14ac:dyDescent="0.2">
      <c r="A689" s="16"/>
    </row>
    <row r="690" spans="1:1" x14ac:dyDescent="0.2">
      <c r="A690" s="16"/>
    </row>
    <row r="691" spans="1:1" x14ac:dyDescent="0.2">
      <c r="A691" s="16"/>
    </row>
    <row r="692" spans="1:1" x14ac:dyDescent="0.2">
      <c r="A692" s="16"/>
    </row>
    <row r="693" spans="1:1" x14ac:dyDescent="0.2">
      <c r="A693" s="16"/>
    </row>
    <row r="694" spans="1:1" x14ac:dyDescent="0.2">
      <c r="A694" s="16"/>
    </row>
    <row r="695" spans="1:1" x14ac:dyDescent="0.2">
      <c r="A695" s="16"/>
    </row>
    <row r="696" spans="1:1" x14ac:dyDescent="0.2">
      <c r="A696" s="16"/>
    </row>
    <row r="697" spans="1:1" x14ac:dyDescent="0.2">
      <c r="A697" s="16"/>
    </row>
    <row r="698" spans="1:1" x14ac:dyDescent="0.2">
      <c r="A698" s="16"/>
    </row>
    <row r="699" spans="1:1" x14ac:dyDescent="0.2">
      <c r="A699" s="16"/>
    </row>
    <row r="700" spans="1:1" x14ac:dyDescent="0.2">
      <c r="A700" s="16"/>
    </row>
    <row r="701" spans="1:1" x14ac:dyDescent="0.2">
      <c r="A701" s="16"/>
    </row>
    <row r="702" spans="1:1" x14ac:dyDescent="0.2">
      <c r="A702" s="16"/>
    </row>
    <row r="703" spans="1:1" x14ac:dyDescent="0.2">
      <c r="A703" s="16"/>
    </row>
    <row r="704" spans="1:1" x14ac:dyDescent="0.2">
      <c r="A704" s="16"/>
    </row>
    <row r="705" spans="1:1" x14ac:dyDescent="0.2">
      <c r="A705" s="16"/>
    </row>
    <row r="706" spans="1:1" x14ac:dyDescent="0.2">
      <c r="A706" s="16"/>
    </row>
    <row r="707" spans="1:1" x14ac:dyDescent="0.2">
      <c r="A707" s="16"/>
    </row>
    <row r="708" spans="1:1" x14ac:dyDescent="0.2">
      <c r="A708" s="16"/>
    </row>
    <row r="709" spans="1:1" x14ac:dyDescent="0.2">
      <c r="A709" s="16"/>
    </row>
    <row r="710" spans="1:1" x14ac:dyDescent="0.2">
      <c r="A710" s="16"/>
    </row>
    <row r="711" spans="1:1" x14ac:dyDescent="0.2">
      <c r="A711" s="16"/>
    </row>
    <row r="712" spans="1:1" x14ac:dyDescent="0.2">
      <c r="A712" s="16"/>
    </row>
    <row r="713" spans="1:1" x14ac:dyDescent="0.2">
      <c r="A713" s="16"/>
    </row>
    <row r="714" spans="1:1" x14ac:dyDescent="0.2">
      <c r="A714" s="16"/>
    </row>
    <row r="715" spans="1:1" x14ac:dyDescent="0.2">
      <c r="A715" s="16"/>
    </row>
    <row r="716" spans="1:1" x14ac:dyDescent="0.2">
      <c r="A716" s="16"/>
    </row>
    <row r="717" spans="1:1" x14ac:dyDescent="0.2">
      <c r="A717" s="16"/>
    </row>
    <row r="718" spans="1:1" x14ac:dyDescent="0.2">
      <c r="A718" s="16"/>
    </row>
    <row r="719" spans="1:1" x14ac:dyDescent="0.2">
      <c r="A719" s="16"/>
    </row>
    <row r="720" spans="1:1" x14ac:dyDescent="0.2">
      <c r="A720" s="16"/>
    </row>
    <row r="721" spans="1:1" x14ac:dyDescent="0.2">
      <c r="A721" s="16"/>
    </row>
    <row r="722" spans="1:1" x14ac:dyDescent="0.2">
      <c r="A722" s="16"/>
    </row>
    <row r="723" spans="1:1" x14ac:dyDescent="0.2">
      <c r="A723" s="16"/>
    </row>
    <row r="724" spans="1:1" x14ac:dyDescent="0.2">
      <c r="A724" s="16"/>
    </row>
    <row r="725" spans="1:1" x14ac:dyDescent="0.2">
      <c r="A725" s="16"/>
    </row>
    <row r="726" spans="1:1" x14ac:dyDescent="0.2">
      <c r="A726" s="16"/>
    </row>
    <row r="727" spans="1:1" x14ac:dyDescent="0.2">
      <c r="A727" s="16"/>
    </row>
    <row r="728" spans="1:1" x14ac:dyDescent="0.2">
      <c r="A728" s="16"/>
    </row>
    <row r="729" spans="1:1" x14ac:dyDescent="0.2">
      <c r="A729" s="16"/>
    </row>
    <row r="730" spans="1:1" x14ac:dyDescent="0.2">
      <c r="A730" s="16"/>
    </row>
    <row r="731" spans="1:1" x14ac:dyDescent="0.2">
      <c r="A731" s="16"/>
    </row>
    <row r="732" spans="1:1" x14ac:dyDescent="0.2">
      <c r="A732" s="16"/>
    </row>
    <row r="733" spans="1:1" x14ac:dyDescent="0.2">
      <c r="A733" s="16"/>
    </row>
    <row r="734" spans="1:1" x14ac:dyDescent="0.2">
      <c r="A734" s="16"/>
    </row>
    <row r="735" spans="1:1" x14ac:dyDescent="0.2">
      <c r="A735" s="16"/>
    </row>
    <row r="736" spans="1:1" x14ac:dyDescent="0.2">
      <c r="A736" s="16"/>
    </row>
    <row r="737" spans="1:1" x14ac:dyDescent="0.2">
      <c r="A737" s="16"/>
    </row>
    <row r="738" spans="1:1" x14ac:dyDescent="0.2">
      <c r="A738" s="16"/>
    </row>
    <row r="739" spans="1:1" x14ac:dyDescent="0.2">
      <c r="A739" s="16"/>
    </row>
    <row r="740" spans="1:1" x14ac:dyDescent="0.2">
      <c r="A740" s="16"/>
    </row>
    <row r="741" spans="1:1" x14ac:dyDescent="0.2">
      <c r="A741" s="16"/>
    </row>
    <row r="742" spans="1:1" x14ac:dyDescent="0.2">
      <c r="A742" s="16"/>
    </row>
    <row r="743" spans="1:1" x14ac:dyDescent="0.2">
      <c r="A743" s="16"/>
    </row>
    <row r="744" spans="1:1" x14ac:dyDescent="0.2">
      <c r="A744" s="16"/>
    </row>
    <row r="745" spans="1:1" x14ac:dyDescent="0.2">
      <c r="A745" s="16"/>
    </row>
    <row r="746" spans="1:1" x14ac:dyDescent="0.2">
      <c r="A746" s="16"/>
    </row>
    <row r="747" spans="1:1" x14ac:dyDescent="0.2">
      <c r="A747" s="16"/>
    </row>
    <row r="748" spans="1:1" x14ac:dyDescent="0.2">
      <c r="A748" s="16"/>
    </row>
    <row r="749" spans="1:1" x14ac:dyDescent="0.2">
      <c r="A749" s="16"/>
    </row>
    <row r="750" spans="1:1" x14ac:dyDescent="0.2">
      <c r="A750" s="16"/>
    </row>
    <row r="751" spans="1:1" x14ac:dyDescent="0.2">
      <c r="A751" s="16"/>
    </row>
    <row r="752" spans="1:1" x14ac:dyDescent="0.2">
      <c r="A752" s="16"/>
    </row>
    <row r="753" spans="1:1" x14ac:dyDescent="0.2">
      <c r="A753" s="16"/>
    </row>
    <row r="754" spans="1:1" x14ac:dyDescent="0.2">
      <c r="A754" s="16"/>
    </row>
    <row r="755" spans="1:1" x14ac:dyDescent="0.2">
      <c r="A755" s="16"/>
    </row>
    <row r="756" spans="1:1" x14ac:dyDescent="0.2">
      <c r="A756" s="16"/>
    </row>
    <row r="757" spans="1:1" x14ac:dyDescent="0.2">
      <c r="A757" s="16"/>
    </row>
    <row r="758" spans="1:1" x14ac:dyDescent="0.2">
      <c r="A758" s="16"/>
    </row>
    <row r="759" spans="1:1" x14ac:dyDescent="0.2">
      <c r="A759" s="16"/>
    </row>
    <row r="760" spans="1:1" x14ac:dyDescent="0.2">
      <c r="A760" s="16"/>
    </row>
    <row r="761" spans="1:1" x14ac:dyDescent="0.2">
      <c r="A761" s="16"/>
    </row>
    <row r="762" spans="1:1" x14ac:dyDescent="0.2">
      <c r="A762" s="16"/>
    </row>
    <row r="763" spans="1:1" x14ac:dyDescent="0.2">
      <c r="A763" s="16"/>
    </row>
    <row r="764" spans="1:1" x14ac:dyDescent="0.2">
      <c r="A764" s="16"/>
    </row>
    <row r="765" spans="1:1" x14ac:dyDescent="0.2">
      <c r="A765" s="16"/>
    </row>
    <row r="766" spans="1:1" x14ac:dyDescent="0.2">
      <c r="A766" s="16"/>
    </row>
    <row r="767" spans="1:1" x14ac:dyDescent="0.2">
      <c r="A767" s="16"/>
    </row>
    <row r="768" spans="1:1" x14ac:dyDescent="0.2">
      <c r="A768" s="16"/>
    </row>
    <row r="769" spans="1:1" x14ac:dyDescent="0.2">
      <c r="A769" s="16"/>
    </row>
    <row r="770" spans="1:1" x14ac:dyDescent="0.2">
      <c r="A770" s="16"/>
    </row>
    <row r="771" spans="1:1" x14ac:dyDescent="0.2">
      <c r="A771" s="16"/>
    </row>
    <row r="772" spans="1:1" x14ac:dyDescent="0.2">
      <c r="A772" s="16"/>
    </row>
    <row r="773" spans="1:1" x14ac:dyDescent="0.2">
      <c r="A773" s="16"/>
    </row>
    <row r="774" spans="1:1" x14ac:dyDescent="0.2">
      <c r="A774" s="16"/>
    </row>
    <row r="775" spans="1:1" x14ac:dyDescent="0.2">
      <c r="A775" s="16"/>
    </row>
    <row r="776" spans="1:1" x14ac:dyDescent="0.2">
      <c r="A776" s="16"/>
    </row>
    <row r="777" spans="1:1" x14ac:dyDescent="0.2">
      <c r="A777" s="16"/>
    </row>
    <row r="778" spans="1:1" x14ac:dyDescent="0.2">
      <c r="A778" s="16"/>
    </row>
    <row r="779" spans="1:1" x14ac:dyDescent="0.2">
      <c r="A779" s="16"/>
    </row>
    <row r="780" spans="1:1" x14ac:dyDescent="0.2">
      <c r="A780" s="16"/>
    </row>
    <row r="781" spans="1:1" x14ac:dyDescent="0.2">
      <c r="A781" s="16"/>
    </row>
    <row r="782" spans="1:1" x14ac:dyDescent="0.2">
      <c r="A782" s="16"/>
    </row>
    <row r="783" spans="1:1" x14ac:dyDescent="0.2">
      <c r="A783" s="16"/>
    </row>
    <row r="784" spans="1:1" x14ac:dyDescent="0.2">
      <c r="A784" s="16"/>
    </row>
    <row r="785" spans="1:1" x14ac:dyDescent="0.2">
      <c r="A785" s="16"/>
    </row>
    <row r="786" spans="1:1" x14ac:dyDescent="0.2">
      <c r="A786" s="16"/>
    </row>
    <row r="787" spans="1:1" x14ac:dyDescent="0.2">
      <c r="A787" s="16"/>
    </row>
    <row r="788" spans="1:1" x14ac:dyDescent="0.2">
      <c r="A788" s="16"/>
    </row>
    <row r="789" spans="1:1" x14ac:dyDescent="0.2">
      <c r="A789" s="16"/>
    </row>
    <row r="790" spans="1:1" x14ac:dyDescent="0.2">
      <c r="A790" s="16"/>
    </row>
    <row r="791" spans="1:1" x14ac:dyDescent="0.2">
      <c r="A791" s="16"/>
    </row>
    <row r="792" spans="1:1" x14ac:dyDescent="0.2">
      <c r="A792" s="16"/>
    </row>
    <row r="793" spans="1:1" x14ac:dyDescent="0.2">
      <c r="A793" s="16"/>
    </row>
    <row r="794" spans="1:1" x14ac:dyDescent="0.2">
      <c r="A794" s="16"/>
    </row>
    <row r="795" spans="1:1" x14ac:dyDescent="0.2">
      <c r="A795" s="16"/>
    </row>
    <row r="796" spans="1:1" x14ac:dyDescent="0.2">
      <c r="A796" s="16"/>
    </row>
    <row r="797" spans="1:1" x14ac:dyDescent="0.2">
      <c r="A797" s="16"/>
    </row>
    <row r="798" spans="1:1" x14ac:dyDescent="0.2">
      <c r="A798" s="16"/>
    </row>
    <row r="799" spans="1:1" x14ac:dyDescent="0.2">
      <c r="A799" s="16"/>
    </row>
    <row r="800" spans="1:1" x14ac:dyDescent="0.2">
      <c r="A800" s="16"/>
    </row>
    <row r="801" spans="1:1" x14ac:dyDescent="0.2">
      <c r="A801" s="16"/>
    </row>
    <row r="802" spans="1:1" x14ac:dyDescent="0.2">
      <c r="A802" s="16"/>
    </row>
    <row r="803" spans="1:1" x14ac:dyDescent="0.2">
      <c r="A803" s="16"/>
    </row>
    <row r="804" spans="1:1" x14ac:dyDescent="0.2">
      <c r="A804" s="16"/>
    </row>
    <row r="805" spans="1:1" x14ac:dyDescent="0.2">
      <c r="A805" s="16"/>
    </row>
    <row r="806" spans="1:1" x14ac:dyDescent="0.2">
      <c r="A806" s="16"/>
    </row>
    <row r="807" spans="1:1" x14ac:dyDescent="0.2">
      <c r="A807" s="16"/>
    </row>
    <row r="808" spans="1:1" x14ac:dyDescent="0.2">
      <c r="A808" s="16"/>
    </row>
    <row r="809" spans="1:1" x14ac:dyDescent="0.2">
      <c r="A809" s="16"/>
    </row>
    <row r="810" spans="1:1" x14ac:dyDescent="0.2">
      <c r="A810" s="16"/>
    </row>
    <row r="811" spans="1:1" x14ac:dyDescent="0.2">
      <c r="A811" s="16"/>
    </row>
    <row r="812" spans="1:1" x14ac:dyDescent="0.2">
      <c r="A812" s="16"/>
    </row>
    <row r="813" spans="1:1" x14ac:dyDescent="0.2">
      <c r="A813" s="16"/>
    </row>
    <row r="814" spans="1:1" x14ac:dyDescent="0.2">
      <c r="A814" s="16"/>
    </row>
    <row r="815" spans="1:1" x14ac:dyDescent="0.2">
      <c r="A815" s="16"/>
    </row>
    <row r="816" spans="1:1" x14ac:dyDescent="0.2">
      <c r="A816" s="16"/>
    </row>
    <row r="817" spans="1:1" x14ac:dyDescent="0.2">
      <c r="A817" s="16"/>
    </row>
    <row r="818" spans="1:1" x14ac:dyDescent="0.2">
      <c r="A818" s="16"/>
    </row>
    <row r="819" spans="1:1" x14ac:dyDescent="0.2">
      <c r="A819" s="16"/>
    </row>
    <row r="820" spans="1:1" x14ac:dyDescent="0.2">
      <c r="A820" s="16"/>
    </row>
    <row r="821" spans="1:1" x14ac:dyDescent="0.2">
      <c r="A821" s="16"/>
    </row>
    <row r="822" spans="1:1" x14ac:dyDescent="0.2">
      <c r="A822" s="16"/>
    </row>
    <row r="823" spans="1:1" x14ac:dyDescent="0.2">
      <c r="A823" s="16"/>
    </row>
    <row r="824" spans="1:1" x14ac:dyDescent="0.2">
      <c r="A824" s="16"/>
    </row>
    <row r="825" spans="1:1" x14ac:dyDescent="0.2">
      <c r="A825" s="16"/>
    </row>
    <row r="826" spans="1:1" x14ac:dyDescent="0.2">
      <c r="A826" s="16"/>
    </row>
    <row r="827" spans="1:1" x14ac:dyDescent="0.2">
      <c r="A827" s="16"/>
    </row>
    <row r="828" spans="1:1" x14ac:dyDescent="0.2">
      <c r="A828" s="16"/>
    </row>
    <row r="829" spans="1:1" x14ac:dyDescent="0.2">
      <c r="A829" s="16"/>
    </row>
    <row r="830" spans="1:1" x14ac:dyDescent="0.2">
      <c r="A830" s="16"/>
    </row>
    <row r="831" spans="1:1" x14ac:dyDescent="0.2">
      <c r="A831" s="16"/>
    </row>
    <row r="832" spans="1:1" x14ac:dyDescent="0.2">
      <c r="A832" s="16"/>
    </row>
    <row r="833" spans="1:1" x14ac:dyDescent="0.2">
      <c r="A833" s="16"/>
    </row>
    <row r="834" spans="1:1" x14ac:dyDescent="0.2">
      <c r="A834" s="16"/>
    </row>
    <row r="835" spans="1:1" x14ac:dyDescent="0.2">
      <c r="A835" s="16"/>
    </row>
    <row r="836" spans="1:1" x14ac:dyDescent="0.2">
      <c r="A836" s="16"/>
    </row>
    <row r="837" spans="1:1" x14ac:dyDescent="0.2">
      <c r="A837" s="16"/>
    </row>
    <row r="838" spans="1:1" x14ac:dyDescent="0.2">
      <c r="A838" s="16"/>
    </row>
    <row r="839" spans="1:1" x14ac:dyDescent="0.2">
      <c r="A839" s="16"/>
    </row>
    <row r="840" spans="1:1" x14ac:dyDescent="0.2">
      <c r="A840" s="16"/>
    </row>
    <row r="841" spans="1:1" x14ac:dyDescent="0.2">
      <c r="A841" s="16"/>
    </row>
    <row r="842" spans="1:1" x14ac:dyDescent="0.2">
      <c r="A842" s="16"/>
    </row>
    <row r="843" spans="1:1" x14ac:dyDescent="0.2">
      <c r="A843" s="16"/>
    </row>
    <row r="844" spans="1:1" x14ac:dyDescent="0.2">
      <c r="A844" s="16"/>
    </row>
    <row r="845" spans="1:1" x14ac:dyDescent="0.2">
      <c r="A845" s="16"/>
    </row>
    <row r="846" spans="1:1" x14ac:dyDescent="0.2">
      <c r="A846" s="16"/>
    </row>
    <row r="847" spans="1:1" x14ac:dyDescent="0.2">
      <c r="A847" s="16"/>
    </row>
    <row r="848" spans="1:1" x14ac:dyDescent="0.2">
      <c r="A848" s="16"/>
    </row>
    <row r="849" spans="1:1" x14ac:dyDescent="0.2">
      <c r="A849" s="16"/>
    </row>
    <row r="850" spans="1:1" x14ac:dyDescent="0.2">
      <c r="A850" s="16"/>
    </row>
    <row r="851" spans="1:1" x14ac:dyDescent="0.2">
      <c r="A851" s="16"/>
    </row>
    <row r="852" spans="1:1" x14ac:dyDescent="0.2">
      <c r="A852" s="16"/>
    </row>
    <row r="853" spans="1:1" x14ac:dyDescent="0.2">
      <c r="A853" s="16"/>
    </row>
    <row r="854" spans="1:1" x14ac:dyDescent="0.2">
      <c r="A854" s="16"/>
    </row>
    <row r="855" spans="1:1" x14ac:dyDescent="0.2">
      <c r="A855" s="16"/>
    </row>
    <row r="856" spans="1:1" x14ac:dyDescent="0.2">
      <c r="A856" s="16"/>
    </row>
    <row r="857" spans="1:1" x14ac:dyDescent="0.2">
      <c r="A857" s="16"/>
    </row>
    <row r="858" spans="1:1" x14ac:dyDescent="0.2">
      <c r="A858" s="16"/>
    </row>
    <row r="859" spans="1:1" x14ac:dyDescent="0.2">
      <c r="A859" s="16"/>
    </row>
    <row r="860" spans="1:1" x14ac:dyDescent="0.2">
      <c r="A860" s="16"/>
    </row>
    <row r="861" spans="1:1" x14ac:dyDescent="0.2">
      <c r="A861" s="16"/>
    </row>
    <row r="862" spans="1:1" x14ac:dyDescent="0.2">
      <c r="A862" s="16"/>
    </row>
    <row r="863" spans="1:1" x14ac:dyDescent="0.2">
      <c r="A863" s="16"/>
    </row>
    <row r="864" spans="1:1" x14ac:dyDescent="0.2">
      <c r="A864" s="16"/>
    </row>
    <row r="865" spans="1:1" x14ac:dyDescent="0.2">
      <c r="A865" s="16"/>
    </row>
    <row r="866" spans="1:1" x14ac:dyDescent="0.2">
      <c r="A866" s="16"/>
    </row>
    <row r="867" spans="1:1" x14ac:dyDescent="0.2">
      <c r="A867" s="16"/>
    </row>
    <row r="868" spans="1:1" x14ac:dyDescent="0.2">
      <c r="A868" s="16"/>
    </row>
    <row r="869" spans="1:1" x14ac:dyDescent="0.2">
      <c r="A869" s="16"/>
    </row>
    <row r="870" spans="1:1" x14ac:dyDescent="0.2">
      <c r="A870" s="16"/>
    </row>
    <row r="871" spans="1:1" x14ac:dyDescent="0.2">
      <c r="A871" s="16"/>
    </row>
    <row r="872" spans="1:1" x14ac:dyDescent="0.2">
      <c r="A872" s="16"/>
    </row>
    <row r="873" spans="1:1" x14ac:dyDescent="0.2">
      <c r="A873" s="16"/>
    </row>
    <row r="874" spans="1:1" x14ac:dyDescent="0.2">
      <c r="A874" s="16"/>
    </row>
    <row r="875" spans="1:1" x14ac:dyDescent="0.2">
      <c r="A875" s="16"/>
    </row>
    <row r="876" spans="1:1" x14ac:dyDescent="0.2">
      <c r="A876" s="16"/>
    </row>
    <row r="877" spans="1:1" x14ac:dyDescent="0.2">
      <c r="A877" s="16"/>
    </row>
    <row r="878" spans="1:1" x14ac:dyDescent="0.2">
      <c r="A878" s="16"/>
    </row>
    <row r="879" spans="1:1" x14ac:dyDescent="0.2">
      <c r="A879" s="16"/>
    </row>
    <row r="880" spans="1:1" x14ac:dyDescent="0.2">
      <c r="A880" s="16"/>
    </row>
    <row r="881" spans="1:1" x14ac:dyDescent="0.2">
      <c r="A881" s="16"/>
    </row>
    <row r="882" spans="1:1" x14ac:dyDescent="0.2">
      <c r="A882" s="16"/>
    </row>
    <row r="883" spans="1:1" x14ac:dyDescent="0.2">
      <c r="A883" s="16"/>
    </row>
    <row r="884" spans="1:1" x14ac:dyDescent="0.2">
      <c r="A884" s="16"/>
    </row>
    <row r="885" spans="1:1" x14ac:dyDescent="0.2">
      <c r="A885" s="16"/>
    </row>
    <row r="886" spans="1:1" x14ac:dyDescent="0.2">
      <c r="A886" s="16"/>
    </row>
    <row r="887" spans="1:1" x14ac:dyDescent="0.2">
      <c r="A887" s="16"/>
    </row>
    <row r="888" spans="1:1" x14ac:dyDescent="0.2">
      <c r="A888" s="16"/>
    </row>
    <row r="889" spans="1:1" x14ac:dyDescent="0.2">
      <c r="A889" s="16"/>
    </row>
    <row r="890" spans="1:1" x14ac:dyDescent="0.2">
      <c r="A890" s="16"/>
    </row>
    <row r="891" spans="1:1" x14ac:dyDescent="0.2">
      <c r="A891" s="16"/>
    </row>
    <row r="892" spans="1:1" x14ac:dyDescent="0.2">
      <c r="A892" s="16"/>
    </row>
    <row r="893" spans="1:1" x14ac:dyDescent="0.2">
      <c r="A893" s="16"/>
    </row>
    <row r="894" spans="1:1" x14ac:dyDescent="0.2">
      <c r="A894" s="16"/>
    </row>
    <row r="895" spans="1:1" x14ac:dyDescent="0.2">
      <c r="A895" s="16"/>
    </row>
    <row r="896" spans="1:1" x14ac:dyDescent="0.2">
      <c r="A896" s="16"/>
    </row>
    <row r="897" spans="1:1" x14ac:dyDescent="0.2">
      <c r="A897" s="16"/>
    </row>
    <row r="898" spans="1:1" x14ac:dyDescent="0.2">
      <c r="A898" s="16"/>
    </row>
    <row r="899" spans="1:1" x14ac:dyDescent="0.2">
      <c r="A899" s="16"/>
    </row>
    <row r="900" spans="1:1" x14ac:dyDescent="0.2">
      <c r="A900" s="16"/>
    </row>
    <row r="901" spans="1:1" x14ac:dyDescent="0.2">
      <c r="A901" s="16"/>
    </row>
    <row r="902" spans="1:1" x14ac:dyDescent="0.2">
      <c r="A902" s="16"/>
    </row>
    <row r="903" spans="1:1" x14ac:dyDescent="0.2">
      <c r="A903" s="16"/>
    </row>
    <row r="904" spans="1:1" x14ac:dyDescent="0.2">
      <c r="A904" s="16"/>
    </row>
    <row r="905" spans="1:1" x14ac:dyDescent="0.2">
      <c r="A905" s="16"/>
    </row>
    <row r="906" spans="1:1" x14ac:dyDescent="0.2">
      <c r="A906" s="16"/>
    </row>
    <row r="907" spans="1:1" x14ac:dyDescent="0.2">
      <c r="A907" s="16"/>
    </row>
    <row r="908" spans="1:1" x14ac:dyDescent="0.2">
      <c r="A908" s="16"/>
    </row>
    <row r="909" spans="1:1" x14ac:dyDescent="0.2">
      <c r="A909" s="16"/>
    </row>
    <row r="910" spans="1:1" x14ac:dyDescent="0.2">
      <c r="A910" s="16"/>
    </row>
    <row r="911" spans="1:1" x14ac:dyDescent="0.2">
      <c r="A911" s="16"/>
    </row>
    <row r="912" spans="1:1" x14ac:dyDescent="0.2">
      <c r="A912" s="16"/>
    </row>
    <row r="913" spans="1:1" x14ac:dyDescent="0.2">
      <c r="A913" s="16"/>
    </row>
    <row r="914" spans="1:1" x14ac:dyDescent="0.2">
      <c r="A914" s="16"/>
    </row>
    <row r="915" spans="1:1" x14ac:dyDescent="0.2">
      <c r="A915" s="16"/>
    </row>
    <row r="916" spans="1:1" x14ac:dyDescent="0.2">
      <c r="A916" s="16"/>
    </row>
    <row r="917" spans="1:1" x14ac:dyDescent="0.2">
      <c r="A917" s="16"/>
    </row>
    <row r="918" spans="1:1" x14ac:dyDescent="0.2">
      <c r="A918" s="16"/>
    </row>
    <row r="919" spans="1:1" x14ac:dyDescent="0.2">
      <c r="A919" s="16"/>
    </row>
    <row r="920" spans="1:1" x14ac:dyDescent="0.2">
      <c r="A920" s="16"/>
    </row>
    <row r="921" spans="1:1" x14ac:dyDescent="0.2">
      <c r="A921" s="16"/>
    </row>
    <row r="922" spans="1:1" x14ac:dyDescent="0.2">
      <c r="A922" s="16"/>
    </row>
    <row r="923" spans="1:1" x14ac:dyDescent="0.2">
      <c r="A923" s="16"/>
    </row>
    <row r="924" spans="1:1" x14ac:dyDescent="0.2">
      <c r="A924" s="16"/>
    </row>
    <row r="925" spans="1:1" x14ac:dyDescent="0.2">
      <c r="A925" s="16"/>
    </row>
    <row r="926" spans="1:1" x14ac:dyDescent="0.2">
      <c r="A926" s="16"/>
    </row>
    <row r="927" spans="1:1" x14ac:dyDescent="0.2">
      <c r="A927" s="16"/>
    </row>
    <row r="928" spans="1:1" x14ac:dyDescent="0.2">
      <c r="A928" s="16"/>
    </row>
    <row r="929" spans="1:1" x14ac:dyDescent="0.2">
      <c r="A929" s="16"/>
    </row>
    <row r="930" spans="1:1" x14ac:dyDescent="0.2">
      <c r="A930" s="16"/>
    </row>
    <row r="931" spans="1:1" x14ac:dyDescent="0.2">
      <c r="A931" s="16"/>
    </row>
    <row r="932" spans="1:1" x14ac:dyDescent="0.2">
      <c r="A932" s="16"/>
    </row>
    <row r="933" spans="1:1" x14ac:dyDescent="0.2">
      <c r="A933" s="16"/>
    </row>
    <row r="934" spans="1:1" x14ac:dyDescent="0.2">
      <c r="A934" s="16"/>
    </row>
    <row r="935" spans="1:1" x14ac:dyDescent="0.2">
      <c r="A935" s="16"/>
    </row>
    <row r="936" spans="1:1" x14ac:dyDescent="0.2">
      <c r="A936" s="16"/>
    </row>
    <row r="937" spans="1:1" x14ac:dyDescent="0.2">
      <c r="A937" s="16"/>
    </row>
    <row r="938" spans="1:1" x14ac:dyDescent="0.2">
      <c r="A938" s="16"/>
    </row>
    <row r="939" spans="1:1" x14ac:dyDescent="0.2">
      <c r="A939" s="16"/>
    </row>
    <row r="940" spans="1:1" x14ac:dyDescent="0.2">
      <c r="A940" s="16"/>
    </row>
    <row r="941" spans="1:1" x14ac:dyDescent="0.2">
      <c r="A941" s="16"/>
    </row>
    <row r="942" spans="1:1" x14ac:dyDescent="0.2">
      <c r="A942" s="16"/>
    </row>
    <row r="943" spans="1:1" x14ac:dyDescent="0.2">
      <c r="A943" s="16"/>
    </row>
    <row r="944" spans="1:1" x14ac:dyDescent="0.2">
      <c r="A944" s="16"/>
    </row>
    <row r="945" spans="1:1" x14ac:dyDescent="0.2">
      <c r="A945" s="16"/>
    </row>
    <row r="946" spans="1:1" x14ac:dyDescent="0.2">
      <c r="A946" s="16"/>
    </row>
    <row r="947" spans="1:1" x14ac:dyDescent="0.2">
      <c r="A947" s="16"/>
    </row>
    <row r="948" spans="1:1" x14ac:dyDescent="0.2">
      <c r="A948" s="16"/>
    </row>
    <row r="949" spans="1:1" x14ac:dyDescent="0.2">
      <c r="A949" s="16"/>
    </row>
    <row r="950" spans="1:1" x14ac:dyDescent="0.2">
      <c r="A950" s="16"/>
    </row>
    <row r="951" spans="1:1" x14ac:dyDescent="0.2">
      <c r="A951" s="16"/>
    </row>
    <row r="952" spans="1:1" x14ac:dyDescent="0.2">
      <c r="A952" s="16"/>
    </row>
    <row r="953" spans="1:1" x14ac:dyDescent="0.2">
      <c r="A953" s="16"/>
    </row>
    <row r="954" spans="1:1" x14ac:dyDescent="0.2">
      <c r="A954" s="16"/>
    </row>
    <row r="955" spans="1:1" x14ac:dyDescent="0.2">
      <c r="A955" s="16"/>
    </row>
    <row r="956" spans="1:1" x14ac:dyDescent="0.2">
      <c r="A956" s="16"/>
    </row>
    <row r="957" spans="1:1" x14ac:dyDescent="0.2">
      <c r="A957" s="16"/>
    </row>
    <row r="958" spans="1:1" x14ac:dyDescent="0.2">
      <c r="A958" s="16"/>
    </row>
    <row r="959" spans="1:1" x14ac:dyDescent="0.2">
      <c r="A959" s="16"/>
    </row>
    <row r="960" spans="1:1" x14ac:dyDescent="0.2">
      <c r="A960" s="16"/>
    </row>
    <row r="961" spans="1:1" x14ac:dyDescent="0.2">
      <c r="A961" s="16"/>
    </row>
    <row r="962" spans="1:1" x14ac:dyDescent="0.2">
      <c r="A962" s="16"/>
    </row>
    <row r="963" spans="1:1" x14ac:dyDescent="0.2">
      <c r="A963" s="16"/>
    </row>
    <row r="964" spans="1:1" x14ac:dyDescent="0.2">
      <c r="A964" s="16"/>
    </row>
    <row r="965" spans="1:1" x14ac:dyDescent="0.2">
      <c r="A965" s="16"/>
    </row>
    <row r="966" spans="1:1" x14ac:dyDescent="0.2">
      <c r="A966" s="16"/>
    </row>
    <row r="967" spans="1:1" x14ac:dyDescent="0.2">
      <c r="A967" s="16"/>
    </row>
    <row r="968" spans="1:1" x14ac:dyDescent="0.2">
      <c r="A968" s="16"/>
    </row>
    <row r="969" spans="1:1" x14ac:dyDescent="0.2">
      <c r="A969" s="16"/>
    </row>
    <row r="970" spans="1:1" x14ac:dyDescent="0.2">
      <c r="A970" s="16"/>
    </row>
    <row r="971" spans="1:1" x14ac:dyDescent="0.2">
      <c r="A971" s="16"/>
    </row>
    <row r="972" spans="1:1" x14ac:dyDescent="0.2">
      <c r="A972" s="16"/>
    </row>
    <row r="973" spans="1:1" x14ac:dyDescent="0.2">
      <c r="A973" s="16"/>
    </row>
    <row r="974" spans="1:1" x14ac:dyDescent="0.2">
      <c r="A974" s="16"/>
    </row>
    <row r="975" spans="1:1" x14ac:dyDescent="0.2">
      <c r="A975" s="16"/>
    </row>
    <row r="976" spans="1:1" x14ac:dyDescent="0.2">
      <c r="A976" s="16"/>
    </row>
    <row r="977" spans="1:1" x14ac:dyDescent="0.2">
      <c r="A977" s="16"/>
    </row>
    <row r="978" spans="1:1" x14ac:dyDescent="0.2">
      <c r="A978" s="16"/>
    </row>
    <row r="979" spans="1:1" x14ac:dyDescent="0.2">
      <c r="A979" s="16"/>
    </row>
    <row r="980" spans="1:1" x14ac:dyDescent="0.2">
      <c r="A980" s="16"/>
    </row>
    <row r="981" spans="1:1" x14ac:dyDescent="0.2">
      <c r="A981" s="16"/>
    </row>
    <row r="982" spans="1:1" x14ac:dyDescent="0.2">
      <c r="A982" s="16"/>
    </row>
    <row r="983" spans="1:1" x14ac:dyDescent="0.2">
      <c r="A983" s="16"/>
    </row>
    <row r="984" spans="1:1" x14ac:dyDescent="0.2">
      <c r="A984" s="16"/>
    </row>
    <row r="985" spans="1:1" x14ac:dyDescent="0.2">
      <c r="A985" s="16"/>
    </row>
    <row r="986" spans="1:1" x14ac:dyDescent="0.2">
      <c r="A986" s="16"/>
    </row>
    <row r="987" spans="1:1" x14ac:dyDescent="0.2">
      <c r="A987" s="16"/>
    </row>
    <row r="988" spans="1:1" x14ac:dyDescent="0.2">
      <c r="A988" s="16"/>
    </row>
    <row r="989" spans="1:1" x14ac:dyDescent="0.2">
      <c r="A989" s="16"/>
    </row>
    <row r="990" spans="1:1" x14ac:dyDescent="0.2">
      <c r="A990" s="16"/>
    </row>
    <row r="991" spans="1:1" x14ac:dyDescent="0.2">
      <c r="A991" s="16"/>
    </row>
    <row r="992" spans="1:1" x14ac:dyDescent="0.2">
      <c r="A992" s="16"/>
    </row>
    <row r="993" spans="1:1" x14ac:dyDescent="0.2">
      <c r="A993" s="16"/>
    </row>
    <row r="994" spans="1:1" x14ac:dyDescent="0.2">
      <c r="A994" s="16"/>
    </row>
    <row r="995" spans="1:1" x14ac:dyDescent="0.2">
      <c r="A995" s="16"/>
    </row>
    <row r="996" spans="1:1" x14ac:dyDescent="0.2">
      <c r="A996" s="16"/>
    </row>
    <row r="997" spans="1:1" x14ac:dyDescent="0.2">
      <c r="A997" s="16"/>
    </row>
    <row r="998" spans="1:1" x14ac:dyDescent="0.2">
      <c r="A998" s="16"/>
    </row>
    <row r="999" spans="1:1" x14ac:dyDescent="0.2">
      <c r="A999" s="16"/>
    </row>
    <row r="1000" spans="1:1" x14ac:dyDescent="0.2">
      <c r="A1000" s="16"/>
    </row>
    <row r="1001" spans="1:1" x14ac:dyDescent="0.2">
      <c r="A1001" s="16"/>
    </row>
    <row r="1002" spans="1:1" x14ac:dyDescent="0.2">
      <c r="A1002" s="16"/>
    </row>
    <row r="1003" spans="1:1" x14ac:dyDescent="0.2">
      <c r="A1003" s="16"/>
    </row>
    <row r="1004" spans="1:1" x14ac:dyDescent="0.2">
      <c r="A1004" s="16"/>
    </row>
    <row r="1005" spans="1:1" x14ac:dyDescent="0.2">
      <c r="A1005" s="16"/>
    </row>
    <row r="1006" spans="1:1" x14ac:dyDescent="0.2">
      <c r="A1006" s="16"/>
    </row>
    <row r="1007" spans="1:1" x14ac:dyDescent="0.2">
      <c r="A1007" s="16"/>
    </row>
    <row r="1008" spans="1:1" x14ac:dyDescent="0.2">
      <c r="A1008" s="16"/>
    </row>
    <row r="1009" spans="1:1" x14ac:dyDescent="0.2">
      <c r="A1009" s="16"/>
    </row>
    <row r="1010" spans="1:1" x14ac:dyDescent="0.2">
      <c r="A1010" s="16"/>
    </row>
    <row r="1011" spans="1:1" x14ac:dyDescent="0.2">
      <c r="A1011" s="16"/>
    </row>
    <row r="1012" spans="1:1" x14ac:dyDescent="0.2">
      <c r="A1012" s="16"/>
    </row>
    <row r="1013" spans="1:1" x14ac:dyDescent="0.2">
      <c r="A1013" s="16"/>
    </row>
    <row r="1014" spans="1:1" x14ac:dyDescent="0.2">
      <c r="A1014" s="16"/>
    </row>
    <row r="1015" spans="1:1" x14ac:dyDescent="0.2">
      <c r="A1015" s="16"/>
    </row>
    <row r="1016" spans="1:1" x14ac:dyDescent="0.2">
      <c r="A1016" s="16"/>
    </row>
    <row r="1017" spans="1:1" x14ac:dyDescent="0.2">
      <c r="A1017" s="16"/>
    </row>
    <row r="1018" spans="1:1" x14ac:dyDescent="0.2">
      <c r="A1018" s="16"/>
    </row>
    <row r="1019" spans="1:1" x14ac:dyDescent="0.2">
      <c r="A1019" s="16"/>
    </row>
    <row r="1020" spans="1:1" x14ac:dyDescent="0.2">
      <c r="A1020" s="16"/>
    </row>
    <row r="1021" spans="1:1" x14ac:dyDescent="0.2">
      <c r="A1021" s="16"/>
    </row>
    <row r="1022" spans="1:1" x14ac:dyDescent="0.2">
      <c r="A1022" s="16"/>
    </row>
    <row r="1023" spans="1:1" x14ac:dyDescent="0.2">
      <c r="A1023" s="16"/>
    </row>
    <row r="1024" spans="1:1" x14ac:dyDescent="0.2">
      <c r="A1024" s="16"/>
    </row>
    <row r="1025" spans="1:1" x14ac:dyDescent="0.2">
      <c r="A1025" s="16"/>
    </row>
    <row r="1026" spans="1:1" x14ac:dyDescent="0.2">
      <c r="A1026" s="16"/>
    </row>
    <row r="1027" spans="1:1" x14ac:dyDescent="0.2">
      <c r="A1027" s="16"/>
    </row>
    <row r="1028" spans="1:1" x14ac:dyDescent="0.2">
      <c r="A1028" s="16"/>
    </row>
    <row r="1029" spans="1:1" x14ac:dyDescent="0.2">
      <c r="A1029" s="16"/>
    </row>
    <row r="1030" spans="1:1" x14ac:dyDescent="0.2">
      <c r="A1030" s="16"/>
    </row>
    <row r="1031" spans="1:1" x14ac:dyDescent="0.2">
      <c r="A1031" s="16"/>
    </row>
    <row r="1032" spans="1:1" x14ac:dyDescent="0.2">
      <c r="A1032" s="16"/>
    </row>
    <row r="1033" spans="1:1" x14ac:dyDescent="0.2">
      <c r="A1033" s="16"/>
    </row>
    <row r="1034" spans="1:1" x14ac:dyDescent="0.2">
      <c r="A1034" s="16"/>
    </row>
    <row r="1035" spans="1:1" x14ac:dyDescent="0.2">
      <c r="A1035" s="16"/>
    </row>
    <row r="1036" spans="1:1" x14ac:dyDescent="0.2">
      <c r="A1036" s="16"/>
    </row>
    <row r="1037" spans="1:1" x14ac:dyDescent="0.2">
      <c r="A1037" s="16"/>
    </row>
    <row r="1038" spans="1:1" x14ac:dyDescent="0.2">
      <c r="A1038" s="16"/>
    </row>
    <row r="1039" spans="1:1" x14ac:dyDescent="0.2">
      <c r="A1039" s="16"/>
    </row>
    <row r="1040" spans="1:1" x14ac:dyDescent="0.2">
      <c r="A1040" s="16"/>
    </row>
    <row r="1041" spans="1:1" x14ac:dyDescent="0.2">
      <c r="A1041" s="16"/>
    </row>
    <row r="1042" spans="1:1" x14ac:dyDescent="0.2">
      <c r="A1042" s="16"/>
    </row>
    <row r="1043" spans="1:1" x14ac:dyDescent="0.2">
      <c r="A1043" s="16"/>
    </row>
    <row r="1044" spans="1:1" x14ac:dyDescent="0.2">
      <c r="A1044" s="16"/>
    </row>
    <row r="1045" spans="1:1" x14ac:dyDescent="0.2">
      <c r="A1045" s="16"/>
    </row>
    <row r="1046" spans="1:1" x14ac:dyDescent="0.2">
      <c r="A1046" s="16"/>
    </row>
    <row r="1047" spans="1:1" x14ac:dyDescent="0.2">
      <c r="A1047" s="16"/>
    </row>
    <row r="1048" spans="1:1" x14ac:dyDescent="0.2">
      <c r="A1048" s="16"/>
    </row>
    <row r="1049" spans="1:1" x14ac:dyDescent="0.2">
      <c r="A1049" s="16"/>
    </row>
    <row r="1050" spans="1:1" x14ac:dyDescent="0.2">
      <c r="A1050" s="16"/>
    </row>
    <row r="1051" spans="1:1" x14ac:dyDescent="0.2">
      <c r="A1051" s="16"/>
    </row>
    <row r="1052" spans="1:1" x14ac:dyDescent="0.2">
      <c r="A1052" s="16"/>
    </row>
    <row r="1053" spans="1:1" x14ac:dyDescent="0.2">
      <c r="A1053" s="16"/>
    </row>
    <row r="1054" spans="1:1" x14ac:dyDescent="0.2">
      <c r="A1054" s="16"/>
    </row>
    <row r="1055" spans="1:1" x14ac:dyDescent="0.2">
      <c r="A1055" s="16"/>
    </row>
    <row r="1056" spans="1:1" x14ac:dyDescent="0.2">
      <c r="A1056" s="16"/>
    </row>
    <row r="1057" spans="1:1" x14ac:dyDescent="0.2">
      <c r="A1057" s="16"/>
    </row>
    <row r="1058" spans="1:1" x14ac:dyDescent="0.2">
      <c r="A1058" s="16"/>
    </row>
    <row r="1059" spans="1:1" x14ac:dyDescent="0.2">
      <c r="A1059" s="16"/>
    </row>
    <row r="1060" spans="1:1" x14ac:dyDescent="0.2">
      <c r="A1060" s="16"/>
    </row>
    <row r="1061" spans="1:1" x14ac:dyDescent="0.2">
      <c r="A1061" s="16"/>
    </row>
    <row r="1062" spans="1:1" x14ac:dyDescent="0.2">
      <c r="A1062" s="16"/>
    </row>
    <row r="1063" spans="1:1" x14ac:dyDescent="0.2">
      <c r="A1063" s="16"/>
    </row>
    <row r="1064" spans="1:1" x14ac:dyDescent="0.2">
      <c r="A1064" s="16"/>
    </row>
    <row r="1065" spans="1:1" x14ac:dyDescent="0.2">
      <c r="A1065" s="16"/>
    </row>
    <row r="1066" spans="1:1" x14ac:dyDescent="0.2">
      <c r="A1066" s="16"/>
    </row>
    <row r="1067" spans="1:1" x14ac:dyDescent="0.2">
      <c r="A1067" s="16"/>
    </row>
    <row r="1068" spans="1:1" x14ac:dyDescent="0.2">
      <c r="A1068" s="16"/>
    </row>
    <row r="1069" spans="1:1" x14ac:dyDescent="0.2">
      <c r="A1069" s="16"/>
    </row>
    <row r="1070" spans="1:1" x14ac:dyDescent="0.2">
      <c r="A1070" s="16"/>
    </row>
    <row r="1071" spans="1:1" x14ac:dyDescent="0.2">
      <c r="A1071" s="16"/>
    </row>
    <row r="1072" spans="1:1" x14ac:dyDescent="0.2">
      <c r="A1072" s="16"/>
    </row>
    <row r="1073" spans="1:1" x14ac:dyDescent="0.2">
      <c r="A1073" s="16"/>
    </row>
    <row r="1074" spans="1:1" x14ac:dyDescent="0.2">
      <c r="A1074" s="16"/>
    </row>
    <row r="1075" spans="1:1" x14ac:dyDescent="0.2">
      <c r="A1075" s="16"/>
    </row>
    <row r="1076" spans="1:1" x14ac:dyDescent="0.2">
      <c r="A1076" s="16"/>
    </row>
    <row r="1077" spans="1:1" x14ac:dyDescent="0.2">
      <c r="A1077" s="16"/>
    </row>
    <row r="1078" spans="1:1" x14ac:dyDescent="0.2">
      <c r="A1078" s="16"/>
    </row>
    <row r="1079" spans="1:1" x14ac:dyDescent="0.2">
      <c r="A1079" s="16"/>
    </row>
    <row r="1080" spans="1:1" x14ac:dyDescent="0.2">
      <c r="A1080" s="16"/>
    </row>
    <row r="1081" spans="1:1" x14ac:dyDescent="0.2">
      <c r="A1081" s="16"/>
    </row>
    <row r="1082" spans="1:1" x14ac:dyDescent="0.2">
      <c r="A1082" s="16"/>
    </row>
    <row r="1083" spans="1:1" x14ac:dyDescent="0.2">
      <c r="A1083" s="16"/>
    </row>
    <row r="1084" spans="1:1" x14ac:dyDescent="0.2">
      <c r="A1084" s="16"/>
    </row>
    <row r="1085" spans="1:1" x14ac:dyDescent="0.2">
      <c r="A1085" s="16"/>
    </row>
    <row r="1086" spans="1:1" x14ac:dyDescent="0.2">
      <c r="A1086" s="16"/>
    </row>
    <row r="1087" spans="1:1" x14ac:dyDescent="0.2">
      <c r="A1087" s="16"/>
    </row>
    <row r="1088" spans="1:1" x14ac:dyDescent="0.2">
      <c r="A1088" s="16"/>
    </row>
    <row r="1089" spans="1:1" x14ac:dyDescent="0.2">
      <c r="A1089" s="16"/>
    </row>
    <row r="1090" spans="1:1" x14ac:dyDescent="0.2">
      <c r="A1090" s="16"/>
    </row>
    <row r="1091" spans="1:1" x14ac:dyDescent="0.2">
      <c r="A1091" s="16"/>
    </row>
    <row r="1092" spans="1:1" x14ac:dyDescent="0.2">
      <c r="A1092" s="16"/>
    </row>
    <row r="1093" spans="1:1" x14ac:dyDescent="0.2">
      <c r="A1093" s="16"/>
    </row>
    <row r="1094" spans="1:1" x14ac:dyDescent="0.2">
      <c r="A1094" s="16"/>
    </row>
    <row r="1095" spans="1:1" x14ac:dyDescent="0.2">
      <c r="A1095" s="16"/>
    </row>
    <row r="1096" spans="1:1" x14ac:dyDescent="0.2">
      <c r="A1096" s="16"/>
    </row>
    <row r="1097" spans="1:1" x14ac:dyDescent="0.2">
      <c r="A1097" s="16"/>
    </row>
    <row r="1098" spans="1:1" x14ac:dyDescent="0.2">
      <c r="A1098" s="16"/>
    </row>
    <row r="1099" spans="1:1" x14ac:dyDescent="0.2">
      <c r="A1099" s="16"/>
    </row>
    <row r="1100" spans="1:1" x14ac:dyDescent="0.2">
      <c r="A1100" s="16"/>
    </row>
    <row r="1101" spans="1:1" x14ac:dyDescent="0.2">
      <c r="A1101" s="16"/>
    </row>
    <row r="1102" spans="1:1" x14ac:dyDescent="0.2">
      <c r="A1102" s="16"/>
    </row>
    <row r="1103" spans="1:1" x14ac:dyDescent="0.2">
      <c r="A1103" s="16"/>
    </row>
    <row r="1104" spans="1:1" x14ac:dyDescent="0.2">
      <c r="A1104" s="16"/>
    </row>
    <row r="1105" spans="1:1" x14ac:dyDescent="0.2">
      <c r="A1105" s="16"/>
    </row>
    <row r="1106" spans="1:1" x14ac:dyDescent="0.2">
      <c r="A1106" s="16"/>
    </row>
    <row r="1107" spans="1:1" x14ac:dyDescent="0.2">
      <c r="A1107" s="16"/>
    </row>
    <row r="1108" spans="1:1" x14ac:dyDescent="0.2">
      <c r="A1108" s="16"/>
    </row>
    <row r="1109" spans="1:1" x14ac:dyDescent="0.2">
      <c r="A1109" s="16"/>
    </row>
    <row r="1110" spans="1:1" x14ac:dyDescent="0.2">
      <c r="A1110" s="16"/>
    </row>
    <row r="1111" spans="1:1" x14ac:dyDescent="0.2">
      <c r="A1111" s="16"/>
    </row>
    <row r="1112" spans="1:1" x14ac:dyDescent="0.2">
      <c r="A1112" s="16"/>
    </row>
    <row r="1113" spans="1:1" x14ac:dyDescent="0.2">
      <c r="A1113" s="16"/>
    </row>
    <row r="1114" spans="1:1" x14ac:dyDescent="0.2">
      <c r="A1114" s="16"/>
    </row>
    <row r="1115" spans="1:1" x14ac:dyDescent="0.2">
      <c r="A1115" s="16"/>
    </row>
    <row r="1116" spans="1:1" x14ac:dyDescent="0.2">
      <c r="A1116" s="16"/>
    </row>
    <row r="1117" spans="1:1" x14ac:dyDescent="0.2">
      <c r="A1117" s="16"/>
    </row>
    <row r="1118" spans="1:1" x14ac:dyDescent="0.2">
      <c r="A1118" s="16"/>
    </row>
  </sheetData>
  <mergeCells count="9">
    <mergeCell ref="C2:E2"/>
    <mergeCell ref="A3:B3"/>
    <mergeCell ref="U16:AA16"/>
    <mergeCell ref="U195:AA195"/>
    <mergeCell ref="A23:S23"/>
    <mergeCell ref="A31:S31"/>
    <mergeCell ref="A35:S35"/>
    <mergeCell ref="A58:S58"/>
    <mergeCell ref="C3:E3"/>
  </mergeCells>
  <phoneticPr fontId="17" type="noConversion"/>
  <printOptions horizontalCentered="1" verticalCentered="1"/>
  <pageMargins left="0.27559055118110237" right="0.23622047244094491" top="0.26" bottom="0.31" header="0" footer="0"/>
  <pageSetup paperSize="9" orientation="landscape"/>
  <headerFooter>
    <oddFooter>&amp;L&amp;F/ &amp;A&amp;CSeite &amp;P von &amp;R&amp;D &amp;T</oddFooter>
  </headerFooter>
  <rowBreaks count="1" manualBreakCount="1">
    <brk id="2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Ежемесяный фин.отчет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</dc:creator>
  <cp:lastModifiedBy>Farrukhjon Abdusalomov</cp:lastModifiedBy>
  <cp:lastPrinted>2025-01-15T06:26:56Z</cp:lastPrinted>
  <dcterms:created xsi:type="dcterms:W3CDTF">2002-11-20T14:16:13Z</dcterms:created>
  <dcterms:modified xsi:type="dcterms:W3CDTF">2025-03-13T09:21:26Z</dcterms:modified>
</cp:coreProperties>
</file>