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5E8EA9A2-5FCA-4849-A271-E83B670DAF89}" xr6:coauthVersionLast="36" xr6:coauthVersionMax="36" xr10:uidLastSave="{00000000-0000-0000-0000-000000000000}"/>
  <bookViews>
    <workbookView xWindow="240" yWindow="405" windowWidth="14235" windowHeight="11895" xr2:uid="{00000000-000D-0000-FFFF-FFFF00000000}"/>
  </bookViews>
  <sheets>
    <sheet name="tabela nr 6" sheetId="1" r:id="rId1"/>
  </sheets>
  <definedNames>
    <definedName name="_xlnm.Print_Area" localSheetId="0">'tabela nr 6'!$A$1:$F$78</definedName>
    <definedName name="_xlnm.Print_Titles" localSheetId="0">'tabela nr 6'!$6:$11</definedName>
  </definedNames>
  <calcPr calcId="191029"/>
</workbook>
</file>

<file path=xl/calcChain.xml><?xml version="1.0" encoding="utf-8"?>
<calcChain xmlns="http://schemas.openxmlformats.org/spreadsheetml/2006/main">
  <c r="E73" i="1" l="1"/>
  <c r="F73" i="1"/>
  <c r="E65" i="1"/>
  <c r="E60" i="1"/>
  <c r="F60" i="1" s="1"/>
  <c r="E57" i="1"/>
  <c r="E54" i="1"/>
  <c r="F54" i="1" s="1"/>
  <c r="E50" i="1"/>
  <c r="E44" i="1"/>
  <c r="E38" i="1"/>
  <c r="E35" i="1"/>
  <c r="F35" i="1"/>
  <c r="E32" i="1"/>
  <c r="E26" i="1"/>
  <c r="F26" i="1" s="1"/>
  <c r="E21" i="1"/>
  <c r="E18" i="1"/>
  <c r="F18" i="1" s="1"/>
  <c r="E12" i="1"/>
  <c r="D34" i="1"/>
  <c r="D32" i="1"/>
  <c r="F32" i="1" s="1"/>
  <c r="D57" i="1"/>
  <c r="D65" i="1"/>
  <c r="D60" i="1"/>
  <c r="D73" i="1"/>
  <c r="D54" i="1"/>
  <c r="D50" i="1"/>
  <c r="D44" i="1"/>
  <c r="D38" i="1"/>
  <c r="F38" i="1" s="1"/>
  <c r="D35" i="1"/>
  <c r="D26" i="1"/>
  <c r="D21" i="1"/>
  <c r="D18" i="1"/>
  <c r="D78" i="1" s="1"/>
  <c r="D12" i="1"/>
  <c r="F21" i="1"/>
  <c r="F57" i="1"/>
  <c r="F44" i="1"/>
  <c r="F12" i="1"/>
  <c r="F50" i="1"/>
  <c r="F65" i="1"/>
  <c r="E78" i="1"/>
  <c r="F78" i="1" l="1"/>
</calcChain>
</file>

<file path=xl/sharedStrings.xml><?xml version="1.0" encoding="utf-8"?>
<sst xmlns="http://schemas.openxmlformats.org/spreadsheetml/2006/main" count="138" uniqueCount="59">
  <si>
    <t xml:space="preserve"> </t>
  </si>
  <si>
    <t>Tabela Nr 6</t>
  </si>
  <si>
    <t>w zł</t>
  </si>
  <si>
    <t xml:space="preserve">Dział </t>
  </si>
  <si>
    <t>Rozdział</t>
  </si>
  <si>
    <t>Wyszczególnienie</t>
  </si>
  <si>
    <t xml:space="preserve">Wskaźnik wzrostu </t>
  </si>
  <si>
    <t xml:space="preserve">Zadania </t>
  </si>
  <si>
    <t>%</t>
  </si>
  <si>
    <t>Transport i łączność</t>
  </si>
  <si>
    <t>Drogi publiczne w miastach na prawach powiatu</t>
  </si>
  <si>
    <t>Drogi publiczne gminne</t>
  </si>
  <si>
    <t>Administracja publiczna</t>
  </si>
  <si>
    <t>Pozostała działalność</t>
  </si>
  <si>
    <t>Bezpieczeństwo publiczne i ochrona przeciwpożarowa</t>
  </si>
  <si>
    <t>Komendy powiatowe Policji</t>
  </si>
  <si>
    <t>Komendy powiatowe Państwowej Straży Pożarnej</t>
  </si>
  <si>
    <t>Ochotnicze straże pożarne</t>
  </si>
  <si>
    <t>Różne rozliczenia</t>
  </si>
  <si>
    <t>Rezerwy ogólne i celowe</t>
  </si>
  <si>
    <t>Oświata i wychowanie</t>
  </si>
  <si>
    <t xml:space="preserve">Ochrona zdrowia </t>
  </si>
  <si>
    <t>Szpitale ogólne</t>
  </si>
  <si>
    <t>Programy polityki zdrowotnej</t>
  </si>
  <si>
    <t>Pomoc społeczna</t>
  </si>
  <si>
    <t>Domy pomocy społecznej</t>
  </si>
  <si>
    <t>Ośrodki wsparcia</t>
  </si>
  <si>
    <t>Pozostałe zadania w zakresie polityki społecznej</t>
  </si>
  <si>
    <t>Edukacyjna opieka wychowawcza</t>
  </si>
  <si>
    <t xml:space="preserve">Gospodarka komunalna i ochrona  środowiska                                                                 </t>
  </si>
  <si>
    <t>Utrzymanie zieleni w miastach i gminach</t>
  </si>
  <si>
    <t>Kultura i ochrona dziedzictwa narodowego</t>
  </si>
  <si>
    <t>Domy i ośrodki kultury, świetlice i kluby</t>
  </si>
  <si>
    <t>Biblioteki</t>
  </si>
  <si>
    <t>Muzea</t>
  </si>
  <si>
    <t>Ogółem</t>
  </si>
  <si>
    <t>Oświetlenie ulic, placów i dróg</t>
  </si>
  <si>
    <t>Obiekty sportowe</t>
  </si>
  <si>
    <t>Działalność usługowa</t>
  </si>
  <si>
    <t>Cmentarze</t>
  </si>
  <si>
    <t xml:space="preserve">Kultura fizyczna </t>
  </si>
  <si>
    <t xml:space="preserve">Zadania w zakresie kultury fizycznej  </t>
  </si>
  <si>
    <t>Straż gminna (miejska)</t>
  </si>
  <si>
    <t>Ratownictwo medyczne</t>
  </si>
  <si>
    <t>dzielnic</t>
  </si>
  <si>
    <t>5:4</t>
  </si>
  <si>
    <t>Rady gmin (miast i miast na prawach powiatu)</t>
  </si>
  <si>
    <t>Promocja jednostek samorządu terytorialnego</t>
  </si>
  <si>
    <t>Zakłady opiekuńczo-lecznicze i pielęgnacyjno-opiekuńcze</t>
  </si>
  <si>
    <t>Teatry</t>
  </si>
  <si>
    <t>Rodzina</t>
  </si>
  <si>
    <t>Rehabilitacja zawodowa i społeczna osób                       niepełnosprawnych</t>
  </si>
  <si>
    <t>Drogi wewnętrzne</t>
  </si>
  <si>
    <t>Zasiłki okresowe, celowe i pomoc w naturze oraz składki na ubezpieczenia emerytalne i rentowe</t>
  </si>
  <si>
    <t>Centra kultury i sztuki</t>
  </si>
  <si>
    <t>System opieki nad dziećmi w wieku do lat 3</t>
  </si>
  <si>
    <t>Plan wydatków na 01.01.2021 r.</t>
  </si>
  <si>
    <t>Plan wydatków na 01.01.2022 r.</t>
  </si>
  <si>
    <t>TABELA PORÓWNAWCZA ŚRODKÓW WYDZIELONYCH DO DYSPOZYCJI DZIELNIC                              
W LATACH 2021 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</si>
</sst>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0"/>
      <name val="Arial CE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14"/>
      <name val="Arial CE"/>
      <family val="2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 CE"/>
      <family val="2"/>
      <charset val="238"/>
    </font>
    <font>
      <sz val="11"/>
      <name val="Arial CE"/>
      <family val="2"/>
      <charset val="238"/>
    </font>
    <font>
      <sz val="8"/>
      <name val="Arial CE"/>
      <charset val="238"/>
    </font>
    <font>
      <b/>
      <sz val="12"/>
      <name val="Arial CE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i/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5" fillId="2" borderId="0" xfId="0" applyFont="1" applyFill="1" applyAlignment="1"/>
    <xf numFmtId="0" fontId="3" fillId="2" borderId="0" xfId="0" applyFont="1" applyFill="1" applyBorder="1"/>
    <xf numFmtId="0" fontId="7" fillId="2" borderId="0" xfId="0" applyFont="1" applyFill="1" applyBorder="1"/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16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3" fillId="0" borderId="0" xfId="0" applyFont="1" applyFill="1"/>
    <xf numFmtId="0" fontId="6" fillId="0" borderId="0" xfId="0" applyFont="1" applyFill="1" applyBorder="1" applyAlignment="1">
      <alignment horizontal="center"/>
    </xf>
    <xf numFmtId="0" fontId="8" fillId="0" borderId="0" xfId="0" applyFont="1" applyFill="1"/>
    <xf numFmtId="0" fontId="1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/>
    <xf numFmtId="0" fontId="4" fillId="0" borderId="0" xfId="0" applyFont="1" applyFill="1" applyBorder="1" applyAlignment="1">
      <alignment horizontal="center" wrapText="1"/>
    </xf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5" fillId="0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0" fontId="15" fillId="2" borderId="1" xfId="0" applyFont="1" applyFill="1" applyBorder="1" applyAlignment="1"/>
    <xf numFmtId="0" fontId="15" fillId="2" borderId="5" xfId="0" applyFont="1" applyFill="1" applyBorder="1" applyAlignment="1">
      <alignment horizontal="center" vertical="center"/>
    </xf>
    <xf numFmtId="0" fontId="15" fillId="2" borderId="5" xfId="0" quotePrefix="1" applyFont="1" applyFill="1" applyBorder="1" applyAlignment="1">
      <alignment horizontal="center" vertical="center"/>
    </xf>
    <xf numFmtId="0" fontId="15" fillId="0" borderId="7" xfId="0" applyFont="1" applyFill="1" applyBorder="1"/>
    <xf numFmtId="0" fontId="15" fillId="2" borderId="7" xfId="0" applyFont="1" applyFill="1" applyBorder="1"/>
    <xf numFmtId="0" fontId="16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 wrapText="1"/>
    </xf>
    <xf numFmtId="3" fontId="16" fillId="0" borderId="5" xfId="0" applyNumberFormat="1" applyFont="1" applyFill="1" applyBorder="1" applyAlignment="1">
      <alignment horizontal="right" vertical="center"/>
    </xf>
    <xf numFmtId="164" fontId="16" fillId="2" borderId="1" xfId="0" applyNumberFormat="1" applyFont="1" applyFill="1" applyBorder="1" applyAlignment="1">
      <alignment horizontal="right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vertical="center"/>
    </xf>
    <xf numFmtId="164" fontId="16" fillId="2" borderId="5" xfId="0" applyNumberFormat="1" applyFont="1" applyFill="1" applyBorder="1" applyAlignment="1">
      <alignment horizontal="right" vertical="center"/>
    </xf>
    <xf numFmtId="0" fontId="16" fillId="2" borderId="5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 wrapText="1"/>
    </xf>
    <xf numFmtId="3" fontId="15" fillId="0" borderId="1" xfId="0" applyNumberFormat="1" applyFont="1" applyFill="1" applyBorder="1" applyAlignment="1">
      <alignment horizontal="right" vertical="center"/>
    </xf>
    <xf numFmtId="164" fontId="15" fillId="2" borderId="1" xfId="0" applyNumberFormat="1" applyFont="1" applyFill="1" applyBorder="1" applyAlignment="1">
      <alignment horizontal="right" vertical="center"/>
    </xf>
    <xf numFmtId="0" fontId="15" fillId="2" borderId="0" xfId="0" applyFont="1" applyFill="1" applyBorder="1" applyAlignment="1">
      <alignment horizontal="left" vertical="center"/>
    </xf>
    <xf numFmtId="3" fontId="15" fillId="0" borderId="5" xfId="0" applyNumberFormat="1" applyFont="1" applyFill="1" applyBorder="1" applyAlignment="1">
      <alignment horizontal="right" vertical="center"/>
    </xf>
    <xf numFmtId="164" fontId="15" fillId="2" borderId="5" xfId="0" applyNumberFormat="1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center" vertical="center"/>
    </xf>
    <xf numFmtId="3" fontId="16" fillId="0" borderId="7" xfId="0" applyNumberFormat="1" applyFont="1" applyFill="1" applyBorder="1" applyAlignment="1">
      <alignment horizontal="right" vertical="center"/>
    </xf>
    <xf numFmtId="164" fontId="16" fillId="2" borderId="7" xfId="0" applyNumberFormat="1" applyFont="1" applyFill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vertical="center"/>
    </xf>
    <xf numFmtId="164" fontId="16" fillId="0" borderId="7" xfId="0" applyNumberFormat="1" applyFont="1" applyFill="1" applyBorder="1" applyAlignment="1">
      <alignment horizontal="right" vertical="center"/>
    </xf>
    <xf numFmtId="3" fontId="15" fillId="0" borderId="7" xfId="0" applyNumberFormat="1" applyFont="1" applyFill="1" applyBorder="1" applyAlignment="1">
      <alignment horizontal="right" vertical="center"/>
    </xf>
    <xf numFmtId="0" fontId="16" fillId="0" borderId="8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3" fontId="16" fillId="0" borderId="4" xfId="0" applyNumberFormat="1" applyFont="1" applyFill="1" applyBorder="1" applyAlignment="1">
      <alignment horizontal="right" vertical="center"/>
    </xf>
    <xf numFmtId="164" fontId="16" fillId="2" borderId="4" xfId="0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horizontal="left" vertical="center" wrapText="1"/>
    </xf>
    <xf numFmtId="0" fontId="15" fillId="0" borderId="8" xfId="0" applyFont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Continuous" vertical="center"/>
    </xf>
    <xf numFmtId="0" fontId="17" fillId="0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26"/>
  <sheetViews>
    <sheetView showGridLines="0" showZeros="0" tabSelected="1" zoomScaleNormal="100" zoomScaleSheetLayoutView="90" workbookViewId="0">
      <selection activeCell="F23" sqref="F23"/>
    </sheetView>
  </sheetViews>
  <sheetFormatPr defaultRowHeight="12.75" x14ac:dyDescent="0.2"/>
  <cols>
    <col min="1" max="1" width="5.7109375" style="1" customWidth="1"/>
    <col min="2" max="2" width="8.28515625" style="1" customWidth="1"/>
    <col min="3" max="3" width="37.28515625" style="2" customWidth="1"/>
    <col min="4" max="5" width="15.7109375" style="21" customWidth="1"/>
    <col min="6" max="6" width="15.7109375" style="2" customWidth="1"/>
    <col min="7" max="16384" width="9.140625" style="2"/>
  </cols>
  <sheetData>
    <row r="1" spans="1:7" ht="12.75" customHeight="1" x14ac:dyDescent="0.2">
      <c r="A1" s="25"/>
      <c r="B1" s="25"/>
      <c r="C1" s="21"/>
      <c r="F1" s="21"/>
    </row>
    <row r="2" spans="1:7" s="3" customFormat="1" ht="18" customHeight="1" x14ac:dyDescent="0.25">
      <c r="A2" s="21" t="s">
        <v>0</v>
      </c>
      <c r="B2" s="21"/>
      <c r="C2" s="21"/>
      <c r="D2" s="21"/>
      <c r="E2" s="21"/>
      <c r="F2" s="28" t="s">
        <v>1</v>
      </c>
      <c r="G2" s="4"/>
    </row>
    <row r="3" spans="1:7" s="5" customFormat="1" ht="45" customHeight="1" x14ac:dyDescent="0.25">
      <c r="A3" s="97" t="s">
        <v>58</v>
      </c>
      <c r="B3" s="97"/>
      <c r="C3" s="97"/>
      <c r="D3" s="97"/>
      <c r="E3" s="97"/>
      <c r="F3" s="97"/>
    </row>
    <row r="4" spans="1:7" s="5" customFormat="1" ht="33" customHeight="1" x14ac:dyDescent="0.25">
      <c r="A4" s="29"/>
      <c r="B4" s="29"/>
      <c r="C4" s="29"/>
      <c r="D4" s="29"/>
      <c r="E4" s="29"/>
      <c r="F4" s="29"/>
    </row>
    <row r="5" spans="1:7" s="6" customFormat="1" ht="12" customHeight="1" x14ac:dyDescent="0.25">
      <c r="A5" s="26"/>
      <c r="B5" s="26"/>
      <c r="C5" s="22"/>
      <c r="D5" s="22"/>
      <c r="E5" s="22"/>
      <c r="F5" s="27" t="s">
        <v>2</v>
      </c>
    </row>
    <row r="6" spans="1:7" s="7" customFormat="1" ht="30" customHeight="1" x14ac:dyDescent="0.2">
      <c r="A6" s="98" t="s">
        <v>3</v>
      </c>
      <c r="B6" s="98" t="s">
        <v>4</v>
      </c>
      <c r="C6" s="100" t="s">
        <v>5</v>
      </c>
      <c r="D6" s="33" t="s">
        <v>56</v>
      </c>
      <c r="E6" s="33" t="s">
        <v>57</v>
      </c>
      <c r="F6" s="34" t="s">
        <v>6</v>
      </c>
    </row>
    <row r="7" spans="1:7" s="7" customFormat="1" ht="18" customHeight="1" x14ac:dyDescent="0.2">
      <c r="A7" s="99"/>
      <c r="B7" s="99"/>
      <c r="C7" s="101"/>
      <c r="D7" s="37"/>
      <c r="E7" s="37"/>
      <c r="F7" s="38"/>
    </row>
    <row r="8" spans="1:7" s="8" customFormat="1" ht="9.75" customHeight="1" x14ac:dyDescent="0.2">
      <c r="A8" s="99"/>
      <c r="B8" s="99"/>
      <c r="C8" s="101"/>
      <c r="D8" s="37" t="s">
        <v>7</v>
      </c>
      <c r="E8" s="37" t="s">
        <v>7</v>
      </c>
      <c r="F8" s="39" t="s">
        <v>8</v>
      </c>
    </row>
    <row r="9" spans="1:7" s="8" customFormat="1" x14ac:dyDescent="0.2">
      <c r="A9" s="35"/>
      <c r="B9" s="36"/>
      <c r="C9" s="36"/>
      <c r="D9" s="37" t="s">
        <v>44</v>
      </c>
      <c r="E9" s="37" t="s">
        <v>44</v>
      </c>
      <c r="F9" s="40" t="s">
        <v>45</v>
      </c>
    </row>
    <row r="10" spans="1:7" s="8" customFormat="1" x14ac:dyDescent="0.2">
      <c r="A10" s="35"/>
      <c r="B10" s="36"/>
      <c r="C10" s="36"/>
      <c r="D10" s="41"/>
      <c r="E10" s="41"/>
      <c r="F10" s="42"/>
    </row>
    <row r="11" spans="1:7" s="9" customFormat="1" ht="11.25" customHeight="1" x14ac:dyDescent="0.2">
      <c r="A11" s="102">
        <v>1</v>
      </c>
      <c r="B11" s="102">
        <v>2</v>
      </c>
      <c r="C11" s="103">
        <v>3</v>
      </c>
      <c r="D11" s="104">
        <v>4</v>
      </c>
      <c r="E11" s="104">
        <v>5</v>
      </c>
      <c r="F11" s="105">
        <v>6</v>
      </c>
    </row>
    <row r="12" spans="1:7" s="10" customFormat="1" ht="16.7" customHeight="1" x14ac:dyDescent="0.2">
      <c r="A12" s="43">
        <v>600</v>
      </c>
      <c r="B12" s="44"/>
      <c r="C12" s="45" t="s">
        <v>9</v>
      </c>
      <c r="D12" s="46">
        <f>D14+D15+D17+D16</f>
        <v>14517647</v>
      </c>
      <c r="E12" s="46">
        <f>E14+E15+E17+E16</f>
        <v>13393890</v>
      </c>
      <c r="F12" s="47">
        <f>(E12/D12)*100</f>
        <v>92.259372334924521</v>
      </c>
    </row>
    <row r="13" spans="1:7" s="9" customFormat="1" ht="3.75" customHeight="1" x14ac:dyDescent="0.2">
      <c r="A13" s="48"/>
      <c r="B13" s="48"/>
      <c r="C13" s="49"/>
      <c r="D13" s="46"/>
      <c r="E13" s="46"/>
      <c r="F13" s="50"/>
    </row>
    <row r="14" spans="1:7" s="9" customFormat="1" ht="16.7" customHeight="1" x14ac:dyDescent="0.2">
      <c r="A14" s="51"/>
      <c r="B14" s="39">
        <v>60015</v>
      </c>
      <c r="C14" s="52" t="s">
        <v>10</v>
      </c>
      <c r="D14" s="53">
        <v>130000</v>
      </c>
      <c r="E14" s="53"/>
      <c r="F14" s="54"/>
    </row>
    <row r="15" spans="1:7" s="9" customFormat="1" ht="16.7" customHeight="1" x14ac:dyDescent="0.2">
      <c r="A15" s="51"/>
      <c r="B15" s="39">
        <v>60016</v>
      </c>
      <c r="C15" s="55" t="s">
        <v>11</v>
      </c>
      <c r="D15" s="56">
        <v>13308658</v>
      </c>
      <c r="E15" s="56">
        <v>12688890</v>
      </c>
      <c r="F15" s="57"/>
    </row>
    <row r="16" spans="1:7" s="9" customFormat="1" ht="16.7" customHeight="1" x14ac:dyDescent="0.2">
      <c r="A16" s="51"/>
      <c r="B16" s="39">
        <v>60017</v>
      </c>
      <c r="C16" s="55" t="s">
        <v>52</v>
      </c>
      <c r="D16" s="56">
        <v>1028989</v>
      </c>
      <c r="E16" s="56">
        <v>605000</v>
      </c>
      <c r="F16" s="57"/>
    </row>
    <row r="17" spans="1:6" s="9" customFormat="1" ht="16.7" customHeight="1" x14ac:dyDescent="0.2">
      <c r="A17" s="51"/>
      <c r="B17" s="39">
        <v>60095</v>
      </c>
      <c r="C17" s="55" t="s">
        <v>13</v>
      </c>
      <c r="D17" s="56">
        <v>50000</v>
      </c>
      <c r="E17" s="56">
        <v>100000</v>
      </c>
      <c r="F17" s="57"/>
    </row>
    <row r="18" spans="1:6" s="9" customFormat="1" ht="16.7" customHeight="1" x14ac:dyDescent="0.2">
      <c r="A18" s="51">
        <v>710</v>
      </c>
      <c r="B18" s="39"/>
      <c r="C18" s="58" t="s">
        <v>38</v>
      </c>
      <c r="D18" s="46">
        <f>D20</f>
        <v>13000</v>
      </c>
      <c r="E18" s="46">
        <f>E20</f>
        <v>18000</v>
      </c>
      <c r="F18" s="50">
        <f>(E18/D18)*100</f>
        <v>138.46153846153845</v>
      </c>
    </row>
    <row r="19" spans="1:6" s="9" customFormat="1" ht="3.75" customHeight="1" x14ac:dyDescent="0.2">
      <c r="A19" s="48"/>
      <c r="B19" s="59"/>
      <c r="C19" s="49"/>
      <c r="D19" s="60"/>
      <c r="E19" s="60"/>
      <c r="F19" s="61"/>
    </row>
    <row r="20" spans="1:6" s="9" customFormat="1" ht="16.7" customHeight="1" x14ac:dyDescent="0.2">
      <c r="A20" s="51"/>
      <c r="B20" s="39">
        <v>71035</v>
      </c>
      <c r="C20" s="55" t="s">
        <v>39</v>
      </c>
      <c r="D20" s="56">
        <v>13000</v>
      </c>
      <c r="E20" s="56">
        <v>18000</v>
      </c>
      <c r="F20" s="54"/>
    </row>
    <row r="21" spans="1:6" s="10" customFormat="1" ht="16.7" customHeight="1" x14ac:dyDescent="0.2">
      <c r="A21" s="43">
        <v>750</v>
      </c>
      <c r="B21" s="62"/>
      <c r="C21" s="45" t="s">
        <v>12</v>
      </c>
      <c r="D21" s="46">
        <f>D23+D24+D25</f>
        <v>1065252</v>
      </c>
      <c r="E21" s="46">
        <f>E23+E24+E25</f>
        <v>1009209</v>
      </c>
      <c r="F21" s="50">
        <f>(E21/D21)*100</f>
        <v>94.738991337261041</v>
      </c>
    </row>
    <row r="22" spans="1:6" s="9" customFormat="1" ht="3.75" customHeight="1" x14ac:dyDescent="0.2">
      <c r="A22" s="48"/>
      <c r="B22" s="59"/>
      <c r="C22" s="49"/>
      <c r="D22" s="60"/>
      <c r="E22" s="60"/>
      <c r="F22" s="61"/>
    </row>
    <row r="23" spans="1:6" s="9" customFormat="1" ht="16.5" customHeight="1" x14ac:dyDescent="0.2">
      <c r="A23" s="51"/>
      <c r="B23" s="39">
        <v>75022</v>
      </c>
      <c r="C23" s="63" t="s">
        <v>46</v>
      </c>
      <c r="D23" s="56">
        <v>324514</v>
      </c>
      <c r="E23" s="56">
        <v>282489</v>
      </c>
      <c r="F23" s="50"/>
    </row>
    <row r="24" spans="1:6" s="9" customFormat="1" ht="17.25" customHeight="1" x14ac:dyDescent="0.2">
      <c r="A24" s="51"/>
      <c r="B24" s="39">
        <v>75075</v>
      </c>
      <c r="C24" s="63" t="s">
        <v>47</v>
      </c>
      <c r="D24" s="56">
        <v>10000</v>
      </c>
      <c r="E24" s="56"/>
      <c r="F24" s="50"/>
    </row>
    <row r="25" spans="1:6" s="11" customFormat="1" ht="16.7" customHeight="1" x14ac:dyDescent="0.2">
      <c r="A25" s="43"/>
      <c r="B25" s="62">
        <v>75095</v>
      </c>
      <c r="C25" s="64" t="s">
        <v>13</v>
      </c>
      <c r="D25" s="56">
        <v>730738</v>
      </c>
      <c r="E25" s="56">
        <v>726720</v>
      </c>
      <c r="F25" s="50"/>
    </row>
    <row r="26" spans="1:6" s="11" customFormat="1" ht="24" x14ac:dyDescent="0.2">
      <c r="A26" s="43">
        <v>754</v>
      </c>
      <c r="B26" s="62"/>
      <c r="C26" s="45" t="s">
        <v>14</v>
      </c>
      <c r="D26" s="46">
        <f>D28+D29+D30+D31</f>
        <v>1095000</v>
      </c>
      <c r="E26" s="46">
        <f>E28+E29+E30+E31</f>
        <v>1035589</v>
      </c>
      <c r="F26" s="50">
        <f>(E26/D26)*100</f>
        <v>94.57433789954338</v>
      </c>
    </row>
    <row r="27" spans="1:6" s="11" customFormat="1" ht="3.75" customHeight="1" x14ac:dyDescent="0.2">
      <c r="A27" s="65"/>
      <c r="B27" s="66"/>
      <c r="C27" s="67"/>
      <c r="D27" s="60"/>
      <c r="E27" s="60"/>
      <c r="F27" s="61"/>
    </row>
    <row r="28" spans="1:6" s="11" customFormat="1" ht="16.5" customHeight="1" x14ac:dyDescent="0.2">
      <c r="A28" s="43"/>
      <c r="B28" s="62">
        <v>75405</v>
      </c>
      <c r="C28" s="68" t="s">
        <v>15</v>
      </c>
      <c r="D28" s="56">
        <v>419800</v>
      </c>
      <c r="E28" s="56">
        <v>350100</v>
      </c>
      <c r="F28" s="54"/>
    </row>
    <row r="29" spans="1:6" s="11" customFormat="1" ht="16.7" customHeight="1" x14ac:dyDescent="0.2">
      <c r="A29" s="43"/>
      <c r="B29" s="62">
        <v>75411</v>
      </c>
      <c r="C29" s="64" t="s">
        <v>16</v>
      </c>
      <c r="D29" s="56">
        <v>288000</v>
      </c>
      <c r="E29" s="56">
        <v>365000</v>
      </c>
      <c r="F29" s="57"/>
    </row>
    <row r="30" spans="1:6" s="11" customFormat="1" ht="16.7" customHeight="1" x14ac:dyDescent="0.2">
      <c r="A30" s="43"/>
      <c r="B30" s="62">
        <v>75412</v>
      </c>
      <c r="C30" s="68" t="s">
        <v>17</v>
      </c>
      <c r="D30" s="56">
        <v>166000</v>
      </c>
      <c r="E30" s="56"/>
      <c r="F30" s="57"/>
    </row>
    <row r="31" spans="1:6" s="11" customFormat="1" ht="16.7" customHeight="1" x14ac:dyDescent="0.2">
      <c r="A31" s="43"/>
      <c r="B31" s="62">
        <v>75416</v>
      </c>
      <c r="C31" s="69" t="s">
        <v>42</v>
      </c>
      <c r="D31" s="56">
        <v>221200</v>
      </c>
      <c r="E31" s="56">
        <v>320489</v>
      </c>
      <c r="F31" s="57"/>
    </row>
    <row r="32" spans="1:6" s="10" customFormat="1" ht="16.5" customHeight="1" x14ac:dyDescent="0.2">
      <c r="A32" s="51">
        <v>758</v>
      </c>
      <c r="B32" s="39"/>
      <c r="C32" s="70" t="s">
        <v>18</v>
      </c>
      <c r="D32" s="46">
        <f>D34</f>
        <v>6449027</v>
      </c>
      <c r="E32" s="46">
        <f>E34</f>
        <v>11227421</v>
      </c>
      <c r="F32" s="50">
        <f>(E32/D32)*100</f>
        <v>174.09480530939007</v>
      </c>
    </row>
    <row r="33" spans="1:6" s="9" customFormat="1" ht="3.75" customHeight="1" x14ac:dyDescent="0.2">
      <c r="A33" s="48"/>
      <c r="B33" s="59"/>
      <c r="C33" s="49"/>
      <c r="D33" s="60"/>
      <c r="E33" s="60"/>
      <c r="F33" s="61"/>
    </row>
    <row r="34" spans="1:6" s="11" customFormat="1" ht="16.7" customHeight="1" x14ac:dyDescent="0.2">
      <c r="A34" s="71"/>
      <c r="B34" s="71">
        <v>75818</v>
      </c>
      <c r="C34" s="72" t="s">
        <v>19</v>
      </c>
      <c r="D34" s="53">
        <f>1449027+5000000</f>
        <v>6449027</v>
      </c>
      <c r="E34" s="53">
        <v>11227421</v>
      </c>
      <c r="F34" s="54"/>
    </row>
    <row r="35" spans="1:6" s="10" customFormat="1" ht="16.7" customHeight="1" x14ac:dyDescent="0.2">
      <c r="A35" s="43">
        <v>801</v>
      </c>
      <c r="B35" s="62"/>
      <c r="C35" s="45" t="s">
        <v>20</v>
      </c>
      <c r="D35" s="46">
        <f>D37</f>
        <v>10687700</v>
      </c>
      <c r="E35" s="46">
        <f>E37</f>
        <v>10743955</v>
      </c>
      <c r="F35" s="50">
        <f>(E35/D35)*100</f>
        <v>100.52635272322389</v>
      </c>
    </row>
    <row r="36" spans="1:6" s="9" customFormat="1" ht="3.75" customHeight="1" x14ac:dyDescent="0.2">
      <c r="A36" s="48"/>
      <c r="B36" s="59"/>
      <c r="C36" s="73"/>
      <c r="D36" s="60"/>
      <c r="E36" s="60"/>
      <c r="F36" s="61"/>
    </row>
    <row r="37" spans="1:6" s="11" customFormat="1" ht="16.5" customHeight="1" x14ac:dyDescent="0.2">
      <c r="A37" s="43"/>
      <c r="B37" s="62">
        <v>80195</v>
      </c>
      <c r="C37" s="74" t="s">
        <v>13</v>
      </c>
      <c r="D37" s="53">
        <v>10687700</v>
      </c>
      <c r="E37" s="53">
        <v>10743955</v>
      </c>
      <c r="F37" s="47"/>
    </row>
    <row r="38" spans="1:6" s="10" customFormat="1" ht="16.7" customHeight="1" x14ac:dyDescent="0.2">
      <c r="A38" s="43">
        <v>851</v>
      </c>
      <c r="B38" s="62"/>
      <c r="C38" s="45" t="s">
        <v>21</v>
      </c>
      <c r="D38" s="46">
        <f>D40+D41+D42+D43</f>
        <v>187000</v>
      </c>
      <c r="E38" s="46">
        <f>E40+E41+E42+E43</f>
        <v>269500</v>
      </c>
      <c r="F38" s="50">
        <f>(E38/D38)*100</f>
        <v>144.11764705882354</v>
      </c>
    </row>
    <row r="39" spans="1:6" s="9" customFormat="1" ht="4.5" customHeight="1" x14ac:dyDescent="0.2">
      <c r="A39" s="48"/>
      <c r="B39" s="59"/>
      <c r="C39" s="49"/>
      <c r="D39" s="60"/>
      <c r="E39" s="60"/>
      <c r="F39" s="61"/>
    </row>
    <row r="40" spans="1:6" s="11" customFormat="1" ht="16.5" customHeight="1" x14ac:dyDescent="0.2">
      <c r="A40" s="43"/>
      <c r="B40" s="62">
        <v>85111</v>
      </c>
      <c r="C40" s="68" t="s">
        <v>22</v>
      </c>
      <c r="D40" s="56">
        <v>50000</v>
      </c>
      <c r="E40" s="56">
        <v>100000</v>
      </c>
      <c r="F40" s="47"/>
    </row>
    <row r="41" spans="1:6" s="11" customFormat="1" ht="24" x14ac:dyDescent="0.2">
      <c r="A41" s="43"/>
      <c r="B41" s="62">
        <v>85117</v>
      </c>
      <c r="C41" s="64" t="s">
        <v>48</v>
      </c>
      <c r="D41" s="56">
        <v>24000</v>
      </c>
      <c r="E41" s="56">
        <v>25000</v>
      </c>
      <c r="F41" s="50"/>
    </row>
    <row r="42" spans="1:6" s="11" customFormat="1" ht="16.5" customHeight="1" x14ac:dyDescent="0.2">
      <c r="A42" s="43"/>
      <c r="B42" s="62">
        <v>85141</v>
      </c>
      <c r="C42" s="75" t="s">
        <v>43</v>
      </c>
      <c r="D42" s="56">
        <v>3000</v>
      </c>
      <c r="E42" s="56"/>
      <c r="F42" s="50"/>
    </row>
    <row r="43" spans="1:6" s="11" customFormat="1" ht="16.5" customHeight="1" x14ac:dyDescent="0.2">
      <c r="A43" s="43"/>
      <c r="B43" s="62">
        <v>85149</v>
      </c>
      <c r="C43" s="64" t="s">
        <v>23</v>
      </c>
      <c r="D43" s="56">
        <v>110000</v>
      </c>
      <c r="E43" s="56">
        <v>144500</v>
      </c>
      <c r="F43" s="50"/>
    </row>
    <row r="44" spans="1:6" s="10" customFormat="1" ht="12" customHeight="1" x14ac:dyDescent="0.2">
      <c r="A44" s="43">
        <v>852</v>
      </c>
      <c r="B44" s="62"/>
      <c r="C44" s="45" t="s">
        <v>24</v>
      </c>
      <c r="D44" s="46">
        <f>D46+D47+D48+D49</f>
        <v>871023</v>
      </c>
      <c r="E44" s="46">
        <f>E46+E47+E48+E49</f>
        <v>774989</v>
      </c>
      <c r="F44" s="50">
        <f>(E44/D44)*100</f>
        <v>88.974573576128307</v>
      </c>
    </row>
    <row r="45" spans="1:6" s="9" customFormat="1" ht="3.75" customHeight="1" x14ac:dyDescent="0.2">
      <c r="A45" s="48"/>
      <c r="B45" s="59"/>
      <c r="C45" s="49"/>
      <c r="D45" s="60"/>
      <c r="E45" s="60"/>
      <c r="F45" s="61"/>
    </row>
    <row r="46" spans="1:6" s="11" customFormat="1" ht="16.7" customHeight="1" x14ac:dyDescent="0.2">
      <c r="A46" s="43"/>
      <c r="B46" s="62">
        <v>85202</v>
      </c>
      <c r="C46" s="64" t="s">
        <v>25</v>
      </c>
      <c r="D46" s="56">
        <v>190000</v>
      </c>
      <c r="E46" s="56">
        <v>176000</v>
      </c>
      <c r="F46" s="50"/>
    </row>
    <row r="47" spans="1:6" s="11" customFormat="1" ht="16.7" customHeight="1" x14ac:dyDescent="0.2">
      <c r="A47" s="43"/>
      <c r="B47" s="62">
        <v>85203</v>
      </c>
      <c r="C47" s="64" t="s">
        <v>26</v>
      </c>
      <c r="D47" s="56">
        <v>298154</v>
      </c>
      <c r="E47" s="56">
        <v>219000</v>
      </c>
      <c r="F47" s="50"/>
    </row>
    <row r="48" spans="1:6" s="11" customFormat="1" ht="25.5" customHeight="1" x14ac:dyDescent="0.2">
      <c r="A48" s="43"/>
      <c r="B48" s="62">
        <v>85214</v>
      </c>
      <c r="C48" s="64" t="s">
        <v>53</v>
      </c>
      <c r="D48" s="56">
        <v>176000</v>
      </c>
      <c r="E48" s="56">
        <v>180861</v>
      </c>
      <c r="F48" s="50"/>
    </row>
    <row r="49" spans="1:6" s="11" customFormat="1" ht="16.7" customHeight="1" x14ac:dyDescent="0.2">
      <c r="A49" s="65"/>
      <c r="B49" s="66">
        <v>85295</v>
      </c>
      <c r="C49" s="92" t="s">
        <v>13</v>
      </c>
      <c r="D49" s="83">
        <v>206869</v>
      </c>
      <c r="E49" s="83">
        <v>199128</v>
      </c>
      <c r="F49" s="61"/>
    </row>
    <row r="50" spans="1:6" s="11" customFormat="1" ht="24" x14ac:dyDescent="0.2">
      <c r="A50" s="43">
        <v>853</v>
      </c>
      <c r="B50" s="62"/>
      <c r="C50" s="45" t="s">
        <v>27</v>
      </c>
      <c r="D50" s="46">
        <f>D52+D53</f>
        <v>2191921</v>
      </c>
      <c r="E50" s="46">
        <f>E52+E53</f>
        <v>2119205</v>
      </c>
      <c r="F50" s="50">
        <f>(E50/D50)*100</f>
        <v>96.682544672002322</v>
      </c>
    </row>
    <row r="51" spans="1:6" s="11" customFormat="1" ht="3.75" customHeight="1" x14ac:dyDescent="0.2">
      <c r="A51" s="65"/>
      <c r="B51" s="66"/>
      <c r="C51" s="67"/>
      <c r="D51" s="60"/>
      <c r="E51" s="60"/>
      <c r="F51" s="61"/>
    </row>
    <row r="52" spans="1:6" s="11" customFormat="1" ht="30" customHeight="1" x14ac:dyDescent="0.2">
      <c r="A52" s="62"/>
      <c r="B52" s="62">
        <v>85311</v>
      </c>
      <c r="C52" s="64" t="s">
        <v>51</v>
      </c>
      <c r="D52" s="56">
        <v>173500</v>
      </c>
      <c r="E52" s="56">
        <v>184559</v>
      </c>
      <c r="F52" s="57"/>
    </row>
    <row r="53" spans="1:6" s="11" customFormat="1" ht="16.7" customHeight="1" x14ac:dyDescent="0.2">
      <c r="A53" s="62"/>
      <c r="B53" s="62">
        <v>85395</v>
      </c>
      <c r="C53" s="64" t="s">
        <v>13</v>
      </c>
      <c r="D53" s="56">
        <v>2018421</v>
      </c>
      <c r="E53" s="56">
        <v>1934646</v>
      </c>
      <c r="F53" s="57"/>
    </row>
    <row r="54" spans="1:6" s="9" customFormat="1" ht="16.7" customHeight="1" x14ac:dyDescent="0.2">
      <c r="A54" s="43">
        <v>854</v>
      </c>
      <c r="B54" s="62"/>
      <c r="C54" s="45" t="s">
        <v>28</v>
      </c>
      <c r="D54" s="46">
        <f>D56</f>
        <v>1196702</v>
      </c>
      <c r="E54" s="46">
        <f>E56</f>
        <v>1329848</v>
      </c>
      <c r="F54" s="50">
        <f>(E54/D54)*100</f>
        <v>111.12607817150804</v>
      </c>
    </row>
    <row r="55" spans="1:6" s="9" customFormat="1" ht="3.75" customHeight="1" x14ac:dyDescent="0.2">
      <c r="A55" s="48"/>
      <c r="B55" s="59"/>
      <c r="C55" s="49"/>
      <c r="D55" s="60"/>
      <c r="E55" s="60"/>
      <c r="F55" s="61"/>
    </row>
    <row r="56" spans="1:6" s="11" customFormat="1" ht="16.7" customHeight="1" x14ac:dyDescent="0.2">
      <c r="A56" s="43"/>
      <c r="B56" s="62">
        <v>85495</v>
      </c>
      <c r="C56" s="64" t="s">
        <v>13</v>
      </c>
      <c r="D56" s="56">
        <v>1196702</v>
      </c>
      <c r="E56" s="56">
        <v>1329848</v>
      </c>
      <c r="F56" s="47"/>
    </row>
    <row r="57" spans="1:6" s="30" customFormat="1" ht="12" customHeight="1" x14ac:dyDescent="0.2">
      <c r="A57" s="76">
        <v>855</v>
      </c>
      <c r="B57" s="77"/>
      <c r="C57" s="78" t="s">
        <v>50</v>
      </c>
      <c r="D57" s="46">
        <f>D59</f>
        <v>573000</v>
      </c>
      <c r="E57" s="46">
        <f>E59</f>
        <v>581000</v>
      </c>
      <c r="F57" s="50">
        <f>(E57/D57)*100</f>
        <v>101.39616055846423</v>
      </c>
    </row>
    <row r="58" spans="1:6" s="31" customFormat="1" ht="3.75" customHeight="1" x14ac:dyDescent="0.2">
      <c r="A58" s="79"/>
      <c r="B58" s="80"/>
      <c r="C58" s="81"/>
      <c r="D58" s="60"/>
      <c r="E58" s="60"/>
      <c r="F58" s="82"/>
    </row>
    <row r="59" spans="1:6" s="32" customFormat="1" ht="16.7" customHeight="1" x14ac:dyDescent="0.2">
      <c r="A59" s="93"/>
      <c r="B59" s="94">
        <v>85516</v>
      </c>
      <c r="C59" s="95" t="s">
        <v>55</v>
      </c>
      <c r="D59" s="53">
        <v>573000</v>
      </c>
      <c r="E59" s="53">
        <v>581000</v>
      </c>
      <c r="F59" s="96"/>
    </row>
    <row r="60" spans="1:6" s="11" customFormat="1" ht="24" x14ac:dyDescent="0.2">
      <c r="A60" s="43">
        <v>900</v>
      </c>
      <c r="B60" s="62"/>
      <c r="C60" s="45" t="s">
        <v>29</v>
      </c>
      <c r="D60" s="46">
        <f>D62+D63+D64</f>
        <v>6645778</v>
      </c>
      <c r="E60" s="46">
        <f>E62+E63+E64</f>
        <v>7518200</v>
      </c>
      <c r="F60" s="50">
        <f>(E60/D60)*100</f>
        <v>113.12746227755426</v>
      </c>
    </row>
    <row r="61" spans="1:6" s="11" customFormat="1" ht="5.25" customHeight="1" x14ac:dyDescent="0.2">
      <c r="A61" s="65"/>
      <c r="B61" s="66"/>
      <c r="C61" s="67"/>
      <c r="D61" s="60"/>
      <c r="E61" s="60"/>
      <c r="F61" s="61"/>
    </row>
    <row r="62" spans="1:6" s="11" customFormat="1" ht="16.5" customHeight="1" x14ac:dyDescent="0.2">
      <c r="A62" s="43"/>
      <c r="B62" s="62">
        <v>90004</v>
      </c>
      <c r="C62" s="68" t="s">
        <v>30</v>
      </c>
      <c r="D62" s="56">
        <v>242000</v>
      </c>
      <c r="E62" s="56">
        <v>782000</v>
      </c>
      <c r="F62" s="57"/>
    </row>
    <row r="63" spans="1:6" s="11" customFormat="1" ht="16.5" customHeight="1" x14ac:dyDescent="0.2">
      <c r="A63" s="43"/>
      <c r="B63" s="62">
        <v>90015</v>
      </c>
      <c r="C63" s="68" t="s">
        <v>36</v>
      </c>
      <c r="D63" s="56">
        <v>1857178</v>
      </c>
      <c r="E63" s="56">
        <v>1731300</v>
      </c>
      <c r="F63" s="57"/>
    </row>
    <row r="64" spans="1:6" s="11" customFormat="1" ht="16.5" customHeight="1" x14ac:dyDescent="0.2">
      <c r="A64" s="43"/>
      <c r="B64" s="62">
        <v>90095</v>
      </c>
      <c r="C64" s="68" t="s">
        <v>13</v>
      </c>
      <c r="D64" s="56">
        <v>4546600</v>
      </c>
      <c r="E64" s="56">
        <v>5004900</v>
      </c>
      <c r="F64" s="50"/>
    </row>
    <row r="65" spans="1:6" s="11" customFormat="1" ht="16.7" customHeight="1" x14ac:dyDescent="0.2">
      <c r="A65" s="43">
        <v>921</v>
      </c>
      <c r="B65" s="62"/>
      <c r="C65" s="91" t="s">
        <v>31</v>
      </c>
      <c r="D65" s="46">
        <f>D67+D68+D69+D70+D71+D72</f>
        <v>2507600</v>
      </c>
      <c r="E65" s="46">
        <f>E67+E68+E69+E70+E71+E72</f>
        <v>2780744</v>
      </c>
      <c r="F65" s="50">
        <f>(E65/D65)*100</f>
        <v>110.89264635508056</v>
      </c>
    </row>
    <row r="66" spans="1:6" s="11" customFormat="1" ht="3.75" customHeight="1" x14ac:dyDescent="0.2">
      <c r="A66" s="65"/>
      <c r="B66" s="66"/>
      <c r="C66" s="67"/>
      <c r="D66" s="60"/>
      <c r="E66" s="60"/>
      <c r="F66" s="61"/>
    </row>
    <row r="67" spans="1:6" s="11" customFormat="1" ht="16.7" customHeight="1" x14ac:dyDescent="0.2">
      <c r="A67" s="62"/>
      <c r="B67" s="62">
        <v>92106</v>
      </c>
      <c r="C67" s="64" t="s">
        <v>49</v>
      </c>
      <c r="D67" s="56"/>
      <c r="E67" s="56">
        <v>30000</v>
      </c>
      <c r="F67" s="57"/>
    </row>
    <row r="68" spans="1:6" s="11" customFormat="1" ht="16.7" customHeight="1" x14ac:dyDescent="0.2">
      <c r="A68" s="43"/>
      <c r="B68" s="62">
        <v>92109</v>
      </c>
      <c r="C68" s="64" t="s">
        <v>32</v>
      </c>
      <c r="D68" s="56">
        <v>2227600</v>
      </c>
      <c r="E68" s="56">
        <v>2294244</v>
      </c>
      <c r="F68" s="50"/>
    </row>
    <row r="69" spans="1:6" s="11" customFormat="1" ht="16.7" customHeight="1" x14ac:dyDescent="0.2">
      <c r="A69" s="43"/>
      <c r="B69" s="62">
        <v>92113</v>
      </c>
      <c r="C69" s="64" t="s">
        <v>54</v>
      </c>
      <c r="D69" s="56">
        <v>14000</v>
      </c>
      <c r="E69" s="56">
        <v>14000</v>
      </c>
      <c r="F69" s="50"/>
    </row>
    <row r="70" spans="1:6" s="11" customFormat="1" ht="16.7" customHeight="1" x14ac:dyDescent="0.2">
      <c r="A70" s="43"/>
      <c r="B70" s="62">
        <v>92116</v>
      </c>
      <c r="C70" s="64" t="s">
        <v>33</v>
      </c>
      <c r="D70" s="56">
        <v>196000</v>
      </c>
      <c r="E70" s="56">
        <v>199500</v>
      </c>
      <c r="F70" s="50"/>
    </row>
    <row r="71" spans="1:6" s="11" customFormat="1" ht="16.7" customHeight="1" x14ac:dyDescent="0.2">
      <c r="A71" s="43"/>
      <c r="B71" s="62">
        <v>92118</v>
      </c>
      <c r="C71" s="64" t="s">
        <v>34</v>
      </c>
      <c r="D71" s="56">
        <v>70000</v>
      </c>
      <c r="E71" s="56">
        <v>103000</v>
      </c>
      <c r="F71" s="50"/>
    </row>
    <row r="72" spans="1:6" s="11" customFormat="1" ht="16.7" customHeight="1" x14ac:dyDescent="0.2">
      <c r="A72" s="43"/>
      <c r="B72" s="62">
        <v>92195</v>
      </c>
      <c r="C72" s="64" t="s">
        <v>13</v>
      </c>
      <c r="D72" s="56"/>
      <c r="E72" s="56">
        <v>140000</v>
      </c>
      <c r="F72" s="50"/>
    </row>
    <row r="73" spans="1:6" s="11" customFormat="1" ht="16.7" customHeight="1" x14ac:dyDescent="0.2">
      <c r="A73" s="43">
        <v>926</v>
      </c>
      <c r="B73" s="62"/>
      <c r="C73" s="45" t="s">
        <v>40</v>
      </c>
      <c r="D73" s="46">
        <f>D75+D76+D77</f>
        <v>1225350</v>
      </c>
      <c r="E73" s="46">
        <f>E75+E76+E77</f>
        <v>1424450</v>
      </c>
      <c r="F73" s="50">
        <f>(E73/D73)*100</f>
        <v>116.2484188191129</v>
      </c>
    </row>
    <row r="74" spans="1:6" s="11" customFormat="1" ht="3.75" customHeight="1" x14ac:dyDescent="0.2">
      <c r="A74" s="65"/>
      <c r="B74" s="66"/>
      <c r="C74" s="84"/>
      <c r="D74" s="60"/>
      <c r="E74" s="60"/>
      <c r="F74" s="61"/>
    </row>
    <row r="75" spans="1:6" s="11" customFormat="1" ht="16.5" customHeight="1" x14ac:dyDescent="0.2">
      <c r="A75" s="43"/>
      <c r="B75" s="62">
        <v>92601</v>
      </c>
      <c r="C75" s="85" t="s">
        <v>37</v>
      </c>
      <c r="D75" s="56">
        <v>986100</v>
      </c>
      <c r="E75" s="56">
        <v>1146200</v>
      </c>
      <c r="F75" s="47"/>
    </row>
    <row r="76" spans="1:6" s="11" customFormat="1" ht="16.5" customHeight="1" x14ac:dyDescent="0.2">
      <c r="A76" s="43"/>
      <c r="B76" s="62">
        <v>92605</v>
      </c>
      <c r="C76" s="64" t="s">
        <v>41</v>
      </c>
      <c r="D76" s="56">
        <v>210750</v>
      </c>
      <c r="E76" s="56">
        <v>247750</v>
      </c>
      <c r="F76" s="50"/>
    </row>
    <row r="77" spans="1:6" s="12" customFormat="1" ht="16.7" customHeight="1" x14ac:dyDescent="0.2">
      <c r="A77" s="43"/>
      <c r="B77" s="62">
        <v>92695</v>
      </c>
      <c r="C77" s="64" t="s">
        <v>13</v>
      </c>
      <c r="D77" s="56">
        <v>28500</v>
      </c>
      <c r="E77" s="56">
        <v>30500</v>
      </c>
      <c r="F77" s="50"/>
    </row>
    <row r="78" spans="1:6" s="13" customFormat="1" ht="18.95" customHeight="1" x14ac:dyDescent="0.2">
      <c r="A78" s="86"/>
      <c r="B78" s="87"/>
      <c r="C78" s="88" t="s">
        <v>35</v>
      </c>
      <c r="D78" s="89">
        <f>D12+D18+D21+D26+D32+D35+D38+D44+D50+D54+D57+D60+D65+D73</f>
        <v>49226000</v>
      </c>
      <c r="E78" s="89">
        <f>E12+E18+E21+E26+E32+E35+E38+E44+E50+E54+E57+E60+E65+E73</f>
        <v>54226000</v>
      </c>
      <c r="F78" s="90">
        <f>(E78/D78)*100</f>
        <v>110.157233982042</v>
      </c>
    </row>
    <row r="79" spans="1:6" s="8" customFormat="1" ht="15" customHeight="1" x14ac:dyDescent="0.2">
      <c r="A79" s="14"/>
      <c r="B79" s="14"/>
      <c r="D79" s="23"/>
      <c r="E79" s="23"/>
      <c r="F79" s="15"/>
    </row>
    <row r="80" spans="1:6" s="8" customFormat="1" ht="15" customHeight="1" x14ac:dyDescent="0.2">
      <c r="A80" s="14"/>
      <c r="B80" s="14"/>
      <c r="D80" s="23"/>
      <c r="E80" s="23"/>
      <c r="F80" s="15"/>
    </row>
    <row r="81" spans="1:6" s="8" customFormat="1" ht="15" customHeight="1" x14ac:dyDescent="0.2">
      <c r="A81" s="14"/>
      <c r="B81" s="14"/>
      <c r="D81" s="23"/>
      <c r="E81" s="23"/>
      <c r="F81" s="15"/>
    </row>
    <row r="82" spans="1:6" s="8" customFormat="1" ht="15" customHeight="1" x14ac:dyDescent="0.2">
      <c r="A82" s="14"/>
      <c r="B82" s="14"/>
      <c r="D82" s="23"/>
      <c r="E82" s="23"/>
      <c r="F82" s="15"/>
    </row>
    <row r="83" spans="1:6" s="8" customFormat="1" ht="15" customHeight="1" x14ac:dyDescent="0.2">
      <c r="A83" s="14"/>
      <c r="B83" s="14"/>
      <c r="D83" s="17"/>
      <c r="E83" s="17"/>
      <c r="F83" s="16"/>
    </row>
    <row r="84" spans="1:6" s="8" customFormat="1" ht="15" customHeight="1" x14ac:dyDescent="0.2">
      <c r="A84" s="14"/>
      <c r="B84" s="14"/>
      <c r="D84" s="17"/>
      <c r="E84" s="17"/>
      <c r="F84" s="16"/>
    </row>
    <row r="85" spans="1:6" s="8" customFormat="1" ht="15" customHeight="1" x14ac:dyDescent="0.2">
      <c r="A85" s="14"/>
      <c r="B85" s="14"/>
      <c r="D85" s="17"/>
      <c r="E85" s="17"/>
      <c r="F85" s="16"/>
    </row>
    <row r="86" spans="1:6" s="8" customFormat="1" ht="15" customHeight="1" x14ac:dyDescent="0.2">
      <c r="A86" s="14"/>
      <c r="B86" s="14"/>
      <c r="D86" s="17"/>
      <c r="E86" s="17"/>
      <c r="F86" s="16"/>
    </row>
    <row r="87" spans="1:6" s="8" customFormat="1" ht="15" customHeight="1" x14ac:dyDescent="0.2">
      <c r="A87" s="14"/>
      <c r="B87" s="14"/>
      <c r="D87" s="17"/>
      <c r="E87" s="17"/>
      <c r="F87" s="15"/>
    </row>
    <row r="88" spans="1:6" s="8" customFormat="1" ht="15" customHeight="1" x14ac:dyDescent="0.2">
      <c r="A88" s="14"/>
      <c r="B88" s="14"/>
      <c r="D88" s="17"/>
      <c r="E88" s="17"/>
      <c r="F88" s="15"/>
    </row>
    <row r="89" spans="1:6" s="8" customFormat="1" ht="15" customHeight="1" x14ac:dyDescent="0.2">
      <c r="A89" s="14"/>
      <c r="B89" s="14"/>
      <c r="D89" s="17"/>
      <c r="E89" s="17"/>
      <c r="F89" s="15"/>
    </row>
    <row r="90" spans="1:6" s="8" customFormat="1" ht="15" customHeight="1" x14ac:dyDescent="0.2">
      <c r="A90" s="14"/>
      <c r="B90" s="14"/>
      <c r="D90" s="23"/>
      <c r="E90" s="23"/>
      <c r="F90" s="15"/>
    </row>
    <row r="91" spans="1:6" s="8" customFormat="1" ht="15" customHeight="1" x14ac:dyDescent="0.2">
      <c r="A91" s="14"/>
      <c r="B91" s="14"/>
      <c r="D91" s="23"/>
      <c r="E91" s="23"/>
      <c r="F91" s="15"/>
    </row>
    <row r="92" spans="1:6" s="8" customFormat="1" ht="15" customHeight="1" x14ac:dyDescent="0.2">
      <c r="A92" s="14"/>
      <c r="B92" s="14"/>
      <c r="D92" s="23"/>
      <c r="E92" s="23"/>
      <c r="F92" s="15"/>
    </row>
    <row r="93" spans="1:6" s="8" customFormat="1" ht="15" customHeight="1" x14ac:dyDescent="0.2">
      <c r="A93" s="14"/>
      <c r="B93" s="14"/>
      <c r="D93" s="23"/>
      <c r="E93" s="23"/>
      <c r="F93" s="15"/>
    </row>
    <row r="94" spans="1:6" s="8" customFormat="1" ht="15" customHeight="1" x14ac:dyDescent="0.2">
      <c r="A94" s="14"/>
      <c r="B94" s="14"/>
      <c r="D94" s="23"/>
      <c r="E94" s="23"/>
      <c r="F94" s="15"/>
    </row>
    <row r="95" spans="1:6" s="8" customFormat="1" ht="15" customHeight="1" x14ac:dyDescent="0.2">
      <c r="A95" s="14"/>
      <c r="B95" s="14"/>
      <c r="D95" s="23"/>
      <c r="E95" s="23"/>
      <c r="F95" s="15"/>
    </row>
    <row r="96" spans="1:6" s="8" customFormat="1" ht="15" customHeight="1" x14ac:dyDescent="0.2">
      <c r="A96" s="14"/>
      <c r="B96" s="14"/>
      <c r="D96" s="23"/>
      <c r="E96" s="23"/>
      <c r="F96" s="15"/>
    </row>
    <row r="97" spans="1:6" s="8" customFormat="1" ht="15" customHeight="1" x14ac:dyDescent="0.2">
      <c r="A97" s="14"/>
      <c r="B97" s="14"/>
      <c r="D97" s="23"/>
      <c r="E97" s="23"/>
      <c r="F97" s="15"/>
    </row>
    <row r="98" spans="1:6" ht="15" customHeight="1" x14ac:dyDescent="0.2">
      <c r="F98" s="18"/>
    </row>
    <row r="99" spans="1:6" ht="15" customHeight="1" x14ac:dyDescent="0.2">
      <c r="F99" s="18"/>
    </row>
    <row r="100" spans="1:6" ht="15" customHeight="1" x14ac:dyDescent="0.2">
      <c r="F100" s="18"/>
    </row>
    <row r="101" spans="1:6" ht="15" customHeight="1" x14ac:dyDescent="0.2">
      <c r="F101" s="18"/>
    </row>
    <row r="102" spans="1:6" ht="15" customHeight="1" x14ac:dyDescent="0.2">
      <c r="F102" s="18"/>
    </row>
    <row r="103" spans="1:6" ht="15" customHeight="1" x14ac:dyDescent="0.2">
      <c r="F103" s="18"/>
    </row>
    <row r="104" spans="1:6" ht="15" customHeight="1" x14ac:dyDescent="0.2">
      <c r="F104" s="18"/>
    </row>
    <row r="105" spans="1:6" ht="15" customHeight="1" x14ac:dyDescent="0.2">
      <c r="F105" s="18"/>
    </row>
    <row r="106" spans="1:6" ht="15" customHeight="1" x14ac:dyDescent="0.2"/>
    <row r="107" spans="1:6" ht="15" customHeight="1" x14ac:dyDescent="0.2"/>
    <row r="108" spans="1:6" ht="15" customHeight="1" x14ac:dyDescent="0.2"/>
    <row r="109" spans="1:6" ht="15" customHeight="1" x14ac:dyDescent="0.2"/>
    <row r="110" spans="1:6" ht="15" customHeight="1" x14ac:dyDescent="0.2"/>
    <row r="111" spans="1:6" ht="15" customHeight="1" x14ac:dyDescent="0.2"/>
    <row r="112" spans="1:6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401" spans="1:5" s="20" customFormat="1" ht="15" x14ac:dyDescent="0.25">
      <c r="A401" s="19"/>
      <c r="B401" s="19"/>
      <c r="D401" s="24"/>
      <c r="E401" s="24"/>
    </row>
    <row r="402" spans="1:5" s="20" customFormat="1" ht="15" x14ac:dyDescent="0.25">
      <c r="A402" s="19"/>
      <c r="B402" s="19"/>
      <c r="D402" s="24"/>
      <c r="E402" s="24"/>
    </row>
    <row r="403" spans="1:5" s="20" customFormat="1" ht="15" x14ac:dyDescent="0.25">
      <c r="A403" s="19"/>
      <c r="B403" s="19"/>
      <c r="D403" s="24"/>
      <c r="E403" s="24"/>
    </row>
    <row r="404" spans="1:5" s="20" customFormat="1" ht="15" x14ac:dyDescent="0.25">
      <c r="A404" s="19"/>
      <c r="B404" s="19"/>
      <c r="D404" s="24"/>
      <c r="E404" s="24"/>
    </row>
    <row r="405" spans="1:5" s="20" customFormat="1" ht="15" x14ac:dyDescent="0.25">
      <c r="A405" s="19"/>
      <c r="B405" s="19"/>
      <c r="D405" s="24"/>
      <c r="E405" s="24"/>
    </row>
    <row r="406" spans="1:5" s="20" customFormat="1" ht="15" x14ac:dyDescent="0.25">
      <c r="A406" s="19"/>
      <c r="B406" s="19"/>
      <c r="D406" s="24"/>
      <c r="E406" s="24"/>
    </row>
    <row r="407" spans="1:5" s="20" customFormat="1" ht="15" x14ac:dyDescent="0.25">
      <c r="A407" s="19"/>
      <c r="B407" s="19"/>
      <c r="D407" s="24"/>
      <c r="E407" s="24"/>
    </row>
    <row r="408" spans="1:5" s="20" customFormat="1" ht="15" x14ac:dyDescent="0.25">
      <c r="A408" s="19"/>
      <c r="B408" s="19"/>
      <c r="D408" s="24"/>
      <c r="E408" s="24"/>
    </row>
    <row r="409" spans="1:5" s="20" customFormat="1" ht="15" x14ac:dyDescent="0.25">
      <c r="A409" s="19"/>
      <c r="B409" s="19"/>
      <c r="D409" s="24"/>
      <c r="E409" s="24"/>
    </row>
    <row r="410" spans="1:5" s="20" customFormat="1" ht="15" x14ac:dyDescent="0.25">
      <c r="A410" s="19"/>
      <c r="B410" s="19"/>
      <c r="D410" s="24"/>
      <c r="E410" s="24"/>
    </row>
    <row r="411" spans="1:5" s="20" customFormat="1" ht="15" x14ac:dyDescent="0.25">
      <c r="A411" s="19"/>
      <c r="B411" s="19"/>
      <c r="D411" s="24"/>
      <c r="E411" s="24"/>
    </row>
    <row r="412" spans="1:5" s="20" customFormat="1" ht="15" x14ac:dyDescent="0.25">
      <c r="A412" s="19"/>
      <c r="B412" s="19"/>
      <c r="D412" s="24"/>
      <c r="E412" s="24"/>
    </row>
    <row r="413" spans="1:5" s="20" customFormat="1" ht="15" x14ac:dyDescent="0.25">
      <c r="A413" s="19"/>
      <c r="B413" s="19"/>
      <c r="D413" s="24"/>
      <c r="E413" s="24"/>
    </row>
    <row r="414" spans="1:5" s="20" customFormat="1" ht="15" x14ac:dyDescent="0.25">
      <c r="A414" s="19"/>
      <c r="B414" s="19"/>
      <c r="D414" s="24"/>
      <c r="E414" s="24"/>
    </row>
    <row r="415" spans="1:5" s="20" customFormat="1" ht="15" x14ac:dyDescent="0.25">
      <c r="A415" s="19"/>
      <c r="B415" s="19"/>
      <c r="D415" s="24"/>
      <c r="E415" s="24"/>
    </row>
    <row r="416" spans="1:5" s="20" customFormat="1" ht="15" x14ac:dyDescent="0.25">
      <c r="A416" s="19"/>
      <c r="B416" s="19"/>
      <c r="D416" s="24"/>
      <c r="E416" s="24"/>
    </row>
    <row r="417" spans="1:5" s="20" customFormat="1" ht="15" x14ac:dyDescent="0.25">
      <c r="A417" s="19"/>
      <c r="B417" s="19"/>
      <c r="D417" s="24"/>
      <c r="E417" s="24"/>
    </row>
    <row r="418" spans="1:5" s="20" customFormat="1" ht="15" x14ac:dyDescent="0.25">
      <c r="A418" s="19"/>
      <c r="B418" s="19"/>
      <c r="D418" s="24"/>
      <c r="E418" s="24"/>
    </row>
    <row r="419" spans="1:5" s="20" customFormat="1" ht="15" x14ac:dyDescent="0.25">
      <c r="A419" s="19"/>
      <c r="B419" s="19"/>
      <c r="D419" s="24"/>
      <c r="E419" s="24"/>
    </row>
    <row r="420" spans="1:5" s="20" customFormat="1" ht="15" x14ac:dyDescent="0.25">
      <c r="A420" s="19"/>
      <c r="B420" s="19"/>
      <c r="D420" s="24"/>
      <c r="E420" s="24"/>
    </row>
    <row r="421" spans="1:5" s="20" customFormat="1" ht="15" x14ac:dyDescent="0.25">
      <c r="A421" s="19"/>
      <c r="B421" s="19"/>
      <c r="D421" s="24"/>
      <c r="E421" s="24"/>
    </row>
    <row r="422" spans="1:5" s="20" customFormat="1" ht="15" x14ac:dyDescent="0.25">
      <c r="A422" s="19"/>
      <c r="B422" s="19"/>
      <c r="D422" s="24"/>
      <c r="E422" s="24"/>
    </row>
    <row r="423" spans="1:5" s="20" customFormat="1" ht="15" x14ac:dyDescent="0.25">
      <c r="A423" s="19"/>
      <c r="B423" s="19"/>
      <c r="D423" s="24"/>
      <c r="E423" s="24"/>
    </row>
    <row r="424" spans="1:5" s="20" customFormat="1" ht="15" x14ac:dyDescent="0.25">
      <c r="A424" s="19"/>
      <c r="B424" s="19"/>
      <c r="D424" s="24"/>
      <c r="E424" s="24"/>
    </row>
    <row r="425" spans="1:5" s="20" customFormat="1" ht="15" x14ac:dyDescent="0.25">
      <c r="A425" s="19"/>
      <c r="B425" s="19"/>
      <c r="D425" s="24"/>
      <c r="E425" s="24"/>
    </row>
    <row r="426" spans="1:5" s="20" customFormat="1" ht="15" x14ac:dyDescent="0.25">
      <c r="A426" s="19"/>
      <c r="B426" s="19"/>
      <c r="D426" s="24"/>
      <c r="E426" s="24"/>
    </row>
  </sheetData>
  <mergeCells count="4">
    <mergeCell ref="A3:F3"/>
    <mergeCell ref="B6:B8"/>
    <mergeCell ref="A6:A8"/>
    <mergeCell ref="C6:C8"/>
  </mergeCells>
  <phoneticPr fontId="0" type="noConversion"/>
  <printOptions horizontalCentered="1"/>
  <pageMargins left="0.70866141732283472" right="0.70866141732283472" top="0.98425196850393704" bottom="0.98425196850393704" header="0.39370078740157483" footer="0.15748031496062992"/>
  <pageSetup paperSize="9" scale="90" fitToHeight="0" orientation="portrait" r:id="rId1"/>
  <headerFooter alignWithMargins="0"/>
  <rowBreaks count="1" manualBreakCount="1">
    <brk id="49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tabela nr 6</vt:lpstr>
      <vt:lpstr>'tabela nr 6'!Obszar_wydruku</vt:lpstr>
      <vt:lpstr>'tabela nr 6'!Tytuły_wydruku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Michałek Magdalena</dc:creator>
  <cp:lastModifiedBy>Żulik Zbigniew</cp:lastModifiedBy>
  <cp:lastPrinted>2021-12-21T10:44:44Z</cp:lastPrinted>
  <dcterms:created xsi:type="dcterms:W3CDTF">2006-11-08T06:57:59Z</dcterms:created>
  <dcterms:modified xsi:type="dcterms:W3CDTF">2021-12-21T10:45:04Z</dcterms:modified>
</cp:coreProperties>
</file>