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C9E6BC6B-0327-44B9-853A-32078801E513}" xr6:coauthVersionLast="36" xr6:coauthVersionMax="36" xr10:uidLastSave="{00000000-0000-0000-0000-000000000000}"/>
  <bookViews>
    <workbookView xWindow="32760" yWindow="708" windowWidth="21156" windowHeight="9912" tabRatio="162" xr2:uid="{00000000-000D-0000-FFFF-FFFF00000000}"/>
  </bookViews>
  <sheets>
    <sheet name="Zał. nr 4.3" sheetId="18" r:id="rId1"/>
  </sheets>
  <definedNames>
    <definedName name="_xlnm._FilterDatabase" localSheetId="0" hidden="1">'Zał. nr 4.3'!$A$5:$H$151</definedName>
    <definedName name="_xlnm.Print_Area" localSheetId="0">'Zał. nr 4.3'!$A$1:$H$151</definedName>
    <definedName name="_xlnm.Print_Titles" localSheetId="0">'Zał. nr 4.3'!$2:$5</definedName>
  </definedNames>
  <calcPr calcId="191029"/>
</workbook>
</file>

<file path=xl/calcChain.xml><?xml version="1.0" encoding="utf-8"?>
<calcChain xmlns="http://schemas.openxmlformats.org/spreadsheetml/2006/main">
  <c r="H24" i="18" l="1"/>
  <c r="G24" i="18"/>
  <c r="H142" i="18"/>
  <c r="G142" i="18"/>
  <c r="F142" i="18" s="1"/>
  <c r="F149" i="18"/>
  <c r="H138" i="18"/>
  <c r="G138" i="18"/>
  <c r="F141" i="18"/>
  <c r="H130" i="18"/>
  <c r="G130" i="18"/>
  <c r="F134" i="18"/>
  <c r="H123" i="18"/>
  <c r="G123" i="18"/>
  <c r="F128" i="18"/>
  <c r="F124" i="18"/>
  <c r="H114" i="18"/>
  <c r="G114" i="18"/>
  <c r="F122" i="18"/>
  <c r="F121" i="18"/>
  <c r="F120" i="18"/>
  <c r="F116" i="18"/>
  <c r="H102" i="18"/>
  <c r="G102" i="18"/>
  <c r="F113" i="18"/>
  <c r="F111" i="18"/>
  <c r="H93" i="18"/>
  <c r="G93" i="18"/>
  <c r="F99" i="18"/>
  <c r="F97" i="18"/>
  <c r="H83" i="18"/>
  <c r="G83" i="18"/>
  <c r="H73" i="18"/>
  <c r="G73" i="18"/>
  <c r="F82" i="18"/>
  <c r="F81" i="18"/>
  <c r="F80" i="18"/>
  <c r="F75" i="18"/>
  <c r="H70" i="18"/>
  <c r="G70" i="18"/>
  <c r="H58" i="18"/>
  <c r="G58" i="18"/>
  <c r="F64" i="18"/>
  <c r="H37" i="18"/>
  <c r="G37" i="18"/>
  <c r="F37" i="18" s="1"/>
  <c r="F57" i="18"/>
  <c r="F56" i="18"/>
  <c r="F55" i="18"/>
  <c r="F54" i="18"/>
  <c r="F53" i="18"/>
  <c r="F48" i="18"/>
  <c r="F47" i="18"/>
  <c r="F46" i="18"/>
  <c r="F42" i="18"/>
  <c r="H30" i="18"/>
  <c r="G30" i="18"/>
  <c r="F35" i="18"/>
  <c r="F29" i="18"/>
  <c r="F28" i="18"/>
  <c r="G19" i="18"/>
  <c r="F23" i="18"/>
  <c r="F20" i="18"/>
  <c r="G12" i="18"/>
  <c r="F15" i="18"/>
  <c r="H8" i="18"/>
  <c r="G8" i="18"/>
  <c r="H10" i="18"/>
  <c r="G10" i="18"/>
  <c r="F9" i="18"/>
  <c r="F11" i="18"/>
  <c r="F151" i="18"/>
  <c r="F150" i="18"/>
  <c r="F144" i="18"/>
  <c r="F145" i="18"/>
  <c r="F146" i="18"/>
  <c r="F147" i="18"/>
  <c r="F148" i="18"/>
  <c r="F143" i="18"/>
  <c r="F140" i="18"/>
  <c r="F139" i="18"/>
  <c r="F137" i="18"/>
  <c r="F132" i="18"/>
  <c r="F133" i="18"/>
  <c r="F135" i="18"/>
  <c r="F136" i="18"/>
  <c r="F131" i="18"/>
  <c r="F129" i="18"/>
  <c r="F126" i="18"/>
  <c r="F127" i="18"/>
  <c r="F125" i="18"/>
  <c r="F119" i="18"/>
  <c r="F118" i="18"/>
  <c r="F117" i="18"/>
  <c r="F115" i="18"/>
  <c r="F112" i="18"/>
  <c r="F104" i="18"/>
  <c r="F105" i="18"/>
  <c r="F106" i="18"/>
  <c r="F107" i="18"/>
  <c r="F108" i="18"/>
  <c r="F109" i="18"/>
  <c r="F110" i="18"/>
  <c r="F103" i="18"/>
  <c r="F101" i="18"/>
  <c r="F95" i="18"/>
  <c r="F96" i="18"/>
  <c r="F98" i="18"/>
  <c r="F100" i="18"/>
  <c r="F94" i="18"/>
  <c r="F92" i="18"/>
  <c r="F85" i="18"/>
  <c r="F86" i="18"/>
  <c r="F87" i="18"/>
  <c r="F88" i="18"/>
  <c r="F89" i="18"/>
  <c r="F90" i="18"/>
  <c r="F91" i="18"/>
  <c r="F84" i="18"/>
  <c r="F77" i="18"/>
  <c r="F78" i="18"/>
  <c r="F79" i="18"/>
  <c r="F76" i="18"/>
  <c r="F74" i="18"/>
  <c r="F72" i="18"/>
  <c r="F71" i="18"/>
  <c r="F69" i="18"/>
  <c r="F60" i="18"/>
  <c r="F61" i="18"/>
  <c r="F62" i="18"/>
  <c r="F63" i="18"/>
  <c r="F65" i="18"/>
  <c r="F66" i="18"/>
  <c r="F67" i="18"/>
  <c r="F68" i="18"/>
  <c r="F59" i="18"/>
  <c r="F39" i="18"/>
  <c r="F40" i="18"/>
  <c r="F41" i="18"/>
  <c r="F43" i="18"/>
  <c r="F44" i="18"/>
  <c r="F45" i="18"/>
  <c r="F49" i="18"/>
  <c r="F50" i="18"/>
  <c r="F51" i="18"/>
  <c r="F52" i="18"/>
  <c r="F38" i="18"/>
  <c r="F36" i="18"/>
  <c r="F32" i="18"/>
  <c r="F33" i="18"/>
  <c r="F34" i="18"/>
  <c r="F31" i="18"/>
  <c r="F27" i="18"/>
  <c r="F25" i="18"/>
  <c r="F26" i="18"/>
  <c r="F21" i="18"/>
  <c r="F22" i="18"/>
  <c r="F14" i="18"/>
  <c r="F16" i="18"/>
  <c r="F17" i="18"/>
  <c r="F18" i="18"/>
  <c r="F13" i="18"/>
  <c r="H19" i="18"/>
  <c r="H12" i="18"/>
  <c r="F12" i="18" s="1"/>
  <c r="F8" i="18" l="1"/>
  <c r="F130" i="18"/>
  <c r="F24" i="18"/>
  <c r="F83" i="18"/>
  <c r="F30" i="18"/>
  <c r="F10" i="18"/>
  <c r="H6" i="18"/>
  <c r="H7" i="18" s="1"/>
  <c r="F73" i="18"/>
  <c r="F114" i="18"/>
  <c r="F70" i="18"/>
  <c r="F102" i="18"/>
  <c r="F138" i="18"/>
  <c r="F19" i="18"/>
  <c r="F93" i="18"/>
  <c r="F58" i="18"/>
  <c r="F123" i="18"/>
  <c r="G6" i="18"/>
  <c r="G7" i="18" l="1"/>
  <c r="F6" i="18"/>
  <c r="F7" i="18" s="1"/>
</calcChain>
</file>

<file path=xl/sharedStrings.xml><?xml version="1.0" encoding="utf-8"?>
<sst xmlns="http://schemas.openxmlformats.org/spreadsheetml/2006/main" count="427" uniqueCount="309">
  <si>
    <t xml:space="preserve">Jednostka Realizująca  </t>
  </si>
  <si>
    <t>DZIELNICA II</t>
  </si>
  <si>
    <t>DZIELNICA III</t>
  </si>
  <si>
    <t>DZIELNICA IV</t>
  </si>
  <si>
    <t>DZIELNICA V</t>
  </si>
  <si>
    <t>DZIELNICA VI</t>
  </si>
  <si>
    <t>DZIELNICA VII</t>
  </si>
  <si>
    <t>DZIELNICA VIII</t>
  </si>
  <si>
    <t>DZIELNICA IX</t>
  </si>
  <si>
    <t>DZIELNICA X</t>
  </si>
  <si>
    <t>DZIELNICA XI</t>
  </si>
  <si>
    <t>DZIELNICA XII</t>
  </si>
  <si>
    <t>DZIELNICA XIII</t>
  </si>
  <si>
    <t>DZIELNICA XIV</t>
  </si>
  <si>
    <t>DZIELNICA XV</t>
  </si>
  <si>
    <t>DZIELNICA XVI</t>
  </si>
  <si>
    <t>DZIELNICA XVII</t>
  </si>
  <si>
    <t>DZIELNICA XVIII</t>
  </si>
  <si>
    <t>Numer zadania</t>
  </si>
  <si>
    <t>Dział</t>
  </si>
  <si>
    <t xml:space="preserve">Rozdział </t>
  </si>
  <si>
    <t>Budżet ogółem</t>
  </si>
  <si>
    <t>Dz II</t>
  </si>
  <si>
    <t>w tym:</t>
  </si>
  <si>
    <t>Dz III</t>
  </si>
  <si>
    <t>Dz IV</t>
  </si>
  <si>
    <t>Dz V</t>
  </si>
  <si>
    <t>Dz VI</t>
  </si>
  <si>
    <t>Dz VII</t>
  </si>
  <si>
    <t>Dz VIII</t>
  </si>
  <si>
    <t>Dz IX</t>
  </si>
  <si>
    <t>Dz X</t>
  </si>
  <si>
    <t>Dz XI</t>
  </si>
  <si>
    <t>Dz XII</t>
  </si>
  <si>
    <t>Dz XVI</t>
  </si>
  <si>
    <t>Dz XVII</t>
  </si>
  <si>
    <t>Dz XVIII</t>
  </si>
  <si>
    <t>Dz XIII</t>
  </si>
  <si>
    <t>Nazwa zadania</t>
  </si>
  <si>
    <t>zadania gminy</t>
  </si>
  <si>
    <t>zadania powiatu</t>
  </si>
  <si>
    <t>Razem wydatki na zadania inwestycyjne dzielnic, w tym:</t>
  </si>
  <si>
    <t>3. WYDATKI NA ZADANIA INWESTYCYJNE DZIELNIC</t>
  </si>
  <si>
    <t>środki własne Miasta</t>
  </si>
  <si>
    <t>ZZM</t>
  </si>
  <si>
    <t>Zakupy inwestycyjne dla Komendy Miejskiej Policji w Krakowie</t>
  </si>
  <si>
    <t>ZDMK</t>
  </si>
  <si>
    <t>OC</t>
  </si>
  <si>
    <t>ZDMK/DIW/T-III-1/21</t>
  </si>
  <si>
    <t>Budowa oświetlenia przy ul. Szkółkowej</t>
  </si>
  <si>
    <t>ZDMK/DIW/T-III-3/21</t>
  </si>
  <si>
    <t>Budowa oświetlenia chodnika w rejonie ulic Młyńskiej, Pilotów, Sadzawki</t>
  </si>
  <si>
    <t>ZZM/DIW/O-IV-5/19</t>
  </si>
  <si>
    <t>Modernizacja placu zabaw przy ul. Opolskiej i Jaremy</t>
  </si>
  <si>
    <t>ZDMK/DIW/T-IV-7/21</t>
  </si>
  <si>
    <t>Budowa oświetlenia wzdłuż chodnika przy ul. Weissa 8</t>
  </si>
  <si>
    <t>Budowa i przebudowa oświetlenia na terenie Dzielnicy V</t>
  </si>
  <si>
    <t>ZZM/DIW/O-VI-1/20</t>
  </si>
  <si>
    <t>ZIS</t>
  </si>
  <si>
    <t>KMPSP</t>
  </si>
  <si>
    <t>KS Zwierzyniecki - modernizacja obiektów sportowych</t>
  </si>
  <si>
    <t>ZDMK/DIW/T-VII-3/20</t>
  </si>
  <si>
    <t>Budowa chodnika w ul. Mirowskiej w rejonie skrzyżowania z ul. Skalną</t>
  </si>
  <si>
    <t>KD/DIW/K-VII-6/21</t>
  </si>
  <si>
    <t>Monografia historyczna Dzielnicy VII Zwierzyniec</t>
  </si>
  <si>
    <t>ZDMK/DIW/T-VII-7/21</t>
  </si>
  <si>
    <t>Budowa oświetlenia przy ul. Pod Sikornikiem</t>
  </si>
  <si>
    <t>ZDMK/DIW/T-VII-9/21</t>
  </si>
  <si>
    <t>Budowa chodnika przy ul. Księcia Józefa w rejonie posesji nr 265</t>
  </si>
  <si>
    <t>MCOO/DIW/E-VII-13/21</t>
  </si>
  <si>
    <t>Szkoła Podstawowa nr 48, ul. Księcia Józefa 337 - modernizacja</t>
  </si>
  <si>
    <t>ZDMK/DIW/T-VII-20/20</t>
  </si>
  <si>
    <t>Budowa oświetlenia na alejce spacerowej przy ul. Malczewskiego</t>
  </si>
  <si>
    <t>ZDMK/DIW/T-VII-21/20</t>
  </si>
  <si>
    <t>Dobudowa oświetlenia alejki łączącej ul. Jodłową i Księcia Józefa</t>
  </si>
  <si>
    <t>ZDMK/DIW/T-VII-22/20</t>
  </si>
  <si>
    <t>Dobudowa oświetlenia chodnika wzdłuż Skweru Papcia Chmiela</t>
  </si>
  <si>
    <t>ZDMK/DIW/W-VII-23/20</t>
  </si>
  <si>
    <t>Budowa pochylni dla osób z niepełnosprawnością wraz z przebudową schodów łączących ul. Fabijańskich i ul. Sawickiego</t>
  </si>
  <si>
    <t>P 9</t>
  </si>
  <si>
    <t>KD</t>
  </si>
  <si>
    <t>SP 48</t>
  </si>
  <si>
    <t>ZDMK/DIW/T-VIII-1/12</t>
  </si>
  <si>
    <t>Budowa i przebudowa oświetlenia na terenie Dzielnicy VIII</t>
  </si>
  <si>
    <t>ZZM/DIW/O-VIII-3/20</t>
  </si>
  <si>
    <t>Doposażenie placu zabaw przy ul. Maćka z Bogdańca</t>
  </si>
  <si>
    <t>ZZM/DIW/O-VIII-7/20</t>
  </si>
  <si>
    <t>Zagospodarowanie skweru w rejonie ul. Stanisława Rostworowskiego</t>
  </si>
  <si>
    <t>ZZM/DIW/O-VIII-10/21</t>
  </si>
  <si>
    <t>Utworzenie parku kieszonkowego przy ul. Zachodniej</t>
  </si>
  <si>
    <t>ZZM/DIW/O-VIII-11/21</t>
  </si>
  <si>
    <t>Modernizacja placu zabaw przy ul. Pietrusińskiego</t>
  </si>
  <si>
    <t>ZZM/DIW/O-IX-3/21</t>
  </si>
  <si>
    <t>Park Maćka i Doroty - modernizacja alejek parkowych</t>
  </si>
  <si>
    <t>Budowa oświetlenia przy ulicy Skrzetuskiego</t>
  </si>
  <si>
    <t>ZZM/DIW/O-X-5/20</t>
  </si>
  <si>
    <t>Budowa Parku Opatkowickiego przy ul. Inicjatywy Lokalnej</t>
  </si>
  <si>
    <t>ZDMK/DIW/T-X-6/20</t>
  </si>
  <si>
    <t>Doświetlenie ulicy Baryckiej</t>
  </si>
  <si>
    <t>Samorządowe Przedszkole nr 163, ul. Podedworze 2a - modernizacja</t>
  </si>
  <si>
    <t>MCOO/DIW/E-XI-1/17</t>
  </si>
  <si>
    <t>ZZM/DIW/O-XI-5/20</t>
  </si>
  <si>
    <t>Przebudowa ciągu pieszego pomiędzy ul. Cechową i ul. Stojałowskiego</t>
  </si>
  <si>
    <t>P 33</t>
  </si>
  <si>
    <t>P 163</t>
  </si>
  <si>
    <t>P 51</t>
  </si>
  <si>
    <t>SMMK</t>
  </si>
  <si>
    <t>Samorządowe Przedszkole nr 36, ul. Okólna 18 - modernizacja</t>
  </si>
  <si>
    <t>Samorządowe Przedszkole nr 154, ul. Kurczaba 19 - modernizacja</t>
  </si>
  <si>
    <t>Samorządowe Przedszkole nr 35, ul. L. Wenedy 7 - modernizacja</t>
  </si>
  <si>
    <t>ZZM/DIW/O-XII-3/20</t>
  </si>
  <si>
    <t>Budowa ciągu dla pieszych pomiędzy os. Złocień, a ul. Złocieniową</t>
  </si>
  <si>
    <t>P 36</t>
  </si>
  <si>
    <t>P 154</t>
  </si>
  <si>
    <t>P 35</t>
  </si>
  <si>
    <t>NW</t>
  </si>
  <si>
    <t>ZZM/DIW/O-XIII-1/20</t>
  </si>
  <si>
    <t>Rewitalizacja terenu zielonego przy ul. Golikówka</t>
  </si>
  <si>
    <t>ZDMK/DIW/T-XIII-5/20</t>
  </si>
  <si>
    <t>Rozbudowa ul. Lipskiej - bocznej</t>
  </si>
  <si>
    <t>Zakupy inwestycyjne DPS, ul. Łanowa 43</t>
  </si>
  <si>
    <t>Budowa ogródka jordanowskiego przy ul. Mariana Pisarka</t>
  </si>
  <si>
    <t>ZDMK/DIW/T-XIV-2/18</t>
  </si>
  <si>
    <t>Przebudowa ul. Strumyk</t>
  </si>
  <si>
    <t>ZDMK/DIW/T-XIV-4/21</t>
  </si>
  <si>
    <t>Budowa zatok parkingowych w os. 2 Pułku Lotniczego</t>
  </si>
  <si>
    <t>ZDMK/DIW/T-XIV-5/21</t>
  </si>
  <si>
    <t>Doposażenie ogródków jordanowskich na terenie Dzielnicy XV</t>
  </si>
  <si>
    <t>Budowa i przebudowa ciągów pieszych na terenach zielonych Dzielnicy XV</t>
  </si>
  <si>
    <t>SOSW 2</t>
  </si>
  <si>
    <t>DPS-Ł43</t>
  </si>
  <si>
    <t>ZDMK/DIW/T-XVI-2/21</t>
  </si>
  <si>
    <t>Budowa parkingu na os. Przy Arce 5</t>
  </si>
  <si>
    <t>Budowa i przebudowa oświetlenia na terenie Dzielnicy XVII</t>
  </si>
  <si>
    <t>ZZM/DIW/O-XVIII-1/12</t>
  </si>
  <si>
    <t>Budowa i przebudowa ogródków jordanowskich na terenie Dzielnicy XVIII</t>
  </si>
  <si>
    <t>ZDMK/DIW/T-XVIII-8/18</t>
  </si>
  <si>
    <t>ZDMK/DIW/T-XVIII-9/18</t>
  </si>
  <si>
    <t>Budowa i przebudowa miejsc parkingowych na os. Willowym</t>
  </si>
  <si>
    <t>ZDMK/DIW/T-XVIII-9/19</t>
  </si>
  <si>
    <t>Zakupy inwestycyjne Straży Miejskiej Miasta Krakowa</t>
  </si>
  <si>
    <t>Przedszkole nr 51, ul. Estońska 2 - modernizacja</t>
  </si>
  <si>
    <t>Budowa i przebudowa chodników na terenach zielonych Dzielnicy XII</t>
  </si>
  <si>
    <t>Budżet na 2022 rok</t>
  </si>
  <si>
    <t>Dz I</t>
  </si>
  <si>
    <t>DZIELNICA I</t>
  </si>
  <si>
    <t>OC/DIR/B-I-1z/22</t>
  </si>
  <si>
    <t>ZZM/DIR/O-II-1/22</t>
  </si>
  <si>
    <t>Zagospodarowanie terenów zielonych wraz z przebudową chodników - Dzielnica II</t>
  </si>
  <si>
    <t>ZZM/DIR/O-III-1/22</t>
  </si>
  <si>
    <t>Budowa chodnika pomiędzy ul. XX Pijarów a terenem SM "Ugorek"</t>
  </si>
  <si>
    <t>ZDMK/DIW/T-III-4/22</t>
  </si>
  <si>
    <t>Budowa oświetlenia przy ul. Seniorów Lotnictwa</t>
  </si>
  <si>
    <t>SMMK/DIR/B-III-1z/22</t>
  </si>
  <si>
    <t>ZDMK/DIW/T-IV-3/21</t>
  </si>
  <si>
    <t>Przebudowa ul. Gdyńskiej na wysokości ogródka jordanowskiego</t>
  </si>
  <si>
    <t>SMMK/DIR/B-IV-1z/22</t>
  </si>
  <si>
    <t>ZZM/DIR/O-V-2/22</t>
  </si>
  <si>
    <t>Zagospodarowanie terenów zielonych wraz z przebudową chodników - Dzielnica V</t>
  </si>
  <si>
    <t>MCOO/DIR/E-V-3/22</t>
  </si>
  <si>
    <t>Samorządowe Przedszkole nr 75 ul. Grottgera 28 - modernizacja</t>
  </si>
  <si>
    <t>P 75</t>
  </si>
  <si>
    <t>SMMK/DIR/B-V-1z/22</t>
  </si>
  <si>
    <t>OC/DIR/B-V-2z/22</t>
  </si>
  <si>
    <t>ZIS/DIR/S-VI-1/22</t>
  </si>
  <si>
    <t>ZZM/DIR/O-VI-2/22</t>
  </si>
  <si>
    <t>Budowa chodników w parku przy Forcie Rydla po stronie zachodniej</t>
  </si>
  <si>
    <t>ZZM/DIR/O-VI-3/22</t>
  </si>
  <si>
    <t>Przebudowa chodników na terenie zielonym pomiędzy budynkami ul. Rydla 13 a ul. Krzywy Zaułek 5</t>
  </si>
  <si>
    <t>Zagospodarowanie skweru w Parku Młynówka Królewska pomiędzy ul. Przybyszewskiego i ul. Wesele</t>
  </si>
  <si>
    <t>ZDMK/DIW/T-VI-2/22</t>
  </si>
  <si>
    <t>Budowa oświetlenia przy ul. Tetmajera</t>
  </si>
  <si>
    <t>OC/DIR/B-VI-1z/22</t>
  </si>
  <si>
    <t>ZIS/DIR/S-VII-1/22</t>
  </si>
  <si>
    <t>ZZM/DIR/O-VII-2/22</t>
  </si>
  <si>
    <t>ZZM/DIW/O-VII-1/21</t>
  </si>
  <si>
    <t>Budowa toalety na terenie ogródka jordanowskiego przy ul. Jodłowej</t>
  </si>
  <si>
    <t>MCOO/DIW/E-VII-5/20</t>
  </si>
  <si>
    <t>Przedszkole nr 9, ul. Mlaskotów 2a - modernizacja</t>
  </si>
  <si>
    <t>ZDMK/DIW/T-VII-10/21</t>
  </si>
  <si>
    <t>Budowa oświetlenia przy ul. Kopalina</t>
  </si>
  <si>
    <t>ZDMK/DIW/T-VII-11/21</t>
  </si>
  <si>
    <t>Budowa chodnika przy ul. Księcia Józefa po stronie północnej od przystanku "Glinnik" do skrzyżowania z ul. Kamedulską</t>
  </si>
  <si>
    <t>ZDMK/DIW/T-VII-12/21</t>
  </si>
  <si>
    <t>Budowa chodnika przy ul. Mirowskiej przy skrzyżowaniu z ul. Orlą po stronie południowej</t>
  </si>
  <si>
    <t>ZDMK/DIW/T-VII-24/22</t>
  </si>
  <si>
    <t>Budowa chodnika przy ul. Korzeniaka</t>
  </si>
  <si>
    <t>ZDMK/DIW/T-VII-25/22</t>
  </si>
  <si>
    <t>Budowa chodnika przy ul. Zakręt</t>
  </si>
  <si>
    <t>ZDMK/DIW/T-VII-26/22</t>
  </si>
  <si>
    <t>OC/DIR/B-VII-1z/22</t>
  </si>
  <si>
    <t>ZIS/DIR/S-VIII-1/22</t>
  </si>
  <si>
    <t>Modernizacja obiektów sportowych OSKF Pogoń-Skotniki</t>
  </si>
  <si>
    <t>ZZM/DIR/O-VIII-2/22</t>
  </si>
  <si>
    <t>Budowa wolnostojącej kładki nad źródełkiem św. Jana</t>
  </si>
  <si>
    <t>ZZM/DIR/O-VIII-3/22</t>
  </si>
  <si>
    <t>MCOO/DIR/E-VIII-4/22</t>
  </si>
  <si>
    <t>P 58</t>
  </si>
  <si>
    <t>ZZM/DIW/O-VIII-2/22</t>
  </si>
  <si>
    <t>Doposażenie ogródka jordanowskiego przy ul. Działowskiego</t>
  </si>
  <si>
    <t>KD/DIR/K-IX-1/22</t>
  </si>
  <si>
    <t>Centrum Sztuki Współczesnej Solvay ul. Zakopiańska 62 - modernizacja oświetlenia sali widowiskowej</t>
  </si>
  <si>
    <t>ZZM/DIR/O-X-1/22</t>
  </si>
  <si>
    <t>ZZM/DIR/O-X-2/22</t>
  </si>
  <si>
    <t>Zagospodarowanie terenu zielonego przy ul. Komuny Paryskiej</t>
  </si>
  <si>
    <t>KD/DIR/K-X-3/22</t>
  </si>
  <si>
    <t>Opracowanie historycznej monografii: Swoszowice, Siarczana Góra, Wróblowice</t>
  </si>
  <si>
    <t>ZDMK/DIW/T-X-4/21</t>
  </si>
  <si>
    <t>Budowa przejścia dla pieszych w rejonie skrzyżowania ul. Fortecznej z ul. Narvik</t>
  </si>
  <si>
    <t>ZDMK/DIW/T-X-7/21</t>
  </si>
  <si>
    <t>Doświetlenie przejścia dla pieszych w ciągu ulic: Drużbackiej, Kuryłowicza, Sawiczewskich, Matematyków Krakowskich</t>
  </si>
  <si>
    <t>ZDMK/DIW/T-X-8/21</t>
  </si>
  <si>
    <t>OC/DIR/B-X-1z/22</t>
  </si>
  <si>
    <t>ZIS/DIR/S-XI-1/22</t>
  </si>
  <si>
    <t>KS Grzegórzecki - modernizacja obiektów sportowych</t>
  </si>
  <si>
    <t>ZDMK/DIR/T-XI-2/22</t>
  </si>
  <si>
    <t>ZZM/DIR/O-XI-3/22</t>
  </si>
  <si>
    <t>Modernizacja ogródka jordanowskiego przy ul. Heila</t>
  </si>
  <si>
    <t>MCOO/DIR/E-XI-4/22</t>
  </si>
  <si>
    <t>MCOO/DIR/E-XI-6/22</t>
  </si>
  <si>
    <t>OC/DIR/B-XI-1z/22</t>
  </si>
  <si>
    <t>ZZM/DIR/O-XII-1/22</t>
  </si>
  <si>
    <t>MCOO/DIR/E-XII-3/22</t>
  </si>
  <si>
    <t>MCOO/DIR/E-XII-4/22</t>
  </si>
  <si>
    <t>Samorządowe Przedszkole nr 150, ul. Teligi 28 - modernizacja</t>
  </si>
  <si>
    <t>P 150</t>
  </si>
  <si>
    <t>MCOO/DIR/E-XII-5/22</t>
  </si>
  <si>
    <t>MCOO/DIR/W-XII-6/22</t>
  </si>
  <si>
    <t>NW/DIR/Z-XII-1z/22</t>
  </si>
  <si>
    <t>MCOO/DIR/W-XIII-1/22</t>
  </si>
  <si>
    <t>ZZM/DIW/O-XIII-8/21</t>
  </si>
  <si>
    <t>Rewitalizacja terenu zielonego przy ul. Pańskiej</t>
  </si>
  <si>
    <t>ZZM/DIW/O-XIII-9/21</t>
  </si>
  <si>
    <t>Rewitalizacja terenu zielonego przy skrzyżowaniu ul. Płaszowska/Paproci</t>
  </si>
  <si>
    <t>ZDMK/DIW/T-XIII-10/21</t>
  </si>
  <si>
    <t>Budowa oświetlenia przy ul. Husarskiej</t>
  </si>
  <si>
    <t>ZDMK/DIW/T-XIII-12/21</t>
  </si>
  <si>
    <t>Budowa oświetlenia przy ul. Pańskiej</t>
  </si>
  <si>
    <t>ZDMK/DIW/T-XIII-13/21</t>
  </si>
  <si>
    <t>Budowa oświetlenia przy ul. Mieczników</t>
  </si>
  <si>
    <t>DPS-Ł43/DIR/W-XIII-1z/22</t>
  </si>
  <si>
    <t>KMPSP/DIR/B-XIII-2z/22</t>
  </si>
  <si>
    <t>KD/DIW/K-XIII-4z/21</t>
  </si>
  <si>
    <t>Zakup rzeźb z wystawy "Między wodą a niebem"</t>
  </si>
  <si>
    <t>ZZM/DIR/O-XIV-2/22</t>
  </si>
  <si>
    <t>Zakup i montaż ławek i koszy na odpady na terenie Dzielnicy XIV</t>
  </si>
  <si>
    <t>ZDMK/DIW/T-XIV-6/21</t>
  </si>
  <si>
    <t>Modernizacja miejsc postojowych w Dzielnicy Nowa Huta, obręb 7</t>
  </si>
  <si>
    <t>ZZM/DIW/O-XIV-8/22</t>
  </si>
  <si>
    <t>KMPSP/DIR/B-XIV-1z/22</t>
  </si>
  <si>
    <t>Zakupy inwestycyjne Komendy Miejskiej Państwowej Straży Pożarnej w Krakowie</t>
  </si>
  <si>
    <t>ZIS/DIR/S-XV-1/22</t>
  </si>
  <si>
    <t>ZZM/DIR/O-XV-2/22</t>
  </si>
  <si>
    <t>ZZM/DIR/O-XV-3/22</t>
  </si>
  <si>
    <t>ZDMK/DIW/T-XV-2/21</t>
  </si>
  <si>
    <t>Budowa oświetlenia parkingu na os. Złotego Wieku 19-20</t>
  </si>
  <si>
    <t>OC/DIR/B-XV-1z/22</t>
  </si>
  <si>
    <t>ZDMK/DIR/T-XVI-1/22</t>
  </si>
  <si>
    <t>Budowa wyniesionego przejścia dla pieszych przy ul. Fatimskiej</t>
  </si>
  <si>
    <t>ZZM/DIR/O-XVI-2/22</t>
  </si>
  <si>
    <t>Budowa i przebudowa ogródków jordanowskich na terenie Dzielnicy XVI</t>
  </si>
  <si>
    <t>ZZM/DIR/O-XVI-3/22</t>
  </si>
  <si>
    <t>Zakup i montaż ławek na terenie Dzielnicy XVI</t>
  </si>
  <si>
    <t>MCOO/DIR/E-XVI-5/22</t>
  </si>
  <si>
    <t>Samorządowe Przedszkole nr 113, os. Jagiellońskie 8 - modernizacja</t>
  </si>
  <si>
    <t>P 113</t>
  </si>
  <si>
    <t>ZZM/DIR/W-XVI-4/22</t>
  </si>
  <si>
    <t>Przebudowa chodników na terenie Dzielnicy XVI</t>
  </si>
  <si>
    <t>OC/DIR/B-XVI-1z/22</t>
  </si>
  <si>
    <t>ZDMK/DIR/T-XVII-1/22</t>
  </si>
  <si>
    <t>OC/DIR/B-XVII-1z/22</t>
  </si>
  <si>
    <t>ZZM/DIW/O-XVIII-6/21</t>
  </si>
  <si>
    <t>Doposażenie ogródka jordanowskiego na os. Wandy</t>
  </si>
  <si>
    <t>ZDMK/DIW/T-XVIII-7/21</t>
  </si>
  <si>
    <t>Rozbudowa miejsc parkingowych os. Na Skarpie przy bloku nr 12</t>
  </si>
  <si>
    <t>ZZM/DIW/O-XVIII-10/21</t>
  </si>
  <si>
    <t>Parki kieszonkowe w Nowej Hucie</t>
  </si>
  <si>
    <t>NW/DIR/Z-XVIII-1z/22</t>
  </si>
  <si>
    <t>OC/DIR/B-XVIII-2z/22</t>
  </si>
  <si>
    <t>ZZM/DIR/O-XVII-2/22</t>
  </si>
  <si>
    <t>Zakup i montaż obiektów małej architektury na terenie Dzielnicy XVII</t>
  </si>
  <si>
    <t>Przebudowa oświetlenia przy ul. Mlaskotów</t>
  </si>
  <si>
    <t>KMPSP/DIR/B-VIII-1z/22</t>
  </si>
  <si>
    <t>Dz XIV</t>
  </si>
  <si>
    <t>Dz XV</t>
  </si>
  <si>
    <t xml:space="preserve">ZZM/DIW/W-XIV-1/20 </t>
  </si>
  <si>
    <t>Budowa, przebudowa i modernizacja chodników na terenach zielonych Dzielnicy III</t>
  </si>
  <si>
    <t>ZZM/DIW/O-III-2/21</t>
  </si>
  <si>
    <t>ZDMK/DIR/T-V-1/22</t>
  </si>
  <si>
    <t>KS Bronowianka - modernizacja infrastruktury sportowej</t>
  </si>
  <si>
    <t>Doposażenie terenów zielonych i ogródków jordanowskich Dzielnicy VII w elementy małej architektury</t>
  </si>
  <si>
    <t>Zagospodarowanie terenu zielonego przy ul. Grota-Roweckiego 41</t>
  </si>
  <si>
    <t>Samorządowe Przedszkole nr 58, ul. Skośna 2 - modernizacja</t>
  </si>
  <si>
    <t>Budowa oświetlenia wzdłuż schodów przy ul. Wysłouchów</t>
  </si>
  <si>
    <t>Samorządowe Przedszkole nr 33, ul. Rżącka 1 - modernizacja</t>
  </si>
  <si>
    <t>MCOO/DIR/E-XI-5/22</t>
  </si>
  <si>
    <t>Samorządowe Przedszkole nr 51, ul. Estońska 2 - modernizacja placu zabaw</t>
  </si>
  <si>
    <t>ZZM/DIR/O-XII-2/22</t>
  </si>
  <si>
    <t>Zakupy inwestycyjne dla potrzeb Miejskiego Centrum Opieki</t>
  </si>
  <si>
    <t>Doposażenie ogródka jordanowskiego przy ul. Centralnej</t>
  </si>
  <si>
    <t>Infrastruktura sportowa przy Zespole Szkolno-Przedszkolnym nr 5 os. Oświecenia 30</t>
  </si>
  <si>
    <t>KMPSP/DIR/B-XV-2z/22</t>
  </si>
  <si>
    <t>Zakupy inwestycyjne dla Szpitala Specjalistycznego im. Stefana Żeromskiego SP ZOZ w Krakowie</t>
  </si>
  <si>
    <t>Specjalny Ośrodek Szkolno - Wychowawczy nr 2, ul. Zamoyskiego 100 - modernizacja</t>
  </si>
  <si>
    <t>Doposażenie ogródków jordanowskich na terenie Dzielnicy XII</t>
  </si>
  <si>
    <t>Budowa kładki nad potokiem Rzewny wraz z budową ciągu dla pieszych od ul. Żywieckiej Bocznej do przystanku tramwajowego Borek Fałęcki I</t>
  </si>
  <si>
    <t>Budowa chodnika na skrzyżowaniu ul. Ogłęczyzna z ul. Na Załęczu wraz z przejściem dla pieszych</t>
  </si>
  <si>
    <t>Budowa opaski wraz z miejscami postojowymi na os. Centrum B w rej. bl. 10 i 1</t>
  </si>
  <si>
    <t xml:space="preserve">Budowa wjazdu na os. Kolorowym od strony ul. Wiśniowy Sad wraz z przebudową ciągów komunikacyjnych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</si>
</sst>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color rgb="FFFFFF99"/>
      <name val="Arial"/>
      <family val="2"/>
      <charset val="238"/>
    </font>
    <font>
      <b/>
      <sz val="9"/>
      <color rgb="FFFFC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3" fontId="2" fillId="0" borderId="10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center" vertical="center"/>
    </xf>
    <xf numFmtId="0" fontId="2" fillId="0" borderId="11" xfId="0" applyFont="1" applyFill="1" applyBorder="1"/>
    <xf numFmtId="3" fontId="2" fillId="0" borderId="3" xfId="0" applyNumberFormat="1" applyFont="1" applyFill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3" fontId="2" fillId="0" borderId="17" xfId="0" applyNumberFormat="1" applyFont="1" applyFill="1" applyBorder="1" applyAlignment="1">
      <alignment vertical="center"/>
    </xf>
    <xf numFmtId="3" fontId="1" fillId="0" borderId="14" xfId="0" applyNumberFormat="1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right" vertical="center"/>
    </xf>
    <xf numFmtId="3" fontId="2" fillId="0" borderId="3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right" vertical="center"/>
    </xf>
    <xf numFmtId="0" fontId="4" fillId="0" borderId="0" xfId="0" applyFont="1" applyFill="1"/>
    <xf numFmtId="0" fontId="2" fillId="0" borderId="16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3" fontId="2" fillId="0" borderId="15" xfId="0" applyNumberFormat="1" applyFont="1" applyFill="1" applyBorder="1" applyAlignment="1">
      <alignment horizontal="right" vertical="center" wrapText="1"/>
    </xf>
    <xf numFmtId="3" fontId="2" fillId="0" borderId="9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showGridLines="0" showZeros="0" tabSelected="1" zoomScale="110" zoomScaleNormal="110" zoomScaleSheetLayoutView="110" workbookViewId="0">
      <selection activeCell="B10" sqref="B10"/>
    </sheetView>
  </sheetViews>
  <sheetFormatPr defaultColWidth="9.109375" defaultRowHeight="11.4" x14ac:dyDescent="0.2"/>
  <cols>
    <col min="1" max="1" width="25" style="67" customWidth="1"/>
    <col min="2" max="2" width="63.33203125" style="64" customWidth="1"/>
    <col min="3" max="3" width="5.88671875" style="65" customWidth="1"/>
    <col min="4" max="4" width="6.88671875" style="65" customWidth="1"/>
    <col min="5" max="5" width="11.6640625" style="1" bestFit="1" customWidth="1"/>
    <col min="6" max="6" width="11.44140625" style="66" customWidth="1"/>
    <col min="7" max="7" width="11" style="66" customWidth="1"/>
    <col min="8" max="8" width="11.109375" style="66" customWidth="1"/>
    <col min="9" max="12" width="9.109375" style="1"/>
    <col min="13" max="13" width="9.33203125" style="1" customWidth="1"/>
    <col min="14" max="16384" width="9.109375" style="1"/>
  </cols>
  <sheetData>
    <row r="1" spans="1:8" ht="27" customHeight="1" x14ac:dyDescent="0.2">
      <c r="A1" s="77" t="s">
        <v>42</v>
      </c>
      <c r="B1" s="77"/>
      <c r="C1" s="77"/>
      <c r="D1" s="77"/>
      <c r="E1" s="77"/>
      <c r="F1" s="77"/>
      <c r="G1" s="77"/>
      <c r="H1" s="77"/>
    </row>
    <row r="2" spans="1:8" s="3" customFormat="1" ht="20.399999999999999" customHeight="1" x14ac:dyDescent="0.25">
      <c r="A2" s="78" t="s">
        <v>18</v>
      </c>
      <c r="B2" s="82" t="s">
        <v>38</v>
      </c>
      <c r="C2" s="89" t="s">
        <v>19</v>
      </c>
      <c r="D2" s="89" t="s">
        <v>20</v>
      </c>
      <c r="E2" s="78" t="s">
        <v>0</v>
      </c>
      <c r="F2" s="86" t="s">
        <v>143</v>
      </c>
      <c r="G2" s="87"/>
      <c r="H2" s="88"/>
    </row>
    <row r="3" spans="1:8" s="3" customFormat="1" ht="18" customHeight="1" x14ac:dyDescent="0.25">
      <c r="A3" s="79"/>
      <c r="B3" s="83"/>
      <c r="C3" s="90"/>
      <c r="D3" s="90"/>
      <c r="E3" s="79"/>
      <c r="F3" s="92" t="s">
        <v>21</v>
      </c>
      <c r="G3" s="84" t="s">
        <v>23</v>
      </c>
      <c r="H3" s="85"/>
    </row>
    <row r="4" spans="1:8" s="3" customFormat="1" ht="26.4" customHeight="1" x14ac:dyDescent="0.25">
      <c r="A4" s="79"/>
      <c r="B4" s="83"/>
      <c r="C4" s="90"/>
      <c r="D4" s="90"/>
      <c r="E4" s="79"/>
      <c r="F4" s="93"/>
      <c r="G4" s="6" t="s">
        <v>39</v>
      </c>
      <c r="H4" s="6" t="s">
        <v>40</v>
      </c>
    </row>
    <row r="5" spans="1:8" ht="10.5" customHeight="1" x14ac:dyDescent="0.2">
      <c r="A5" s="7">
        <v>1</v>
      </c>
      <c r="B5" s="8">
        <v>2</v>
      </c>
      <c r="C5" s="8">
        <v>3</v>
      </c>
      <c r="D5" s="8">
        <v>4</v>
      </c>
      <c r="E5" s="7">
        <v>5</v>
      </c>
      <c r="F5" s="8">
        <v>6</v>
      </c>
      <c r="G5" s="8">
        <v>7</v>
      </c>
      <c r="H5" s="8">
        <v>8</v>
      </c>
    </row>
    <row r="6" spans="1:8" s="14" customFormat="1" ht="24" customHeight="1" x14ac:dyDescent="0.25">
      <c r="A6" s="9"/>
      <c r="B6" s="10" t="s">
        <v>41</v>
      </c>
      <c r="C6" s="72"/>
      <c r="D6" s="72"/>
      <c r="E6" s="80"/>
      <c r="F6" s="13">
        <f>G6+H6</f>
        <v>11081818</v>
      </c>
      <c r="G6" s="13">
        <f>G10+G12+G19+G24+G30+G37+G58+G70+G73+G83+G93+G102+G114+G123+G130+G138+G142+G8</f>
        <v>10018818</v>
      </c>
      <c r="H6" s="13">
        <f>H10+H12+H19+H24+H30+H37+H58+H70+H73+H83+H93+H102+H114+H123+H130+H138+H142+H8</f>
        <v>1063000</v>
      </c>
    </row>
    <row r="7" spans="1:8" s="14" customFormat="1" ht="19.2" customHeight="1" x14ac:dyDescent="0.25">
      <c r="A7" s="9"/>
      <c r="B7" s="10" t="s">
        <v>43</v>
      </c>
      <c r="C7" s="11"/>
      <c r="D7" s="11"/>
      <c r="E7" s="12"/>
      <c r="F7" s="13">
        <f>F6</f>
        <v>11081818</v>
      </c>
      <c r="G7" s="13">
        <f>G6</f>
        <v>10018818</v>
      </c>
      <c r="H7" s="13">
        <f>H6</f>
        <v>1063000</v>
      </c>
    </row>
    <row r="8" spans="1:8" s="17" customFormat="1" ht="22.5" customHeight="1" x14ac:dyDescent="0.25">
      <c r="A8" s="2" t="s">
        <v>144</v>
      </c>
      <c r="B8" s="15" t="s">
        <v>145</v>
      </c>
      <c r="C8" s="70"/>
      <c r="D8" s="70"/>
      <c r="E8" s="71"/>
      <c r="F8" s="16">
        <f>G8+H8</f>
        <v>20000</v>
      </c>
      <c r="G8" s="16">
        <f>SUM(G9)</f>
        <v>0</v>
      </c>
      <c r="H8" s="16">
        <f>SUM(H9)</f>
        <v>20000</v>
      </c>
    </row>
    <row r="9" spans="1:8" s="14" customFormat="1" ht="24" customHeight="1" x14ac:dyDescent="0.25">
      <c r="A9" s="18" t="s">
        <v>146</v>
      </c>
      <c r="B9" s="19" t="s">
        <v>45</v>
      </c>
      <c r="C9" s="20">
        <v>754</v>
      </c>
      <c r="D9" s="20">
        <v>75405</v>
      </c>
      <c r="E9" s="20" t="s">
        <v>47</v>
      </c>
      <c r="F9" s="21">
        <f>G9+H9</f>
        <v>20000</v>
      </c>
      <c r="G9" s="22"/>
      <c r="H9" s="23">
        <v>20000</v>
      </c>
    </row>
    <row r="10" spans="1:8" s="17" customFormat="1" ht="22.5" customHeight="1" x14ac:dyDescent="0.25">
      <c r="A10" s="2" t="s">
        <v>22</v>
      </c>
      <c r="B10" s="15" t="s">
        <v>1</v>
      </c>
      <c r="C10" s="70"/>
      <c r="D10" s="70"/>
      <c r="E10" s="71"/>
      <c r="F10" s="16">
        <f>G10+H10</f>
        <v>50000</v>
      </c>
      <c r="G10" s="16">
        <f>SUM(G11:G11)</f>
        <v>50000</v>
      </c>
      <c r="H10" s="16">
        <f>SUM(H11:H11)</f>
        <v>0</v>
      </c>
    </row>
    <row r="11" spans="1:8" s="14" customFormat="1" ht="24" customHeight="1" x14ac:dyDescent="0.25">
      <c r="A11" s="18" t="s">
        <v>147</v>
      </c>
      <c r="B11" s="24" t="s">
        <v>148</v>
      </c>
      <c r="C11" s="20">
        <v>900</v>
      </c>
      <c r="D11" s="20">
        <v>90095</v>
      </c>
      <c r="E11" s="20" t="s">
        <v>44</v>
      </c>
      <c r="F11" s="21">
        <f>G11</f>
        <v>50000</v>
      </c>
      <c r="G11" s="22">
        <v>50000</v>
      </c>
      <c r="H11" s="23"/>
    </row>
    <row r="12" spans="1:8" s="17" customFormat="1" ht="22.5" customHeight="1" x14ac:dyDescent="0.25">
      <c r="A12" s="5" t="s">
        <v>24</v>
      </c>
      <c r="B12" s="25" t="s">
        <v>2</v>
      </c>
      <c r="C12" s="94"/>
      <c r="D12" s="94"/>
      <c r="E12" s="73"/>
      <c r="F12" s="26">
        <f>G12+H12</f>
        <v>291900</v>
      </c>
      <c r="G12" s="27">
        <f>SUM(G13:G18)</f>
        <v>291900</v>
      </c>
      <c r="H12" s="26">
        <f>SUM(H13,H14,H16:H18)</f>
        <v>0</v>
      </c>
    </row>
    <row r="13" spans="1:8" ht="24" customHeight="1" x14ac:dyDescent="0.2">
      <c r="A13" s="28" t="s">
        <v>149</v>
      </c>
      <c r="B13" s="19" t="s">
        <v>286</v>
      </c>
      <c r="C13" s="29">
        <v>900</v>
      </c>
      <c r="D13" s="29">
        <v>90095</v>
      </c>
      <c r="E13" s="20" t="s">
        <v>44</v>
      </c>
      <c r="F13" s="21">
        <f t="shared" ref="F13:F18" si="0">G13</f>
        <v>100000</v>
      </c>
      <c r="G13" s="22">
        <v>100000</v>
      </c>
      <c r="H13" s="30"/>
    </row>
    <row r="14" spans="1:8" ht="24" customHeight="1" x14ac:dyDescent="0.2">
      <c r="A14" s="18" t="s">
        <v>48</v>
      </c>
      <c r="B14" s="19" t="s">
        <v>49</v>
      </c>
      <c r="C14" s="29">
        <v>900</v>
      </c>
      <c r="D14" s="29">
        <v>90015</v>
      </c>
      <c r="E14" s="20" t="s">
        <v>46</v>
      </c>
      <c r="F14" s="21">
        <f t="shared" si="0"/>
        <v>45000</v>
      </c>
      <c r="G14" s="22">
        <v>45000</v>
      </c>
      <c r="H14" s="30"/>
    </row>
    <row r="15" spans="1:8" ht="24" customHeight="1" x14ac:dyDescent="0.2">
      <c r="A15" s="28" t="s">
        <v>287</v>
      </c>
      <c r="B15" s="19" t="s">
        <v>150</v>
      </c>
      <c r="C15" s="29">
        <v>900</v>
      </c>
      <c r="D15" s="29">
        <v>90095</v>
      </c>
      <c r="E15" s="20" t="s">
        <v>44</v>
      </c>
      <c r="F15" s="21">
        <f t="shared" si="0"/>
        <v>100000</v>
      </c>
      <c r="G15" s="22">
        <v>100000</v>
      </c>
      <c r="H15" s="30"/>
    </row>
    <row r="16" spans="1:8" ht="24" customHeight="1" x14ac:dyDescent="0.2">
      <c r="A16" s="31" t="s">
        <v>50</v>
      </c>
      <c r="B16" s="19" t="s">
        <v>51</v>
      </c>
      <c r="C16" s="29">
        <v>900</v>
      </c>
      <c r="D16" s="29">
        <v>90015</v>
      </c>
      <c r="E16" s="20" t="s">
        <v>46</v>
      </c>
      <c r="F16" s="21">
        <f t="shared" si="0"/>
        <v>26900</v>
      </c>
      <c r="G16" s="22">
        <v>26900</v>
      </c>
      <c r="H16" s="30"/>
    </row>
    <row r="17" spans="1:10" ht="24" customHeight="1" x14ac:dyDescent="0.2">
      <c r="A17" s="31" t="s">
        <v>151</v>
      </c>
      <c r="B17" s="19" t="s">
        <v>152</v>
      </c>
      <c r="C17" s="29">
        <v>900</v>
      </c>
      <c r="D17" s="29">
        <v>90015</v>
      </c>
      <c r="E17" s="20" t="s">
        <v>46</v>
      </c>
      <c r="F17" s="21">
        <f t="shared" si="0"/>
        <v>10000</v>
      </c>
      <c r="G17" s="22">
        <v>10000</v>
      </c>
      <c r="H17" s="30"/>
    </row>
    <row r="18" spans="1:10" ht="24" customHeight="1" x14ac:dyDescent="0.2">
      <c r="A18" s="31" t="s">
        <v>153</v>
      </c>
      <c r="B18" s="19" t="s">
        <v>140</v>
      </c>
      <c r="C18" s="20">
        <v>754</v>
      </c>
      <c r="D18" s="20">
        <v>75416</v>
      </c>
      <c r="E18" s="20" t="s">
        <v>106</v>
      </c>
      <c r="F18" s="37">
        <f t="shared" si="0"/>
        <v>10000</v>
      </c>
      <c r="G18" s="22">
        <v>10000</v>
      </c>
      <c r="H18" s="40"/>
    </row>
    <row r="19" spans="1:10" s="17" customFormat="1" ht="22.5" customHeight="1" x14ac:dyDescent="0.25">
      <c r="A19" s="43" t="s">
        <v>25</v>
      </c>
      <c r="B19" s="44" t="s">
        <v>3</v>
      </c>
      <c r="C19" s="68"/>
      <c r="D19" s="69"/>
      <c r="E19" s="69"/>
      <c r="F19" s="32">
        <f>G19+H19</f>
        <v>1021900</v>
      </c>
      <c r="G19" s="32">
        <f>SUM(G20:G23)</f>
        <v>1021900</v>
      </c>
      <c r="H19" s="32">
        <f>SUM(H20:H20,H21,H22,H23:H23)</f>
        <v>0</v>
      </c>
    </row>
    <row r="20" spans="1:10" s="14" customFormat="1" ht="24" customHeight="1" x14ac:dyDescent="0.25">
      <c r="A20" s="31" t="s">
        <v>154</v>
      </c>
      <c r="B20" s="19" t="s">
        <v>155</v>
      </c>
      <c r="C20" s="20">
        <v>600</v>
      </c>
      <c r="D20" s="20">
        <v>60016</v>
      </c>
      <c r="E20" s="20" t="s">
        <v>46</v>
      </c>
      <c r="F20" s="21">
        <f>G20</f>
        <v>462000</v>
      </c>
      <c r="G20" s="22">
        <v>462000</v>
      </c>
      <c r="H20" s="22"/>
      <c r="I20" s="33"/>
    </row>
    <row r="21" spans="1:10" s="14" customFormat="1" ht="24" customHeight="1" x14ac:dyDescent="0.25">
      <c r="A21" s="31" t="s">
        <v>52</v>
      </c>
      <c r="B21" s="19" t="s">
        <v>53</v>
      </c>
      <c r="C21" s="20">
        <v>900</v>
      </c>
      <c r="D21" s="20">
        <v>90095</v>
      </c>
      <c r="E21" s="20" t="s">
        <v>44</v>
      </c>
      <c r="F21" s="21">
        <f>G21</f>
        <v>500000</v>
      </c>
      <c r="G21" s="22">
        <v>500000</v>
      </c>
      <c r="H21" s="23"/>
    </row>
    <row r="22" spans="1:10" s="14" customFormat="1" ht="24" customHeight="1" x14ac:dyDescent="0.25">
      <c r="A22" s="31" t="s">
        <v>54</v>
      </c>
      <c r="B22" s="19" t="s">
        <v>55</v>
      </c>
      <c r="C22" s="20">
        <v>900</v>
      </c>
      <c r="D22" s="20">
        <v>90015</v>
      </c>
      <c r="E22" s="20" t="s">
        <v>46</v>
      </c>
      <c r="F22" s="21">
        <f>G22</f>
        <v>45900</v>
      </c>
      <c r="G22" s="22">
        <v>45900</v>
      </c>
      <c r="H22" s="23"/>
    </row>
    <row r="23" spans="1:10" s="14" customFormat="1" ht="24" customHeight="1" x14ac:dyDescent="0.25">
      <c r="A23" s="34" t="s">
        <v>156</v>
      </c>
      <c r="B23" s="35" t="s">
        <v>140</v>
      </c>
      <c r="C23" s="20">
        <v>754</v>
      </c>
      <c r="D23" s="20">
        <v>75416</v>
      </c>
      <c r="E23" s="36" t="s">
        <v>106</v>
      </c>
      <c r="F23" s="21">
        <f>G23</f>
        <v>14000</v>
      </c>
      <c r="G23" s="37">
        <v>14000</v>
      </c>
      <c r="H23" s="37"/>
    </row>
    <row r="24" spans="1:10" s="17" customFormat="1" ht="22.5" customHeight="1" x14ac:dyDescent="0.25">
      <c r="A24" s="2" t="s">
        <v>26</v>
      </c>
      <c r="B24" s="38" t="s">
        <v>4</v>
      </c>
      <c r="C24" s="81"/>
      <c r="D24" s="81"/>
      <c r="E24" s="71"/>
      <c r="F24" s="16">
        <f>G24+H24</f>
        <v>270000</v>
      </c>
      <c r="G24" s="27">
        <f>SUM(G25:G29)</f>
        <v>252000</v>
      </c>
      <c r="H24" s="27">
        <f>SUM(H25:H29)</f>
        <v>18000</v>
      </c>
    </row>
    <row r="25" spans="1:10" ht="24" customHeight="1" x14ac:dyDescent="0.2">
      <c r="A25" s="20" t="s">
        <v>288</v>
      </c>
      <c r="B25" s="19" t="s">
        <v>56</v>
      </c>
      <c r="C25" s="20">
        <v>900</v>
      </c>
      <c r="D25" s="20">
        <v>90015</v>
      </c>
      <c r="E25" s="20" t="s">
        <v>46</v>
      </c>
      <c r="F25" s="21">
        <f>G25</f>
        <v>22000</v>
      </c>
      <c r="G25" s="22">
        <v>22000</v>
      </c>
      <c r="H25" s="23"/>
      <c r="I25" s="39"/>
    </row>
    <row r="26" spans="1:10" ht="24" customHeight="1" x14ac:dyDescent="0.2">
      <c r="A26" s="31" t="s">
        <v>157</v>
      </c>
      <c r="B26" s="19" t="s">
        <v>158</v>
      </c>
      <c r="C26" s="20">
        <v>900</v>
      </c>
      <c r="D26" s="20">
        <v>90095</v>
      </c>
      <c r="E26" s="20" t="s">
        <v>44</v>
      </c>
      <c r="F26" s="21">
        <f>G26</f>
        <v>175000</v>
      </c>
      <c r="G26" s="22">
        <v>175000</v>
      </c>
      <c r="H26" s="23"/>
    </row>
    <row r="27" spans="1:10" ht="24" customHeight="1" x14ac:dyDescent="0.2">
      <c r="A27" s="20" t="s">
        <v>159</v>
      </c>
      <c r="B27" s="19" t="s">
        <v>160</v>
      </c>
      <c r="C27" s="20">
        <v>801</v>
      </c>
      <c r="D27" s="20">
        <v>80195</v>
      </c>
      <c r="E27" s="20" t="s">
        <v>161</v>
      </c>
      <c r="F27" s="21">
        <f>G27</f>
        <v>30000</v>
      </c>
      <c r="G27" s="22">
        <v>30000</v>
      </c>
      <c r="H27" s="23"/>
      <c r="I27" s="39"/>
    </row>
    <row r="28" spans="1:10" ht="24" customHeight="1" x14ac:dyDescent="0.2">
      <c r="A28" s="20" t="s">
        <v>162</v>
      </c>
      <c r="B28" s="19" t="s">
        <v>140</v>
      </c>
      <c r="C28" s="20">
        <v>754</v>
      </c>
      <c r="D28" s="20">
        <v>75416</v>
      </c>
      <c r="E28" s="36" t="s">
        <v>106</v>
      </c>
      <c r="F28" s="37">
        <f>G28</f>
        <v>25000</v>
      </c>
      <c r="G28" s="22">
        <v>25000</v>
      </c>
      <c r="H28" s="40"/>
      <c r="I28" s="41"/>
    </row>
    <row r="29" spans="1:10" ht="24" customHeight="1" x14ac:dyDescent="0.2">
      <c r="A29" s="20" t="s">
        <v>163</v>
      </c>
      <c r="B29" s="19" t="s">
        <v>45</v>
      </c>
      <c r="C29" s="20">
        <v>754</v>
      </c>
      <c r="D29" s="20">
        <v>75405</v>
      </c>
      <c r="E29" s="20" t="s">
        <v>47</v>
      </c>
      <c r="F29" s="37">
        <f>H29</f>
        <v>18000</v>
      </c>
      <c r="G29" s="22"/>
      <c r="H29" s="40">
        <v>18000</v>
      </c>
      <c r="I29" s="41"/>
    </row>
    <row r="30" spans="1:10" s="17" customFormat="1" ht="22.5" customHeight="1" x14ac:dyDescent="0.25">
      <c r="A30" s="5" t="s">
        <v>27</v>
      </c>
      <c r="B30" s="25" t="s">
        <v>5</v>
      </c>
      <c r="C30" s="91"/>
      <c r="D30" s="91"/>
      <c r="E30" s="73"/>
      <c r="F30" s="27">
        <f>G30+H30</f>
        <v>335000</v>
      </c>
      <c r="G30" s="27">
        <f>SUM(G31:G36)</f>
        <v>317000</v>
      </c>
      <c r="H30" s="27">
        <f>SUM(H31:H36)</f>
        <v>18000</v>
      </c>
    </row>
    <row r="31" spans="1:10" s="17" customFormat="1" ht="24" customHeight="1" x14ac:dyDescent="0.25">
      <c r="A31" s="20" t="s">
        <v>164</v>
      </c>
      <c r="B31" s="19" t="s">
        <v>289</v>
      </c>
      <c r="C31" s="29">
        <v>926</v>
      </c>
      <c r="D31" s="29">
        <v>92601</v>
      </c>
      <c r="E31" s="20" t="s">
        <v>58</v>
      </c>
      <c r="F31" s="21">
        <f>G31</f>
        <v>40000</v>
      </c>
      <c r="G31" s="37">
        <v>40000</v>
      </c>
      <c r="H31" s="30"/>
      <c r="J31" s="42"/>
    </row>
    <row r="32" spans="1:10" s="17" customFormat="1" ht="24" customHeight="1" x14ac:dyDescent="0.25">
      <c r="A32" s="20" t="s">
        <v>165</v>
      </c>
      <c r="B32" s="19" t="s">
        <v>166</v>
      </c>
      <c r="C32" s="20">
        <v>900</v>
      </c>
      <c r="D32" s="20">
        <v>90095</v>
      </c>
      <c r="E32" s="20" t="s">
        <v>44</v>
      </c>
      <c r="F32" s="37">
        <f>G32</f>
        <v>50000</v>
      </c>
      <c r="G32" s="37">
        <v>50000</v>
      </c>
      <c r="H32" s="40"/>
    </row>
    <row r="33" spans="1:10" s="17" customFormat="1" ht="24" customHeight="1" x14ac:dyDescent="0.25">
      <c r="A33" s="20" t="s">
        <v>167</v>
      </c>
      <c r="B33" s="19" t="s">
        <v>168</v>
      </c>
      <c r="C33" s="20">
        <v>900</v>
      </c>
      <c r="D33" s="20">
        <v>90095</v>
      </c>
      <c r="E33" s="20" t="s">
        <v>44</v>
      </c>
      <c r="F33" s="37">
        <f>G33</f>
        <v>62000</v>
      </c>
      <c r="G33" s="37">
        <v>62000</v>
      </c>
      <c r="H33" s="40"/>
    </row>
    <row r="34" spans="1:10" s="17" customFormat="1" ht="24" customHeight="1" x14ac:dyDescent="0.25">
      <c r="A34" s="20" t="s">
        <v>57</v>
      </c>
      <c r="B34" s="19" t="s">
        <v>169</v>
      </c>
      <c r="C34" s="20">
        <v>900</v>
      </c>
      <c r="D34" s="20">
        <v>90095</v>
      </c>
      <c r="E34" s="20" t="s">
        <v>44</v>
      </c>
      <c r="F34" s="21">
        <f>G34</f>
        <v>150000</v>
      </c>
      <c r="G34" s="37">
        <v>150000</v>
      </c>
      <c r="H34" s="23"/>
    </row>
    <row r="35" spans="1:10" s="17" customFormat="1" ht="24" customHeight="1" x14ac:dyDescent="0.25">
      <c r="A35" s="20" t="s">
        <v>170</v>
      </c>
      <c r="B35" s="19" t="s">
        <v>171</v>
      </c>
      <c r="C35" s="20">
        <v>900</v>
      </c>
      <c r="D35" s="20">
        <v>90015</v>
      </c>
      <c r="E35" s="20" t="s">
        <v>46</v>
      </c>
      <c r="F35" s="21">
        <f>G35</f>
        <v>15000</v>
      </c>
      <c r="G35" s="37">
        <v>15000</v>
      </c>
      <c r="H35" s="23"/>
    </row>
    <row r="36" spans="1:10" s="17" customFormat="1" ht="24" customHeight="1" x14ac:dyDescent="0.25">
      <c r="A36" s="20" t="s">
        <v>172</v>
      </c>
      <c r="B36" s="19" t="s">
        <v>45</v>
      </c>
      <c r="C36" s="20">
        <v>754</v>
      </c>
      <c r="D36" s="20">
        <v>75405</v>
      </c>
      <c r="E36" s="20" t="s">
        <v>47</v>
      </c>
      <c r="F36" s="21">
        <f>H36</f>
        <v>18000</v>
      </c>
      <c r="G36" s="37"/>
      <c r="H36" s="37">
        <v>18000</v>
      </c>
      <c r="J36" s="42"/>
    </row>
    <row r="37" spans="1:10" s="17" customFormat="1" ht="22.5" customHeight="1" x14ac:dyDescent="0.25">
      <c r="A37" s="43" t="s">
        <v>28</v>
      </c>
      <c r="B37" s="44" t="s">
        <v>6</v>
      </c>
      <c r="C37" s="70"/>
      <c r="D37" s="70"/>
      <c r="E37" s="68"/>
      <c r="F37" s="32">
        <f>G37+H37</f>
        <v>1281500</v>
      </c>
      <c r="G37" s="32">
        <f>SUM(G38:G57)</f>
        <v>1183500</v>
      </c>
      <c r="H37" s="32">
        <f>SUM(H38:H57)</f>
        <v>98000</v>
      </c>
    </row>
    <row r="38" spans="1:10" s="14" customFormat="1" ht="24" customHeight="1" x14ac:dyDescent="0.25">
      <c r="A38" s="20" t="s">
        <v>173</v>
      </c>
      <c r="B38" s="19" t="s">
        <v>60</v>
      </c>
      <c r="C38" s="36">
        <v>926</v>
      </c>
      <c r="D38" s="36">
        <v>92601</v>
      </c>
      <c r="E38" s="20" t="s">
        <v>58</v>
      </c>
      <c r="F38" s="21">
        <f>G38</f>
        <v>45000</v>
      </c>
      <c r="G38" s="37">
        <v>45000</v>
      </c>
      <c r="H38" s="45"/>
    </row>
    <row r="39" spans="1:10" s="14" customFormat="1" ht="24" customHeight="1" x14ac:dyDescent="0.25">
      <c r="A39" s="20" t="s">
        <v>174</v>
      </c>
      <c r="B39" s="19" t="s">
        <v>290</v>
      </c>
      <c r="C39" s="29">
        <v>900</v>
      </c>
      <c r="D39" s="29">
        <v>90095</v>
      </c>
      <c r="E39" s="20" t="s">
        <v>44</v>
      </c>
      <c r="F39" s="21">
        <f t="shared" ref="F39:F52" si="1">G39</f>
        <v>30000</v>
      </c>
      <c r="G39" s="37">
        <v>30000</v>
      </c>
      <c r="H39" s="23"/>
    </row>
    <row r="40" spans="1:10" s="14" customFormat="1" ht="24" customHeight="1" x14ac:dyDescent="0.25">
      <c r="A40" s="20" t="s">
        <v>175</v>
      </c>
      <c r="B40" s="19" t="s">
        <v>176</v>
      </c>
      <c r="C40" s="20">
        <v>900</v>
      </c>
      <c r="D40" s="20">
        <v>90095</v>
      </c>
      <c r="E40" s="20" t="s">
        <v>44</v>
      </c>
      <c r="F40" s="21">
        <f t="shared" si="1"/>
        <v>20000</v>
      </c>
      <c r="G40" s="37">
        <v>20000</v>
      </c>
      <c r="H40" s="23"/>
    </row>
    <row r="41" spans="1:10" s="14" customFormat="1" ht="24" customHeight="1" x14ac:dyDescent="0.25">
      <c r="A41" s="31" t="s">
        <v>61</v>
      </c>
      <c r="B41" s="19" t="s">
        <v>62</v>
      </c>
      <c r="C41" s="20">
        <v>600</v>
      </c>
      <c r="D41" s="20">
        <v>60016</v>
      </c>
      <c r="E41" s="20" t="s">
        <v>46</v>
      </c>
      <c r="F41" s="21">
        <f t="shared" si="1"/>
        <v>289000</v>
      </c>
      <c r="G41" s="22">
        <v>289000</v>
      </c>
      <c r="H41" s="23"/>
    </row>
    <row r="42" spans="1:10" s="14" customFormat="1" ht="24" customHeight="1" x14ac:dyDescent="0.25">
      <c r="A42" s="31" t="s">
        <v>177</v>
      </c>
      <c r="B42" s="19" t="s">
        <v>178</v>
      </c>
      <c r="C42" s="20">
        <v>801</v>
      </c>
      <c r="D42" s="20">
        <v>80195</v>
      </c>
      <c r="E42" s="20" t="s">
        <v>79</v>
      </c>
      <c r="F42" s="21">
        <f t="shared" si="1"/>
        <v>80000</v>
      </c>
      <c r="G42" s="22">
        <v>80000</v>
      </c>
      <c r="H42" s="23"/>
    </row>
    <row r="43" spans="1:10" s="14" customFormat="1" ht="24" customHeight="1" x14ac:dyDescent="0.25">
      <c r="A43" s="31" t="s">
        <v>63</v>
      </c>
      <c r="B43" s="19" t="s">
        <v>64</v>
      </c>
      <c r="C43" s="20">
        <v>921</v>
      </c>
      <c r="D43" s="20">
        <v>92109</v>
      </c>
      <c r="E43" s="20" t="s">
        <v>80</v>
      </c>
      <c r="F43" s="21">
        <f t="shared" si="1"/>
        <v>11500</v>
      </c>
      <c r="G43" s="22">
        <v>11500</v>
      </c>
      <c r="H43" s="23"/>
    </row>
    <row r="44" spans="1:10" ht="24" customHeight="1" x14ac:dyDescent="0.2">
      <c r="A44" s="31" t="s">
        <v>65</v>
      </c>
      <c r="B44" s="19" t="s">
        <v>66</v>
      </c>
      <c r="C44" s="20">
        <v>900</v>
      </c>
      <c r="D44" s="20">
        <v>90015</v>
      </c>
      <c r="E44" s="20" t="s">
        <v>46</v>
      </c>
      <c r="F44" s="21">
        <f t="shared" si="1"/>
        <v>55000</v>
      </c>
      <c r="G44" s="22">
        <v>55000</v>
      </c>
      <c r="H44" s="23"/>
    </row>
    <row r="45" spans="1:10" ht="24" customHeight="1" x14ac:dyDescent="0.2">
      <c r="A45" s="31" t="s">
        <v>67</v>
      </c>
      <c r="B45" s="19" t="s">
        <v>68</v>
      </c>
      <c r="C45" s="20">
        <v>600</v>
      </c>
      <c r="D45" s="20">
        <v>60016</v>
      </c>
      <c r="E45" s="20" t="s">
        <v>46</v>
      </c>
      <c r="F45" s="21">
        <f t="shared" si="1"/>
        <v>200000</v>
      </c>
      <c r="G45" s="22">
        <v>200000</v>
      </c>
      <c r="H45" s="23"/>
    </row>
    <row r="46" spans="1:10" ht="24" customHeight="1" x14ac:dyDescent="0.2">
      <c r="A46" s="31" t="s">
        <v>179</v>
      </c>
      <c r="B46" s="19" t="s">
        <v>180</v>
      </c>
      <c r="C46" s="20">
        <v>900</v>
      </c>
      <c r="D46" s="20">
        <v>90015</v>
      </c>
      <c r="E46" s="20" t="s">
        <v>46</v>
      </c>
      <c r="F46" s="37">
        <f t="shared" si="1"/>
        <v>51000</v>
      </c>
      <c r="G46" s="22">
        <v>51000</v>
      </c>
      <c r="H46" s="40"/>
    </row>
    <row r="47" spans="1:10" ht="24" customHeight="1" x14ac:dyDescent="0.2">
      <c r="A47" s="31" t="s">
        <v>181</v>
      </c>
      <c r="B47" s="19" t="s">
        <v>182</v>
      </c>
      <c r="C47" s="20">
        <v>600</v>
      </c>
      <c r="D47" s="20">
        <v>60016</v>
      </c>
      <c r="E47" s="20" t="s">
        <v>46</v>
      </c>
      <c r="F47" s="37">
        <f t="shared" si="1"/>
        <v>65000</v>
      </c>
      <c r="G47" s="22">
        <v>65000</v>
      </c>
      <c r="H47" s="40"/>
    </row>
    <row r="48" spans="1:10" ht="24" customHeight="1" x14ac:dyDescent="0.2">
      <c r="A48" s="31" t="s">
        <v>183</v>
      </c>
      <c r="B48" s="19" t="s">
        <v>184</v>
      </c>
      <c r="C48" s="20">
        <v>600</v>
      </c>
      <c r="D48" s="20">
        <v>60016</v>
      </c>
      <c r="E48" s="20" t="s">
        <v>46</v>
      </c>
      <c r="F48" s="21">
        <f t="shared" si="1"/>
        <v>15000</v>
      </c>
      <c r="G48" s="22">
        <v>15000</v>
      </c>
      <c r="H48" s="23"/>
    </row>
    <row r="49" spans="1:8" ht="24" customHeight="1" x14ac:dyDescent="0.2">
      <c r="A49" s="20" t="s">
        <v>69</v>
      </c>
      <c r="B49" s="19" t="s">
        <v>70</v>
      </c>
      <c r="C49" s="20">
        <v>801</v>
      </c>
      <c r="D49" s="20">
        <v>80195</v>
      </c>
      <c r="E49" s="20" t="s">
        <v>81</v>
      </c>
      <c r="F49" s="21">
        <f t="shared" si="1"/>
        <v>30000</v>
      </c>
      <c r="G49" s="22">
        <v>30000</v>
      </c>
      <c r="H49" s="23"/>
    </row>
    <row r="50" spans="1:8" ht="24" customHeight="1" x14ac:dyDescent="0.2">
      <c r="A50" s="31" t="s">
        <v>71</v>
      </c>
      <c r="B50" s="19" t="s">
        <v>72</v>
      </c>
      <c r="C50" s="20">
        <v>900</v>
      </c>
      <c r="D50" s="20">
        <v>90015</v>
      </c>
      <c r="E50" s="20" t="s">
        <v>46</v>
      </c>
      <c r="F50" s="21">
        <f t="shared" si="1"/>
        <v>55000</v>
      </c>
      <c r="G50" s="22">
        <v>55000</v>
      </c>
      <c r="H50" s="23"/>
    </row>
    <row r="51" spans="1:8" ht="24" customHeight="1" x14ac:dyDescent="0.2">
      <c r="A51" s="31" t="s">
        <v>73</v>
      </c>
      <c r="B51" s="19" t="s">
        <v>74</v>
      </c>
      <c r="C51" s="36">
        <v>900</v>
      </c>
      <c r="D51" s="20">
        <v>90015</v>
      </c>
      <c r="E51" s="20" t="s">
        <v>46</v>
      </c>
      <c r="F51" s="21">
        <f t="shared" si="1"/>
        <v>48000</v>
      </c>
      <c r="G51" s="22">
        <v>48000</v>
      </c>
      <c r="H51" s="23"/>
    </row>
    <row r="52" spans="1:8" ht="24" customHeight="1" x14ac:dyDescent="0.2">
      <c r="A52" s="31" t="s">
        <v>75</v>
      </c>
      <c r="B52" s="19" t="s">
        <v>76</v>
      </c>
      <c r="C52" s="20">
        <v>900</v>
      </c>
      <c r="D52" s="20">
        <v>90015</v>
      </c>
      <c r="E52" s="20" t="s">
        <v>46</v>
      </c>
      <c r="F52" s="37">
        <f t="shared" si="1"/>
        <v>24000</v>
      </c>
      <c r="G52" s="22">
        <v>24000</v>
      </c>
      <c r="H52" s="40"/>
    </row>
    <row r="53" spans="1:8" ht="24" customHeight="1" x14ac:dyDescent="0.2">
      <c r="A53" s="20" t="s">
        <v>77</v>
      </c>
      <c r="B53" s="19" t="s">
        <v>78</v>
      </c>
      <c r="C53" s="20">
        <v>853</v>
      </c>
      <c r="D53" s="20">
        <v>85395</v>
      </c>
      <c r="E53" s="20" t="s">
        <v>46</v>
      </c>
      <c r="F53" s="37">
        <f>H53</f>
        <v>80000</v>
      </c>
      <c r="G53" s="22"/>
      <c r="H53" s="22">
        <v>80000</v>
      </c>
    </row>
    <row r="54" spans="1:8" ht="24" customHeight="1" x14ac:dyDescent="0.2">
      <c r="A54" s="20" t="s">
        <v>185</v>
      </c>
      <c r="B54" s="19" t="s">
        <v>186</v>
      </c>
      <c r="C54" s="20">
        <v>600</v>
      </c>
      <c r="D54" s="20">
        <v>60016</v>
      </c>
      <c r="E54" s="20" t="s">
        <v>46</v>
      </c>
      <c r="F54" s="37">
        <f>G54</f>
        <v>100000</v>
      </c>
      <c r="G54" s="22">
        <v>100000</v>
      </c>
      <c r="H54" s="22"/>
    </row>
    <row r="55" spans="1:8" ht="24" customHeight="1" x14ac:dyDescent="0.2">
      <c r="A55" s="20" t="s">
        <v>187</v>
      </c>
      <c r="B55" s="19" t="s">
        <v>188</v>
      </c>
      <c r="C55" s="20">
        <v>600</v>
      </c>
      <c r="D55" s="20">
        <v>60016</v>
      </c>
      <c r="E55" s="20" t="s">
        <v>46</v>
      </c>
      <c r="F55" s="37">
        <f>G55</f>
        <v>50000</v>
      </c>
      <c r="G55" s="22">
        <v>50000</v>
      </c>
      <c r="H55" s="22"/>
    </row>
    <row r="56" spans="1:8" ht="24" customHeight="1" x14ac:dyDescent="0.2">
      <c r="A56" s="20" t="s">
        <v>189</v>
      </c>
      <c r="B56" s="19" t="s">
        <v>281</v>
      </c>
      <c r="C56" s="20">
        <v>900</v>
      </c>
      <c r="D56" s="20">
        <v>90015</v>
      </c>
      <c r="E56" s="20" t="s">
        <v>46</v>
      </c>
      <c r="F56" s="37">
        <f>G56</f>
        <v>15000</v>
      </c>
      <c r="G56" s="22">
        <v>15000</v>
      </c>
      <c r="H56" s="22"/>
    </row>
    <row r="57" spans="1:8" ht="24" customHeight="1" x14ac:dyDescent="0.2">
      <c r="A57" s="20" t="s">
        <v>190</v>
      </c>
      <c r="B57" s="19" t="s">
        <v>45</v>
      </c>
      <c r="C57" s="20">
        <v>754</v>
      </c>
      <c r="D57" s="20">
        <v>75405</v>
      </c>
      <c r="E57" s="20" t="s">
        <v>47</v>
      </c>
      <c r="F57" s="37">
        <f>H57</f>
        <v>18000</v>
      </c>
      <c r="G57" s="22"/>
      <c r="H57" s="22">
        <v>18000</v>
      </c>
    </row>
    <row r="58" spans="1:8" s="17" customFormat="1" ht="22.5" customHeight="1" x14ac:dyDescent="0.25">
      <c r="A58" s="5" t="s">
        <v>29</v>
      </c>
      <c r="B58" s="25" t="s">
        <v>7</v>
      </c>
      <c r="C58" s="74"/>
      <c r="D58" s="74"/>
      <c r="E58" s="73"/>
      <c r="F58" s="46">
        <f>G58+H58</f>
        <v>996000</v>
      </c>
      <c r="G58" s="27">
        <f>SUM(G59:G69)</f>
        <v>966000</v>
      </c>
      <c r="H58" s="32">
        <f>SUM(H59:H69)</f>
        <v>30000</v>
      </c>
    </row>
    <row r="59" spans="1:8" ht="24" customHeight="1" x14ac:dyDescent="0.2">
      <c r="A59" s="20" t="s">
        <v>191</v>
      </c>
      <c r="B59" s="19" t="s">
        <v>192</v>
      </c>
      <c r="C59" s="36">
        <v>926</v>
      </c>
      <c r="D59" s="36">
        <v>92601</v>
      </c>
      <c r="E59" s="20" t="s">
        <v>58</v>
      </c>
      <c r="F59" s="21">
        <f>G59</f>
        <v>25000</v>
      </c>
      <c r="G59" s="37">
        <v>25000</v>
      </c>
      <c r="H59" s="45"/>
    </row>
    <row r="60" spans="1:8" s="17" customFormat="1" ht="24" customHeight="1" x14ac:dyDescent="0.25">
      <c r="A60" s="20" t="s">
        <v>193</v>
      </c>
      <c r="B60" s="19" t="s">
        <v>194</v>
      </c>
      <c r="C60" s="20">
        <v>900</v>
      </c>
      <c r="D60" s="20">
        <v>90095</v>
      </c>
      <c r="E60" s="20" t="s">
        <v>44</v>
      </c>
      <c r="F60" s="37">
        <f t="shared" ref="F60:F68" si="2">G60</f>
        <v>10000</v>
      </c>
      <c r="G60" s="37">
        <v>10000</v>
      </c>
      <c r="H60" s="40"/>
    </row>
    <row r="61" spans="1:8" s="17" customFormat="1" ht="24" customHeight="1" x14ac:dyDescent="0.25">
      <c r="A61" s="20" t="s">
        <v>195</v>
      </c>
      <c r="B61" s="19" t="s">
        <v>291</v>
      </c>
      <c r="C61" s="20">
        <v>900</v>
      </c>
      <c r="D61" s="20">
        <v>90095</v>
      </c>
      <c r="E61" s="20" t="s">
        <v>44</v>
      </c>
      <c r="F61" s="37">
        <f t="shared" si="2"/>
        <v>26000</v>
      </c>
      <c r="G61" s="37">
        <v>26000</v>
      </c>
      <c r="H61" s="40"/>
    </row>
    <row r="62" spans="1:8" s="17" customFormat="1" ht="24" customHeight="1" x14ac:dyDescent="0.25">
      <c r="A62" s="20" t="s">
        <v>196</v>
      </c>
      <c r="B62" s="19" t="s">
        <v>292</v>
      </c>
      <c r="C62" s="20">
        <v>801</v>
      </c>
      <c r="D62" s="20">
        <v>80195</v>
      </c>
      <c r="E62" s="20" t="s">
        <v>197</v>
      </c>
      <c r="F62" s="21">
        <f t="shared" si="2"/>
        <v>60000</v>
      </c>
      <c r="G62" s="37">
        <v>60000</v>
      </c>
      <c r="H62" s="45"/>
    </row>
    <row r="63" spans="1:8" s="17" customFormat="1" ht="24" customHeight="1" x14ac:dyDescent="0.25">
      <c r="A63" s="20" t="s">
        <v>82</v>
      </c>
      <c r="B63" s="19" t="s">
        <v>83</v>
      </c>
      <c r="C63" s="20">
        <v>900</v>
      </c>
      <c r="D63" s="20">
        <v>90015</v>
      </c>
      <c r="E63" s="20" t="s">
        <v>46</v>
      </c>
      <c r="F63" s="21">
        <f t="shared" si="2"/>
        <v>300000</v>
      </c>
      <c r="G63" s="37">
        <v>300000</v>
      </c>
      <c r="H63" s="45"/>
    </row>
    <row r="64" spans="1:8" s="17" customFormat="1" ht="24" customHeight="1" x14ac:dyDescent="0.25">
      <c r="A64" s="20" t="s">
        <v>198</v>
      </c>
      <c r="B64" s="19" t="s">
        <v>199</v>
      </c>
      <c r="C64" s="29">
        <v>900</v>
      </c>
      <c r="D64" s="29">
        <v>90095</v>
      </c>
      <c r="E64" s="20" t="s">
        <v>44</v>
      </c>
      <c r="F64" s="21">
        <f t="shared" si="2"/>
        <v>15000</v>
      </c>
      <c r="G64" s="37">
        <v>15000</v>
      </c>
      <c r="H64" s="45"/>
    </row>
    <row r="65" spans="1:10" s="17" customFormat="1" ht="24" customHeight="1" x14ac:dyDescent="0.25">
      <c r="A65" s="20" t="s">
        <v>84</v>
      </c>
      <c r="B65" s="19" t="s">
        <v>85</v>
      </c>
      <c r="C65" s="20">
        <v>900</v>
      </c>
      <c r="D65" s="20">
        <v>90095</v>
      </c>
      <c r="E65" s="20" t="s">
        <v>44</v>
      </c>
      <c r="F65" s="21">
        <f t="shared" si="2"/>
        <v>80000</v>
      </c>
      <c r="G65" s="37">
        <v>80000</v>
      </c>
      <c r="H65" s="23"/>
    </row>
    <row r="66" spans="1:10" s="17" customFormat="1" ht="24" customHeight="1" x14ac:dyDescent="0.25">
      <c r="A66" s="20" t="s">
        <v>86</v>
      </c>
      <c r="B66" s="19" t="s">
        <v>87</v>
      </c>
      <c r="C66" s="20">
        <v>900</v>
      </c>
      <c r="D66" s="20">
        <v>90095</v>
      </c>
      <c r="E66" s="20" t="s">
        <v>44</v>
      </c>
      <c r="F66" s="21">
        <f t="shared" si="2"/>
        <v>200000</v>
      </c>
      <c r="G66" s="37">
        <v>200000</v>
      </c>
      <c r="H66" s="23"/>
    </row>
    <row r="67" spans="1:10" ht="24" customHeight="1" x14ac:dyDescent="0.2">
      <c r="A67" s="20" t="s">
        <v>88</v>
      </c>
      <c r="B67" s="19" t="s">
        <v>89</v>
      </c>
      <c r="C67" s="20">
        <v>900</v>
      </c>
      <c r="D67" s="20">
        <v>90095</v>
      </c>
      <c r="E67" s="20" t="s">
        <v>44</v>
      </c>
      <c r="F67" s="21">
        <f t="shared" si="2"/>
        <v>100000</v>
      </c>
      <c r="G67" s="37">
        <v>100000</v>
      </c>
      <c r="H67" s="23"/>
    </row>
    <row r="68" spans="1:10" ht="24" customHeight="1" x14ac:dyDescent="0.2">
      <c r="A68" s="20" t="s">
        <v>90</v>
      </c>
      <c r="B68" s="19" t="s">
        <v>91</v>
      </c>
      <c r="C68" s="20">
        <v>900</v>
      </c>
      <c r="D68" s="20">
        <v>90095</v>
      </c>
      <c r="E68" s="20" t="s">
        <v>44</v>
      </c>
      <c r="F68" s="37">
        <f t="shared" si="2"/>
        <v>150000</v>
      </c>
      <c r="G68" s="37">
        <v>150000</v>
      </c>
      <c r="H68" s="40"/>
    </row>
    <row r="69" spans="1:10" ht="24" customHeight="1" x14ac:dyDescent="0.2">
      <c r="A69" s="20" t="s">
        <v>282</v>
      </c>
      <c r="B69" s="19" t="s">
        <v>250</v>
      </c>
      <c r="C69" s="20">
        <v>754</v>
      </c>
      <c r="D69" s="20">
        <v>75411</v>
      </c>
      <c r="E69" s="20" t="s">
        <v>59</v>
      </c>
      <c r="F69" s="37">
        <f>H69</f>
        <v>30000</v>
      </c>
      <c r="G69" s="37"/>
      <c r="H69" s="37">
        <v>30000</v>
      </c>
      <c r="J69" s="42"/>
    </row>
    <row r="70" spans="1:10" s="17" customFormat="1" ht="22.5" customHeight="1" x14ac:dyDescent="0.25">
      <c r="A70" s="2" t="s">
        <v>30</v>
      </c>
      <c r="B70" s="15" t="s">
        <v>8</v>
      </c>
      <c r="C70" s="70"/>
      <c r="D70" s="70"/>
      <c r="E70" s="71"/>
      <c r="F70" s="32">
        <f>G70+H70</f>
        <v>345000</v>
      </c>
      <c r="G70" s="27">
        <f>SUM(G71:G72)</f>
        <v>345000</v>
      </c>
      <c r="H70" s="27">
        <f>SUM(H71:H72)</f>
        <v>0</v>
      </c>
    </row>
    <row r="71" spans="1:10" ht="24" customHeight="1" x14ac:dyDescent="0.2">
      <c r="A71" s="20" t="s">
        <v>200</v>
      </c>
      <c r="B71" s="19" t="s">
        <v>201</v>
      </c>
      <c r="C71" s="20">
        <v>921</v>
      </c>
      <c r="D71" s="20">
        <v>92109</v>
      </c>
      <c r="E71" s="20" t="s">
        <v>80</v>
      </c>
      <c r="F71" s="21">
        <f>G71</f>
        <v>150000</v>
      </c>
      <c r="G71" s="37">
        <v>150000</v>
      </c>
      <c r="H71" s="23"/>
    </row>
    <row r="72" spans="1:10" s="17" customFormat="1" ht="24" customHeight="1" x14ac:dyDescent="0.25">
      <c r="A72" s="47" t="s">
        <v>92</v>
      </c>
      <c r="B72" s="19" t="s">
        <v>305</v>
      </c>
      <c r="C72" s="20">
        <v>900</v>
      </c>
      <c r="D72" s="20">
        <v>90095</v>
      </c>
      <c r="E72" s="20" t="s">
        <v>44</v>
      </c>
      <c r="F72" s="21">
        <f>G72</f>
        <v>195000</v>
      </c>
      <c r="G72" s="37">
        <v>195000</v>
      </c>
      <c r="H72" s="23"/>
    </row>
    <row r="73" spans="1:10" s="17" customFormat="1" ht="22.5" customHeight="1" x14ac:dyDescent="0.25">
      <c r="A73" s="43" t="s">
        <v>31</v>
      </c>
      <c r="B73" s="44" t="s">
        <v>9</v>
      </c>
      <c r="C73" s="70"/>
      <c r="D73" s="70"/>
      <c r="E73" s="68"/>
      <c r="F73" s="32">
        <f>G73+H73</f>
        <v>967800</v>
      </c>
      <c r="G73" s="32">
        <f>SUM(G74:G82)</f>
        <v>920300</v>
      </c>
      <c r="H73" s="32">
        <f>SUM(H74:H82)</f>
        <v>47500</v>
      </c>
    </row>
    <row r="74" spans="1:10" ht="24" customHeight="1" x14ac:dyDescent="0.2">
      <c r="A74" s="28" t="s">
        <v>202</v>
      </c>
      <c r="B74" s="24" t="s">
        <v>93</v>
      </c>
      <c r="C74" s="20">
        <v>900</v>
      </c>
      <c r="D74" s="20">
        <v>90095</v>
      </c>
      <c r="E74" s="28" t="s">
        <v>44</v>
      </c>
      <c r="F74" s="49">
        <f t="shared" ref="F74:F81" si="3">G74</f>
        <v>260000</v>
      </c>
      <c r="G74" s="49">
        <v>260000</v>
      </c>
      <c r="H74" s="40"/>
    </row>
    <row r="75" spans="1:10" ht="24" customHeight="1" x14ac:dyDescent="0.2">
      <c r="A75" s="28" t="s">
        <v>203</v>
      </c>
      <c r="B75" s="24" t="s">
        <v>204</v>
      </c>
      <c r="C75" s="20">
        <v>900</v>
      </c>
      <c r="D75" s="20">
        <v>90095</v>
      </c>
      <c r="E75" s="28" t="s">
        <v>44</v>
      </c>
      <c r="F75" s="49">
        <f t="shared" si="3"/>
        <v>53900</v>
      </c>
      <c r="G75" s="49">
        <v>53900</v>
      </c>
      <c r="H75" s="49"/>
    </row>
    <row r="76" spans="1:10" ht="24" customHeight="1" x14ac:dyDescent="0.2">
      <c r="A76" s="28" t="s">
        <v>205</v>
      </c>
      <c r="B76" s="24" t="s">
        <v>206</v>
      </c>
      <c r="C76" s="20">
        <v>921</v>
      </c>
      <c r="D76" s="20">
        <v>92109</v>
      </c>
      <c r="E76" s="20" t="s">
        <v>80</v>
      </c>
      <c r="F76" s="48">
        <f t="shared" si="3"/>
        <v>40000</v>
      </c>
      <c r="G76" s="49">
        <v>40000</v>
      </c>
      <c r="H76" s="23"/>
      <c r="J76" s="42"/>
    </row>
    <row r="77" spans="1:10" ht="24" customHeight="1" x14ac:dyDescent="0.2">
      <c r="A77" s="20" t="s">
        <v>207</v>
      </c>
      <c r="B77" s="24" t="s">
        <v>208</v>
      </c>
      <c r="C77" s="20">
        <v>600</v>
      </c>
      <c r="D77" s="20">
        <v>60016</v>
      </c>
      <c r="E77" s="20" t="s">
        <v>46</v>
      </c>
      <c r="F77" s="48">
        <f t="shared" si="3"/>
        <v>133000</v>
      </c>
      <c r="G77" s="37">
        <v>133000</v>
      </c>
      <c r="H77" s="23"/>
    </row>
    <row r="78" spans="1:10" s="17" customFormat="1" ht="24" customHeight="1" x14ac:dyDescent="0.25">
      <c r="A78" s="28" t="s">
        <v>95</v>
      </c>
      <c r="B78" s="50" t="s">
        <v>96</v>
      </c>
      <c r="C78" s="20">
        <v>900</v>
      </c>
      <c r="D78" s="20">
        <v>90095</v>
      </c>
      <c r="E78" s="20" t="s">
        <v>44</v>
      </c>
      <c r="F78" s="48">
        <f t="shared" si="3"/>
        <v>100000</v>
      </c>
      <c r="G78" s="37">
        <v>100000</v>
      </c>
      <c r="H78" s="23"/>
    </row>
    <row r="79" spans="1:10" ht="24" customHeight="1" x14ac:dyDescent="0.2">
      <c r="A79" s="28" t="s">
        <v>97</v>
      </c>
      <c r="B79" s="50" t="s">
        <v>98</v>
      </c>
      <c r="C79" s="20">
        <v>900</v>
      </c>
      <c r="D79" s="20">
        <v>90015</v>
      </c>
      <c r="E79" s="20" t="s">
        <v>46</v>
      </c>
      <c r="F79" s="48">
        <f t="shared" si="3"/>
        <v>73400</v>
      </c>
      <c r="G79" s="37">
        <v>73400</v>
      </c>
      <c r="H79" s="51"/>
      <c r="I79" s="39"/>
    </row>
    <row r="80" spans="1:10" ht="22.8" x14ac:dyDescent="0.2">
      <c r="A80" s="28" t="s">
        <v>209</v>
      </c>
      <c r="B80" s="24" t="s">
        <v>210</v>
      </c>
      <c r="C80" s="20">
        <v>900</v>
      </c>
      <c r="D80" s="20">
        <v>90015</v>
      </c>
      <c r="E80" s="20" t="s">
        <v>46</v>
      </c>
      <c r="F80" s="49">
        <f t="shared" si="3"/>
        <v>90000</v>
      </c>
      <c r="G80" s="37">
        <v>90000</v>
      </c>
      <c r="H80" s="49"/>
      <c r="I80" s="39"/>
    </row>
    <row r="81" spans="1:10" ht="24" customHeight="1" x14ac:dyDescent="0.2">
      <c r="A81" s="28" t="s">
        <v>211</v>
      </c>
      <c r="B81" s="50" t="s">
        <v>94</v>
      </c>
      <c r="C81" s="20">
        <v>900</v>
      </c>
      <c r="D81" s="20">
        <v>90015</v>
      </c>
      <c r="E81" s="20" t="s">
        <v>46</v>
      </c>
      <c r="F81" s="49">
        <f t="shared" si="3"/>
        <v>170000</v>
      </c>
      <c r="G81" s="37">
        <v>170000</v>
      </c>
      <c r="H81" s="49"/>
      <c r="I81" s="41"/>
    </row>
    <row r="82" spans="1:10" ht="24" customHeight="1" x14ac:dyDescent="0.2">
      <c r="A82" s="28" t="s">
        <v>212</v>
      </c>
      <c r="B82" s="50" t="s">
        <v>45</v>
      </c>
      <c r="C82" s="20">
        <v>754</v>
      </c>
      <c r="D82" s="20">
        <v>75405</v>
      </c>
      <c r="E82" s="20" t="s">
        <v>47</v>
      </c>
      <c r="F82" s="49">
        <f>H82</f>
        <v>47500</v>
      </c>
      <c r="G82" s="37"/>
      <c r="H82" s="49">
        <v>47500</v>
      </c>
      <c r="I82" s="41"/>
    </row>
    <row r="83" spans="1:10" s="17" customFormat="1" ht="22.5" customHeight="1" x14ac:dyDescent="0.25">
      <c r="A83" s="5" t="s">
        <v>32</v>
      </c>
      <c r="B83" s="25" t="s">
        <v>10</v>
      </c>
      <c r="C83" s="74"/>
      <c r="D83" s="74"/>
      <c r="E83" s="73"/>
      <c r="F83" s="46">
        <f>G83+H83</f>
        <v>628500</v>
      </c>
      <c r="G83" s="27">
        <f>SUM(G84:G92)</f>
        <v>581000</v>
      </c>
      <c r="H83" s="27">
        <f>SUM(H84:H92)</f>
        <v>47500</v>
      </c>
    </row>
    <row r="84" spans="1:10" ht="24" customHeight="1" x14ac:dyDescent="0.2">
      <c r="A84" s="20" t="s">
        <v>213</v>
      </c>
      <c r="B84" s="24" t="s">
        <v>214</v>
      </c>
      <c r="C84" s="20">
        <v>926</v>
      </c>
      <c r="D84" s="20">
        <v>92601</v>
      </c>
      <c r="E84" s="20" t="s">
        <v>58</v>
      </c>
      <c r="F84" s="37">
        <f>G84</f>
        <v>25000</v>
      </c>
      <c r="G84" s="37">
        <v>25000</v>
      </c>
      <c r="H84" s="40"/>
    </row>
    <row r="85" spans="1:10" ht="24" customHeight="1" x14ac:dyDescent="0.2">
      <c r="A85" s="20" t="s">
        <v>215</v>
      </c>
      <c r="B85" s="24" t="s">
        <v>293</v>
      </c>
      <c r="C85" s="20">
        <v>900</v>
      </c>
      <c r="D85" s="20">
        <v>90015</v>
      </c>
      <c r="E85" s="20" t="s">
        <v>46</v>
      </c>
      <c r="F85" s="37">
        <f t="shared" ref="F85:F91" si="4">G85</f>
        <v>60000</v>
      </c>
      <c r="G85" s="37">
        <v>60000</v>
      </c>
      <c r="H85" s="40"/>
    </row>
    <row r="86" spans="1:10" ht="24" customHeight="1" x14ac:dyDescent="0.2">
      <c r="A86" s="20" t="s">
        <v>216</v>
      </c>
      <c r="B86" s="24" t="s">
        <v>217</v>
      </c>
      <c r="C86" s="20">
        <v>900</v>
      </c>
      <c r="D86" s="20">
        <v>90095</v>
      </c>
      <c r="E86" s="20" t="s">
        <v>44</v>
      </c>
      <c r="F86" s="21">
        <f t="shared" si="4"/>
        <v>184000</v>
      </c>
      <c r="G86" s="37">
        <v>184000</v>
      </c>
      <c r="H86" s="51"/>
    </row>
    <row r="87" spans="1:10" ht="24" customHeight="1" x14ac:dyDescent="0.2">
      <c r="A87" s="20" t="s">
        <v>218</v>
      </c>
      <c r="B87" s="24" t="s">
        <v>294</v>
      </c>
      <c r="C87" s="20">
        <v>801</v>
      </c>
      <c r="D87" s="20">
        <v>80195</v>
      </c>
      <c r="E87" s="20" t="s">
        <v>103</v>
      </c>
      <c r="F87" s="21">
        <f t="shared" si="4"/>
        <v>12000</v>
      </c>
      <c r="G87" s="37">
        <v>12000</v>
      </c>
      <c r="H87" s="30"/>
    </row>
    <row r="88" spans="1:10" ht="24" customHeight="1" x14ac:dyDescent="0.2">
      <c r="A88" s="20" t="s">
        <v>295</v>
      </c>
      <c r="B88" s="24" t="s">
        <v>296</v>
      </c>
      <c r="C88" s="20">
        <v>801</v>
      </c>
      <c r="D88" s="20">
        <v>80195</v>
      </c>
      <c r="E88" s="20" t="s">
        <v>105</v>
      </c>
      <c r="F88" s="37">
        <f t="shared" si="4"/>
        <v>10000</v>
      </c>
      <c r="G88" s="37">
        <v>10000</v>
      </c>
      <c r="H88" s="40"/>
    </row>
    <row r="89" spans="1:10" ht="24" customHeight="1" x14ac:dyDescent="0.25">
      <c r="A89" s="28" t="s">
        <v>219</v>
      </c>
      <c r="B89" s="24" t="s">
        <v>99</v>
      </c>
      <c r="C89" s="20">
        <v>801</v>
      </c>
      <c r="D89" s="20">
        <v>80195</v>
      </c>
      <c r="E89" s="20" t="s">
        <v>104</v>
      </c>
      <c r="F89" s="37">
        <f t="shared" si="4"/>
        <v>20000</v>
      </c>
      <c r="G89" s="37">
        <v>20000</v>
      </c>
      <c r="H89" s="40"/>
      <c r="J89" s="52"/>
    </row>
    <row r="90" spans="1:10" ht="24" customHeight="1" x14ac:dyDescent="0.2">
      <c r="A90" s="53" t="s">
        <v>100</v>
      </c>
      <c r="B90" s="24" t="s">
        <v>141</v>
      </c>
      <c r="C90" s="20">
        <v>801</v>
      </c>
      <c r="D90" s="20">
        <v>80195</v>
      </c>
      <c r="E90" s="20" t="s">
        <v>105</v>
      </c>
      <c r="F90" s="21">
        <f t="shared" si="4"/>
        <v>120000</v>
      </c>
      <c r="G90" s="37">
        <v>120000</v>
      </c>
      <c r="H90" s="23"/>
    </row>
    <row r="91" spans="1:10" ht="24" customHeight="1" x14ac:dyDescent="0.2">
      <c r="A91" s="28" t="s">
        <v>101</v>
      </c>
      <c r="B91" s="24" t="s">
        <v>102</v>
      </c>
      <c r="C91" s="20">
        <v>900</v>
      </c>
      <c r="D91" s="20">
        <v>90095</v>
      </c>
      <c r="E91" s="20" t="s">
        <v>44</v>
      </c>
      <c r="F91" s="21">
        <f t="shared" si="4"/>
        <v>150000</v>
      </c>
      <c r="G91" s="37">
        <v>150000</v>
      </c>
      <c r="H91" s="23"/>
    </row>
    <row r="92" spans="1:10" ht="24" customHeight="1" x14ac:dyDescent="0.2">
      <c r="A92" s="20" t="s">
        <v>220</v>
      </c>
      <c r="B92" s="19" t="s">
        <v>45</v>
      </c>
      <c r="C92" s="20">
        <v>754</v>
      </c>
      <c r="D92" s="20">
        <v>75405</v>
      </c>
      <c r="E92" s="20" t="s">
        <v>47</v>
      </c>
      <c r="F92" s="21">
        <f>H92</f>
        <v>47500</v>
      </c>
      <c r="G92" s="37"/>
      <c r="H92" s="37">
        <v>47500</v>
      </c>
    </row>
    <row r="93" spans="1:10" s="17" customFormat="1" ht="22.5" customHeight="1" x14ac:dyDescent="0.25">
      <c r="A93" s="5" t="s">
        <v>33</v>
      </c>
      <c r="B93" s="25" t="s">
        <v>11</v>
      </c>
      <c r="C93" s="72"/>
      <c r="D93" s="72"/>
      <c r="E93" s="73"/>
      <c r="F93" s="13">
        <f>G93+H93</f>
        <v>627000</v>
      </c>
      <c r="G93" s="27">
        <f>SUM(G94:G101)</f>
        <v>585000</v>
      </c>
      <c r="H93" s="27">
        <f>SUM(H94:H101)</f>
        <v>42000</v>
      </c>
    </row>
    <row r="94" spans="1:10" ht="24" customHeight="1" x14ac:dyDescent="0.2">
      <c r="A94" s="28" t="s">
        <v>221</v>
      </c>
      <c r="B94" s="24" t="s">
        <v>304</v>
      </c>
      <c r="C94" s="20">
        <v>900</v>
      </c>
      <c r="D94" s="20">
        <v>90095</v>
      </c>
      <c r="E94" s="20" t="s">
        <v>44</v>
      </c>
      <c r="F94" s="21">
        <f>G94</f>
        <v>250000</v>
      </c>
      <c r="G94" s="37">
        <v>250000</v>
      </c>
      <c r="H94" s="30"/>
    </row>
    <row r="95" spans="1:10" ht="24" customHeight="1" x14ac:dyDescent="0.2">
      <c r="A95" s="28" t="s">
        <v>297</v>
      </c>
      <c r="B95" s="24" t="s">
        <v>142</v>
      </c>
      <c r="C95" s="20">
        <v>900</v>
      </c>
      <c r="D95" s="20">
        <v>90095</v>
      </c>
      <c r="E95" s="20" t="s">
        <v>44</v>
      </c>
      <c r="F95" s="21">
        <f t="shared" ref="F95:F100" si="5">G95</f>
        <v>145000</v>
      </c>
      <c r="G95" s="37">
        <v>145000</v>
      </c>
      <c r="H95" s="51"/>
    </row>
    <row r="96" spans="1:10" ht="24" customHeight="1" x14ac:dyDescent="0.2">
      <c r="A96" s="28" t="s">
        <v>222</v>
      </c>
      <c r="B96" s="24" t="s">
        <v>107</v>
      </c>
      <c r="C96" s="20">
        <v>801</v>
      </c>
      <c r="D96" s="20">
        <v>80195</v>
      </c>
      <c r="E96" s="20" t="s">
        <v>112</v>
      </c>
      <c r="F96" s="21">
        <f t="shared" si="5"/>
        <v>30000</v>
      </c>
      <c r="G96" s="37">
        <v>30000</v>
      </c>
      <c r="H96" s="23"/>
    </row>
    <row r="97" spans="1:10" ht="24" customHeight="1" x14ac:dyDescent="0.2">
      <c r="A97" s="28" t="s">
        <v>223</v>
      </c>
      <c r="B97" s="24" t="s">
        <v>224</v>
      </c>
      <c r="C97" s="20">
        <v>801</v>
      </c>
      <c r="D97" s="20">
        <v>80195</v>
      </c>
      <c r="E97" s="20" t="s">
        <v>225</v>
      </c>
      <c r="F97" s="21">
        <f>G97</f>
        <v>30000</v>
      </c>
      <c r="G97" s="37">
        <v>30000</v>
      </c>
      <c r="H97" s="23"/>
      <c r="J97" s="54"/>
    </row>
    <row r="98" spans="1:10" ht="24" customHeight="1" x14ac:dyDescent="0.2">
      <c r="A98" s="28" t="s">
        <v>226</v>
      </c>
      <c r="B98" s="24" t="s">
        <v>108</v>
      </c>
      <c r="C98" s="20">
        <v>801</v>
      </c>
      <c r="D98" s="20">
        <v>80195</v>
      </c>
      <c r="E98" s="20" t="s">
        <v>113</v>
      </c>
      <c r="F98" s="21">
        <f t="shared" si="5"/>
        <v>30000</v>
      </c>
      <c r="G98" s="37">
        <v>30000</v>
      </c>
      <c r="H98" s="30"/>
    </row>
    <row r="99" spans="1:10" ht="24" customHeight="1" x14ac:dyDescent="0.25">
      <c r="A99" s="28" t="s">
        <v>227</v>
      </c>
      <c r="B99" s="24" t="s">
        <v>109</v>
      </c>
      <c r="C99" s="20">
        <v>853</v>
      </c>
      <c r="D99" s="20">
        <v>85395</v>
      </c>
      <c r="E99" s="20" t="s">
        <v>114</v>
      </c>
      <c r="F99" s="21">
        <f>H99</f>
        <v>17000</v>
      </c>
      <c r="G99" s="37"/>
      <c r="H99" s="30">
        <v>17000</v>
      </c>
      <c r="J99" s="52"/>
    </row>
    <row r="100" spans="1:10" ht="24" customHeight="1" x14ac:dyDescent="0.2">
      <c r="A100" s="20" t="s">
        <v>110</v>
      </c>
      <c r="B100" s="24" t="s">
        <v>111</v>
      </c>
      <c r="C100" s="20">
        <v>900</v>
      </c>
      <c r="D100" s="20">
        <v>90095</v>
      </c>
      <c r="E100" s="20" t="s">
        <v>44</v>
      </c>
      <c r="F100" s="37">
        <f t="shared" si="5"/>
        <v>100000</v>
      </c>
      <c r="G100" s="37">
        <v>100000</v>
      </c>
      <c r="H100" s="40"/>
    </row>
    <row r="101" spans="1:10" ht="24" customHeight="1" x14ac:dyDescent="0.2">
      <c r="A101" s="28" t="s">
        <v>228</v>
      </c>
      <c r="B101" s="19" t="s">
        <v>298</v>
      </c>
      <c r="C101" s="20">
        <v>851</v>
      </c>
      <c r="D101" s="20">
        <v>85117</v>
      </c>
      <c r="E101" s="20" t="s">
        <v>115</v>
      </c>
      <c r="F101" s="37">
        <f>H101</f>
        <v>25000</v>
      </c>
      <c r="G101" s="37"/>
      <c r="H101" s="37">
        <v>25000</v>
      </c>
    </row>
    <row r="102" spans="1:10" s="17" customFormat="1" ht="22.5" customHeight="1" x14ac:dyDescent="0.25">
      <c r="A102" s="58" t="s">
        <v>37</v>
      </c>
      <c r="B102" s="44" t="s">
        <v>12</v>
      </c>
      <c r="C102" s="68"/>
      <c r="D102" s="69"/>
      <c r="E102" s="69"/>
      <c r="F102" s="32">
        <f>G102+H102</f>
        <v>870948</v>
      </c>
      <c r="G102" s="32">
        <f>SUM(G103:G113)</f>
        <v>796948</v>
      </c>
      <c r="H102" s="32">
        <f>SUM(H103:H113)</f>
        <v>74000</v>
      </c>
    </row>
    <row r="103" spans="1:10" ht="24" customHeight="1" x14ac:dyDescent="0.2">
      <c r="A103" s="20" t="s">
        <v>229</v>
      </c>
      <c r="B103" s="19" t="s">
        <v>303</v>
      </c>
      <c r="C103" s="20">
        <v>853</v>
      </c>
      <c r="D103" s="20">
        <v>85395</v>
      </c>
      <c r="E103" s="20" t="s">
        <v>129</v>
      </c>
      <c r="F103" s="21">
        <f>H103</f>
        <v>30000</v>
      </c>
      <c r="G103" s="37"/>
      <c r="H103" s="37">
        <v>30000</v>
      </c>
    </row>
    <row r="104" spans="1:10" ht="24" customHeight="1" x14ac:dyDescent="0.2">
      <c r="A104" s="20" t="s">
        <v>116</v>
      </c>
      <c r="B104" s="19" t="s">
        <v>117</v>
      </c>
      <c r="C104" s="29">
        <v>900</v>
      </c>
      <c r="D104" s="29">
        <v>90095</v>
      </c>
      <c r="E104" s="20" t="s">
        <v>44</v>
      </c>
      <c r="F104" s="55">
        <f t="shared" ref="F104:F110" si="6">G104</f>
        <v>150000</v>
      </c>
      <c r="G104" s="37">
        <v>150000</v>
      </c>
      <c r="H104" s="30"/>
    </row>
    <row r="105" spans="1:10" ht="24" customHeight="1" x14ac:dyDescent="0.2">
      <c r="A105" s="20" t="s">
        <v>118</v>
      </c>
      <c r="B105" s="19" t="s">
        <v>119</v>
      </c>
      <c r="C105" s="20">
        <v>600</v>
      </c>
      <c r="D105" s="20">
        <v>60016</v>
      </c>
      <c r="E105" s="20" t="s">
        <v>46</v>
      </c>
      <c r="F105" s="21">
        <f t="shared" si="6"/>
        <v>156948</v>
      </c>
      <c r="G105" s="37">
        <v>156948</v>
      </c>
      <c r="H105" s="23"/>
    </row>
    <row r="106" spans="1:10" ht="24" customHeight="1" x14ac:dyDescent="0.25">
      <c r="A106" s="20" t="s">
        <v>230</v>
      </c>
      <c r="B106" s="19" t="s">
        <v>231</v>
      </c>
      <c r="C106" s="20">
        <v>900</v>
      </c>
      <c r="D106" s="20">
        <v>90095</v>
      </c>
      <c r="E106" s="20" t="s">
        <v>44</v>
      </c>
      <c r="F106" s="37">
        <f t="shared" si="6"/>
        <v>120000</v>
      </c>
      <c r="G106" s="37">
        <v>120000</v>
      </c>
      <c r="H106" s="40"/>
      <c r="J106" s="52"/>
    </row>
    <row r="107" spans="1:10" ht="24" customHeight="1" x14ac:dyDescent="0.2">
      <c r="A107" s="20" t="s">
        <v>232</v>
      </c>
      <c r="B107" s="19" t="s">
        <v>233</v>
      </c>
      <c r="C107" s="20">
        <v>900</v>
      </c>
      <c r="D107" s="20">
        <v>90004</v>
      </c>
      <c r="E107" s="20" t="s">
        <v>44</v>
      </c>
      <c r="F107" s="37">
        <f t="shared" si="6"/>
        <v>40000</v>
      </c>
      <c r="G107" s="37">
        <v>40000</v>
      </c>
      <c r="H107" s="40"/>
    </row>
    <row r="108" spans="1:10" ht="24" customHeight="1" x14ac:dyDescent="0.2">
      <c r="A108" s="20" t="s">
        <v>234</v>
      </c>
      <c r="B108" s="24" t="s">
        <v>235</v>
      </c>
      <c r="C108" s="20">
        <v>900</v>
      </c>
      <c r="D108" s="20">
        <v>90015</v>
      </c>
      <c r="E108" s="20" t="s">
        <v>46</v>
      </c>
      <c r="F108" s="55">
        <f t="shared" si="6"/>
        <v>60000</v>
      </c>
      <c r="G108" s="37">
        <v>60000</v>
      </c>
      <c r="H108" s="30"/>
    </row>
    <row r="109" spans="1:10" ht="24" customHeight="1" x14ac:dyDescent="0.2">
      <c r="A109" s="20" t="s">
        <v>236</v>
      </c>
      <c r="B109" s="24" t="s">
        <v>237</v>
      </c>
      <c r="C109" s="20">
        <v>900</v>
      </c>
      <c r="D109" s="20">
        <v>90015</v>
      </c>
      <c r="E109" s="20" t="s">
        <v>46</v>
      </c>
      <c r="F109" s="55">
        <f t="shared" si="6"/>
        <v>80000</v>
      </c>
      <c r="G109" s="37">
        <v>80000</v>
      </c>
      <c r="H109" s="30"/>
    </row>
    <row r="110" spans="1:10" ht="24" customHeight="1" x14ac:dyDescent="0.2">
      <c r="A110" s="20" t="s">
        <v>238</v>
      </c>
      <c r="B110" s="24" t="s">
        <v>239</v>
      </c>
      <c r="C110" s="20">
        <v>900</v>
      </c>
      <c r="D110" s="20">
        <v>90015</v>
      </c>
      <c r="E110" s="20" t="s">
        <v>46</v>
      </c>
      <c r="F110" s="21">
        <f t="shared" si="6"/>
        <v>50000</v>
      </c>
      <c r="G110" s="37">
        <v>50000</v>
      </c>
      <c r="H110" s="23"/>
    </row>
    <row r="111" spans="1:10" ht="24" customHeight="1" x14ac:dyDescent="0.2">
      <c r="A111" s="20" t="s">
        <v>240</v>
      </c>
      <c r="B111" s="24" t="s">
        <v>120</v>
      </c>
      <c r="C111" s="20">
        <v>852</v>
      </c>
      <c r="D111" s="20">
        <v>85202</v>
      </c>
      <c r="E111" s="20" t="s">
        <v>130</v>
      </c>
      <c r="F111" s="21">
        <f>H111</f>
        <v>32000</v>
      </c>
      <c r="G111" s="37"/>
      <c r="H111" s="23">
        <v>32000</v>
      </c>
    </row>
    <row r="112" spans="1:10" ht="24" customHeight="1" x14ac:dyDescent="0.2">
      <c r="A112" s="28" t="s">
        <v>241</v>
      </c>
      <c r="B112" s="19" t="s">
        <v>250</v>
      </c>
      <c r="C112" s="20">
        <v>754</v>
      </c>
      <c r="D112" s="20">
        <v>75411</v>
      </c>
      <c r="E112" s="20" t="s">
        <v>59</v>
      </c>
      <c r="F112" s="21">
        <f>H112</f>
        <v>12000</v>
      </c>
      <c r="G112" s="37"/>
      <c r="H112" s="37">
        <v>12000</v>
      </c>
    </row>
    <row r="113" spans="1:10" ht="24" customHeight="1" x14ac:dyDescent="0.2">
      <c r="A113" s="28" t="s">
        <v>242</v>
      </c>
      <c r="B113" s="19" t="s">
        <v>243</v>
      </c>
      <c r="C113" s="20">
        <v>921</v>
      </c>
      <c r="D113" s="20">
        <v>92195</v>
      </c>
      <c r="E113" s="20" t="s">
        <v>80</v>
      </c>
      <c r="F113" s="21">
        <f>G113</f>
        <v>140000</v>
      </c>
      <c r="G113" s="37">
        <v>140000</v>
      </c>
      <c r="H113" s="37"/>
    </row>
    <row r="114" spans="1:10" s="17" customFormat="1" ht="19.2" customHeight="1" x14ac:dyDescent="0.25">
      <c r="A114" s="4" t="s">
        <v>283</v>
      </c>
      <c r="B114" s="15" t="s">
        <v>13</v>
      </c>
      <c r="C114" s="70"/>
      <c r="D114" s="70"/>
      <c r="E114" s="68"/>
      <c r="F114" s="32">
        <f>G114+H114</f>
        <v>942270</v>
      </c>
      <c r="G114" s="27">
        <f>SUM(G115:G122)</f>
        <v>732270</v>
      </c>
      <c r="H114" s="27">
        <f>SUM(H115:H122)</f>
        <v>210000</v>
      </c>
    </row>
    <row r="115" spans="1:10" s="17" customFormat="1" ht="24" customHeight="1" x14ac:dyDescent="0.25">
      <c r="A115" s="28" t="s">
        <v>244</v>
      </c>
      <c r="B115" s="19" t="s">
        <v>245</v>
      </c>
      <c r="C115" s="20">
        <v>900</v>
      </c>
      <c r="D115" s="20">
        <v>90095</v>
      </c>
      <c r="E115" s="20" t="s">
        <v>44</v>
      </c>
      <c r="F115" s="37">
        <f>G115</f>
        <v>20000</v>
      </c>
      <c r="G115" s="37">
        <v>20000</v>
      </c>
      <c r="H115" s="40"/>
    </row>
    <row r="116" spans="1:10" s="17" customFormat="1" ht="24" customHeight="1" x14ac:dyDescent="0.25">
      <c r="A116" s="28" t="s">
        <v>285</v>
      </c>
      <c r="B116" s="19" t="s">
        <v>121</v>
      </c>
      <c r="C116" s="20">
        <v>853</v>
      </c>
      <c r="D116" s="20">
        <v>85395</v>
      </c>
      <c r="E116" s="20" t="s">
        <v>44</v>
      </c>
      <c r="F116" s="37">
        <f>H116</f>
        <v>200000</v>
      </c>
      <c r="G116" s="37"/>
      <c r="H116" s="40">
        <v>200000</v>
      </c>
      <c r="J116" s="42"/>
    </row>
    <row r="117" spans="1:10" s="17" customFormat="1" ht="24" customHeight="1" x14ac:dyDescent="0.25">
      <c r="A117" s="20" t="s">
        <v>122</v>
      </c>
      <c r="B117" s="19" t="s">
        <v>123</v>
      </c>
      <c r="C117" s="20">
        <v>600</v>
      </c>
      <c r="D117" s="20">
        <v>60016</v>
      </c>
      <c r="E117" s="20" t="s">
        <v>46</v>
      </c>
      <c r="F117" s="37">
        <f>G117</f>
        <v>163270</v>
      </c>
      <c r="G117" s="37">
        <v>163270</v>
      </c>
      <c r="H117" s="40"/>
    </row>
    <row r="118" spans="1:10" s="17" customFormat="1" ht="24" customHeight="1" x14ac:dyDescent="0.25">
      <c r="A118" s="20" t="s">
        <v>124</v>
      </c>
      <c r="B118" s="19" t="s">
        <v>125</v>
      </c>
      <c r="C118" s="28">
        <v>600</v>
      </c>
      <c r="D118" s="28">
        <v>60017</v>
      </c>
      <c r="E118" s="20" t="s">
        <v>46</v>
      </c>
      <c r="F118" s="56">
        <f>G118</f>
        <v>125000</v>
      </c>
      <c r="G118" s="37">
        <v>125000</v>
      </c>
      <c r="H118" s="57"/>
    </row>
    <row r="119" spans="1:10" ht="24" customHeight="1" x14ac:dyDescent="0.2">
      <c r="A119" s="20" t="s">
        <v>126</v>
      </c>
      <c r="B119" s="19" t="s">
        <v>306</v>
      </c>
      <c r="C119" s="29">
        <v>600</v>
      </c>
      <c r="D119" s="29">
        <v>60016</v>
      </c>
      <c r="E119" s="20" t="s">
        <v>46</v>
      </c>
      <c r="F119" s="21">
        <f>G119</f>
        <v>174000</v>
      </c>
      <c r="G119" s="37">
        <v>174000</v>
      </c>
      <c r="H119" s="30"/>
    </row>
    <row r="120" spans="1:10" ht="24" customHeight="1" x14ac:dyDescent="0.2">
      <c r="A120" s="20" t="s">
        <v>246</v>
      </c>
      <c r="B120" s="19" t="s">
        <v>247</v>
      </c>
      <c r="C120" s="29">
        <v>600</v>
      </c>
      <c r="D120" s="29">
        <v>60016</v>
      </c>
      <c r="E120" s="20" t="s">
        <v>46</v>
      </c>
      <c r="F120" s="37">
        <f>G120</f>
        <v>150000</v>
      </c>
      <c r="G120" s="37">
        <v>150000</v>
      </c>
      <c r="H120" s="40"/>
    </row>
    <row r="121" spans="1:10" ht="24" customHeight="1" x14ac:dyDescent="0.2">
      <c r="A121" s="20" t="s">
        <v>248</v>
      </c>
      <c r="B121" s="19" t="s">
        <v>299</v>
      </c>
      <c r="C121" s="20">
        <v>900</v>
      </c>
      <c r="D121" s="20">
        <v>90095</v>
      </c>
      <c r="E121" s="20" t="s">
        <v>44</v>
      </c>
      <c r="F121" s="37">
        <f>G121</f>
        <v>100000</v>
      </c>
      <c r="G121" s="37">
        <v>100000</v>
      </c>
      <c r="H121" s="40"/>
    </row>
    <row r="122" spans="1:10" ht="24" customHeight="1" x14ac:dyDescent="0.2">
      <c r="A122" s="20" t="s">
        <v>249</v>
      </c>
      <c r="B122" s="19" t="s">
        <v>250</v>
      </c>
      <c r="C122" s="20">
        <v>754</v>
      </c>
      <c r="D122" s="20">
        <v>75411</v>
      </c>
      <c r="E122" s="20" t="s">
        <v>59</v>
      </c>
      <c r="F122" s="37">
        <f>H122</f>
        <v>10000</v>
      </c>
      <c r="G122" s="37"/>
      <c r="H122" s="40">
        <v>10000</v>
      </c>
    </row>
    <row r="123" spans="1:10" ht="22.5" customHeight="1" x14ac:dyDescent="0.2">
      <c r="A123" s="58" t="s">
        <v>284</v>
      </c>
      <c r="B123" s="44" t="s">
        <v>14</v>
      </c>
      <c r="C123" s="75"/>
      <c r="D123" s="75"/>
      <c r="E123" s="76"/>
      <c r="F123" s="57">
        <f>G123+H123</f>
        <v>573000</v>
      </c>
      <c r="G123" s="59">
        <f>SUM(G124:G129)</f>
        <v>528000</v>
      </c>
      <c r="H123" s="59">
        <f>SUM(H124:H129)</f>
        <v>45000</v>
      </c>
    </row>
    <row r="124" spans="1:10" ht="24" customHeight="1" x14ac:dyDescent="0.2">
      <c r="A124" s="28" t="s">
        <v>251</v>
      </c>
      <c r="B124" s="19" t="s">
        <v>300</v>
      </c>
      <c r="C124" s="20">
        <v>926</v>
      </c>
      <c r="D124" s="20">
        <v>92601</v>
      </c>
      <c r="E124" s="20" t="s">
        <v>58</v>
      </c>
      <c r="F124" s="21">
        <f>G124</f>
        <v>200000</v>
      </c>
      <c r="G124" s="37">
        <v>200000</v>
      </c>
      <c r="H124" s="37"/>
    </row>
    <row r="125" spans="1:10" ht="24" customHeight="1" x14ac:dyDescent="0.2">
      <c r="A125" s="28" t="s">
        <v>252</v>
      </c>
      <c r="B125" s="19" t="s">
        <v>127</v>
      </c>
      <c r="C125" s="20">
        <v>900</v>
      </c>
      <c r="D125" s="20">
        <v>90095</v>
      </c>
      <c r="E125" s="20" t="s">
        <v>44</v>
      </c>
      <c r="F125" s="21">
        <f>G125</f>
        <v>250000</v>
      </c>
      <c r="G125" s="37">
        <v>250000</v>
      </c>
      <c r="H125" s="23"/>
    </row>
    <row r="126" spans="1:10" ht="24" customHeight="1" x14ac:dyDescent="0.2">
      <c r="A126" s="28" t="s">
        <v>253</v>
      </c>
      <c r="B126" s="19" t="s">
        <v>128</v>
      </c>
      <c r="C126" s="20">
        <v>900</v>
      </c>
      <c r="D126" s="20">
        <v>90095</v>
      </c>
      <c r="E126" s="20" t="s">
        <v>44</v>
      </c>
      <c r="F126" s="21">
        <f>G126</f>
        <v>50000</v>
      </c>
      <c r="G126" s="37">
        <v>50000</v>
      </c>
      <c r="H126" s="23"/>
    </row>
    <row r="127" spans="1:10" ht="24" customHeight="1" x14ac:dyDescent="0.2">
      <c r="A127" s="28" t="s">
        <v>254</v>
      </c>
      <c r="B127" s="19" t="s">
        <v>255</v>
      </c>
      <c r="C127" s="36">
        <v>900</v>
      </c>
      <c r="D127" s="36">
        <v>90015</v>
      </c>
      <c r="E127" s="20" t="s">
        <v>46</v>
      </c>
      <c r="F127" s="21">
        <f>G127</f>
        <v>28000</v>
      </c>
      <c r="G127" s="37">
        <v>28000</v>
      </c>
      <c r="H127" s="45"/>
    </row>
    <row r="128" spans="1:10" ht="24" customHeight="1" x14ac:dyDescent="0.2">
      <c r="A128" s="28" t="s">
        <v>256</v>
      </c>
      <c r="B128" s="19" t="s">
        <v>45</v>
      </c>
      <c r="C128" s="20">
        <v>754</v>
      </c>
      <c r="D128" s="20">
        <v>75405</v>
      </c>
      <c r="E128" s="20" t="s">
        <v>47</v>
      </c>
      <c r="F128" s="21">
        <f>H128</f>
        <v>20000</v>
      </c>
      <c r="G128" s="37"/>
      <c r="H128" s="23">
        <v>20000</v>
      </c>
    </row>
    <row r="129" spans="1:10" ht="24" customHeight="1" x14ac:dyDescent="0.2">
      <c r="A129" s="20" t="s">
        <v>301</v>
      </c>
      <c r="B129" s="19" t="s">
        <v>250</v>
      </c>
      <c r="C129" s="20">
        <v>754</v>
      </c>
      <c r="D129" s="20">
        <v>75411</v>
      </c>
      <c r="E129" s="20" t="s">
        <v>59</v>
      </c>
      <c r="F129" s="37">
        <f>H129</f>
        <v>25000</v>
      </c>
      <c r="G129" s="37"/>
      <c r="H129" s="37">
        <v>25000</v>
      </c>
      <c r="J129" s="42"/>
    </row>
    <row r="130" spans="1:10" s="17" customFormat="1" ht="18.600000000000001" customHeight="1" x14ac:dyDescent="0.25">
      <c r="A130" s="43" t="s">
        <v>34</v>
      </c>
      <c r="B130" s="44" t="s">
        <v>15</v>
      </c>
      <c r="C130" s="68"/>
      <c r="D130" s="69"/>
      <c r="E130" s="69"/>
      <c r="F130" s="32">
        <f>G130+H130</f>
        <v>755000</v>
      </c>
      <c r="G130" s="32">
        <f>SUM(G131:G137)</f>
        <v>505000</v>
      </c>
      <c r="H130" s="32">
        <f>SUM(H131:H137)</f>
        <v>250000</v>
      </c>
    </row>
    <row r="131" spans="1:10" ht="24" customHeight="1" x14ac:dyDescent="0.2">
      <c r="A131" s="20" t="s">
        <v>257</v>
      </c>
      <c r="B131" s="19" t="s">
        <v>258</v>
      </c>
      <c r="C131" s="20">
        <v>600</v>
      </c>
      <c r="D131" s="20">
        <v>60016</v>
      </c>
      <c r="E131" s="20" t="s">
        <v>46</v>
      </c>
      <c r="F131" s="21">
        <f>G131</f>
        <v>60000</v>
      </c>
      <c r="G131" s="37">
        <v>60000</v>
      </c>
      <c r="H131" s="30"/>
    </row>
    <row r="132" spans="1:10" ht="24" customHeight="1" x14ac:dyDescent="0.2">
      <c r="A132" s="20" t="s">
        <v>259</v>
      </c>
      <c r="B132" s="19" t="s">
        <v>260</v>
      </c>
      <c r="C132" s="20">
        <v>900</v>
      </c>
      <c r="D132" s="20">
        <v>90095</v>
      </c>
      <c r="E132" s="20" t="s">
        <v>44</v>
      </c>
      <c r="F132" s="37">
        <f>G132</f>
        <v>400000</v>
      </c>
      <c r="G132" s="37">
        <v>400000</v>
      </c>
      <c r="H132" s="40"/>
    </row>
    <row r="133" spans="1:10" ht="24" customHeight="1" x14ac:dyDescent="0.2">
      <c r="A133" s="20" t="s">
        <v>261</v>
      </c>
      <c r="B133" s="19" t="s">
        <v>262</v>
      </c>
      <c r="C133" s="20">
        <v>900</v>
      </c>
      <c r="D133" s="20">
        <v>90095</v>
      </c>
      <c r="E133" s="20" t="s">
        <v>44</v>
      </c>
      <c r="F133" s="37">
        <f>G133</f>
        <v>10000</v>
      </c>
      <c r="G133" s="37">
        <v>10000</v>
      </c>
      <c r="H133" s="40"/>
    </row>
    <row r="134" spans="1:10" ht="24" customHeight="1" x14ac:dyDescent="0.2">
      <c r="A134" s="20" t="s">
        <v>266</v>
      </c>
      <c r="B134" s="19" t="s">
        <v>267</v>
      </c>
      <c r="C134" s="20">
        <v>853</v>
      </c>
      <c r="D134" s="20">
        <v>85395</v>
      </c>
      <c r="E134" s="20" t="s">
        <v>44</v>
      </c>
      <c r="F134" s="21">
        <f>H134</f>
        <v>230000</v>
      </c>
      <c r="G134" s="37"/>
      <c r="H134" s="30">
        <v>230000</v>
      </c>
    </row>
    <row r="135" spans="1:10" ht="24" customHeight="1" x14ac:dyDescent="0.2">
      <c r="A135" s="20" t="s">
        <v>263</v>
      </c>
      <c r="B135" s="19" t="s">
        <v>264</v>
      </c>
      <c r="C135" s="20">
        <v>801</v>
      </c>
      <c r="D135" s="20">
        <v>80195</v>
      </c>
      <c r="E135" s="20" t="s">
        <v>265</v>
      </c>
      <c r="F135" s="21">
        <f>G135</f>
        <v>20000</v>
      </c>
      <c r="G135" s="37">
        <v>20000</v>
      </c>
      <c r="H135" s="23"/>
    </row>
    <row r="136" spans="1:10" ht="24" customHeight="1" x14ac:dyDescent="0.2">
      <c r="A136" s="20" t="s">
        <v>131</v>
      </c>
      <c r="B136" s="19" t="s">
        <v>132</v>
      </c>
      <c r="C136" s="20">
        <v>600</v>
      </c>
      <c r="D136" s="20">
        <v>60016</v>
      </c>
      <c r="E136" s="20" t="s">
        <v>46</v>
      </c>
      <c r="F136" s="21">
        <f>G136</f>
        <v>15000</v>
      </c>
      <c r="G136" s="37">
        <v>15000</v>
      </c>
      <c r="H136" s="30"/>
    </row>
    <row r="137" spans="1:10" ht="24" customHeight="1" x14ac:dyDescent="0.2">
      <c r="A137" s="20" t="s">
        <v>268</v>
      </c>
      <c r="B137" s="19" t="s">
        <v>45</v>
      </c>
      <c r="C137" s="20">
        <v>754</v>
      </c>
      <c r="D137" s="20">
        <v>75405</v>
      </c>
      <c r="E137" s="20" t="s">
        <v>47</v>
      </c>
      <c r="F137" s="21">
        <f>H137</f>
        <v>20000</v>
      </c>
      <c r="G137" s="37"/>
      <c r="H137" s="37">
        <v>20000</v>
      </c>
    </row>
    <row r="138" spans="1:10" s="17" customFormat="1" ht="22.5" customHeight="1" x14ac:dyDescent="0.25">
      <c r="A138" s="5" t="s">
        <v>35</v>
      </c>
      <c r="B138" s="25" t="s">
        <v>16</v>
      </c>
      <c r="C138" s="72"/>
      <c r="D138" s="72"/>
      <c r="E138" s="73"/>
      <c r="F138" s="13">
        <f>G138+H138</f>
        <v>71000</v>
      </c>
      <c r="G138" s="27">
        <f>SUM(G139:G141)</f>
        <v>63000</v>
      </c>
      <c r="H138" s="27">
        <f>SUM(H139:H141)</f>
        <v>8000</v>
      </c>
    </row>
    <row r="139" spans="1:10" ht="24" customHeight="1" x14ac:dyDescent="0.2">
      <c r="A139" s="28" t="s">
        <v>269</v>
      </c>
      <c r="B139" s="19" t="s">
        <v>133</v>
      </c>
      <c r="C139" s="20">
        <v>900</v>
      </c>
      <c r="D139" s="20">
        <v>90015</v>
      </c>
      <c r="E139" s="20" t="s">
        <v>46</v>
      </c>
      <c r="F139" s="21">
        <f>G139</f>
        <v>60000</v>
      </c>
      <c r="G139" s="37">
        <v>60000</v>
      </c>
      <c r="H139" s="23"/>
    </row>
    <row r="140" spans="1:10" ht="24" customHeight="1" x14ac:dyDescent="0.2">
      <c r="A140" s="28" t="s">
        <v>279</v>
      </c>
      <c r="B140" s="19" t="s">
        <v>280</v>
      </c>
      <c r="C140" s="20">
        <v>900</v>
      </c>
      <c r="D140" s="20">
        <v>90095</v>
      </c>
      <c r="E140" s="20" t="s">
        <v>44</v>
      </c>
      <c r="F140" s="21">
        <f>G140</f>
        <v>3000</v>
      </c>
      <c r="G140" s="37">
        <v>3000</v>
      </c>
      <c r="H140" s="23"/>
    </row>
    <row r="141" spans="1:10" ht="24" customHeight="1" x14ac:dyDescent="0.2">
      <c r="A141" s="28" t="s">
        <v>270</v>
      </c>
      <c r="B141" s="19" t="s">
        <v>45</v>
      </c>
      <c r="C141" s="20">
        <v>754</v>
      </c>
      <c r="D141" s="20">
        <v>75405</v>
      </c>
      <c r="E141" s="20" t="s">
        <v>47</v>
      </c>
      <c r="F141" s="37">
        <f>H141</f>
        <v>8000</v>
      </c>
      <c r="G141" s="37"/>
      <c r="H141" s="40">
        <v>8000</v>
      </c>
    </row>
    <row r="142" spans="1:10" s="17" customFormat="1" ht="16.8" customHeight="1" x14ac:dyDescent="0.25">
      <c r="A142" s="5" t="s">
        <v>36</v>
      </c>
      <c r="B142" s="25" t="s">
        <v>17</v>
      </c>
      <c r="C142" s="74"/>
      <c r="D142" s="74"/>
      <c r="E142" s="73"/>
      <c r="F142" s="46">
        <f>G142+H142</f>
        <v>1035000</v>
      </c>
      <c r="G142" s="27">
        <f>SUM(G143:G151)</f>
        <v>880000</v>
      </c>
      <c r="H142" s="27">
        <f>SUM(H143:H151)</f>
        <v>155000</v>
      </c>
    </row>
    <row r="143" spans="1:10" s="17" customFormat="1" ht="24" customHeight="1" x14ac:dyDescent="0.25">
      <c r="A143" s="20" t="s">
        <v>134</v>
      </c>
      <c r="B143" s="19" t="s">
        <v>135</v>
      </c>
      <c r="C143" s="20">
        <v>900</v>
      </c>
      <c r="D143" s="20">
        <v>90095</v>
      </c>
      <c r="E143" s="20" t="s">
        <v>44</v>
      </c>
      <c r="F143" s="37">
        <f>G143</f>
        <v>200000</v>
      </c>
      <c r="G143" s="37">
        <v>200000</v>
      </c>
      <c r="H143" s="40"/>
    </row>
    <row r="144" spans="1:10" s="17" customFormat="1" ht="19.2" customHeight="1" x14ac:dyDescent="0.25">
      <c r="A144" s="20" t="s">
        <v>271</v>
      </c>
      <c r="B144" s="19" t="s">
        <v>272</v>
      </c>
      <c r="C144" s="20">
        <v>900</v>
      </c>
      <c r="D144" s="20">
        <v>90095</v>
      </c>
      <c r="E144" s="20" t="s">
        <v>44</v>
      </c>
      <c r="F144" s="37">
        <f t="shared" ref="F144:F149" si="7">G144</f>
        <v>100000</v>
      </c>
      <c r="G144" s="37">
        <v>100000</v>
      </c>
      <c r="H144" s="40"/>
    </row>
    <row r="145" spans="1:10" s="17" customFormat="1" ht="20.399999999999999" customHeight="1" x14ac:dyDescent="0.25">
      <c r="A145" s="20" t="s">
        <v>273</v>
      </c>
      <c r="B145" s="19" t="s">
        <v>274</v>
      </c>
      <c r="C145" s="29">
        <v>600</v>
      </c>
      <c r="D145" s="29">
        <v>60017</v>
      </c>
      <c r="E145" s="20" t="s">
        <v>46</v>
      </c>
      <c r="F145" s="21">
        <f t="shared" si="7"/>
        <v>125000</v>
      </c>
      <c r="G145" s="37">
        <v>125000</v>
      </c>
      <c r="H145" s="23"/>
    </row>
    <row r="146" spans="1:10" s="17" customFormat="1" ht="24" customHeight="1" x14ac:dyDescent="0.25">
      <c r="A146" s="20" t="s">
        <v>136</v>
      </c>
      <c r="B146" s="19" t="s">
        <v>307</v>
      </c>
      <c r="C146" s="20">
        <v>600</v>
      </c>
      <c r="D146" s="20">
        <v>60017</v>
      </c>
      <c r="E146" s="20" t="s">
        <v>46</v>
      </c>
      <c r="F146" s="21">
        <f t="shared" si="7"/>
        <v>165000</v>
      </c>
      <c r="G146" s="37">
        <v>165000</v>
      </c>
      <c r="H146" s="23"/>
      <c r="J146" s="60"/>
    </row>
    <row r="147" spans="1:10" s="17" customFormat="1" ht="24" customHeight="1" x14ac:dyDescent="0.25">
      <c r="A147" s="28" t="s">
        <v>137</v>
      </c>
      <c r="B147" s="19" t="s">
        <v>138</v>
      </c>
      <c r="C147" s="20">
        <v>600</v>
      </c>
      <c r="D147" s="20">
        <v>60017</v>
      </c>
      <c r="E147" s="20" t="s">
        <v>46</v>
      </c>
      <c r="F147" s="21">
        <f t="shared" si="7"/>
        <v>120000</v>
      </c>
      <c r="G147" s="37">
        <v>120000</v>
      </c>
      <c r="H147" s="23"/>
      <c r="J147" s="60"/>
    </row>
    <row r="148" spans="1:10" s="17" customFormat="1" ht="21" customHeight="1" x14ac:dyDescent="0.25">
      <c r="A148" s="28" t="s">
        <v>139</v>
      </c>
      <c r="B148" s="19" t="s">
        <v>308</v>
      </c>
      <c r="C148" s="20">
        <v>600</v>
      </c>
      <c r="D148" s="20">
        <v>60017</v>
      </c>
      <c r="E148" s="20" t="s">
        <v>46</v>
      </c>
      <c r="F148" s="37">
        <f t="shared" si="7"/>
        <v>70000</v>
      </c>
      <c r="G148" s="37">
        <v>70000</v>
      </c>
      <c r="H148" s="40"/>
      <c r="J148" s="60"/>
    </row>
    <row r="149" spans="1:10" s="17" customFormat="1" ht="16.8" customHeight="1" x14ac:dyDescent="0.25">
      <c r="A149" s="28" t="s">
        <v>275</v>
      </c>
      <c r="B149" s="19" t="s">
        <v>276</v>
      </c>
      <c r="C149" s="20">
        <v>900</v>
      </c>
      <c r="D149" s="20">
        <v>90004</v>
      </c>
      <c r="E149" s="20" t="s">
        <v>44</v>
      </c>
      <c r="F149" s="37">
        <f t="shared" si="7"/>
        <v>100000</v>
      </c>
      <c r="G149" s="37">
        <v>100000</v>
      </c>
      <c r="H149" s="40"/>
      <c r="J149" s="60"/>
    </row>
    <row r="150" spans="1:10" s="17" customFormat="1" ht="18.600000000000001" customHeight="1" x14ac:dyDescent="0.25">
      <c r="A150" s="20" t="s">
        <v>277</v>
      </c>
      <c r="B150" s="19" t="s">
        <v>302</v>
      </c>
      <c r="C150" s="20">
        <v>851</v>
      </c>
      <c r="D150" s="20">
        <v>85111</v>
      </c>
      <c r="E150" s="20" t="s">
        <v>115</v>
      </c>
      <c r="F150" s="21">
        <f>H150</f>
        <v>100000</v>
      </c>
      <c r="G150" s="37"/>
      <c r="H150" s="37">
        <v>100000</v>
      </c>
    </row>
    <row r="151" spans="1:10" s="17" customFormat="1" ht="18.600000000000001" customHeight="1" x14ac:dyDescent="0.25">
      <c r="A151" s="28" t="s">
        <v>278</v>
      </c>
      <c r="B151" s="19" t="s">
        <v>45</v>
      </c>
      <c r="C151" s="20">
        <v>754</v>
      </c>
      <c r="D151" s="20">
        <v>75405</v>
      </c>
      <c r="E151" s="20" t="s">
        <v>47</v>
      </c>
      <c r="F151" s="21">
        <f>H151</f>
        <v>55000</v>
      </c>
      <c r="G151" s="37"/>
      <c r="H151" s="37">
        <v>55000</v>
      </c>
    </row>
    <row r="152" spans="1:10" s="14" customFormat="1" x14ac:dyDescent="0.25">
      <c r="A152" s="61"/>
      <c r="B152" s="62"/>
      <c r="C152" s="61"/>
      <c r="D152" s="61"/>
      <c r="F152" s="33"/>
      <c r="G152" s="33"/>
      <c r="H152" s="33"/>
    </row>
    <row r="153" spans="1:10" s="14" customFormat="1" x14ac:dyDescent="0.25">
      <c r="A153" s="63"/>
      <c r="B153" s="62"/>
      <c r="C153" s="61"/>
      <c r="D153" s="61"/>
      <c r="F153" s="33"/>
      <c r="G153" s="33"/>
      <c r="H153" s="33"/>
    </row>
    <row r="154" spans="1:10" x14ac:dyDescent="0.2">
      <c r="A154" s="63"/>
    </row>
  </sheetData>
  <mergeCells count="28">
    <mergeCell ref="A1:H1"/>
    <mergeCell ref="C37:E37"/>
    <mergeCell ref="C142:E142"/>
    <mergeCell ref="A2:A4"/>
    <mergeCell ref="C6:E6"/>
    <mergeCell ref="C24:E24"/>
    <mergeCell ref="B2:B4"/>
    <mergeCell ref="G3:H3"/>
    <mergeCell ref="F2:H2"/>
    <mergeCell ref="C2:C4"/>
    <mergeCell ref="D2:D4"/>
    <mergeCell ref="C30:E30"/>
    <mergeCell ref="F3:F4"/>
    <mergeCell ref="C58:E58"/>
    <mergeCell ref="E2:E4"/>
    <mergeCell ref="C12:E12"/>
    <mergeCell ref="C19:E19"/>
    <mergeCell ref="C8:E8"/>
    <mergeCell ref="C138:E138"/>
    <mergeCell ref="C73:E73"/>
    <mergeCell ref="C114:E114"/>
    <mergeCell ref="C83:E83"/>
    <mergeCell ref="C123:E123"/>
    <mergeCell ref="C93:E93"/>
    <mergeCell ref="C10:E10"/>
    <mergeCell ref="C70:E70"/>
    <mergeCell ref="C102:E102"/>
    <mergeCell ref="C130:E130"/>
  </mergeCells>
  <printOptions horizontalCentered="1"/>
  <pageMargins left="0.70866141732283472" right="0.70866141732283472" top="0.98425196850393704" bottom="0.98425196850393704" header="0.19685039370078741" footer="0.39370078740157483"/>
  <pageSetup paperSize="9" scale="90" fitToHeight="0" pageOrder="overThenDown" orientation="landscape" r:id="rId1"/>
  <rowBreaks count="2" manualBreakCount="2">
    <brk id="57" max="7" man="1"/>
    <brk id="9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4.3</vt:lpstr>
      <vt:lpstr>'Zał. nr 4.3'!Obszar_wydruku</vt:lpstr>
      <vt:lpstr>'Zał. nr 4.3'!Tytuły_wydruku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nowickam</dc:creator>
  <cp:lastModifiedBy>Żulik Zbigniew</cp:lastModifiedBy>
  <cp:lastPrinted>2021-12-20T10:44:10Z</cp:lastPrinted>
  <dcterms:created xsi:type="dcterms:W3CDTF">2009-11-19T07:50:53Z</dcterms:created>
  <dcterms:modified xsi:type="dcterms:W3CDTF">2021-12-20T12:56:39Z</dcterms:modified>
</cp:coreProperties>
</file>