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 codeName="ThisWorkbook"/>
  <mc:AlternateContent xmlns:mc="http://schemas.openxmlformats.org/markup-compatibility/2006">
    <mc:Choice Requires="x15">
      <x15ac:absPath xmlns:x15ac="http://schemas.microsoft.com/office/spreadsheetml/2010/11/ac" url="\\gmk.local\dane\BM\BM-06\BIP\ROK 2022-BIP\Tekst jednolity\"/>
    </mc:Choice>
  </mc:AlternateContent>
  <xr:revisionPtr revIDLastSave="0" documentId="13_ncr:1_{5818BC14-D290-4319-9645-1D65FD537721}" xr6:coauthVersionLast="36" xr6:coauthVersionMax="36" xr10:uidLastSave="{00000000-0000-0000-0000-000000000000}"/>
  <bookViews>
    <workbookView xWindow="6012" yWindow="1596" windowWidth="11340" windowHeight="8916" xr2:uid="{00000000-000D-0000-FFFF-FFFF00000000}"/>
  </bookViews>
  <sheets>
    <sheet name="Zał. nr 7.2" sheetId="30" r:id="rId1"/>
  </sheets>
  <definedNames>
    <definedName name="_xlnm.Print_Area" localSheetId="0">'Zał. nr 7.2'!$A$1:$U$38</definedName>
    <definedName name="_xlnm.Print_Titles" localSheetId="0">'Zał. nr 7.2'!$5:$9</definedName>
  </definedNames>
  <calcPr calcId="191029"/>
</workbook>
</file>

<file path=xl/calcChain.xml><?xml version="1.0" encoding="utf-8"?>
<calcChain xmlns="http://schemas.openxmlformats.org/spreadsheetml/2006/main">
  <c r="D37" i="30" l="1"/>
  <c r="D36" i="30"/>
  <c r="U35" i="30"/>
  <c r="T35" i="30"/>
  <c r="S35" i="30"/>
  <c r="R35" i="30"/>
  <c r="Q35" i="30"/>
  <c r="P35" i="30"/>
  <c r="O35" i="30"/>
  <c r="N35" i="30"/>
  <c r="M35" i="30"/>
  <c r="L35" i="30"/>
  <c r="K35" i="30"/>
  <c r="J35" i="30"/>
  <c r="I35" i="30"/>
  <c r="H35" i="30"/>
  <c r="G35" i="30"/>
  <c r="F35" i="30"/>
  <c r="E35" i="30"/>
  <c r="D33" i="30"/>
  <c r="U32" i="30"/>
  <c r="T32" i="30"/>
  <c r="S32" i="30"/>
  <c r="R32" i="30"/>
  <c r="Q32" i="30"/>
  <c r="P32" i="30"/>
  <c r="O32" i="30"/>
  <c r="N32" i="30"/>
  <c r="M32" i="30"/>
  <c r="L32" i="30"/>
  <c r="K32" i="30"/>
  <c r="J32" i="30"/>
  <c r="I32" i="30"/>
  <c r="H32" i="30"/>
  <c r="G32" i="30"/>
  <c r="F32" i="30"/>
  <c r="E32" i="30"/>
  <c r="D30" i="30"/>
  <c r="D29" i="30"/>
  <c r="D28" i="30"/>
  <c r="D27" i="30"/>
  <c r="U26" i="30"/>
  <c r="T26" i="30"/>
  <c r="S26" i="30"/>
  <c r="R26" i="30"/>
  <c r="Q26" i="30"/>
  <c r="P26" i="30"/>
  <c r="O26" i="30"/>
  <c r="N26" i="30"/>
  <c r="M26" i="30"/>
  <c r="L26" i="30"/>
  <c r="K26" i="30"/>
  <c r="J26" i="30"/>
  <c r="I26" i="30"/>
  <c r="H26" i="30"/>
  <c r="G26" i="30"/>
  <c r="F26" i="30"/>
  <c r="E26" i="30"/>
  <c r="D25" i="30"/>
  <c r="D24" i="30"/>
  <c r="D23" i="30"/>
  <c r="U22" i="30"/>
  <c r="T22" i="30"/>
  <c r="S22" i="30"/>
  <c r="R22" i="30"/>
  <c r="Q22" i="30"/>
  <c r="P22" i="30"/>
  <c r="O22" i="30"/>
  <c r="N22" i="30"/>
  <c r="M22" i="30"/>
  <c r="L22" i="30"/>
  <c r="K22" i="30"/>
  <c r="J22" i="30"/>
  <c r="I22" i="30"/>
  <c r="H22" i="30"/>
  <c r="G22" i="30"/>
  <c r="F22" i="30"/>
  <c r="E22" i="30"/>
  <c r="D21" i="30"/>
  <c r="D20" i="30"/>
  <c r="U19" i="30"/>
  <c r="T19" i="30"/>
  <c r="S19" i="30"/>
  <c r="R19" i="30"/>
  <c r="Q19" i="30"/>
  <c r="P19" i="30"/>
  <c r="O19" i="30"/>
  <c r="N19" i="30"/>
  <c r="M19" i="30"/>
  <c r="L19" i="30"/>
  <c r="K19" i="30"/>
  <c r="J19" i="30"/>
  <c r="I19" i="30"/>
  <c r="H19" i="30"/>
  <c r="G19" i="30"/>
  <c r="F19" i="30"/>
  <c r="E19" i="30"/>
  <c r="D18" i="30"/>
  <c r="D17" i="30"/>
  <c r="U16" i="30"/>
  <c r="T16" i="30"/>
  <c r="S16" i="30"/>
  <c r="R16" i="30"/>
  <c r="Q16" i="30"/>
  <c r="P16" i="30"/>
  <c r="O16" i="30"/>
  <c r="N16" i="30"/>
  <c r="M16" i="30"/>
  <c r="L16" i="30"/>
  <c r="K16" i="30"/>
  <c r="J16" i="30"/>
  <c r="I16" i="30"/>
  <c r="H16" i="30"/>
  <c r="G16" i="30"/>
  <c r="F16" i="30"/>
  <c r="E16" i="30"/>
  <c r="D15" i="30"/>
  <c r="T13" i="30"/>
  <c r="Q13" i="30"/>
  <c r="P13" i="30"/>
  <c r="U13" i="30"/>
  <c r="S13" i="30"/>
  <c r="R13" i="30"/>
  <c r="O13" i="30"/>
  <c r="N13" i="30"/>
  <c r="M13" i="30"/>
  <c r="L13" i="30"/>
  <c r="J13" i="30"/>
  <c r="I13" i="30"/>
  <c r="H13" i="30"/>
  <c r="G13" i="30"/>
  <c r="F13" i="30"/>
  <c r="E13" i="30"/>
  <c r="U10" i="30"/>
  <c r="T10" i="30"/>
  <c r="D19" i="30" l="1"/>
  <c r="D35" i="30"/>
  <c r="D16" i="30"/>
  <c r="D14" i="30"/>
  <c r="D22" i="30"/>
  <c r="U38" i="30"/>
  <c r="J38" i="30"/>
  <c r="I38" i="30"/>
  <c r="Q38" i="30"/>
  <c r="H38" i="30"/>
  <c r="L38" i="30"/>
  <c r="P38" i="30"/>
  <c r="G38" i="30"/>
  <c r="O38" i="30"/>
  <c r="S38" i="30"/>
  <c r="F38" i="30"/>
  <c r="N38" i="30"/>
  <c r="E38" i="30"/>
  <c r="M38" i="30"/>
  <c r="K13" i="30"/>
  <c r="D13" i="30" s="1"/>
  <c r="D26" i="30"/>
  <c r="R38" i="30"/>
  <c r="T38" i="30"/>
  <c r="D32" i="30"/>
  <c r="D38" i="30" l="1"/>
  <c r="K38" i="30"/>
</calcChain>
</file>

<file path=xl/sharedStrings.xml><?xml version="1.0" encoding="utf-8"?>
<sst xmlns="http://schemas.openxmlformats.org/spreadsheetml/2006/main" count="52" uniqueCount="52">
  <si>
    <t>853'</t>
  </si>
  <si>
    <t>010</t>
  </si>
  <si>
    <t>OGÓŁEM</t>
  </si>
  <si>
    <t>Dz.</t>
  </si>
  <si>
    <t>Rozdz.</t>
  </si>
  <si>
    <t>Ogółem</t>
  </si>
  <si>
    <t>w tym:</t>
  </si>
  <si>
    <t>852'</t>
  </si>
  <si>
    <t>w zł</t>
  </si>
  <si>
    <t>0690'</t>
  </si>
  <si>
    <t>Rolnictwo i łowiectwo</t>
  </si>
  <si>
    <t>Gospodarka mieszkaniowa</t>
  </si>
  <si>
    <t>Działalność usługowa</t>
  </si>
  <si>
    <t>Administracja publiczna</t>
  </si>
  <si>
    <t>Bezpieczeństwo publiczne i ochrona przeciwpożarowa</t>
  </si>
  <si>
    <t>Pomoc społeczna</t>
  </si>
  <si>
    <t>Pozostałe zadania w zakresie polityki społecznej</t>
  </si>
  <si>
    <t>Treść</t>
  </si>
  <si>
    <t>01021</t>
  </si>
  <si>
    <t>Inspekcja Weterynaryjna</t>
  </si>
  <si>
    <t>70005</t>
  </si>
  <si>
    <t>Gospodarka gruntami i nieruchomościami</t>
  </si>
  <si>
    <t>Nadzór budowlany</t>
  </si>
  <si>
    <t>Urzędy wojewódzkie</t>
  </si>
  <si>
    <t>Komendy powiatowe Policji</t>
  </si>
  <si>
    <t>Komendy powiatowe Państwowej Straży Pożarnej</t>
  </si>
  <si>
    <t>Placówki opiekuńczo - wychowawcze</t>
  </si>
  <si>
    <t>Domy pomocy społecznej</t>
  </si>
  <si>
    <t>Ośrodki wsparcia</t>
  </si>
  <si>
    <t>Usługi opiekuńcze i specjalistyczne usługi opiekuńcze</t>
  </si>
  <si>
    <t>Zespoły do spraw orzekania o niepełnosprawności</t>
  </si>
  <si>
    <t>2. Dochody odprowadzane do budżetu państwa</t>
  </si>
  <si>
    <t>§ 0470</t>
  </si>
  <si>
    <t>§ 0570</t>
  </si>
  <si>
    <t>§ 0690</t>
  </si>
  <si>
    <t>§ 0750</t>
  </si>
  <si>
    <t>§ 0760</t>
  </si>
  <si>
    <t>§ 0770</t>
  </si>
  <si>
    <t>§ 0920</t>
  </si>
  <si>
    <t>§ 0970</t>
  </si>
  <si>
    <t>§ 0910</t>
  </si>
  <si>
    <t>§ 0830</t>
  </si>
  <si>
    <t>Świadczenia rodzinne, świadczenie z funduszu alimentacyjnego oraz składki na ubezpieczenia emerytalne i rentowe z ubezpieczenia społecznego</t>
  </si>
  <si>
    <t>0980'</t>
  </si>
  <si>
    <t>§ 0980</t>
  </si>
  <si>
    <t>§ 0550</t>
  </si>
  <si>
    <t>Rodzina</t>
  </si>
  <si>
    <t>§ 0630</t>
  </si>
  <si>
    <t>§ 0640</t>
  </si>
  <si>
    <t>§ 0950</t>
  </si>
  <si>
    <t>§ 0940</t>
  </si>
  <si>
    <t>§ 0870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</si>
</sst>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"/>
  </numFmts>
  <fonts count="8" x14ac:knownFonts="1">
    <font>
      <sz val="10"/>
      <name val="Arial CE"/>
      <charset val="238"/>
    </font>
    <font>
      <sz val="10"/>
      <name val="Arial CE"/>
      <charset val="238"/>
    </font>
    <font>
      <sz val="8"/>
      <name val="Times New Roman CE"/>
      <family val="1"/>
      <charset val="238"/>
    </font>
    <font>
      <b/>
      <sz val="14"/>
      <name val="Times New Roman CE"/>
      <family val="1"/>
      <charset val="238"/>
    </font>
    <font>
      <sz val="9"/>
      <name val="Times New Roman CE"/>
      <family val="1"/>
      <charset val="238"/>
    </font>
    <font>
      <sz val="10"/>
      <name val="Times New Roman CE"/>
      <family val="1"/>
      <charset val="238"/>
    </font>
    <font>
      <b/>
      <sz val="10"/>
      <name val="Times New Roman CE"/>
      <family val="1"/>
      <charset val="238"/>
    </font>
    <font>
      <i/>
      <sz val="7"/>
      <name val="Times New Roman CE"/>
      <family val="1"/>
      <charset val="238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50">
    <xf numFmtId="0" fontId="0" fillId="0" borderId="0" xfId="0"/>
    <xf numFmtId="0" fontId="5" fillId="0" borderId="0" xfId="1" applyFont="1"/>
    <xf numFmtId="0" fontId="3" fillId="0" borderId="0" xfId="1" applyFont="1"/>
    <xf numFmtId="0" fontId="5" fillId="0" borderId="0" xfId="1" applyFont="1" applyAlignment="1">
      <alignment horizontal="right"/>
    </xf>
    <xf numFmtId="0" fontId="4" fillId="0" borderId="0" xfId="1" applyFont="1"/>
    <xf numFmtId="0" fontId="7" fillId="0" borderId="4" xfId="1" applyFont="1" applyBorder="1" applyAlignment="1">
      <alignment horizontal="center" vertical="center"/>
    </xf>
    <xf numFmtId="0" fontId="7" fillId="0" borderId="0" xfId="1" applyFont="1"/>
    <xf numFmtId="0" fontId="6" fillId="0" borderId="8" xfId="1" quotePrefix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6" fillId="0" borderId="8" xfId="1" applyFont="1" applyBorder="1" applyAlignment="1">
      <alignment horizontal="left" vertical="center"/>
    </xf>
    <xf numFmtId="164" fontId="6" fillId="0" borderId="8" xfId="1" applyNumberFormat="1" applyFont="1" applyBorder="1" applyAlignment="1">
      <alignment vertical="center"/>
    </xf>
    <xf numFmtId="0" fontId="6" fillId="0" borderId="0" xfId="1" applyFont="1" applyAlignment="1">
      <alignment vertical="center"/>
    </xf>
    <xf numFmtId="0" fontId="5" fillId="0" borderId="2" xfId="1" applyFont="1" applyBorder="1" applyAlignment="1">
      <alignment horizontal="center" vertical="center"/>
    </xf>
    <xf numFmtId="0" fontId="5" fillId="0" borderId="2" xfId="1" quotePrefix="1" applyFont="1" applyBorder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164" fontId="5" fillId="0" borderId="2" xfId="1" applyNumberFormat="1" applyFont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8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left" vertical="center" wrapText="1"/>
    </xf>
    <xf numFmtId="164" fontId="6" fillId="0" borderId="8" xfId="1" applyNumberFormat="1" applyFont="1" applyBorder="1" applyAlignment="1">
      <alignment vertical="center" wrapText="1"/>
    </xf>
    <xf numFmtId="0" fontId="6" fillId="0" borderId="0" xfId="1" applyFont="1" applyAlignment="1">
      <alignment vertical="center" wrapText="1"/>
    </xf>
    <xf numFmtId="0" fontId="5" fillId="0" borderId="2" xfId="1" applyFont="1" applyBorder="1" applyAlignment="1">
      <alignment horizontal="center" vertical="center" wrapText="1"/>
    </xf>
    <xf numFmtId="0" fontId="5" fillId="0" borderId="2" xfId="1" applyFont="1" applyBorder="1" applyAlignment="1">
      <alignment horizontal="left" vertical="center" wrapText="1"/>
    </xf>
    <xf numFmtId="164" fontId="5" fillId="0" borderId="2" xfId="1" applyNumberFormat="1" applyFont="1" applyBorder="1" applyAlignment="1">
      <alignment vertical="center" wrapText="1"/>
    </xf>
    <xf numFmtId="0" fontId="5" fillId="0" borderId="0" xfId="1" applyFont="1" applyAlignment="1">
      <alignment vertical="center" wrapText="1"/>
    </xf>
    <xf numFmtId="0" fontId="5" fillId="0" borderId="1" xfId="1" applyFont="1" applyBorder="1" applyAlignment="1">
      <alignment horizontal="center" vertical="center" wrapText="1"/>
    </xf>
    <xf numFmtId="0" fontId="5" fillId="0" borderId="9" xfId="1" applyFont="1" applyBorder="1" applyAlignment="1">
      <alignment horizontal="left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9" xfId="1" applyFont="1" applyBorder="1" applyAlignment="1">
      <alignment horizontal="left" vertical="center"/>
    </xf>
    <xf numFmtId="0" fontId="6" fillId="0" borderId="10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7" xfId="1" applyFont="1" applyBorder="1" applyAlignment="1">
      <alignment horizontal="left" vertical="center"/>
    </xf>
    <xf numFmtId="164" fontId="5" fillId="0" borderId="6" xfId="1" applyNumberFormat="1" applyFont="1" applyBorder="1" applyAlignment="1">
      <alignment vertical="center"/>
    </xf>
    <xf numFmtId="164" fontId="6" fillId="0" borderId="4" xfId="1" applyNumberFormat="1" applyFont="1" applyBorder="1" applyAlignment="1">
      <alignment vertical="center"/>
    </xf>
    <xf numFmtId="0" fontId="3" fillId="0" borderId="0" xfId="1" applyFont="1" applyAlignment="1">
      <alignment horizontal="center" wrapText="1"/>
    </xf>
    <xf numFmtId="0" fontId="6" fillId="0" borderId="0" xfId="1" applyFont="1" applyAlignment="1">
      <alignment horizontal="center"/>
    </xf>
    <xf numFmtId="164" fontId="5" fillId="0" borderId="0" xfId="1" applyNumberFormat="1" applyFont="1" applyBorder="1" applyAlignment="1">
      <alignment vertical="center" wrapText="1"/>
    </xf>
    <xf numFmtId="0" fontId="6" fillId="0" borderId="3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3" xfId="1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</cellXfs>
  <cellStyles count="2">
    <cellStyle name="Normalny" xfId="0" builtinId="0"/>
    <cellStyle name="Normalny_Zadania zlecone 00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45"/>
  <sheetViews>
    <sheetView showGridLines="0" tabSelected="1" topLeftCell="F14" zoomScaleNormal="100" zoomScaleSheetLayoutView="120" workbookViewId="0">
      <selection activeCell="P30" sqref="P30"/>
    </sheetView>
  </sheetViews>
  <sheetFormatPr defaultColWidth="9.109375" defaultRowHeight="13.2" x14ac:dyDescent="0.25"/>
  <cols>
    <col min="1" max="1" width="5.44140625" style="1" customWidth="1"/>
    <col min="2" max="2" width="6.5546875" style="1" customWidth="1"/>
    <col min="3" max="3" width="42.33203125" style="1" customWidth="1"/>
    <col min="4" max="4" width="9.88671875" style="1" customWidth="1"/>
    <col min="5" max="5" width="7.44140625" style="1" customWidth="1"/>
    <col min="6" max="6" width="9.6640625" style="1" customWidth="1"/>
    <col min="7" max="7" width="6.88671875" style="1" customWidth="1"/>
    <col min="8" max="8" width="7.33203125" style="1" customWidth="1"/>
    <col min="9" max="9" width="5.77734375" style="1" customWidth="1"/>
    <col min="10" max="10" width="8.6640625" style="1" customWidth="1"/>
    <col min="11" max="11" width="8.88671875" style="1" customWidth="1"/>
    <col min="12" max="13" width="9.6640625" style="1" customWidth="1"/>
    <col min="14" max="15" width="9.6640625" style="1" hidden="1" customWidth="1"/>
    <col min="16" max="16" width="7.6640625" style="1" customWidth="1"/>
    <col min="17" max="17" width="9.6640625" style="1" customWidth="1"/>
    <col min="18" max="18" width="7.88671875" style="1" customWidth="1"/>
    <col min="19" max="19" width="7.44140625" style="1" customWidth="1"/>
    <col min="20" max="20" width="8.88671875" style="1" customWidth="1"/>
    <col min="21" max="21" width="9.109375" style="1" customWidth="1"/>
    <col min="22" max="16384" width="9.109375" style="1"/>
  </cols>
  <sheetData>
    <row r="1" spans="1:21" ht="16.5" customHeight="1" x14ac:dyDescent="0.3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</row>
    <row r="2" spans="1:21" x14ac:dyDescent="0.25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1" ht="17.399999999999999" x14ac:dyDescent="0.3">
      <c r="A3" s="2" t="s">
        <v>31</v>
      </c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1" x14ac:dyDescent="0.25">
      <c r="T4" s="3"/>
      <c r="U4" s="3" t="s">
        <v>8</v>
      </c>
    </row>
    <row r="5" spans="1:21" s="4" customFormat="1" ht="12.75" customHeight="1" x14ac:dyDescent="0.25">
      <c r="A5" s="41" t="s">
        <v>3</v>
      </c>
      <c r="B5" s="41" t="s">
        <v>4</v>
      </c>
      <c r="C5" s="41" t="s">
        <v>17</v>
      </c>
      <c r="D5" s="44" t="s">
        <v>5</v>
      </c>
      <c r="E5" s="47" t="s">
        <v>6</v>
      </c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9"/>
    </row>
    <row r="6" spans="1:21" s="4" customFormat="1" ht="11.25" customHeight="1" x14ac:dyDescent="0.25">
      <c r="A6" s="42"/>
      <c r="B6" s="42"/>
      <c r="C6" s="42"/>
      <c r="D6" s="45"/>
      <c r="E6" s="44" t="s">
        <v>32</v>
      </c>
      <c r="F6" s="44" t="s">
        <v>45</v>
      </c>
      <c r="G6" s="44" t="s">
        <v>33</v>
      </c>
      <c r="H6" s="44" t="s">
        <v>47</v>
      </c>
      <c r="I6" s="44" t="s">
        <v>48</v>
      </c>
      <c r="J6" s="44" t="s">
        <v>34</v>
      </c>
      <c r="K6" s="44" t="s">
        <v>35</v>
      </c>
      <c r="L6" s="44" t="s">
        <v>36</v>
      </c>
      <c r="M6" s="44" t="s">
        <v>37</v>
      </c>
      <c r="N6" s="44" t="s">
        <v>41</v>
      </c>
      <c r="O6" s="44" t="s">
        <v>40</v>
      </c>
      <c r="P6" s="44" t="s">
        <v>51</v>
      </c>
      <c r="Q6" s="44" t="s">
        <v>38</v>
      </c>
      <c r="R6" s="44" t="s">
        <v>50</v>
      </c>
      <c r="S6" s="44" t="s">
        <v>49</v>
      </c>
      <c r="T6" s="44" t="s">
        <v>39</v>
      </c>
      <c r="U6" s="44" t="s">
        <v>44</v>
      </c>
    </row>
    <row r="7" spans="1:21" s="4" customFormat="1" ht="22.5" customHeight="1" x14ac:dyDescent="0.25">
      <c r="A7" s="42"/>
      <c r="B7" s="42"/>
      <c r="C7" s="42"/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spans="1:21" s="4" customFormat="1" ht="13.5" customHeight="1" x14ac:dyDescent="0.25">
      <c r="A8" s="43"/>
      <c r="B8" s="43"/>
      <c r="C8" s="43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</row>
    <row r="9" spans="1:21" s="6" customFormat="1" ht="8.25" customHeight="1" x14ac:dyDescent="0.2">
      <c r="A9" s="5">
        <v>1</v>
      </c>
      <c r="B9" s="5">
        <v>2</v>
      </c>
      <c r="C9" s="5">
        <v>3</v>
      </c>
      <c r="D9" s="5">
        <v>4</v>
      </c>
      <c r="E9" s="5">
        <v>5</v>
      </c>
      <c r="F9" s="5">
        <v>6</v>
      </c>
      <c r="G9" s="5">
        <v>7</v>
      </c>
      <c r="H9" s="5">
        <v>8</v>
      </c>
      <c r="I9" s="5">
        <v>9</v>
      </c>
      <c r="J9" s="5">
        <v>10</v>
      </c>
      <c r="K9" s="5">
        <v>11</v>
      </c>
      <c r="L9" s="5">
        <v>12</v>
      </c>
      <c r="M9" s="5">
        <v>13</v>
      </c>
      <c r="N9" s="5">
        <v>14</v>
      </c>
      <c r="O9" s="5">
        <v>15</v>
      </c>
      <c r="P9" s="5">
        <v>14</v>
      </c>
      <c r="Q9" s="5">
        <v>15</v>
      </c>
      <c r="R9" s="5">
        <v>16</v>
      </c>
      <c r="S9" s="5">
        <v>17</v>
      </c>
      <c r="T9" s="5">
        <v>18</v>
      </c>
      <c r="U9" s="5">
        <v>19</v>
      </c>
    </row>
    <row r="10" spans="1:21" s="11" customFormat="1" ht="12.75" hidden="1" customHeight="1" x14ac:dyDescent="0.25">
      <c r="A10" s="7" t="s">
        <v>1</v>
      </c>
      <c r="B10" s="8"/>
      <c r="C10" s="9" t="s">
        <v>10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>
        <f>SUM(T11)</f>
        <v>0</v>
      </c>
      <c r="U10" s="10">
        <f>SUM(U11)</f>
        <v>0</v>
      </c>
    </row>
    <row r="11" spans="1:21" s="16" customFormat="1" hidden="1" x14ac:dyDescent="0.25">
      <c r="A11" s="12"/>
      <c r="B11" s="13" t="s">
        <v>18</v>
      </c>
      <c r="C11" s="14" t="s">
        <v>19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</row>
    <row r="12" spans="1:21" s="16" customFormat="1" hidden="1" x14ac:dyDescent="0.25">
      <c r="A12" s="12"/>
      <c r="B12" s="12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</row>
    <row r="13" spans="1:21" s="11" customFormat="1" x14ac:dyDescent="0.25">
      <c r="A13" s="8">
        <v>700</v>
      </c>
      <c r="B13" s="8"/>
      <c r="C13" s="9" t="s">
        <v>11</v>
      </c>
      <c r="D13" s="10">
        <f>SUM(E13:U13)</f>
        <v>85900000</v>
      </c>
      <c r="E13" s="10">
        <f t="shared" ref="E13:U13" si="0">SUM(E14)</f>
        <v>426000</v>
      </c>
      <c r="F13" s="10">
        <f t="shared" si="0"/>
        <v>76907000</v>
      </c>
      <c r="G13" s="10">
        <f t="shared" si="0"/>
        <v>0</v>
      </c>
      <c r="H13" s="10">
        <f t="shared" si="0"/>
        <v>22000</v>
      </c>
      <c r="I13" s="10">
        <f t="shared" si="0"/>
        <v>1000</v>
      </c>
      <c r="J13" s="10">
        <f t="shared" si="0"/>
        <v>0</v>
      </c>
      <c r="K13" s="10">
        <f t="shared" si="0"/>
        <v>1483000</v>
      </c>
      <c r="L13" s="10">
        <f t="shared" si="0"/>
        <v>5250000</v>
      </c>
      <c r="M13" s="10">
        <f t="shared" si="0"/>
        <v>788000</v>
      </c>
      <c r="N13" s="10">
        <f t="shared" si="0"/>
        <v>0</v>
      </c>
      <c r="O13" s="10">
        <f t="shared" si="0"/>
        <v>0</v>
      </c>
      <c r="P13" s="10">
        <f t="shared" si="0"/>
        <v>2000</v>
      </c>
      <c r="Q13" s="10">
        <f t="shared" si="0"/>
        <v>388000</v>
      </c>
      <c r="R13" s="10">
        <f t="shared" si="0"/>
        <v>0</v>
      </c>
      <c r="S13" s="10">
        <f t="shared" si="0"/>
        <v>126000</v>
      </c>
      <c r="T13" s="10">
        <f t="shared" si="0"/>
        <v>507000</v>
      </c>
      <c r="U13" s="10">
        <f t="shared" si="0"/>
        <v>0</v>
      </c>
    </row>
    <row r="14" spans="1:21" s="16" customFormat="1" x14ac:dyDescent="0.25">
      <c r="A14" s="12"/>
      <c r="B14" s="13" t="s">
        <v>20</v>
      </c>
      <c r="C14" s="14" t="s">
        <v>21</v>
      </c>
      <c r="D14" s="15">
        <f>SUM(E14:U14)</f>
        <v>85900000</v>
      </c>
      <c r="E14" s="15">
        <v>426000</v>
      </c>
      <c r="F14" s="15">
        <v>76907000</v>
      </c>
      <c r="G14" s="15"/>
      <c r="H14" s="15">
        <v>22000</v>
      </c>
      <c r="I14" s="15">
        <v>1000</v>
      </c>
      <c r="J14" s="15"/>
      <c r="K14" s="15">
        <v>1483000</v>
      </c>
      <c r="L14" s="15">
        <v>5250000</v>
      </c>
      <c r="M14" s="15">
        <v>788000</v>
      </c>
      <c r="N14" s="15"/>
      <c r="O14" s="15"/>
      <c r="P14" s="15">
        <v>2000</v>
      </c>
      <c r="Q14" s="15">
        <v>388000</v>
      </c>
      <c r="R14" s="15"/>
      <c r="S14" s="15">
        <v>126000</v>
      </c>
      <c r="T14" s="15">
        <v>507000</v>
      </c>
      <c r="U14" s="15"/>
    </row>
    <row r="15" spans="1:21" s="16" customFormat="1" x14ac:dyDescent="0.25">
      <c r="A15" s="12"/>
      <c r="B15" s="12"/>
      <c r="C15" s="14"/>
      <c r="D15" s="15">
        <f t="shared" ref="D15:D37" si="1">SUM(E15:U15)</f>
        <v>0</v>
      </c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</row>
    <row r="16" spans="1:21" s="11" customFormat="1" x14ac:dyDescent="0.25">
      <c r="A16" s="8">
        <v>710</v>
      </c>
      <c r="B16" s="8"/>
      <c r="C16" s="9" t="s">
        <v>12</v>
      </c>
      <c r="D16" s="10">
        <f t="shared" si="1"/>
        <v>48000</v>
      </c>
      <c r="E16" s="10">
        <f t="shared" ref="E16:U16" si="2">SUM(E17)</f>
        <v>0</v>
      </c>
      <c r="F16" s="10">
        <f t="shared" si="2"/>
        <v>0</v>
      </c>
      <c r="G16" s="10">
        <f t="shared" si="2"/>
        <v>46100</v>
      </c>
      <c r="H16" s="10">
        <f t="shared" si="2"/>
        <v>0</v>
      </c>
      <c r="I16" s="10">
        <f t="shared" si="2"/>
        <v>900</v>
      </c>
      <c r="J16" s="10">
        <f t="shared" si="2"/>
        <v>0</v>
      </c>
      <c r="K16" s="10">
        <f t="shared" si="2"/>
        <v>0</v>
      </c>
      <c r="L16" s="10">
        <f t="shared" si="2"/>
        <v>0</v>
      </c>
      <c r="M16" s="10">
        <f t="shared" si="2"/>
        <v>0</v>
      </c>
      <c r="N16" s="10">
        <f t="shared" si="2"/>
        <v>0</v>
      </c>
      <c r="O16" s="10">
        <f t="shared" si="2"/>
        <v>0</v>
      </c>
      <c r="P16" s="10">
        <f t="shared" si="2"/>
        <v>0</v>
      </c>
      <c r="Q16" s="10">
        <f t="shared" si="2"/>
        <v>0</v>
      </c>
      <c r="R16" s="10">
        <f t="shared" si="2"/>
        <v>500</v>
      </c>
      <c r="S16" s="10">
        <f t="shared" si="2"/>
        <v>0</v>
      </c>
      <c r="T16" s="10">
        <f t="shared" si="2"/>
        <v>500</v>
      </c>
      <c r="U16" s="10">
        <f t="shared" si="2"/>
        <v>0</v>
      </c>
    </row>
    <row r="17" spans="1:27" s="16" customFormat="1" x14ac:dyDescent="0.25">
      <c r="A17" s="12"/>
      <c r="B17" s="12">
        <v>71015</v>
      </c>
      <c r="C17" s="14" t="s">
        <v>22</v>
      </c>
      <c r="D17" s="15">
        <f t="shared" si="1"/>
        <v>48000</v>
      </c>
      <c r="E17" s="15"/>
      <c r="F17" s="15"/>
      <c r="G17" s="15">
        <v>46100</v>
      </c>
      <c r="H17" s="15"/>
      <c r="I17" s="15">
        <v>900</v>
      </c>
      <c r="J17" s="15"/>
      <c r="K17" s="15"/>
      <c r="L17" s="15"/>
      <c r="M17" s="15"/>
      <c r="N17" s="15"/>
      <c r="O17" s="15"/>
      <c r="P17" s="15"/>
      <c r="Q17" s="15"/>
      <c r="R17" s="15">
        <v>500</v>
      </c>
      <c r="S17" s="15"/>
      <c r="T17" s="15">
        <v>500</v>
      </c>
      <c r="U17" s="15"/>
    </row>
    <row r="18" spans="1:27" s="16" customFormat="1" x14ac:dyDescent="0.25">
      <c r="A18" s="12"/>
      <c r="B18" s="12"/>
      <c r="C18" s="14"/>
      <c r="D18" s="15">
        <f t="shared" si="1"/>
        <v>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</row>
    <row r="19" spans="1:27" s="20" customFormat="1" x14ac:dyDescent="0.25">
      <c r="A19" s="17">
        <v>750</v>
      </c>
      <c r="B19" s="17"/>
      <c r="C19" s="18" t="s">
        <v>13</v>
      </c>
      <c r="D19" s="19">
        <f t="shared" si="1"/>
        <v>134660</v>
      </c>
      <c r="E19" s="10">
        <f t="shared" ref="E19:U19" si="3">SUM(E20)</f>
        <v>0</v>
      </c>
      <c r="F19" s="10">
        <f t="shared" si="3"/>
        <v>0</v>
      </c>
      <c r="G19" s="10">
        <f t="shared" si="3"/>
        <v>0</v>
      </c>
      <c r="H19" s="10">
        <f t="shared" si="3"/>
        <v>0</v>
      </c>
      <c r="I19" s="10">
        <f t="shared" si="3"/>
        <v>0</v>
      </c>
      <c r="J19" s="10">
        <f t="shared" si="3"/>
        <v>134660</v>
      </c>
      <c r="K19" s="10">
        <f t="shared" si="3"/>
        <v>0</v>
      </c>
      <c r="L19" s="10">
        <f t="shared" si="3"/>
        <v>0</v>
      </c>
      <c r="M19" s="10">
        <f t="shared" si="3"/>
        <v>0</v>
      </c>
      <c r="N19" s="10">
        <f t="shared" si="3"/>
        <v>0</v>
      </c>
      <c r="O19" s="10">
        <f t="shared" si="3"/>
        <v>0</v>
      </c>
      <c r="P19" s="10">
        <f t="shared" si="3"/>
        <v>0</v>
      </c>
      <c r="Q19" s="10">
        <f t="shared" si="3"/>
        <v>0</v>
      </c>
      <c r="R19" s="10">
        <f t="shared" si="3"/>
        <v>0</v>
      </c>
      <c r="S19" s="10">
        <f t="shared" si="3"/>
        <v>0</v>
      </c>
      <c r="T19" s="10">
        <f t="shared" si="3"/>
        <v>0</v>
      </c>
      <c r="U19" s="10">
        <f t="shared" si="3"/>
        <v>0</v>
      </c>
    </row>
    <row r="20" spans="1:27" s="16" customFormat="1" x14ac:dyDescent="0.25">
      <c r="A20" s="12"/>
      <c r="B20" s="12">
        <v>75011</v>
      </c>
      <c r="C20" s="14" t="s">
        <v>23</v>
      </c>
      <c r="D20" s="15">
        <f t="shared" si="1"/>
        <v>134660</v>
      </c>
      <c r="E20" s="15"/>
      <c r="F20" s="15"/>
      <c r="G20" s="15"/>
      <c r="H20" s="15"/>
      <c r="I20" s="15"/>
      <c r="J20" s="15">
        <v>134660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</row>
    <row r="21" spans="1:27" s="16" customFormat="1" x14ac:dyDescent="0.25">
      <c r="A21" s="12"/>
      <c r="B21" s="12"/>
      <c r="C21" s="14"/>
      <c r="D21" s="15">
        <f t="shared" si="1"/>
        <v>0</v>
      </c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</row>
    <row r="22" spans="1:27" s="11" customFormat="1" x14ac:dyDescent="0.25">
      <c r="A22" s="8">
        <v>754</v>
      </c>
      <c r="B22" s="8"/>
      <c r="C22" s="9" t="s">
        <v>14</v>
      </c>
      <c r="D22" s="10">
        <f t="shared" si="1"/>
        <v>345000</v>
      </c>
      <c r="E22" s="10">
        <f t="shared" ref="E22:T22" si="4">SUM(E24)</f>
        <v>0</v>
      </c>
      <c r="F22" s="10">
        <f>SUM(F24)</f>
        <v>0</v>
      </c>
      <c r="G22" s="10">
        <f>SUM(G24)</f>
        <v>0</v>
      </c>
      <c r="H22" s="10">
        <f t="shared" si="4"/>
        <v>0</v>
      </c>
      <c r="I22" s="10">
        <f t="shared" si="4"/>
        <v>0</v>
      </c>
      <c r="J22" s="10">
        <f>SUM(J24)</f>
        <v>0</v>
      </c>
      <c r="K22" s="10">
        <f t="shared" si="4"/>
        <v>5000</v>
      </c>
      <c r="L22" s="10">
        <f t="shared" si="4"/>
        <v>0</v>
      </c>
      <c r="M22" s="10">
        <f t="shared" si="4"/>
        <v>0</v>
      </c>
      <c r="N22" s="10">
        <f>SUM(N24)</f>
        <v>0</v>
      </c>
      <c r="O22" s="10">
        <f t="shared" si="4"/>
        <v>0</v>
      </c>
      <c r="P22" s="10">
        <f t="shared" si="4"/>
        <v>0</v>
      </c>
      <c r="Q22" s="10">
        <f t="shared" si="4"/>
        <v>0</v>
      </c>
      <c r="R22" s="10">
        <f>SUM(R24)</f>
        <v>0</v>
      </c>
      <c r="S22" s="10">
        <f>SUM(S24)</f>
        <v>0</v>
      </c>
      <c r="T22" s="10">
        <f t="shared" si="4"/>
        <v>340000</v>
      </c>
      <c r="U22" s="10">
        <f>SUM(U24)</f>
        <v>0</v>
      </c>
    </row>
    <row r="23" spans="1:27" s="16" customFormat="1" hidden="1" x14ac:dyDescent="0.25">
      <c r="A23" s="12"/>
      <c r="B23" s="12">
        <v>75405</v>
      </c>
      <c r="C23" s="14" t="s">
        <v>24</v>
      </c>
      <c r="D23" s="15">
        <f t="shared" si="1"/>
        <v>0</v>
      </c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W23" s="16" t="s">
        <v>7</v>
      </c>
      <c r="X23" s="16">
        <v>85212</v>
      </c>
      <c r="Y23" s="16" t="s">
        <v>43</v>
      </c>
      <c r="Z23" s="16">
        <v>0</v>
      </c>
    </row>
    <row r="24" spans="1:27" s="16" customFormat="1" x14ac:dyDescent="0.25">
      <c r="A24" s="12"/>
      <c r="B24" s="12">
        <v>75411</v>
      </c>
      <c r="C24" s="14" t="s">
        <v>25</v>
      </c>
      <c r="D24" s="15">
        <f t="shared" si="1"/>
        <v>345000</v>
      </c>
      <c r="E24" s="15"/>
      <c r="F24" s="15"/>
      <c r="G24" s="15"/>
      <c r="H24" s="15"/>
      <c r="I24" s="15"/>
      <c r="J24" s="15"/>
      <c r="K24" s="15">
        <v>5000</v>
      </c>
      <c r="L24" s="15"/>
      <c r="M24" s="15"/>
      <c r="N24" s="15"/>
      <c r="O24" s="15"/>
      <c r="P24" s="15"/>
      <c r="Q24" s="15"/>
      <c r="R24" s="15"/>
      <c r="S24" s="15"/>
      <c r="T24" s="15">
        <v>340000</v>
      </c>
      <c r="U24" s="15"/>
    </row>
    <row r="25" spans="1:27" s="16" customFormat="1" x14ac:dyDescent="0.25">
      <c r="A25" s="12"/>
      <c r="B25" s="12"/>
      <c r="C25" s="14"/>
      <c r="D25" s="15">
        <f t="shared" si="1"/>
        <v>0</v>
      </c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</row>
    <row r="26" spans="1:27" s="20" customFormat="1" x14ac:dyDescent="0.25">
      <c r="A26" s="17">
        <v>852</v>
      </c>
      <c r="B26" s="17"/>
      <c r="C26" s="18" t="s">
        <v>15</v>
      </c>
      <c r="D26" s="19">
        <f t="shared" si="1"/>
        <v>215000</v>
      </c>
      <c r="E26" s="19">
        <f>SUM(E29+E30)</f>
        <v>0</v>
      </c>
      <c r="F26" s="19">
        <f t="shared" ref="F26:U26" si="5">SUM(F29+F30)</f>
        <v>0</v>
      </c>
      <c r="G26" s="19">
        <f>SUM(G29+G30)</f>
        <v>0</v>
      </c>
      <c r="H26" s="19">
        <f t="shared" si="5"/>
        <v>0</v>
      </c>
      <c r="I26" s="19">
        <f t="shared" si="5"/>
        <v>0</v>
      </c>
      <c r="J26" s="19">
        <f>SUM(J29+J30)</f>
        <v>0</v>
      </c>
      <c r="K26" s="19">
        <f t="shared" si="5"/>
        <v>0</v>
      </c>
      <c r="L26" s="19">
        <f t="shared" si="5"/>
        <v>0</v>
      </c>
      <c r="M26" s="19">
        <f t="shared" si="5"/>
        <v>0</v>
      </c>
      <c r="N26" s="19">
        <f t="shared" si="5"/>
        <v>0</v>
      </c>
      <c r="O26" s="19">
        <f t="shared" si="5"/>
        <v>0</v>
      </c>
      <c r="P26" s="19">
        <f t="shared" si="5"/>
        <v>0</v>
      </c>
      <c r="Q26" s="19">
        <f t="shared" si="5"/>
        <v>0</v>
      </c>
      <c r="R26" s="19">
        <f>SUM(R29+R30)</f>
        <v>0</v>
      </c>
      <c r="S26" s="19">
        <f>SUM(S29+S30)</f>
        <v>0</v>
      </c>
      <c r="T26" s="19">
        <f t="shared" si="5"/>
        <v>215000</v>
      </c>
      <c r="U26" s="19">
        <f t="shared" si="5"/>
        <v>0</v>
      </c>
    </row>
    <row r="27" spans="1:27" s="24" customFormat="1" hidden="1" x14ac:dyDescent="0.25">
      <c r="A27" s="21"/>
      <c r="B27" s="21">
        <v>85301</v>
      </c>
      <c r="C27" s="22" t="s">
        <v>26</v>
      </c>
      <c r="D27" s="23">
        <f t="shared" si="1"/>
        <v>0</v>
      </c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W27" s="24" t="s">
        <v>0</v>
      </c>
      <c r="X27" s="24">
        <v>85321</v>
      </c>
      <c r="Y27" s="24" t="s">
        <v>9</v>
      </c>
      <c r="AA27" s="24">
        <v>44000</v>
      </c>
    </row>
    <row r="28" spans="1:27" s="24" customFormat="1" hidden="1" x14ac:dyDescent="0.25">
      <c r="A28" s="21"/>
      <c r="B28" s="21">
        <v>85302</v>
      </c>
      <c r="C28" s="22" t="s">
        <v>27</v>
      </c>
      <c r="D28" s="23">
        <f t="shared" si="1"/>
        <v>0</v>
      </c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7" s="24" customFormat="1" hidden="1" x14ac:dyDescent="0.25">
      <c r="A29" s="21"/>
      <c r="B29" s="21">
        <v>85203</v>
      </c>
      <c r="C29" s="22" t="s">
        <v>28</v>
      </c>
      <c r="D29" s="23">
        <f t="shared" si="1"/>
        <v>0</v>
      </c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7" s="24" customFormat="1" ht="12.75" customHeight="1" x14ac:dyDescent="0.25">
      <c r="A30" s="21"/>
      <c r="B30" s="21">
        <v>85228</v>
      </c>
      <c r="C30" s="22" t="s">
        <v>29</v>
      </c>
      <c r="D30" s="23">
        <f t="shared" si="1"/>
        <v>215000</v>
      </c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>
        <v>215000</v>
      </c>
      <c r="U30" s="23"/>
    </row>
    <row r="31" spans="1:27" s="24" customFormat="1" x14ac:dyDescent="0.25">
      <c r="A31" s="25"/>
      <c r="B31" s="21"/>
      <c r="C31" s="26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7" s="20" customFormat="1" x14ac:dyDescent="0.25">
      <c r="A32" s="17">
        <v>853</v>
      </c>
      <c r="B32" s="17"/>
      <c r="C32" s="18" t="s">
        <v>16</v>
      </c>
      <c r="D32" s="19">
        <f>SUM(E32:U32)</f>
        <v>58400</v>
      </c>
      <c r="E32" s="10">
        <f t="shared" ref="E32:U32" si="6">SUM(E33)</f>
        <v>0</v>
      </c>
      <c r="F32" s="10">
        <f t="shared" si="6"/>
        <v>0</v>
      </c>
      <c r="G32" s="10">
        <f t="shared" si="6"/>
        <v>0</v>
      </c>
      <c r="H32" s="10">
        <f t="shared" si="6"/>
        <v>0</v>
      </c>
      <c r="I32" s="10">
        <f t="shared" si="6"/>
        <v>0</v>
      </c>
      <c r="J32" s="10">
        <f t="shared" si="6"/>
        <v>58400</v>
      </c>
      <c r="K32" s="10">
        <f t="shared" si="6"/>
        <v>0</v>
      </c>
      <c r="L32" s="10">
        <f t="shared" si="6"/>
        <v>0</v>
      </c>
      <c r="M32" s="10">
        <f t="shared" si="6"/>
        <v>0</v>
      </c>
      <c r="N32" s="10">
        <f t="shared" si="6"/>
        <v>0</v>
      </c>
      <c r="O32" s="10">
        <f t="shared" si="6"/>
        <v>0</v>
      </c>
      <c r="P32" s="10">
        <f t="shared" si="6"/>
        <v>0</v>
      </c>
      <c r="Q32" s="10">
        <f t="shared" si="6"/>
        <v>0</v>
      </c>
      <c r="R32" s="10">
        <f t="shared" si="6"/>
        <v>0</v>
      </c>
      <c r="S32" s="10">
        <f t="shared" si="6"/>
        <v>0</v>
      </c>
      <c r="T32" s="10">
        <f t="shared" si="6"/>
        <v>0</v>
      </c>
      <c r="U32" s="10">
        <f t="shared" si="6"/>
        <v>0</v>
      </c>
    </row>
    <row r="33" spans="1:21" s="16" customFormat="1" x14ac:dyDescent="0.25">
      <c r="A33" s="12"/>
      <c r="B33" s="12">
        <v>85321</v>
      </c>
      <c r="C33" s="14" t="s">
        <v>30</v>
      </c>
      <c r="D33" s="15">
        <f>SUM(E33:U33)</f>
        <v>58400</v>
      </c>
      <c r="E33" s="15"/>
      <c r="F33" s="15"/>
      <c r="G33" s="15"/>
      <c r="H33" s="15"/>
      <c r="I33" s="15"/>
      <c r="J33" s="15">
        <v>58400</v>
      </c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</row>
    <row r="34" spans="1:21" s="16" customFormat="1" x14ac:dyDescent="0.25">
      <c r="A34" s="27"/>
      <c r="B34" s="12"/>
      <c r="C34" s="28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</row>
    <row r="35" spans="1:21" s="20" customFormat="1" x14ac:dyDescent="0.25">
      <c r="A35" s="17">
        <v>855</v>
      </c>
      <c r="B35" s="17"/>
      <c r="C35" s="29" t="s">
        <v>46</v>
      </c>
      <c r="D35" s="19">
        <f>SUM(E35:U35)</f>
        <v>4000000</v>
      </c>
      <c r="E35" s="10">
        <f t="shared" ref="E35:U35" si="7">SUM(E36)</f>
        <v>0</v>
      </c>
      <c r="F35" s="10">
        <f t="shared" si="7"/>
        <v>0</v>
      </c>
      <c r="G35" s="10">
        <f t="shared" si="7"/>
        <v>0</v>
      </c>
      <c r="H35" s="10">
        <f t="shared" si="7"/>
        <v>0</v>
      </c>
      <c r="I35" s="10">
        <f t="shared" si="7"/>
        <v>0</v>
      </c>
      <c r="J35" s="10">
        <f t="shared" si="7"/>
        <v>0</v>
      </c>
      <c r="K35" s="10">
        <f t="shared" si="7"/>
        <v>0</v>
      </c>
      <c r="L35" s="10">
        <f t="shared" si="7"/>
        <v>0</v>
      </c>
      <c r="M35" s="10">
        <f t="shared" si="7"/>
        <v>0</v>
      </c>
      <c r="N35" s="10">
        <f t="shared" si="7"/>
        <v>0</v>
      </c>
      <c r="O35" s="10">
        <f t="shared" si="7"/>
        <v>0</v>
      </c>
      <c r="P35" s="10">
        <f t="shared" si="7"/>
        <v>0</v>
      </c>
      <c r="Q35" s="10">
        <f t="shared" si="7"/>
        <v>2300000</v>
      </c>
      <c r="R35" s="10">
        <f t="shared" si="7"/>
        <v>160000</v>
      </c>
      <c r="S35" s="10">
        <f t="shared" si="7"/>
        <v>0</v>
      </c>
      <c r="T35" s="10">
        <f t="shared" si="7"/>
        <v>0</v>
      </c>
      <c r="U35" s="10">
        <f t="shared" si="7"/>
        <v>1540000</v>
      </c>
    </row>
    <row r="36" spans="1:21" s="16" customFormat="1" ht="43.5" customHeight="1" x14ac:dyDescent="0.25">
      <c r="A36" s="12"/>
      <c r="B36" s="12">
        <v>85502</v>
      </c>
      <c r="C36" s="22" t="s">
        <v>42</v>
      </c>
      <c r="D36" s="15">
        <f>SUM(E36:U36)</f>
        <v>4000000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>
        <v>2300000</v>
      </c>
      <c r="R36" s="15">
        <v>160000</v>
      </c>
      <c r="S36" s="15"/>
      <c r="T36" s="15"/>
      <c r="U36" s="15">
        <v>1540000</v>
      </c>
    </row>
    <row r="37" spans="1:21" s="16" customFormat="1" x14ac:dyDescent="0.25">
      <c r="A37" s="30"/>
      <c r="B37" s="31"/>
      <c r="C37" s="32"/>
      <c r="D37" s="33">
        <f t="shared" si="1"/>
        <v>0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</row>
    <row r="38" spans="1:21" s="11" customFormat="1" ht="20.25" customHeight="1" x14ac:dyDescent="0.25">
      <c r="A38" s="38" t="s">
        <v>2</v>
      </c>
      <c r="B38" s="39"/>
      <c r="C38" s="40"/>
      <c r="D38" s="34">
        <f t="shared" ref="D38:U38" si="8">SUM(D32+D26+D22+D19+D16+D13+D35)</f>
        <v>90701060</v>
      </c>
      <c r="E38" s="34">
        <f t="shared" si="8"/>
        <v>426000</v>
      </c>
      <c r="F38" s="34">
        <f t="shared" si="8"/>
        <v>76907000</v>
      </c>
      <c r="G38" s="34">
        <f>SUM(G32+G26+G22+G19+G16+G13+G35)</f>
        <v>46100</v>
      </c>
      <c r="H38" s="34">
        <f t="shared" si="8"/>
        <v>22000</v>
      </c>
      <c r="I38" s="34">
        <f t="shared" si="8"/>
        <v>1900</v>
      </c>
      <c r="J38" s="34">
        <f>SUM(J32+J26+J22+J19+J16+J13+J35)</f>
        <v>193060</v>
      </c>
      <c r="K38" s="34">
        <f t="shared" si="8"/>
        <v>1488000</v>
      </c>
      <c r="L38" s="34">
        <f t="shared" si="8"/>
        <v>5250000</v>
      </c>
      <c r="M38" s="34">
        <f t="shared" si="8"/>
        <v>788000</v>
      </c>
      <c r="N38" s="34">
        <f t="shared" si="8"/>
        <v>0</v>
      </c>
      <c r="O38" s="34">
        <f t="shared" si="8"/>
        <v>0</v>
      </c>
      <c r="P38" s="34">
        <f t="shared" ref="P38" si="9">SUM(P32+P26+P22+P19+P16+P13+P35)</f>
        <v>2000</v>
      </c>
      <c r="Q38" s="34">
        <f t="shared" si="8"/>
        <v>2688000</v>
      </c>
      <c r="R38" s="34">
        <f>SUM(R32+R26+R22+R19+R16+R13+R35)</f>
        <v>160500</v>
      </c>
      <c r="S38" s="34">
        <f>SUM(S32+S26+S22+S19+S16+S13+S35)</f>
        <v>126000</v>
      </c>
      <c r="T38" s="34">
        <f>SUM(T32+T26+T22+T19+T16+T13+T35)</f>
        <v>1062500</v>
      </c>
      <c r="U38" s="34">
        <f t="shared" si="8"/>
        <v>1540000</v>
      </c>
    </row>
    <row r="45" spans="1:21" x14ac:dyDescent="0.25">
      <c r="C45" s="37"/>
    </row>
  </sheetData>
  <mergeCells count="23">
    <mergeCell ref="A38:C38"/>
    <mergeCell ref="P6:P8"/>
    <mergeCell ref="Q6:Q8"/>
    <mergeCell ref="R6:R8"/>
    <mergeCell ref="S6:S8"/>
    <mergeCell ref="A5:A8"/>
    <mergeCell ref="B5:B8"/>
    <mergeCell ref="C5:C8"/>
    <mergeCell ref="D5:D8"/>
    <mergeCell ref="E5:U5"/>
    <mergeCell ref="E6:E8"/>
    <mergeCell ref="F6:F8"/>
    <mergeCell ref="G6:G8"/>
    <mergeCell ref="H6:H8"/>
    <mergeCell ref="I6:I8"/>
    <mergeCell ref="T6:T8"/>
    <mergeCell ref="U6:U8"/>
    <mergeCell ref="J6:J8"/>
    <mergeCell ref="K6:K8"/>
    <mergeCell ref="L6:L8"/>
    <mergeCell ref="M6:M8"/>
    <mergeCell ref="N6:N8"/>
    <mergeCell ref="O6:O8"/>
  </mergeCells>
  <printOptions horizontalCentered="1" verticalCentered="1"/>
  <pageMargins left="0.70866141732283472" right="0.70866141732283472" top="0.98425196850393704" bottom="0.98425196850393704" header="0.39370078740157483" footer="0.39370078740157483"/>
  <pageSetup paperSize="9"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2</vt:i4>
      </vt:variant>
    </vt:vector>
  </HeadingPairs>
  <TitlesOfParts>
    <vt:vector size="3" baseType="lpstr">
      <vt:lpstr>Zał. nr 7.2</vt:lpstr>
      <vt:lpstr>'Zał. nr 7.2'!Obszar_wydruku</vt:lpstr>
      <vt:lpstr>'Zał. nr 7.2'!Tytuły_wydruku</vt:lpstr>
    </vt:vector>
  </TitlesOfParts>
  <Company>umk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podolera</dc:creator>
  <cp:lastModifiedBy>Żulik Zbigniew</cp:lastModifiedBy>
  <cp:lastPrinted>2021-12-20T09:50:49Z</cp:lastPrinted>
  <dcterms:created xsi:type="dcterms:W3CDTF">2000-10-04T08:01:42Z</dcterms:created>
  <dcterms:modified xsi:type="dcterms:W3CDTF">2021-12-20T09:51:19Z</dcterms:modified>
</cp:coreProperties>
</file>