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\\gmk.local\dane\BM\BM-06\BIP\ROK 2023-BIP\Tekst jednolity\"/>
    </mc:Choice>
  </mc:AlternateContent>
  <xr:revisionPtr revIDLastSave="0" documentId="13_ncr:1_{64B929C9-6788-45CF-ABFF-A3E2946405D8}" xr6:coauthVersionLast="36" xr6:coauthVersionMax="36" xr10:uidLastSave="{00000000-0000-0000-0000-000000000000}"/>
  <bookViews>
    <workbookView xWindow="240" yWindow="405" windowWidth="14235" windowHeight="11895" xr2:uid="{00000000-000D-0000-FFFF-FFFF00000000}"/>
  </bookViews>
  <sheets>
    <sheet name="tabela nr 6" sheetId="1" r:id="rId1"/>
  </sheets>
  <definedNames>
    <definedName name="_xlnm.Print_Area" localSheetId="0">'tabela nr 6'!$A$1:$F$78</definedName>
    <definedName name="_xlnm.Print_Titles" localSheetId="0">'tabela nr 6'!$6:$11</definedName>
  </definedNames>
  <calcPr calcId="191029"/>
</workbook>
</file>

<file path=xl/calcChain.xml><?xml version="1.0" encoding="utf-8"?>
<calcChain xmlns="http://schemas.openxmlformats.org/spreadsheetml/2006/main">
  <c r="E33" i="1" l="1"/>
  <c r="F12" i="1" l="1"/>
  <c r="E59" i="1"/>
  <c r="E37" i="1"/>
  <c r="E25" i="1"/>
  <c r="D37" i="1" l="1"/>
  <c r="D25" i="1"/>
  <c r="E21" i="1"/>
  <c r="D21" i="1"/>
  <c r="E73" i="1" l="1"/>
  <c r="E65" i="1"/>
  <c r="E56" i="1"/>
  <c r="E53" i="1"/>
  <c r="E49" i="1"/>
  <c r="E43" i="1"/>
  <c r="E34" i="1"/>
  <c r="E31" i="1"/>
  <c r="E18" i="1"/>
  <c r="E12" i="1"/>
  <c r="D31" i="1"/>
  <c r="D56" i="1"/>
  <c r="D65" i="1"/>
  <c r="D59" i="1"/>
  <c r="D73" i="1"/>
  <c r="D53" i="1"/>
  <c r="F53" i="1" s="1"/>
  <c r="D49" i="1"/>
  <c r="D43" i="1"/>
  <c r="D34" i="1"/>
  <c r="D18" i="1"/>
  <c r="D12" i="1"/>
  <c r="E78" i="1" l="1"/>
  <c r="F18" i="1"/>
  <c r="D78" i="1"/>
  <c r="F73" i="1"/>
  <c r="F65" i="1"/>
  <c r="F59" i="1"/>
  <c r="F56" i="1"/>
  <c r="F49" i="1"/>
  <c r="F43" i="1"/>
  <c r="F37" i="1"/>
  <c r="F34" i="1"/>
  <c r="F21" i="1"/>
  <c r="F25" i="1"/>
  <c r="F31" i="1"/>
  <c r="F78" i="1" l="1"/>
</calcChain>
</file>

<file path=xl/sharedStrings.xml><?xml version="1.0" encoding="utf-8"?>
<sst xmlns="http://schemas.openxmlformats.org/spreadsheetml/2006/main" count="69" uniqueCount="58">
  <si>
    <t xml:space="preserve"> </t>
  </si>
  <si>
    <t>Tabela Nr 6</t>
  </si>
  <si>
    <t>w zł</t>
  </si>
  <si>
    <t xml:space="preserve">Dział </t>
  </si>
  <si>
    <t>Rozdział</t>
  </si>
  <si>
    <t>Wyszczególnienie</t>
  </si>
  <si>
    <t xml:space="preserve">Wskaźnik wzrostu </t>
  </si>
  <si>
    <t xml:space="preserve">Zadania </t>
  </si>
  <si>
    <t>%</t>
  </si>
  <si>
    <t>Transport i łączność</t>
  </si>
  <si>
    <t>Drogi publiczne w miastach na prawach powiatu</t>
  </si>
  <si>
    <t>Drogi publiczne gminne</t>
  </si>
  <si>
    <t>Administracja publiczna</t>
  </si>
  <si>
    <t>Pozostała działalność</t>
  </si>
  <si>
    <t>Bezpieczeństwo publiczne i ochrona przeciwpożarowa</t>
  </si>
  <si>
    <t>Komendy powiatowe Policji</t>
  </si>
  <si>
    <t>Komendy powiatowe Państwowej Straży Pożarnej</t>
  </si>
  <si>
    <t>Różne rozliczenia</t>
  </si>
  <si>
    <t>Rezerwy ogólne i celowe</t>
  </si>
  <si>
    <t>Oświata i wychowanie</t>
  </si>
  <si>
    <t xml:space="preserve">Ochrona zdrowia </t>
  </si>
  <si>
    <t>Szpitale ogólne</t>
  </si>
  <si>
    <t>Programy polityki zdrowotnej</t>
  </si>
  <si>
    <t>Pomoc społeczna</t>
  </si>
  <si>
    <t>Domy pomocy społecznej</t>
  </si>
  <si>
    <t>Ośrodki wsparcia</t>
  </si>
  <si>
    <t>Pozostałe zadania w zakresie polityki społecznej</t>
  </si>
  <si>
    <t>Edukacyjna opieka wychowawcza</t>
  </si>
  <si>
    <t xml:space="preserve">Gospodarka komunalna i ochrona  środowiska                                                                 </t>
  </si>
  <si>
    <t>Utrzymanie zieleni w miastach i gminach</t>
  </si>
  <si>
    <t>Kultura i ochrona dziedzictwa narodowego</t>
  </si>
  <si>
    <t>Domy i ośrodki kultury, świetlice i kluby</t>
  </si>
  <si>
    <t>Biblioteki</t>
  </si>
  <si>
    <t>Muzea</t>
  </si>
  <si>
    <t>Ogółem</t>
  </si>
  <si>
    <t>Oświetlenie ulic, placów i dróg</t>
  </si>
  <si>
    <t>Obiekty sportowe</t>
  </si>
  <si>
    <t>Działalność usługowa</t>
  </si>
  <si>
    <t>Cmentarze</t>
  </si>
  <si>
    <t xml:space="preserve">Kultura fizyczna </t>
  </si>
  <si>
    <t xml:space="preserve">Zadania w zakresie kultury fizycznej  </t>
  </si>
  <si>
    <t>Straż gminna (miejska)</t>
  </si>
  <si>
    <t>dzielnic</t>
  </si>
  <si>
    <t>5:4</t>
  </si>
  <si>
    <t>Rady gmin (miast i miast na prawach powiatu)</t>
  </si>
  <si>
    <t>Zakłady opiekuńczo-lecznicze i pielęgnacyjno-opiekuńcze</t>
  </si>
  <si>
    <t>Teatry</t>
  </si>
  <si>
    <t>Rodzina</t>
  </si>
  <si>
    <t>Rehabilitacja zawodowa i społeczna osób                       niepełnosprawnych</t>
  </si>
  <si>
    <t>Drogi wewnętrzne</t>
  </si>
  <si>
    <t>Zasiłki okresowe, celowe i pomoc w naturze oraz składki na ubezpieczenia emerytalne i rentowe</t>
  </si>
  <si>
    <t>Centra kultury i sztuki</t>
  </si>
  <si>
    <t>System opieki nad dziećmi w wieku do lat 3</t>
  </si>
  <si>
    <t>Plan wydatków na 01.01.2022 r.</t>
  </si>
  <si>
    <t>TABELA PORÓWNAWCZA ŚRODKÓW WYDZIELONYCH DO DYSPOZYCJI DZIELNIC                              
W LATACH 2022 i 2023</t>
  </si>
  <si>
    <t>Plan wydatków na 01.01.2023 r.</t>
  </si>
  <si>
    <t>Ochotnicze straże pożarne</t>
  </si>
  <si>
    <t xml:space="preserve">Gospodarka ściekowa i ochrona wód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</si>
</sst>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z_ł_-;\-* #,##0.00\ _z_ł_-;_-* &quot;-&quot;??\ _z_ł_-;_-@_-"/>
    <numFmt numFmtId="164" formatCode="#,##0.0"/>
    <numFmt numFmtId="165" formatCode="_-* #,##0\ _z_ł_-;\-* #,##0\ _z_ł_-;_-* &quot;-&quot;??\ _z_ł_-;_-@_-"/>
  </numFmts>
  <fonts count="19" x14ac:knownFonts="1">
    <font>
      <sz val="10"/>
      <name val="Arial CE"/>
      <charset val="238"/>
    </font>
    <font>
      <b/>
      <sz val="10"/>
      <name val="Arial CE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4"/>
      <name val="Arial CE"/>
      <family val="2"/>
      <charset val="238"/>
    </font>
    <font>
      <sz val="14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sz val="10"/>
      <name val="Arial"/>
      <family val="2"/>
      <charset val="238"/>
    </font>
    <font>
      <i/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8"/>
      <name val="Arial CE"/>
      <charset val="238"/>
    </font>
    <font>
      <b/>
      <sz val="12"/>
      <name val="Arial CE"/>
      <charset val="238"/>
    </font>
    <font>
      <sz val="9"/>
      <name val="Arial"/>
      <family val="2"/>
      <charset val="238"/>
    </font>
    <font>
      <i/>
      <sz val="9"/>
      <name val="Arial"/>
      <family val="2"/>
      <charset val="238"/>
    </font>
    <font>
      <b/>
      <sz val="9"/>
      <name val="Arial"/>
      <family val="2"/>
      <charset val="238"/>
    </font>
    <font>
      <sz val="10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8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/>
    <xf numFmtId="0" fontId="3" fillId="2" borderId="0" xfId="0" applyFont="1" applyFill="1" applyBorder="1"/>
    <xf numFmtId="0" fontId="7" fillId="2" borderId="0" xfId="0" applyFont="1" applyFill="1" applyBorder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Alignment="1"/>
    <xf numFmtId="0" fontId="9" fillId="0" borderId="0" xfId="0" applyFont="1" applyAlignment="1">
      <alignment vertical="center"/>
    </xf>
    <xf numFmtId="0" fontId="9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/>
    <xf numFmtId="164" fontId="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3" fillId="0" borderId="0" xfId="0" applyFont="1" applyFill="1"/>
    <xf numFmtId="0" fontId="8" fillId="0" borderId="0" xfId="0" applyFont="1" applyFill="1"/>
    <xf numFmtId="0" fontId="12" fillId="0" borderId="0" xfId="0" applyFont="1" applyFill="1"/>
    <xf numFmtId="0" fontId="4" fillId="0" borderId="0" xfId="0" applyFont="1" applyFill="1" applyBorder="1" applyAlignment="1">
      <alignment horizontal="center" wrapText="1"/>
    </xf>
    <xf numFmtId="0" fontId="8" fillId="0" borderId="0" xfId="0" applyFont="1" applyFill="1" applyAlignment="1"/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5" fillId="0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/>
    </xf>
    <xf numFmtId="0" fontId="15" fillId="2" borderId="1" xfId="0" applyFont="1" applyFill="1" applyBorder="1" applyAlignment="1"/>
    <xf numFmtId="0" fontId="15" fillId="2" borderId="5" xfId="0" applyFont="1" applyFill="1" applyBorder="1" applyAlignment="1">
      <alignment horizontal="center" vertical="center"/>
    </xf>
    <xf numFmtId="0" fontId="15" fillId="2" borderId="5" xfId="0" quotePrefix="1" applyFont="1" applyFill="1" applyBorder="1" applyAlignment="1">
      <alignment horizontal="center" vertical="center"/>
    </xf>
    <xf numFmtId="0" fontId="15" fillId="0" borderId="7" xfId="0" applyFont="1" applyFill="1" applyBorder="1"/>
    <xf numFmtId="0" fontId="15" fillId="2" borderId="7" xfId="0" applyFont="1" applyFill="1" applyBorder="1"/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Continuous" vertical="center"/>
    </xf>
    <xf numFmtId="0" fontId="16" fillId="0" borderId="4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/>
    </xf>
    <xf numFmtId="0" fontId="17" fillId="0" borderId="5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3" fontId="17" fillId="0" borderId="5" xfId="0" applyNumberFormat="1" applyFont="1" applyFill="1" applyBorder="1" applyAlignment="1">
      <alignment horizontal="right" vertical="center"/>
    </xf>
    <xf numFmtId="164" fontId="17" fillId="2" borderId="1" xfId="0" applyNumberFormat="1" applyFont="1" applyFill="1" applyBorder="1" applyAlignment="1">
      <alignment horizontal="right" vertical="center"/>
    </xf>
    <xf numFmtId="0" fontId="17" fillId="2" borderId="7" xfId="0" applyFont="1" applyFill="1" applyBorder="1" applyAlignment="1">
      <alignment horizontal="center" vertical="center"/>
    </xf>
    <xf numFmtId="164" fontId="17" fillId="2" borderId="5" xfId="0" applyNumberFormat="1" applyFont="1" applyFill="1" applyBorder="1" applyAlignment="1">
      <alignment horizontal="right" vertical="center"/>
    </xf>
    <xf numFmtId="0" fontId="17" fillId="2" borderId="5" xfId="0" applyFont="1" applyFill="1" applyBorder="1" applyAlignment="1">
      <alignment horizontal="center" vertical="center"/>
    </xf>
    <xf numFmtId="3" fontId="15" fillId="0" borderId="1" xfId="0" applyNumberFormat="1" applyFont="1" applyFill="1" applyBorder="1" applyAlignment="1">
      <alignment horizontal="right" vertical="center"/>
    </xf>
    <xf numFmtId="164" fontId="15" fillId="2" borderId="1" xfId="0" applyNumberFormat="1" applyFont="1" applyFill="1" applyBorder="1" applyAlignment="1">
      <alignment horizontal="right" vertical="center"/>
    </xf>
    <xf numFmtId="3" fontId="15" fillId="0" borderId="5" xfId="0" applyNumberFormat="1" applyFont="1" applyFill="1" applyBorder="1" applyAlignment="1">
      <alignment horizontal="right" vertical="center"/>
    </xf>
    <xf numFmtId="164" fontId="15" fillId="2" borderId="5" xfId="0" applyNumberFormat="1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center" vertical="center"/>
    </xf>
    <xf numFmtId="3" fontId="17" fillId="0" borderId="7" xfId="0" applyNumberFormat="1" applyFont="1" applyFill="1" applyBorder="1" applyAlignment="1">
      <alignment horizontal="right" vertical="center"/>
    </xf>
    <xf numFmtId="164" fontId="17" fillId="2" borderId="7" xfId="0" applyNumberFormat="1" applyFont="1" applyFill="1" applyBorder="1" applyAlignment="1">
      <alignment horizontal="right" vertical="center"/>
    </xf>
    <xf numFmtId="0" fontId="15" fillId="0" borderId="5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164" fontId="17" fillId="0" borderId="7" xfId="0" applyNumberFormat="1" applyFont="1" applyFill="1" applyBorder="1" applyAlignment="1">
      <alignment horizontal="right" vertical="center"/>
    </xf>
    <xf numFmtId="3" fontId="15" fillId="0" borderId="7" xfId="0" applyNumberFormat="1" applyFont="1" applyFill="1" applyBorder="1" applyAlignment="1">
      <alignment horizontal="right" vertical="center"/>
    </xf>
    <xf numFmtId="0" fontId="17" fillId="0" borderId="4" xfId="0" applyFont="1" applyBorder="1" applyAlignment="1">
      <alignment vertical="center"/>
    </xf>
    <xf numFmtId="3" fontId="17" fillId="0" borderId="4" xfId="0" applyNumberFormat="1" applyFont="1" applyFill="1" applyBorder="1" applyAlignment="1">
      <alignment horizontal="right" vertical="center"/>
    </xf>
    <xf numFmtId="164" fontId="17" fillId="2" borderId="4" xfId="0" applyNumberFormat="1" applyFont="1" applyFill="1" applyBorder="1" applyAlignment="1">
      <alignment horizontal="right" vertical="center"/>
    </xf>
    <xf numFmtId="0" fontId="17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64" fontId="17" fillId="0" borderId="1" xfId="0" applyNumberFormat="1" applyFont="1" applyFill="1" applyBorder="1" applyAlignment="1">
      <alignment horizontal="right" vertical="center"/>
    </xf>
    <xf numFmtId="165" fontId="8" fillId="0" borderId="0" xfId="1" applyNumberFormat="1" applyFont="1" applyAlignment="1">
      <alignment vertical="center"/>
    </xf>
    <xf numFmtId="165" fontId="8" fillId="0" borderId="0" xfId="0" applyNumberFormat="1" applyFont="1" applyAlignment="1">
      <alignment vertical="center"/>
    </xf>
    <xf numFmtId="0" fontId="17" fillId="0" borderId="0" xfId="0" applyFont="1" applyBorder="1" applyAlignment="1">
      <alignment horizontal="left" vertical="center" wrapText="1" indent="1"/>
    </xf>
    <xf numFmtId="0" fontId="17" fillId="2" borderId="8" xfId="0" applyFont="1" applyFill="1" applyBorder="1" applyAlignment="1">
      <alignment horizontal="left" vertical="center" indent="1"/>
    </xf>
    <xf numFmtId="0" fontId="15" fillId="2" borderId="0" xfId="0" applyFont="1" applyFill="1" applyBorder="1" applyAlignment="1">
      <alignment horizontal="left" vertical="center" wrapText="1" indent="1"/>
    </xf>
    <xf numFmtId="0" fontId="15" fillId="2" borderId="0" xfId="0" applyFont="1" applyFill="1" applyBorder="1" applyAlignment="1">
      <alignment horizontal="left" vertical="center" indent="1"/>
    </xf>
    <xf numFmtId="0" fontId="17" fillId="2" borderId="0" xfId="0" applyFont="1" applyFill="1" applyBorder="1" applyAlignment="1">
      <alignment horizontal="left" vertical="center" indent="1"/>
    </xf>
    <xf numFmtId="0" fontId="15" fillId="0" borderId="0" xfId="0" applyFont="1" applyBorder="1" applyAlignment="1">
      <alignment horizontal="left" vertical="center" wrapText="1" indent="1"/>
    </xf>
    <xf numFmtId="0" fontId="17" fillId="0" borderId="8" xfId="0" applyFont="1" applyBorder="1" applyAlignment="1">
      <alignment horizontal="left" vertical="center" wrapText="1" indent="1"/>
    </xf>
    <xf numFmtId="0" fontId="15" fillId="0" borderId="0" xfId="0" applyFont="1" applyBorder="1" applyAlignment="1">
      <alignment horizontal="left" vertical="center" indent="1"/>
    </xf>
    <xf numFmtId="0" fontId="15" fillId="0" borderId="0" xfId="0" applyFont="1" applyAlignment="1">
      <alignment horizontal="left" vertical="center" indent="1"/>
    </xf>
    <xf numFmtId="0" fontId="15" fillId="0" borderId="9" xfId="0" applyFont="1" applyBorder="1" applyAlignment="1">
      <alignment horizontal="left" vertical="center" indent="1"/>
    </xf>
    <xf numFmtId="0" fontId="17" fillId="2" borderId="10" xfId="0" applyFont="1" applyFill="1" applyBorder="1" applyAlignment="1">
      <alignment horizontal="left" vertical="center" indent="1"/>
    </xf>
    <xf numFmtId="0" fontId="15" fillId="0" borderId="2" xfId="0" applyFont="1" applyBorder="1" applyAlignment="1">
      <alignment horizontal="left" vertical="center" indent="1"/>
    </xf>
    <xf numFmtId="0" fontId="15" fillId="0" borderId="8" xfId="0" applyFont="1" applyBorder="1" applyAlignment="1">
      <alignment horizontal="left" vertical="center" wrapText="1" indent="1"/>
    </xf>
    <xf numFmtId="0" fontId="17" fillId="0" borderId="0" xfId="0" applyFont="1" applyFill="1" applyBorder="1" applyAlignment="1">
      <alignment horizontal="left" vertical="center" wrapText="1" indent="1"/>
    </xf>
    <xf numFmtId="0" fontId="17" fillId="0" borderId="8" xfId="0" applyFont="1" applyFill="1" applyBorder="1" applyAlignment="1">
      <alignment horizontal="left" vertical="center" indent="1"/>
    </xf>
    <xf numFmtId="0" fontId="15" fillId="0" borderId="9" xfId="0" applyFont="1" applyFill="1" applyBorder="1" applyAlignment="1">
      <alignment horizontal="left" vertical="center" wrapText="1" indent="1"/>
    </xf>
    <xf numFmtId="0" fontId="17" fillId="0" borderId="8" xfId="0" applyFont="1" applyBorder="1" applyAlignment="1">
      <alignment horizontal="left" vertical="center" indent="1"/>
    </xf>
    <xf numFmtId="0" fontId="15" fillId="0" borderId="0" xfId="0" applyFont="1" applyFill="1" applyBorder="1" applyAlignment="1">
      <alignment horizontal="left" vertical="center" indent="1"/>
    </xf>
    <xf numFmtId="0" fontId="17" fillId="0" borderId="11" xfId="0" applyFont="1" applyBorder="1" applyAlignment="1">
      <alignment horizontal="left" vertical="center" indent="1"/>
    </xf>
    <xf numFmtId="0" fontId="15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14" fillId="0" borderId="0" xfId="0" applyFont="1" applyFill="1" applyBorder="1"/>
    <xf numFmtId="0" fontId="2" fillId="0" borderId="8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3" fillId="0" borderId="0" xfId="0" applyFont="1" applyBorder="1"/>
    <xf numFmtId="0" fontId="5" fillId="2" borderId="0" xfId="0" applyFont="1" applyFill="1" applyBorder="1" applyAlignment="1"/>
    <xf numFmtId="0" fontId="15" fillId="0" borderId="9" xfId="0" applyFont="1" applyBorder="1" applyAlignment="1">
      <alignment horizontal="left" vertical="center" wrapText="1" indent="1"/>
    </xf>
    <xf numFmtId="0" fontId="15" fillId="0" borderId="5" xfId="0" applyFont="1" applyBorder="1" applyAlignment="1">
      <alignment horizontal="left" vertical="center" wrapText="1" indent="1"/>
    </xf>
    <xf numFmtId="0" fontId="11" fillId="0" borderId="0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</cellXfs>
  <cellStyles count="2">
    <cellStyle name="Dziesiętny" xfId="1" builtinId="3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26"/>
  <sheetViews>
    <sheetView showGridLines="0" showZeros="0" tabSelected="1" zoomScale="110" zoomScaleNormal="110" zoomScaleSheetLayoutView="98" workbookViewId="0">
      <selection activeCell="C77" sqref="C77"/>
    </sheetView>
  </sheetViews>
  <sheetFormatPr defaultColWidth="9.140625" defaultRowHeight="12.75" x14ac:dyDescent="0.2"/>
  <cols>
    <col min="1" max="1" width="5.7109375" style="1" customWidth="1"/>
    <col min="2" max="2" width="8.28515625" style="1" customWidth="1"/>
    <col min="3" max="3" width="40.28515625" style="2" customWidth="1"/>
    <col min="4" max="5" width="15.7109375" style="20" customWidth="1"/>
    <col min="6" max="6" width="15.7109375" style="2" customWidth="1"/>
    <col min="7" max="7" width="13.28515625" style="2" bestFit="1" customWidth="1"/>
    <col min="8" max="8" width="13.42578125" style="2" customWidth="1"/>
    <col min="9" max="16384" width="9.140625" style="2"/>
  </cols>
  <sheetData>
    <row r="1" spans="1:8" ht="12.75" customHeight="1" x14ac:dyDescent="0.2">
      <c r="A1" s="93"/>
      <c r="B1" s="93"/>
      <c r="C1" s="94"/>
      <c r="D1" s="94"/>
      <c r="E1" s="94"/>
      <c r="F1" s="94"/>
      <c r="G1" s="99"/>
    </row>
    <row r="2" spans="1:8" s="3" customFormat="1" ht="18" customHeight="1" x14ac:dyDescent="0.25">
      <c r="A2" s="94" t="s">
        <v>0</v>
      </c>
      <c r="B2" s="94"/>
      <c r="C2" s="94"/>
      <c r="D2" s="94"/>
      <c r="E2" s="94"/>
      <c r="F2" s="95" t="s">
        <v>1</v>
      </c>
      <c r="G2" s="100"/>
    </row>
    <row r="3" spans="1:8" s="4" customFormat="1" ht="45" customHeight="1" x14ac:dyDescent="0.25">
      <c r="A3" s="103" t="s">
        <v>54</v>
      </c>
      <c r="B3" s="103"/>
      <c r="C3" s="103"/>
      <c r="D3" s="103"/>
      <c r="E3" s="103"/>
      <c r="F3" s="103"/>
    </row>
    <row r="4" spans="1:8" s="4" customFormat="1" ht="33" customHeight="1" x14ac:dyDescent="0.25">
      <c r="A4" s="23"/>
      <c r="B4" s="23"/>
      <c r="C4" s="23"/>
      <c r="D4" s="23"/>
      <c r="E4" s="23"/>
      <c r="F4" s="23"/>
    </row>
    <row r="5" spans="1:8" s="5" customFormat="1" ht="12" customHeight="1" x14ac:dyDescent="0.25">
      <c r="A5" s="96"/>
      <c r="B5" s="96"/>
      <c r="C5" s="97"/>
      <c r="D5" s="97"/>
      <c r="E5" s="97"/>
      <c r="F5" s="98" t="s">
        <v>2</v>
      </c>
    </row>
    <row r="6" spans="1:8" s="6" customFormat="1" ht="30" customHeight="1" x14ac:dyDescent="0.2">
      <c r="A6" s="104" t="s">
        <v>3</v>
      </c>
      <c r="B6" s="104" t="s">
        <v>4</v>
      </c>
      <c r="C6" s="106" t="s">
        <v>5</v>
      </c>
      <c r="D6" s="27" t="s">
        <v>53</v>
      </c>
      <c r="E6" s="27" t="s">
        <v>55</v>
      </c>
      <c r="F6" s="28" t="s">
        <v>6</v>
      </c>
    </row>
    <row r="7" spans="1:8" s="6" customFormat="1" ht="18" customHeight="1" x14ac:dyDescent="0.2">
      <c r="A7" s="105"/>
      <c r="B7" s="105"/>
      <c r="C7" s="107"/>
      <c r="D7" s="31"/>
      <c r="E7" s="31"/>
      <c r="F7" s="32"/>
    </row>
    <row r="8" spans="1:8" s="7" customFormat="1" x14ac:dyDescent="0.2">
      <c r="A8" s="105"/>
      <c r="B8" s="105"/>
      <c r="C8" s="107"/>
      <c r="D8" s="31" t="s">
        <v>7</v>
      </c>
      <c r="E8" s="31" t="s">
        <v>7</v>
      </c>
      <c r="F8" s="33" t="s">
        <v>8</v>
      </c>
    </row>
    <row r="9" spans="1:8" s="7" customFormat="1" x14ac:dyDescent="0.2">
      <c r="A9" s="29"/>
      <c r="B9" s="30"/>
      <c r="C9" s="30"/>
      <c r="D9" s="31" t="s">
        <v>42</v>
      </c>
      <c r="E9" s="31" t="s">
        <v>42</v>
      </c>
      <c r="F9" s="34" t="s">
        <v>43</v>
      </c>
    </row>
    <row r="10" spans="1:8" s="7" customFormat="1" x14ac:dyDescent="0.2">
      <c r="A10" s="29"/>
      <c r="B10" s="30"/>
      <c r="C10" s="30"/>
      <c r="D10" s="35"/>
      <c r="E10" s="35"/>
      <c r="F10" s="36"/>
    </row>
    <row r="11" spans="1:8" s="8" customFormat="1" ht="11.25" customHeight="1" x14ac:dyDescent="0.2">
      <c r="A11" s="37">
        <v>1</v>
      </c>
      <c r="B11" s="37">
        <v>2</v>
      </c>
      <c r="C11" s="38">
        <v>3</v>
      </c>
      <c r="D11" s="39">
        <v>4</v>
      </c>
      <c r="E11" s="39">
        <v>5</v>
      </c>
      <c r="F11" s="40">
        <v>6</v>
      </c>
    </row>
    <row r="12" spans="1:8" s="9" customFormat="1" ht="16.7" customHeight="1" x14ac:dyDescent="0.2">
      <c r="A12" s="41">
        <v>600</v>
      </c>
      <c r="B12" s="42"/>
      <c r="C12" s="73" t="s">
        <v>9</v>
      </c>
      <c r="D12" s="43">
        <f>D14+D15+D17+D16</f>
        <v>13393890</v>
      </c>
      <c r="E12" s="43">
        <f>E14+E15+E17+E16</f>
        <v>17075922</v>
      </c>
      <c r="F12" s="44">
        <f>(E12/D12)*100</f>
        <v>127.49038554146703</v>
      </c>
    </row>
    <row r="13" spans="1:8" s="8" customFormat="1" ht="3.75" customHeight="1" x14ac:dyDescent="0.2">
      <c r="A13" s="45"/>
      <c r="B13" s="45"/>
      <c r="C13" s="74"/>
      <c r="D13" s="43"/>
      <c r="E13" s="43"/>
      <c r="F13" s="46"/>
    </row>
    <row r="14" spans="1:8" s="8" customFormat="1" ht="24" customHeight="1" x14ac:dyDescent="0.2">
      <c r="A14" s="47"/>
      <c r="B14" s="33">
        <v>60015</v>
      </c>
      <c r="C14" s="75" t="s">
        <v>10</v>
      </c>
      <c r="D14" s="48"/>
      <c r="E14" s="48">
        <v>122000</v>
      </c>
      <c r="F14" s="49"/>
      <c r="G14" s="71"/>
      <c r="H14" s="72"/>
    </row>
    <row r="15" spans="1:8" s="8" customFormat="1" ht="16.7" customHeight="1" x14ac:dyDescent="0.2">
      <c r="A15" s="47"/>
      <c r="B15" s="33">
        <v>60016</v>
      </c>
      <c r="C15" s="76" t="s">
        <v>11</v>
      </c>
      <c r="D15" s="50">
        <v>12688890</v>
      </c>
      <c r="E15" s="50">
        <v>16060410</v>
      </c>
      <c r="F15" s="51"/>
      <c r="G15" s="71"/>
      <c r="H15" s="72"/>
    </row>
    <row r="16" spans="1:8" s="8" customFormat="1" ht="16.7" customHeight="1" x14ac:dyDescent="0.2">
      <c r="A16" s="47"/>
      <c r="B16" s="33">
        <v>60017</v>
      </c>
      <c r="C16" s="76" t="s">
        <v>49</v>
      </c>
      <c r="D16" s="50">
        <v>605000</v>
      </c>
      <c r="E16" s="50">
        <v>893512</v>
      </c>
      <c r="F16" s="51"/>
      <c r="G16" s="71"/>
      <c r="H16" s="72"/>
    </row>
    <row r="17" spans="1:8" s="8" customFormat="1" ht="16.7" customHeight="1" x14ac:dyDescent="0.2">
      <c r="A17" s="47"/>
      <c r="B17" s="33">
        <v>60095</v>
      </c>
      <c r="C17" s="76" t="s">
        <v>13</v>
      </c>
      <c r="D17" s="50">
        <v>100000</v>
      </c>
      <c r="E17" s="50">
        <v>0</v>
      </c>
      <c r="F17" s="51"/>
      <c r="G17" s="71"/>
      <c r="H17" s="72"/>
    </row>
    <row r="18" spans="1:8" s="8" customFormat="1" ht="16.7" customHeight="1" x14ac:dyDescent="0.2">
      <c r="A18" s="47">
        <v>710</v>
      </c>
      <c r="B18" s="33"/>
      <c r="C18" s="77" t="s">
        <v>37</v>
      </c>
      <c r="D18" s="43">
        <f>D20</f>
        <v>18000</v>
      </c>
      <c r="E18" s="43">
        <f>E20</f>
        <v>18000</v>
      </c>
      <c r="F18" s="46">
        <f>(E18/D18)*100</f>
        <v>100</v>
      </c>
      <c r="G18" s="71"/>
      <c r="H18" s="72"/>
    </row>
    <row r="19" spans="1:8" s="8" customFormat="1" ht="3.75" customHeight="1" x14ac:dyDescent="0.2">
      <c r="A19" s="45"/>
      <c r="B19" s="52"/>
      <c r="C19" s="74"/>
      <c r="D19" s="53"/>
      <c r="E19" s="53"/>
      <c r="F19" s="54"/>
      <c r="G19" s="71"/>
      <c r="H19" s="72"/>
    </row>
    <row r="20" spans="1:8" s="8" customFormat="1" ht="16.7" customHeight="1" x14ac:dyDescent="0.2">
      <c r="A20" s="47"/>
      <c r="B20" s="33">
        <v>71035</v>
      </c>
      <c r="C20" s="76" t="s">
        <v>38</v>
      </c>
      <c r="D20" s="50">
        <v>18000</v>
      </c>
      <c r="E20" s="50">
        <v>18000</v>
      </c>
      <c r="F20" s="49"/>
      <c r="G20" s="71"/>
      <c r="H20" s="72"/>
    </row>
    <row r="21" spans="1:8" s="9" customFormat="1" ht="16.7" customHeight="1" x14ac:dyDescent="0.2">
      <c r="A21" s="41">
        <v>750</v>
      </c>
      <c r="B21" s="55"/>
      <c r="C21" s="73" t="s">
        <v>12</v>
      </c>
      <c r="D21" s="43">
        <f>D23+D24</f>
        <v>1009209</v>
      </c>
      <c r="E21" s="43">
        <f>E23+E24</f>
        <v>1132643</v>
      </c>
      <c r="F21" s="46">
        <f>(E21/D21)*100</f>
        <v>112.23076686791337</v>
      </c>
      <c r="G21" s="71"/>
      <c r="H21" s="72"/>
    </row>
    <row r="22" spans="1:8" s="8" customFormat="1" ht="3.75" customHeight="1" x14ac:dyDescent="0.2">
      <c r="A22" s="45"/>
      <c r="B22" s="52"/>
      <c r="C22" s="74"/>
      <c r="D22" s="53"/>
      <c r="E22" s="53"/>
      <c r="F22" s="54"/>
      <c r="G22" s="71"/>
      <c r="H22" s="72"/>
    </row>
    <row r="23" spans="1:8" s="8" customFormat="1" ht="16.5" customHeight="1" x14ac:dyDescent="0.2">
      <c r="A23" s="47"/>
      <c r="B23" s="33">
        <v>75022</v>
      </c>
      <c r="C23" s="76" t="s">
        <v>44</v>
      </c>
      <c r="D23" s="50">
        <v>282489</v>
      </c>
      <c r="E23" s="50">
        <v>279450</v>
      </c>
      <c r="F23" s="46"/>
      <c r="G23" s="71"/>
      <c r="H23" s="72"/>
    </row>
    <row r="24" spans="1:8" s="10" customFormat="1" ht="16.7" customHeight="1" x14ac:dyDescent="0.2">
      <c r="A24" s="41"/>
      <c r="B24" s="55">
        <v>75095</v>
      </c>
      <c r="C24" s="78" t="s">
        <v>13</v>
      </c>
      <c r="D24" s="50">
        <v>726720</v>
      </c>
      <c r="E24" s="50">
        <v>853193</v>
      </c>
      <c r="F24" s="46"/>
      <c r="G24" s="71"/>
      <c r="H24" s="72"/>
    </row>
    <row r="25" spans="1:8" s="10" customFormat="1" ht="24" x14ac:dyDescent="0.2">
      <c r="A25" s="41">
        <v>754</v>
      </c>
      <c r="B25" s="55"/>
      <c r="C25" s="73" t="s">
        <v>14</v>
      </c>
      <c r="D25" s="43">
        <f>D27+D28+D30</f>
        <v>1035589</v>
      </c>
      <c r="E25" s="43">
        <f>E27+E28+E30+E29</f>
        <v>1280550</v>
      </c>
      <c r="F25" s="46">
        <f>(E25/D25)*100</f>
        <v>123.65426824734523</v>
      </c>
      <c r="G25" s="71"/>
      <c r="H25" s="72"/>
    </row>
    <row r="26" spans="1:8" s="10" customFormat="1" ht="3.75" customHeight="1" x14ac:dyDescent="0.2">
      <c r="A26" s="56"/>
      <c r="B26" s="57"/>
      <c r="C26" s="79"/>
      <c r="D26" s="53"/>
      <c r="E26" s="53"/>
      <c r="F26" s="54"/>
      <c r="G26" s="71"/>
      <c r="H26" s="72"/>
    </row>
    <row r="27" spans="1:8" s="10" customFormat="1" ht="16.5" customHeight="1" x14ac:dyDescent="0.2">
      <c r="A27" s="41"/>
      <c r="B27" s="55">
        <v>75405</v>
      </c>
      <c r="C27" s="80" t="s">
        <v>15</v>
      </c>
      <c r="D27" s="50">
        <v>350100</v>
      </c>
      <c r="E27" s="50">
        <v>495250</v>
      </c>
      <c r="F27" s="49"/>
      <c r="G27" s="71"/>
      <c r="H27" s="72"/>
    </row>
    <row r="28" spans="1:8" s="10" customFormat="1" ht="16.7" customHeight="1" x14ac:dyDescent="0.2">
      <c r="A28" s="41"/>
      <c r="B28" s="55">
        <v>75411</v>
      </c>
      <c r="C28" s="78" t="s">
        <v>16</v>
      </c>
      <c r="D28" s="50">
        <v>365000</v>
      </c>
      <c r="E28" s="50">
        <v>394000</v>
      </c>
      <c r="F28" s="51"/>
      <c r="G28" s="71"/>
      <c r="H28" s="72"/>
    </row>
    <row r="29" spans="1:8" s="10" customFormat="1" ht="16.7" customHeight="1" x14ac:dyDescent="0.2">
      <c r="A29" s="41"/>
      <c r="B29" s="55">
        <v>75412</v>
      </c>
      <c r="C29" s="78" t="s">
        <v>56</v>
      </c>
      <c r="D29" s="50">
        <v>0</v>
      </c>
      <c r="E29" s="50">
        <v>30000</v>
      </c>
      <c r="F29" s="51"/>
      <c r="G29" s="71"/>
      <c r="H29" s="72"/>
    </row>
    <row r="30" spans="1:8" s="10" customFormat="1" ht="16.7" customHeight="1" x14ac:dyDescent="0.2">
      <c r="A30" s="41"/>
      <c r="B30" s="55">
        <v>75416</v>
      </c>
      <c r="C30" s="81" t="s">
        <v>41</v>
      </c>
      <c r="D30" s="50">
        <v>320489</v>
      </c>
      <c r="E30" s="50">
        <v>361300</v>
      </c>
      <c r="F30" s="51"/>
      <c r="G30" s="71"/>
      <c r="H30" s="72"/>
    </row>
    <row r="31" spans="1:8" s="9" customFormat="1" ht="16.5" customHeight="1" x14ac:dyDescent="0.2">
      <c r="A31" s="47">
        <v>758</v>
      </c>
      <c r="B31" s="33"/>
      <c r="C31" s="77" t="s">
        <v>17</v>
      </c>
      <c r="D31" s="43">
        <f>D33</f>
        <v>11227421</v>
      </c>
      <c r="E31" s="43">
        <f>E33</f>
        <v>12121470</v>
      </c>
      <c r="F31" s="46">
        <f>(E31/D31)*100</f>
        <v>107.96308430938859</v>
      </c>
      <c r="G31" s="71"/>
      <c r="H31" s="72"/>
    </row>
    <row r="32" spans="1:8" s="8" customFormat="1" ht="3.75" customHeight="1" x14ac:dyDescent="0.2">
      <c r="A32" s="45"/>
      <c r="B32" s="52"/>
      <c r="C32" s="74"/>
      <c r="D32" s="53"/>
      <c r="E32" s="53"/>
      <c r="F32" s="54"/>
      <c r="G32" s="71"/>
      <c r="H32" s="72"/>
    </row>
    <row r="33" spans="1:8" s="10" customFormat="1" ht="16.7" customHeight="1" x14ac:dyDescent="0.2">
      <c r="A33" s="58"/>
      <c r="B33" s="58">
        <v>75818</v>
      </c>
      <c r="C33" s="82" t="s">
        <v>18</v>
      </c>
      <c r="D33" s="48">
        <v>11227421</v>
      </c>
      <c r="E33" s="48">
        <f>2121470+10000000</f>
        <v>12121470</v>
      </c>
      <c r="F33" s="49"/>
      <c r="G33" s="71"/>
      <c r="H33" s="72"/>
    </row>
    <row r="34" spans="1:8" s="9" customFormat="1" ht="16.7" customHeight="1" x14ac:dyDescent="0.2">
      <c r="A34" s="41">
        <v>801</v>
      </c>
      <c r="B34" s="55"/>
      <c r="C34" s="73" t="s">
        <v>19</v>
      </c>
      <c r="D34" s="43">
        <f>D36</f>
        <v>10743955</v>
      </c>
      <c r="E34" s="43">
        <f>E36</f>
        <v>13561239</v>
      </c>
      <c r="F34" s="46">
        <f>(E34/D34)*100</f>
        <v>126.22203834621422</v>
      </c>
      <c r="G34" s="71"/>
      <c r="H34" s="72"/>
    </row>
    <row r="35" spans="1:8" s="8" customFormat="1" ht="3.75" customHeight="1" x14ac:dyDescent="0.2">
      <c r="A35" s="45"/>
      <c r="B35" s="52"/>
      <c r="C35" s="83"/>
      <c r="D35" s="53"/>
      <c r="E35" s="53"/>
      <c r="F35" s="54"/>
      <c r="G35" s="71"/>
      <c r="H35" s="72"/>
    </row>
    <row r="36" spans="1:8" s="10" customFormat="1" ht="16.5" customHeight="1" x14ac:dyDescent="0.2">
      <c r="A36" s="41"/>
      <c r="B36" s="55">
        <v>80195</v>
      </c>
      <c r="C36" s="84" t="s">
        <v>13</v>
      </c>
      <c r="D36" s="48">
        <v>10743955</v>
      </c>
      <c r="E36" s="48">
        <v>13561239</v>
      </c>
      <c r="F36" s="44"/>
      <c r="G36" s="71"/>
      <c r="H36" s="72"/>
    </row>
    <row r="37" spans="1:8" s="9" customFormat="1" ht="16.7" customHeight="1" x14ac:dyDescent="0.2">
      <c r="A37" s="41">
        <v>851</v>
      </c>
      <c r="B37" s="55"/>
      <c r="C37" s="73" t="s">
        <v>20</v>
      </c>
      <c r="D37" s="43">
        <f>D39+D40+D41</f>
        <v>269500</v>
      </c>
      <c r="E37" s="43">
        <f>E39+E40+E41+E42</f>
        <v>210000</v>
      </c>
      <c r="F37" s="46">
        <f>(E37/D37)*100</f>
        <v>77.922077922077932</v>
      </c>
      <c r="G37" s="71"/>
      <c r="H37" s="72"/>
    </row>
    <row r="38" spans="1:8" s="8" customFormat="1" ht="4.5" customHeight="1" x14ac:dyDescent="0.2">
      <c r="A38" s="45"/>
      <c r="B38" s="52"/>
      <c r="C38" s="74"/>
      <c r="D38" s="53"/>
      <c r="E38" s="53"/>
      <c r="F38" s="54"/>
      <c r="G38" s="71"/>
      <c r="H38" s="72"/>
    </row>
    <row r="39" spans="1:8" s="10" customFormat="1" ht="16.5" customHeight="1" x14ac:dyDescent="0.2">
      <c r="A39" s="41"/>
      <c r="B39" s="55">
        <v>85111</v>
      </c>
      <c r="C39" s="80" t="s">
        <v>21</v>
      </c>
      <c r="D39" s="50">
        <v>100000</v>
      </c>
      <c r="E39" s="50">
        <v>100000</v>
      </c>
      <c r="F39" s="44"/>
      <c r="G39" s="71"/>
      <c r="H39" s="72"/>
    </row>
    <row r="40" spans="1:8" s="10" customFormat="1" ht="24" x14ac:dyDescent="0.2">
      <c r="A40" s="41"/>
      <c r="B40" s="55">
        <v>85117</v>
      </c>
      <c r="C40" s="78" t="s">
        <v>45</v>
      </c>
      <c r="D40" s="50">
        <v>25000</v>
      </c>
      <c r="E40" s="50">
        <v>25000</v>
      </c>
      <c r="F40" s="46"/>
      <c r="G40" s="71"/>
      <c r="H40" s="72"/>
    </row>
    <row r="41" spans="1:8" s="10" customFormat="1" ht="16.5" customHeight="1" x14ac:dyDescent="0.2">
      <c r="A41" s="41"/>
      <c r="B41" s="55">
        <v>85149</v>
      </c>
      <c r="C41" s="78" t="s">
        <v>22</v>
      </c>
      <c r="D41" s="50">
        <v>144500</v>
      </c>
      <c r="E41" s="50">
        <v>82000</v>
      </c>
      <c r="F41" s="46"/>
      <c r="G41" s="71"/>
      <c r="H41" s="72"/>
    </row>
    <row r="42" spans="1:8" s="10" customFormat="1" ht="16.5" customHeight="1" x14ac:dyDescent="0.2">
      <c r="A42" s="41"/>
      <c r="B42" s="55">
        <v>85195</v>
      </c>
      <c r="C42" s="78" t="s">
        <v>13</v>
      </c>
      <c r="D42" s="50">
        <v>0</v>
      </c>
      <c r="E42" s="50">
        <v>3000</v>
      </c>
      <c r="F42" s="46"/>
      <c r="G42" s="71"/>
      <c r="H42" s="72"/>
    </row>
    <row r="43" spans="1:8" s="9" customFormat="1" ht="12" customHeight="1" x14ac:dyDescent="0.2">
      <c r="A43" s="41">
        <v>852</v>
      </c>
      <c r="B43" s="55"/>
      <c r="C43" s="73" t="s">
        <v>23</v>
      </c>
      <c r="D43" s="43">
        <f>D45+D46+D47+D48</f>
        <v>774989</v>
      </c>
      <c r="E43" s="43">
        <f>E45+E46+E47+E48</f>
        <v>910768</v>
      </c>
      <c r="F43" s="46">
        <f>(E43/D43)*100</f>
        <v>117.5201196404078</v>
      </c>
      <c r="G43" s="71"/>
      <c r="H43" s="72"/>
    </row>
    <row r="44" spans="1:8" s="8" customFormat="1" ht="3.75" customHeight="1" x14ac:dyDescent="0.2">
      <c r="A44" s="45"/>
      <c r="B44" s="52"/>
      <c r="C44" s="74"/>
      <c r="D44" s="53"/>
      <c r="E44" s="53"/>
      <c r="F44" s="54"/>
      <c r="G44" s="71"/>
      <c r="H44" s="72"/>
    </row>
    <row r="45" spans="1:8" s="10" customFormat="1" ht="16.7" customHeight="1" x14ac:dyDescent="0.2">
      <c r="A45" s="42"/>
      <c r="B45" s="58">
        <v>85202</v>
      </c>
      <c r="C45" s="101" t="s">
        <v>24</v>
      </c>
      <c r="D45" s="48">
        <v>176000</v>
      </c>
      <c r="E45" s="48">
        <v>175200</v>
      </c>
      <c r="F45" s="44"/>
      <c r="G45" s="71"/>
      <c r="H45" s="72"/>
    </row>
    <row r="46" spans="1:8" s="10" customFormat="1" ht="16.7" customHeight="1" x14ac:dyDescent="0.2">
      <c r="A46" s="41"/>
      <c r="B46" s="55">
        <v>85203</v>
      </c>
      <c r="C46" s="78" t="s">
        <v>25</v>
      </c>
      <c r="D46" s="50">
        <v>219000</v>
      </c>
      <c r="E46" s="50">
        <v>290772</v>
      </c>
      <c r="F46" s="46"/>
      <c r="G46" s="71"/>
      <c r="H46" s="72"/>
    </row>
    <row r="47" spans="1:8" s="10" customFormat="1" ht="36" customHeight="1" x14ac:dyDescent="0.2">
      <c r="A47" s="41"/>
      <c r="B47" s="55">
        <v>85214</v>
      </c>
      <c r="C47" s="78" t="s">
        <v>50</v>
      </c>
      <c r="D47" s="50">
        <v>180861</v>
      </c>
      <c r="E47" s="50">
        <v>185000</v>
      </c>
      <c r="F47" s="46"/>
      <c r="G47" s="71"/>
      <c r="H47" s="72"/>
    </row>
    <row r="48" spans="1:8" s="10" customFormat="1" ht="16.7" customHeight="1" x14ac:dyDescent="0.2">
      <c r="A48" s="56"/>
      <c r="B48" s="57">
        <v>85295</v>
      </c>
      <c r="C48" s="85" t="s">
        <v>13</v>
      </c>
      <c r="D48" s="64">
        <v>199128</v>
      </c>
      <c r="E48" s="64">
        <v>259796</v>
      </c>
      <c r="F48" s="54"/>
      <c r="G48" s="71"/>
      <c r="H48" s="72"/>
    </row>
    <row r="49" spans="1:8" s="10" customFormat="1" ht="24" x14ac:dyDescent="0.2">
      <c r="A49" s="41">
        <v>853</v>
      </c>
      <c r="B49" s="55"/>
      <c r="C49" s="73" t="s">
        <v>26</v>
      </c>
      <c r="D49" s="43">
        <f>D51+D52</f>
        <v>2119205</v>
      </c>
      <c r="E49" s="43">
        <f>E51+E52</f>
        <v>2457903</v>
      </c>
      <c r="F49" s="46">
        <f>(E49/D49)*100</f>
        <v>115.98231412251292</v>
      </c>
      <c r="G49" s="71"/>
      <c r="H49" s="72"/>
    </row>
    <row r="50" spans="1:8" s="10" customFormat="1" ht="3.75" customHeight="1" x14ac:dyDescent="0.2">
      <c r="A50" s="56"/>
      <c r="B50" s="57"/>
      <c r="C50" s="79"/>
      <c r="D50" s="53"/>
      <c r="E50" s="53"/>
      <c r="F50" s="54"/>
      <c r="G50" s="71"/>
      <c r="H50" s="72"/>
    </row>
    <row r="51" spans="1:8" s="10" customFormat="1" ht="30" customHeight="1" x14ac:dyDescent="0.2">
      <c r="A51" s="55"/>
      <c r="B51" s="55">
        <v>85311</v>
      </c>
      <c r="C51" s="78" t="s">
        <v>48</v>
      </c>
      <c r="D51" s="50">
        <v>184559</v>
      </c>
      <c r="E51" s="50">
        <v>252700</v>
      </c>
      <c r="F51" s="51"/>
      <c r="G51" s="71"/>
      <c r="H51" s="72"/>
    </row>
    <row r="52" spans="1:8" s="10" customFormat="1" ht="16.7" customHeight="1" x14ac:dyDescent="0.2">
      <c r="A52" s="55"/>
      <c r="B52" s="55">
        <v>85395</v>
      </c>
      <c r="C52" s="102" t="s">
        <v>13</v>
      </c>
      <c r="D52" s="50">
        <v>1934646</v>
      </c>
      <c r="E52" s="50">
        <v>2205203</v>
      </c>
      <c r="F52" s="51"/>
      <c r="G52" s="71"/>
      <c r="H52" s="72"/>
    </row>
    <row r="53" spans="1:8" s="8" customFormat="1" ht="16.7" customHeight="1" x14ac:dyDescent="0.2">
      <c r="A53" s="41">
        <v>854</v>
      </c>
      <c r="B53" s="55"/>
      <c r="C53" s="73" t="s">
        <v>27</v>
      </c>
      <c r="D53" s="43">
        <f>D55</f>
        <v>1329848</v>
      </c>
      <c r="E53" s="43">
        <f>E55</f>
        <v>1675700</v>
      </c>
      <c r="F53" s="46">
        <f>(E53/D53)*100</f>
        <v>126.00688198952061</v>
      </c>
      <c r="G53" s="71"/>
      <c r="H53" s="72"/>
    </row>
    <row r="54" spans="1:8" s="8" customFormat="1" ht="3.75" customHeight="1" x14ac:dyDescent="0.2">
      <c r="A54" s="45"/>
      <c r="B54" s="52"/>
      <c r="C54" s="74"/>
      <c r="D54" s="53"/>
      <c r="E54" s="53"/>
      <c r="F54" s="54"/>
      <c r="G54" s="71"/>
      <c r="H54" s="72"/>
    </row>
    <row r="55" spans="1:8" s="10" customFormat="1" ht="16.7" customHeight="1" x14ac:dyDescent="0.2">
      <c r="A55" s="41"/>
      <c r="B55" s="55">
        <v>85495</v>
      </c>
      <c r="C55" s="78" t="s">
        <v>13</v>
      </c>
      <c r="D55" s="50">
        <v>1329848</v>
      </c>
      <c r="E55" s="50">
        <v>1675700</v>
      </c>
      <c r="F55" s="44"/>
      <c r="G55" s="71"/>
      <c r="H55" s="72"/>
    </row>
    <row r="56" spans="1:8" s="24" customFormat="1" ht="12" customHeight="1" x14ac:dyDescent="0.2">
      <c r="A56" s="59">
        <v>855</v>
      </c>
      <c r="B56" s="60"/>
      <c r="C56" s="86" t="s">
        <v>47</v>
      </c>
      <c r="D56" s="43">
        <f>D58</f>
        <v>581000</v>
      </c>
      <c r="E56" s="43">
        <f>E58</f>
        <v>853000</v>
      </c>
      <c r="F56" s="46">
        <f>(E56/D56)*100</f>
        <v>146.815834767642</v>
      </c>
      <c r="G56" s="71"/>
      <c r="H56" s="72"/>
    </row>
    <row r="57" spans="1:8" s="25" customFormat="1" ht="3.75" customHeight="1" x14ac:dyDescent="0.2">
      <c r="A57" s="61"/>
      <c r="B57" s="62"/>
      <c r="C57" s="87"/>
      <c r="D57" s="53"/>
      <c r="E57" s="53"/>
      <c r="F57" s="63"/>
      <c r="G57" s="71"/>
      <c r="H57" s="72"/>
    </row>
    <row r="58" spans="1:8" s="26" customFormat="1" ht="16.7" customHeight="1" x14ac:dyDescent="0.2">
      <c r="A58" s="68"/>
      <c r="B58" s="69">
        <v>85516</v>
      </c>
      <c r="C58" s="88" t="s">
        <v>52</v>
      </c>
      <c r="D58" s="48">
        <v>581000</v>
      </c>
      <c r="E58" s="48">
        <v>853000</v>
      </c>
      <c r="F58" s="70"/>
      <c r="G58" s="71"/>
      <c r="H58" s="72"/>
    </row>
    <row r="59" spans="1:8" s="10" customFormat="1" ht="24" x14ac:dyDescent="0.2">
      <c r="A59" s="41">
        <v>900</v>
      </c>
      <c r="B59" s="55"/>
      <c r="C59" s="73" t="s">
        <v>28</v>
      </c>
      <c r="D59" s="43">
        <f>D62+D63+D64</f>
        <v>7518200</v>
      </c>
      <c r="E59" s="43">
        <f>E62+E63+E64+E61</f>
        <v>8267228</v>
      </c>
      <c r="F59" s="46">
        <f>(E59/D59)*100</f>
        <v>109.96286345135803</v>
      </c>
      <c r="G59" s="71"/>
      <c r="H59" s="72"/>
    </row>
    <row r="60" spans="1:8" s="10" customFormat="1" ht="5.25" customHeight="1" x14ac:dyDescent="0.2">
      <c r="A60" s="56"/>
      <c r="B60" s="57"/>
      <c r="C60" s="79"/>
      <c r="D60" s="53"/>
      <c r="E60" s="53"/>
      <c r="F60" s="54"/>
      <c r="G60" s="71"/>
      <c r="H60" s="72"/>
    </row>
    <row r="61" spans="1:8" s="10" customFormat="1" ht="16.7" customHeight="1" x14ac:dyDescent="0.2">
      <c r="A61" s="55"/>
      <c r="B61" s="55">
        <v>90001</v>
      </c>
      <c r="C61" s="78" t="s">
        <v>57</v>
      </c>
      <c r="D61" s="50">
        <v>0</v>
      </c>
      <c r="E61" s="50">
        <v>50000</v>
      </c>
      <c r="F61" s="51"/>
      <c r="G61" s="71"/>
      <c r="H61" s="72"/>
    </row>
    <row r="62" spans="1:8" s="10" customFormat="1" ht="16.5" customHeight="1" x14ac:dyDescent="0.2">
      <c r="A62" s="41"/>
      <c r="B62" s="55">
        <v>90004</v>
      </c>
      <c r="C62" s="80" t="s">
        <v>29</v>
      </c>
      <c r="D62" s="50">
        <v>782000</v>
      </c>
      <c r="E62" s="50">
        <v>1296850</v>
      </c>
      <c r="F62" s="51"/>
      <c r="G62" s="71"/>
      <c r="H62" s="72"/>
    </row>
    <row r="63" spans="1:8" s="10" customFormat="1" ht="16.5" customHeight="1" x14ac:dyDescent="0.2">
      <c r="A63" s="41"/>
      <c r="B63" s="55">
        <v>90015</v>
      </c>
      <c r="C63" s="80" t="s">
        <v>35</v>
      </c>
      <c r="D63" s="50">
        <v>1731300</v>
      </c>
      <c r="E63" s="50">
        <v>2484853</v>
      </c>
      <c r="F63" s="51"/>
      <c r="G63" s="71"/>
      <c r="H63" s="72"/>
    </row>
    <row r="64" spans="1:8" s="10" customFormat="1" ht="16.5" customHeight="1" x14ac:dyDescent="0.2">
      <c r="A64" s="41"/>
      <c r="B64" s="55">
        <v>90095</v>
      </c>
      <c r="C64" s="80" t="s">
        <v>13</v>
      </c>
      <c r="D64" s="50">
        <v>5004900</v>
      </c>
      <c r="E64" s="50">
        <v>4435525</v>
      </c>
      <c r="F64" s="46"/>
      <c r="G64" s="71"/>
      <c r="H64" s="72"/>
    </row>
    <row r="65" spans="1:8" s="10" customFormat="1" ht="16.7" customHeight="1" x14ac:dyDescent="0.2">
      <c r="A65" s="41">
        <v>921</v>
      </c>
      <c r="B65" s="55"/>
      <c r="C65" s="73" t="s">
        <v>30</v>
      </c>
      <c r="D65" s="43">
        <f>D67+D68+D69+D70+D71+D72</f>
        <v>2780744</v>
      </c>
      <c r="E65" s="43">
        <f>E67+E68+E69+E70+E71+E72</f>
        <v>3330627</v>
      </c>
      <c r="F65" s="46">
        <f>(E65/D65)*100</f>
        <v>119.77467181444965</v>
      </c>
      <c r="G65" s="71"/>
      <c r="H65" s="72"/>
    </row>
    <row r="66" spans="1:8" s="10" customFormat="1" ht="3.75" customHeight="1" x14ac:dyDescent="0.2">
      <c r="A66" s="56"/>
      <c r="B66" s="57"/>
      <c r="C66" s="79"/>
      <c r="D66" s="53"/>
      <c r="E66" s="53"/>
      <c r="F66" s="54"/>
      <c r="G66" s="71"/>
      <c r="H66" s="72"/>
    </row>
    <row r="67" spans="1:8" s="10" customFormat="1" ht="16.7" customHeight="1" x14ac:dyDescent="0.2">
      <c r="A67" s="55"/>
      <c r="B67" s="55">
        <v>92106</v>
      </c>
      <c r="C67" s="78" t="s">
        <v>46</v>
      </c>
      <c r="D67" s="50">
        <v>30000</v>
      </c>
      <c r="E67" s="50"/>
      <c r="F67" s="51"/>
      <c r="G67" s="71"/>
      <c r="H67" s="72"/>
    </row>
    <row r="68" spans="1:8" s="10" customFormat="1" ht="16.7" customHeight="1" x14ac:dyDescent="0.2">
      <c r="A68" s="41"/>
      <c r="B68" s="55">
        <v>92109</v>
      </c>
      <c r="C68" s="78" t="s">
        <v>31</v>
      </c>
      <c r="D68" s="50">
        <v>2294244</v>
      </c>
      <c r="E68" s="50">
        <v>2725627</v>
      </c>
      <c r="F68" s="46"/>
      <c r="G68" s="71"/>
      <c r="H68" s="72"/>
    </row>
    <row r="69" spans="1:8" s="10" customFormat="1" ht="16.7" customHeight="1" x14ac:dyDescent="0.2">
      <c r="A69" s="41"/>
      <c r="B69" s="55">
        <v>92113</v>
      </c>
      <c r="C69" s="78" t="s">
        <v>51</v>
      </c>
      <c r="D69" s="50">
        <v>14000</v>
      </c>
      <c r="E69" s="50">
        <v>20000</v>
      </c>
      <c r="F69" s="46"/>
      <c r="G69" s="71"/>
      <c r="H69" s="72"/>
    </row>
    <row r="70" spans="1:8" s="10" customFormat="1" ht="16.7" customHeight="1" x14ac:dyDescent="0.2">
      <c r="A70" s="41"/>
      <c r="B70" s="55">
        <v>92116</v>
      </c>
      <c r="C70" s="78" t="s">
        <v>32</v>
      </c>
      <c r="D70" s="50">
        <v>199500</v>
      </c>
      <c r="E70" s="50">
        <v>268500</v>
      </c>
      <c r="F70" s="46"/>
      <c r="G70" s="71"/>
      <c r="H70" s="72"/>
    </row>
    <row r="71" spans="1:8" s="10" customFormat="1" ht="16.7" customHeight="1" x14ac:dyDescent="0.2">
      <c r="A71" s="41"/>
      <c r="B71" s="55">
        <v>92118</v>
      </c>
      <c r="C71" s="78" t="s">
        <v>33</v>
      </c>
      <c r="D71" s="50">
        <v>103000</v>
      </c>
      <c r="E71" s="50">
        <v>316500</v>
      </c>
      <c r="F71" s="46"/>
      <c r="G71" s="71"/>
      <c r="H71" s="72"/>
    </row>
    <row r="72" spans="1:8" s="10" customFormat="1" ht="16.7" customHeight="1" x14ac:dyDescent="0.2">
      <c r="A72" s="41"/>
      <c r="B72" s="55">
        <v>92195</v>
      </c>
      <c r="C72" s="78" t="s">
        <v>13</v>
      </c>
      <c r="D72" s="50">
        <v>140000</v>
      </c>
      <c r="E72" s="50"/>
      <c r="F72" s="46"/>
      <c r="G72" s="71"/>
      <c r="H72" s="72"/>
    </row>
    <row r="73" spans="1:8" s="10" customFormat="1" ht="16.7" customHeight="1" x14ac:dyDescent="0.2">
      <c r="A73" s="41">
        <v>926</v>
      </c>
      <c r="B73" s="55"/>
      <c r="C73" s="73" t="s">
        <v>39</v>
      </c>
      <c r="D73" s="43">
        <f>D75+D76+D77</f>
        <v>1424450</v>
      </c>
      <c r="E73" s="43">
        <f>E75+E76+E77</f>
        <v>1330950</v>
      </c>
      <c r="F73" s="46">
        <f>(E73/D73)*100</f>
        <v>93.436063041875812</v>
      </c>
      <c r="G73" s="71"/>
      <c r="H73" s="72"/>
    </row>
    <row r="74" spans="1:8" s="10" customFormat="1" ht="3.75" customHeight="1" x14ac:dyDescent="0.2">
      <c r="A74" s="56"/>
      <c r="B74" s="57"/>
      <c r="C74" s="89"/>
      <c r="D74" s="53"/>
      <c r="E74" s="53"/>
      <c r="F74" s="54"/>
      <c r="G74" s="71"/>
      <c r="H74" s="72"/>
    </row>
    <row r="75" spans="1:8" s="10" customFormat="1" ht="16.5" customHeight="1" x14ac:dyDescent="0.2">
      <c r="A75" s="41"/>
      <c r="B75" s="55">
        <v>92601</v>
      </c>
      <c r="C75" s="90" t="s">
        <v>36</v>
      </c>
      <c r="D75" s="50">
        <v>1146200</v>
      </c>
      <c r="E75" s="50">
        <v>1194200</v>
      </c>
      <c r="F75" s="44"/>
      <c r="G75" s="71"/>
      <c r="H75" s="72"/>
    </row>
    <row r="76" spans="1:8" s="10" customFormat="1" ht="16.5" customHeight="1" x14ac:dyDescent="0.2">
      <c r="A76" s="41"/>
      <c r="B76" s="55">
        <v>92605</v>
      </c>
      <c r="C76" s="78" t="s">
        <v>40</v>
      </c>
      <c r="D76" s="50">
        <v>247750</v>
      </c>
      <c r="E76" s="50">
        <v>136750</v>
      </c>
      <c r="F76" s="46"/>
      <c r="G76" s="71"/>
      <c r="H76" s="72"/>
    </row>
    <row r="77" spans="1:8" s="11" customFormat="1" ht="16.7" customHeight="1" x14ac:dyDescent="0.2">
      <c r="A77" s="41"/>
      <c r="B77" s="55">
        <v>92695</v>
      </c>
      <c r="C77" s="78" t="s">
        <v>13</v>
      </c>
      <c r="D77" s="50">
        <v>30500</v>
      </c>
      <c r="E77" s="50"/>
      <c r="F77" s="46"/>
      <c r="G77" s="71"/>
      <c r="H77" s="72"/>
    </row>
    <row r="78" spans="1:8" s="12" customFormat="1" ht="18.95" customHeight="1" x14ac:dyDescent="0.2">
      <c r="A78" s="65"/>
      <c r="B78" s="92"/>
      <c r="C78" s="91" t="s">
        <v>34</v>
      </c>
      <c r="D78" s="66">
        <f>D12+D18+D21+D25+D31+D34+D37+D43+D49+D53+D56+D59+D65+D73</f>
        <v>54226000</v>
      </c>
      <c r="E78" s="66">
        <f>E12+E18+E21+E25+E31+E34+E37+E43+E49+E53+E56+E59+E65+E73</f>
        <v>64226000</v>
      </c>
      <c r="F78" s="67">
        <f>(E78/D78)*100</f>
        <v>118.4413381034928</v>
      </c>
    </row>
    <row r="79" spans="1:8" s="7" customFormat="1" ht="15" customHeight="1" x14ac:dyDescent="0.2">
      <c r="A79" s="13"/>
      <c r="B79" s="13"/>
      <c r="D79" s="21"/>
      <c r="E79" s="21"/>
      <c r="F79" s="14"/>
    </row>
    <row r="80" spans="1:8" s="7" customFormat="1" ht="15" customHeight="1" x14ac:dyDescent="0.2">
      <c r="A80" s="13"/>
      <c r="B80" s="13"/>
      <c r="D80" s="21"/>
      <c r="E80" s="21"/>
      <c r="F80" s="14"/>
    </row>
    <row r="81" spans="1:6" s="7" customFormat="1" ht="15" customHeight="1" x14ac:dyDescent="0.2">
      <c r="A81" s="13"/>
      <c r="B81" s="13"/>
      <c r="D81" s="21"/>
      <c r="E81" s="21"/>
      <c r="F81" s="14"/>
    </row>
    <row r="82" spans="1:6" s="7" customFormat="1" ht="15" customHeight="1" x14ac:dyDescent="0.2">
      <c r="A82" s="13"/>
      <c r="B82" s="13"/>
      <c r="D82" s="21"/>
      <c r="E82" s="21"/>
      <c r="F82" s="14"/>
    </row>
    <row r="83" spans="1:6" s="7" customFormat="1" ht="15" customHeight="1" x14ac:dyDescent="0.2">
      <c r="A83" s="13"/>
      <c r="B83" s="13"/>
      <c r="D83" s="16"/>
      <c r="E83" s="16"/>
      <c r="F83" s="15"/>
    </row>
    <row r="84" spans="1:6" s="7" customFormat="1" ht="15" customHeight="1" x14ac:dyDescent="0.2">
      <c r="A84" s="13"/>
      <c r="B84" s="13"/>
      <c r="D84" s="16"/>
      <c r="E84" s="16"/>
      <c r="F84" s="15"/>
    </row>
    <row r="85" spans="1:6" s="7" customFormat="1" ht="15" customHeight="1" x14ac:dyDescent="0.2">
      <c r="A85" s="13"/>
      <c r="B85" s="13"/>
      <c r="D85" s="16"/>
      <c r="E85" s="16"/>
      <c r="F85" s="15"/>
    </row>
    <row r="86" spans="1:6" s="7" customFormat="1" ht="15" customHeight="1" x14ac:dyDescent="0.2">
      <c r="A86" s="13"/>
      <c r="B86" s="13"/>
      <c r="D86" s="16"/>
      <c r="E86" s="16"/>
      <c r="F86" s="15"/>
    </row>
    <row r="87" spans="1:6" s="7" customFormat="1" ht="15" customHeight="1" x14ac:dyDescent="0.2">
      <c r="A87" s="13"/>
      <c r="B87" s="13"/>
      <c r="D87" s="16"/>
      <c r="E87" s="16"/>
      <c r="F87" s="14"/>
    </row>
    <row r="88" spans="1:6" s="7" customFormat="1" ht="15" customHeight="1" x14ac:dyDescent="0.2">
      <c r="A88" s="13"/>
      <c r="B88" s="13"/>
      <c r="D88" s="16"/>
      <c r="E88" s="16"/>
      <c r="F88" s="14"/>
    </row>
    <row r="89" spans="1:6" s="7" customFormat="1" ht="15" customHeight="1" x14ac:dyDescent="0.2">
      <c r="A89" s="13"/>
      <c r="B89" s="13"/>
      <c r="D89" s="16"/>
      <c r="E89" s="16"/>
      <c r="F89" s="14"/>
    </row>
    <row r="90" spans="1:6" s="7" customFormat="1" ht="15" customHeight="1" x14ac:dyDescent="0.2">
      <c r="A90" s="13"/>
      <c r="B90" s="13"/>
      <c r="D90" s="21"/>
      <c r="E90" s="21"/>
      <c r="F90" s="14"/>
    </row>
    <row r="91" spans="1:6" s="7" customFormat="1" ht="15" customHeight="1" x14ac:dyDescent="0.2">
      <c r="A91" s="13"/>
      <c r="B91" s="13"/>
      <c r="D91" s="21"/>
      <c r="E91" s="21"/>
      <c r="F91" s="14"/>
    </row>
    <row r="92" spans="1:6" s="7" customFormat="1" ht="15" customHeight="1" x14ac:dyDescent="0.2">
      <c r="A92" s="13"/>
      <c r="B92" s="13"/>
      <c r="D92" s="21"/>
      <c r="E92" s="21"/>
      <c r="F92" s="14"/>
    </row>
    <row r="93" spans="1:6" s="7" customFormat="1" ht="15" customHeight="1" x14ac:dyDescent="0.2">
      <c r="A93" s="13"/>
      <c r="B93" s="13"/>
      <c r="D93" s="21"/>
      <c r="E93" s="21"/>
      <c r="F93" s="14"/>
    </row>
    <row r="94" spans="1:6" s="7" customFormat="1" ht="15" customHeight="1" x14ac:dyDescent="0.2">
      <c r="A94" s="13"/>
      <c r="B94" s="13"/>
      <c r="D94" s="21"/>
      <c r="E94" s="21"/>
      <c r="F94" s="14"/>
    </row>
    <row r="95" spans="1:6" s="7" customFormat="1" ht="15" customHeight="1" x14ac:dyDescent="0.2">
      <c r="A95" s="13"/>
      <c r="B95" s="13"/>
      <c r="D95" s="21"/>
      <c r="E95" s="21"/>
      <c r="F95" s="14"/>
    </row>
    <row r="96" spans="1:6" s="7" customFormat="1" ht="15" customHeight="1" x14ac:dyDescent="0.2">
      <c r="A96" s="13"/>
      <c r="B96" s="13"/>
      <c r="D96" s="21"/>
      <c r="E96" s="21"/>
      <c r="F96" s="14"/>
    </row>
    <row r="97" spans="1:6" s="7" customFormat="1" ht="15" customHeight="1" x14ac:dyDescent="0.2">
      <c r="A97" s="13"/>
      <c r="B97" s="13"/>
      <c r="D97" s="21"/>
      <c r="E97" s="21"/>
      <c r="F97" s="14"/>
    </row>
    <row r="98" spans="1:6" ht="15" customHeight="1" x14ac:dyDescent="0.2">
      <c r="F98" s="17"/>
    </row>
    <row r="99" spans="1:6" ht="15" customHeight="1" x14ac:dyDescent="0.2">
      <c r="F99" s="17"/>
    </row>
    <row r="100" spans="1:6" ht="15" customHeight="1" x14ac:dyDescent="0.2">
      <c r="F100" s="17"/>
    </row>
    <row r="101" spans="1:6" ht="15" customHeight="1" x14ac:dyDescent="0.2">
      <c r="F101" s="17"/>
    </row>
    <row r="102" spans="1:6" ht="15" customHeight="1" x14ac:dyDescent="0.2">
      <c r="F102" s="17"/>
    </row>
    <row r="103" spans="1:6" ht="15" customHeight="1" x14ac:dyDescent="0.2">
      <c r="F103" s="17"/>
    </row>
    <row r="104" spans="1:6" ht="15" customHeight="1" x14ac:dyDescent="0.2">
      <c r="F104" s="17"/>
    </row>
    <row r="105" spans="1:6" ht="15" customHeight="1" x14ac:dyDescent="0.2">
      <c r="F105" s="17"/>
    </row>
    <row r="106" spans="1:6" ht="15" customHeight="1" x14ac:dyDescent="0.2"/>
    <row r="107" spans="1:6" ht="15" customHeight="1" x14ac:dyDescent="0.2"/>
    <row r="108" spans="1:6" ht="15" customHeight="1" x14ac:dyDescent="0.2"/>
    <row r="109" spans="1:6" ht="15" customHeight="1" x14ac:dyDescent="0.2"/>
    <row r="110" spans="1:6" ht="15" customHeight="1" x14ac:dyDescent="0.2"/>
    <row r="111" spans="1:6" ht="15" customHeight="1" x14ac:dyDescent="0.2"/>
    <row r="112" spans="1:6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401" spans="1:5" s="19" customFormat="1" ht="15" x14ac:dyDescent="0.25">
      <c r="A401" s="18"/>
      <c r="B401" s="18"/>
      <c r="D401" s="22"/>
      <c r="E401" s="22"/>
    </row>
    <row r="402" spans="1:5" s="19" customFormat="1" ht="15" x14ac:dyDescent="0.25">
      <c r="A402" s="18"/>
      <c r="B402" s="18"/>
      <c r="D402" s="22"/>
      <c r="E402" s="22"/>
    </row>
    <row r="403" spans="1:5" s="19" customFormat="1" ht="15" x14ac:dyDescent="0.25">
      <c r="A403" s="18"/>
      <c r="B403" s="18"/>
      <c r="D403" s="22"/>
      <c r="E403" s="22"/>
    </row>
    <row r="404" spans="1:5" s="19" customFormat="1" ht="15" x14ac:dyDescent="0.25">
      <c r="A404" s="18"/>
      <c r="B404" s="18"/>
      <c r="D404" s="22"/>
      <c r="E404" s="22"/>
    </row>
    <row r="405" spans="1:5" s="19" customFormat="1" ht="15" x14ac:dyDescent="0.25">
      <c r="A405" s="18"/>
      <c r="B405" s="18"/>
      <c r="D405" s="22"/>
      <c r="E405" s="22"/>
    </row>
    <row r="406" spans="1:5" s="19" customFormat="1" ht="15" x14ac:dyDescent="0.25">
      <c r="A406" s="18"/>
      <c r="B406" s="18"/>
      <c r="D406" s="22"/>
      <c r="E406" s="22"/>
    </row>
    <row r="407" spans="1:5" s="19" customFormat="1" ht="15" x14ac:dyDescent="0.25">
      <c r="A407" s="18"/>
      <c r="B407" s="18"/>
      <c r="D407" s="22"/>
      <c r="E407" s="22"/>
    </row>
    <row r="408" spans="1:5" s="19" customFormat="1" ht="15" x14ac:dyDescent="0.25">
      <c r="A408" s="18"/>
      <c r="B408" s="18"/>
      <c r="D408" s="22"/>
      <c r="E408" s="22"/>
    </row>
    <row r="409" spans="1:5" s="19" customFormat="1" ht="15" x14ac:dyDescent="0.25">
      <c r="A409" s="18"/>
      <c r="B409" s="18"/>
      <c r="D409" s="22"/>
      <c r="E409" s="22"/>
    </row>
    <row r="410" spans="1:5" s="19" customFormat="1" ht="15" x14ac:dyDescent="0.25">
      <c r="A410" s="18"/>
      <c r="B410" s="18"/>
      <c r="D410" s="22"/>
      <c r="E410" s="22"/>
    </row>
    <row r="411" spans="1:5" s="19" customFormat="1" ht="15" x14ac:dyDescent="0.25">
      <c r="A411" s="18"/>
      <c r="B411" s="18"/>
      <c r="D411" s="22"/>
      <c r="E411" s="22"/>
    </row>
    <row r="412" spans="1:5" s="19" customFormat="1" ht="15" x14ac:dyDescent="0.25">
      <c r="A412" s="18"/>
      <c r="B412" s="18"/>
      <c r="D412" s="22"/>
      <c r="E412" s="22"/>
    </row>
    <row r="413" spans="1:5" s="19" customFormat="1" ht="15" x14ac:dyDescent="0.25">
      <c r="A413" s="18"/>
      <c r="B413" s="18"/>
      <c r="D413" s="22"/>
      <c r="E413" s="22"/>
    </row>
    <row r="414" spans="1:5" s="19" customFormat="1" ht="15" x14ac:dyDescent="0.25">
      <c r="A414" s="18"/>
      <c r="B414" s="18"/>
      <c r="D414" s="22"/>
      <c r="E414" s="22"/>
    </row>
    <row r="415" spans="1:5" s="19" customFormat="1" ht="15" x14ac:dyDescent="0.25">
      <c r="A415" s="18"/>
      <c r="B415" s="18"/>
      <c r="D415" s="22"/>
      <c r="E415" s="22"/>
    </row>
    <row r="416" spans="1:5" s="19" customFormat="1" ht="15" x14ac:dyDescent="0.25">
      <c r="A416" s="18"/>
      <c r="B416" s="18"/>
      <c r="D416" s="22"/>
      <c r="E416" s="22"/>
    </row>
    <row r="417" spans="1:5" s="19" customFormat="1" ht="15" x14ac:dyDescent="0.25">
      <c r="A417" s="18"/>
      <c r="B417" s="18"/>
      <c r="D417" s="22"/>
      <c r="E417" s="22"/>
    </row>
    <row r="418" spans="1:5" s="19" customFormat="1" ht="15" x14ac:dyDescent="0.25">
      <c r="A418" s="18"/>
      <c r="B418" s="18"/>
      <c r="D418" s="22"/>
      <c r="E418" s="22"/>
    </row>
    <row r="419" spans="1:5" s="19" customFormat="1" ht="15" x14ac:dyDescent="0.25">
      <c r="A419" s="18"/>
      <c r="B419" s="18"/>
      <c r="D419" s="22"/>
      <c r="E419" s="22"/>
    </row>
    <row r="420" spans="1:5" s="19" customFormat="1" ht="15" x14ac:dyDescent="0.25">
      <c r="A420" s="18"/>
      <c r="B420" s="18"/>
      <c r="D420" s="22"/>
      <c r="E420" s="22"/>
    </row>
    <row r="421" spans="1:5" s="19" customFormat="1" ht="15" x14ac:dyDescent="0.25">
      <c r="A421" s="18"/>
      <c r="B421" s="18"/>
      <c r="D421" s="22"/>
      <c r="E421" s="22"/>
    </row>
    <row r="422" spans="1:5" s="19" customFormat="1" ht="15" x14ac:dyDescent="0.25">
      <c r="A422" s="18"/>
      <c r="B422" s="18"/>
      <c r="D422" s="22"/>
      <c r="E422" s="22"/>
    </row>
    <row r="423" spans="1:5" s="19" customFormat="1" ht="15" x14ac:dyDescent="0.25">
      <c r="A423" s="18"/>
      <c r="B423" s="18"/>
      <c r="D423" s="22"/>
      <c r="E423" s="22"/>
    </row>
    <row r="424" spans="1:5" s="19" customFormat="1" ht="15" x14ac:dyDescent="0.25">
      <c r="A424" s="18"/>
      <c r="B424" s="18"/>
      <c r="D424" s="22"/>
      <c r="E424" s="22"/>
    </row>
    <row r="425" spans="1:5" s="19" customFormat="1" ht="15" x14ac:dyDescent="0.25">
      <c r="A425" s="18"/>
      <c r="B425" s="18"/>
      <c r="D425" s="22"/>
      <c r="E425" s="22"/>
    </row>
    <row r="426" spans="1:5" s="19" customFormat="1" ht="15" x14ac:dyDescent="0.25">
      <c r="A426" s="18"/>
      <c r="B426" s="18"/>
      <c r="D426" s="22"/>
      <c r="E426" s="22"/>
    </row>
  </sheetData>
  <mergeCells count="4">
    <mergeCell ref="A3:F3"/>
    <mergeCell ref="B6:B8"/>
    <mergeCell ref="A6:A8"/>
    <mergeCell ref="C6:C8"/>
  </mergeCells>
  <phoneticPr fontId="0" type="noConversion"/>
  <printOptions horizontalCentered="1"/>
  <pageMargins left="0.70866141732283472" right="0.70866141732283472" top="0.98425196850393704" bottom="0.98425196850393704" header="0.39370078740157483" footer="0.15748031496062992"/>
  <pageSetup paperSize="9" scale="86" fitToHeight="0" orientation="portrait" r:id="rId1"/>
  <headerFooter alignWithMargins="0"/>
  <rowBreaks count="1" manualBreakCount="1">
    <brk id="48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2</vt:i4>
      </vt:variant>
    </vt:vector>
  </HeadingPairs>
  <TitlesOfParts>
    <vt:vector size="3" baseType="lpstr">
      <vt:lpstr>tabela nr 6</vt:lpstr>
      <vt:lpstr>'tabela nr 6'!Obszar_wydruku</vt:lpstr>
      <vt:lpstr>'tabela nr 6'!Tytuły_wydruku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Michałek Magdalena</dc:creator>
  <cp:lastModifiedBy>Żulik Zbigniew</cp:lastModifiedBy>
  <cp:lastPrinted>2022-12-23T08:50:25Z</cp:lastPrinted>
  <dcterms:created xsi:type="dcterms:W3CDTF">2006-11-08T06:57:59Z</dcterms:created>
  <dcterms:modified xsi:type="dcterms:W3CDTF">2022-12-29T10:21:17Z</dcterms:modified>
</cp:coreProperties>
</file>