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3-BIP\Tekst jednolity\"/>
    </mc:Choice>
  </mc:AlternateContent>
  <xr:revisionPtr revIDLastSave="0" documentId="13_ncr:1_{25A22C47-0452-466B-8B38-93F622789A5F}" xr6:coauthVersionLast="36" xr6:coauthVersionMax="36" xr10:uidLastSave="{00000000-0000-0000-0000-000000000000}"/>
  <bookViews>
    <workbookView xWindow="32760" yWindow="705" windowWidth="21150" windowHeight="9915" tabRatio="132" xr2:uid="{00000000-000D-0000-FFFF-FFFF00000000}"/>
  </bookViews>
  <sheets>
    <sheet name="zał. nr 4.2" sheetId="18" r:id="rId1"/>
    <sheet name="Arkusz1" sheetId="19" r:id="rId2"/>
  </sheets>
  <definedNames>
    <definedName name="_xlnm._FilterDatabase" localSheetId="0" hidden="1">'zał. nr 4.2'!$A$5:$H$161</definedName>
    <definedName name="_xlnm.Print_Area" localSheetId="0">'zał. nr 4.2'!$A$1:$H$161</definedName>
    <definedName name="_xlnm.Print_Titles" localSheetId="0">'zał. nr 4.2'!$2:$5</definedName>
  </definedNames>
  <calcPr calcId="191029"/>
</workbook>
</file>

<file path=xl/calcChain.xml><?xml version="1.0" encoding="utf-8"?>
<calcChain xmlns="http://schemas.openxmlformats.org/spreadsheetml/2006/main">
  <c r="H81" i="18" l="1"/>
  <c r="F83" i="18"/>
  <c r="F107" i="18" l="1"/>
  <c r="G118" i="18"/>
  <c r="G106" i="18"/>
  <c r="H8" i="18"/>
  <c r="G8" i="18"/>
  <c r="F11" i="18" l="1"/>
  <c r="F10" i="18"/>
  <c r="F112" i="18" l="1"/>
  <c r="H106" i="18"/>
  <c r="F93" i="18"/>
  <c r="G34" i="18" l="1"/>
  <c r="F36" i="18"/>
  <c r="H151" i="18" l="1"/>
  <c r="G151" i="18"/>
  <c r="F154" i="18"/>
  <c r="F155" i="18"/>
  <c r="F156" i="18"/>
  <c r="F157" i="18"/>
  <c r="F158" i="18"/>
  <c r="F153" i="18"/>
  <c r="F152" i="18"/>
  <c r="F161" i="18"/>
  <c r="F159" i="18"/>
  <c r="F160" i="18"/>
  <c r="G143" i="18"/>
  <c r="F150" i="18"/>
  <c r="F149" i="18"/>
  <c r="F148" i="18"/>
  <c r="F147" i="18"/>
  <c r="F146" i="18"/>
  <c r="F145" i="18"/>
  <c r="F144" i="18"/>
  <c r="G134" i="18"/>
  <c r="F136" i="18"/>
  <c r="F137" i="18"/>
  <c r="F138" i="18"/>
  <c r="F139" i="18"/>
  <c r="F140" i="18"/>
  <c r="F141" i="18"/>
  <c r="F142" i="18"/>
  <c r="G131" i="18"/>
  <c r="F132" i="18"/>
  <c r="F133" i="18"/>
  <c r="F118" i="18"/>
  <c r="H118" i="18"/>
  <c r="F128" i="18"/>
  <c r="F126" i="18"/>
  <c r="F123" i="18"/>
  <c r="F124" i="18"/>
  <c r="F125" i="18"/>
  <c r="F127" i="18"/>
  <c r="F129" i="18"/>
  <c r="F130" i="18"/>
  <c r="F119" i="18"/>
  <c r="F120" i="18"/>
  <c r="F121" i="18"/>
  <c r="F106" i="18"/>
  <c r="F108" i="18"/>
  <c r="F109" i="18"/>
  <c r="F110" i="18"/>
  <c r="F111" i="18"/>
  <c r="F113" i="18"/>
  <c r="F114" i="18"/>
  <c r="F115" i="18"/>
  <c r="F116" i="18"/>
  <c r="F117" i="18"/>
  <c r="G100" i="18"/>
  <c r="H100" i="18"/>
  <c r="F105" i="18"/>
  <c r="F104" i="18"/>
  <c r="F103" i="18"/>
  <c r="F102" i="18"/>
  <c r="F101" i="18"/>
  <c r="G89" i="18"/>
  <c r="H89" i="18"/>
  <c r="F90" i="18"/>
  <c r="F91" i="18"/>
  <c r="F92" i="18"/>
  <c r="F94" i="18"/>
  <c r="F95" i="18"/>
  <c r="F96" i="18"/>
  <c r="F97" i="18"/>
  <c r="F98" i="18"/>
  <c r="F99" i="18"/>
  <c r="G81" i="18"/>
  <c r="F81" i="18" s="1"/>
  <c r="F86" i="18"/>
  <c r="F82" i="18"/>
  <c r="F84" i="18"/>
  <c r="F85" i="18"/>
  <c r="F87" i="18"/>
  <c r="F88" i="18"/>
  <c r="H77" i="18"/>
  <c r="G77" i="18"/>
  <c r="F78" i="18"/>
  <c r="F79" i="18"/>
  <c r="F80" i="18"/>
  <c r="G64" i="18"/>
  <c r="H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G47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G40" i="18"/>
  <c r="H40" i="18"/>
  <c r="F41" i="18"/>
  <c r="F42" i="18"/>
  <c r="F43" i="18"/>
  <c r="F44" i="18"/>
  <c r="F45" i="18"/>
  <c r="F46" i="18"/>
  <c r="H34" i="18"/>
  <c r="F35" i="18"/>
  <c r="F37" i="18"/>
  <c r="F38" i="18"/>
  <c r="F39" i="18"/>
  <c r="G29" i="18"/>
  <c r="H29" i="18"/>
  <c r="F30" i="18"/>
  <c r="F31" i="18"/>
  <c r="F32" i="18"/>
  <c r="F33" i="18"/>
  <c r="G16" i="18"/>
  <c r="G12" i="18"/>
  <c r="H16" i="18"/>
  <c r="F17" i="18"/>
  <c r="F18" i="18"/>
  <c r="F19" i="18"/>
  <c r="F20" i="18"/>
  <c r="F21" i="18"/>
  <c r="F22" i="18"/>
  <c r="F27" i="18"/>
  <c r="F24" i="18"/>
  <c r="F25" i="18"/>
  <c r="F26" i="18"/>
  <c r="F14" i="18"/>
  <c r="F13" i="18"/>
  <c r="F135" i="18"/>
  <c r="F15" i="18"/>
  <c r="G7" i="18" l="1"/>
  <c r="G6" i="18" s="1"/>
  <c r="F89" i="18"/>
  <c r="F151" i="18"/>
  <c r="F100" i="18"/>
  <c r="F77" i="18"/>
  <c r="F64" i="18"/>
  <c r="F29" i="18"/>
  <c r="F34" i="18"/>
  <c r="H143" i="18"/>
  <c r="F143" i="18" s="1"/>
  <c r="H134" i="18"/>
  <c r="H131" i="18"/>
  <c r="H47" i="18"/>
  <c r="H12" i="18"/>
  <c r="F9" i="18"/>
  <c r="F122" i="18"/>
  <c r="F28" i="18"/>
  <c r="F23" i="18"/>
  <c r="H7" i="18" l="1"/>
  <c r="F7" i="18" s="1"/>
  <c r="F6" i="18" s="1"/>
  <c r="F12" i="18"/>
  <c r="F8" i="18"/>
  <c r="F47" i="18"/>
  <c r="F134" i="18"/>
  <c r="F16" i="18"/>
  <c r="F40" i="18"/>
  <c r="F131" i="18"/>
  <c r="H6" i="18" l="1"/>
</calcChain>
</file>

<file path=xl/sharedStrings.xml><?xml version="1.0" encoding="utf-8"?>
<sst xmlns="http://schemas.openxmlformats.org/spreadsheetml/2006/main" count="943" uniqueCount="348">
  <si>
    <t xml:space="preserve">Jednostka Realizująca  </t>
  </si>
  <si>
    <t>DZIELNICA II</t>
  </si>
  <si>
    <t>DZIELNICA III</t>
  </si>
  <si>
    <t>DZIELNICA IV</t>
  </si>
  <si>
    <t>DZIELNICA V</t>
  </si>
  <si>
    <t>DZIELNICA VI</t>
  </si>
  <si>
    <t>DZIELNICA VII</t>
  </si>
  <si>
    <t>DZIELNICA VIII</t>
  </si>
  <si>
    <t>DZIELNICA IX</t>
  </si>
  <si>
    <t>DZIELNICA X</t>
  </si>
  <si>
    <t>DZIELNICA XI</t>
  </si>
  <si>
    <t>DZIELNICA XII</t>
  </si>
  <si>
    <t>DZIELNICA XIII</t>
  </si>
  <si>
    <t>DZIELNICA XIV</t>
  </si>
  <si>
    <t>DZIELNICA XV</t>
  </si>
  <si>
    <t>DZIELNICA XVI</t>
  </si>
  <si>
    <t>DZIELNICA XVII</t>
  </si>
  <si>
    <t>DZIELNICA XVIII</t>
  </si>
  <si>
    <t>Numer zadania</t>
  </si>
  <si>
    <t>Dział</t>
  </si>
  <si>
    <t xml:space="preserve">Rozdział </t>
  </si>
  <si>
    <t>Budżet ogółem</t>
  </si>
  <si>
    <t>Dz II</t>
  </si>
  <si>
    <t>w tym:</t>
  </si>
  <si>
    <t>Dz III</t>
  </si>
  <si>
    <t>Dz IV</t>
  </si>
  <si>
    <t>Dz V</t>
  </si>
  <si>
    <t>Dz VI</t>
  </si>
  <si>
    <t>Dz VII</t>
  </si>
  <si>
    <t>Dz VIII</t>
  </si>
  <si>
    <t>Dz IX</t>
  </si>
  <si>
    <t>Dz X</t>
  </si>
  <si>
    <t>Dz XI</t>
  </si>
  <si>
    <t>Dz XII</t>
  </si>
  <si>
    <t>Dz XVI</t>
  </si>
  <si>
    <t>Dz XVII</t>
  </si>
  <si>
    <t>Dz XVIII</t>
  </si>
  <si>
    <t>Dz XIII</t>
  </si>
  <si>
    <t>Nazwa zadania</t>
  </si>
  <si>
    <t>zadania gminy</t>
  </si>
  <si>
    <t>zadania powiatu</t>
  </si>
  <si>
    <t>Razem wydatki na zadania inwestycyjne dzielnic, w tym:</t>
  </si>
  <si>
    <t>środki własne Miasta</t>
  </si>
  <si>
    <t>ZZM</t>
  </si>
  <si>
    <t>Zakupy inwestycyjne dla Komendy Miejskiej Policji w Krakowie</t>
  </si>
  <si>
    <t>ZDMK</t>
  </si>
  <si>
    <t>OC</t>
  </si>
  <si>
    <t>ZDMK/DIW/T-III-1/21</t>
  </si>
  <si>
    <t>Budowa oświetlenia przy ul. Szkółkowej</t>
  </si>
  <si>
    <t>Budowa i przebudowa oświetlenia na terenie Dzielnicy V</t>
  </si>
  <si>
    <t>ZIS</t>
  </si>
  <si>
    <t>KMPSP</t>
  </si>
  <si>
    <t>KD/DIW/K-VII-6/21</t>
  </si>
  <si>
    <t>Monografia historyczna Dzielnicy VII Zwierzyniec</t>
  </si>
  <si>
    <t>Szkoła Podstawowa nr 48, ul. Księcia Józefa 337 - modernizacja</t>
  </si>
  <si>
    <t>ZDMK/DIW/T-VII-21/20</t>
  </si>
  <si>
    <t>Dobudowa oświetlenia alejki łączącej ul. Jodłową i Księcia Józefa</t>
  </si>
  <si>
    <t>KD</t>
  </si>
  <si>
    <t>SP 48</t>
  </si>
  <si>
    <t>ZDMK/DIW/T-VIII-1/12</t>
  </si>
  <si>
    <t>Budowa i przebudowa oświetlenia na terenie Dzielnicy VIII</t>
  </si>
  <si>
    <t>ZZM/DIW/O-VIII-7/20</t>
  </si>
  <si>
    <t>Zagospodarowanie skweru w rejonie ul. Stanisława Rostworowskiego</t>
  </si>
  <si>
    <t>ZZM/DIW/O-VIII-10/21</t>
  </si>
  <si>
    <t>Utworzenie parku kieszonkowego przy ul. Zachodniej</t>
  </si>
  <si>
    <t>ZZM/DIW/O-VIII-11/21</t>
  </si>
  <si>
    <t>Modernizacja placu zabaw przy ul. Pietrusińskiego</t>
  </si>
  <si>
    <t>ZZM/DIW/O-IX-3/21</t>
  </si>
  <si>
    <t>ZZM/DIW/O-X-5/20</t>
  </si>
  <si>
    <t>ZDMK/DIW/T-X-6/20</t>
  </si>
  <si>
    <t>Doświetlenie ulicy Baryckiej</t>
  </si>
  <si>
    <t>Samorządowe Przedszkole nr 163, ul. Podedworze 2a - modernizacja</t>
  </si>
  <si>
    <t>P 33</t>
  </si>
  <si>
    <t>P 163</t>
  </si>
  <si>
    <t>P 51</t>
  </si>
  <si>
    <t>SMMK</t>
  </si>
  <si>
    <t>P 35</t>
  </si>
  <si>
    <t>NW</t>
  </si>
  <si>
    <t>ZDMK/DIW/T-XIII-5/20</t>
  </si>
  <si>
    <t>Rozbudowa ul. Lipskiej - bocznej</t>
  </si>
  <si>
    <t>ZDMK/DIW/T-XIV-2/18</t>
  </si>
  <si>
    <t>Przebudowa ul. Strumyk</t>
  </si>
  <si>
    <t>ZDMK/DIW/T-XIV-4/21</t>
  </si>
  <si>
    <t>Budowa zatok parkingowych w os. 2 Pułku Lotniczego</t>
  </si>
  <si>
    <t>ZDMK/DIW/T-XIV-5/21</t>
  </si>
  <si>
    <t>Doposażenie ogródków jordanowskich na terenie Dzielnicy XV</t>
  </si>
  <si>
    <t>Budowa i przebudowa ciągów pieszych na terenach zielonych Dzielnicy XV</t>
  </si>
  <si>
    <t>DPS-Ł43</t>
  </si>
  <si>
    <t>ZDMK/DIW/T-XVI-2/21</t>
  </si>
  <si>
    <t>Budowa parkingu na os. Przy Arce 5</t>
  </si>
  <si>
    <t>ZZM/DIW/O-XVIII-1/12</t>
  </si>
  <si>
    <t>Budowa i przebudowa ogródków jordanowskich na terenie Dzielnicy XVIII</t>
  </si>
  <si>
    <t>ZDMK/DIW/T-XVIII-8/18</t>
  </si>
  <si>
    <t>ZDMK/DIW/T-XVIII-9/18</t>
  </si>
  <si>
    <t>Budowa i przebudowa miejsc parkingowych na os. Willowym</t>
  </si>
  <si>
    <t>Zakupy inwestycyjne Straży Miejskiej Miasta Krakowa</t>
  </si>
  <si>
    <t>Budowa i przebudowa chodników na terenach zielonych Dzielnicy XII</t>
  </si>
  <si>
    <t>Dz I</t>
  </si>
  <si>
    <t>DZIELNICA I</t>
  </si>
  <si>
    <t>ZDMK/DIW/T-III-4/22</t>
  </si>
  <si>
    <t>Budowa oświetlenia przy ul. Seniorów Lotnictwa</t>
  </si>
  <si>
    <t>Zagospodarowanie terenów zielonych wraz z przebudową chodników - Dzielnica V</t>
  </si>
  <si>
    <t>ZDMK/DIW/T-VI-2/22</t>
  </si>
  <si>
    <t>Budowa oświetlenia przy ul. Tetmajera</t>
  </si>
  <si>
    <t>ZDMK/DIW/T-VII-11/21</t>
  </si>
  <si>
    <t>Budowa chodnika przy ul. Księcia Józefa po stronie północnej od przystanku "Glinnik" do skrzyżowania z ul. Kamedulską</t>
  </si>
  <si>
    <t>ZDMK/DIW/T-VII-12/21</t>
  </si>
  <si>
    <t>Budowa chodnika przy ul. Mirowskiej przy skrzyżowaniu z ul. Orlą po stronie południowej</t>
  </si>
  <si>
    <t>Budowa chodnika przy ul. Korzeniaka</t>
  </si>
  <si>
    <t>ZDMK/DIW/T-VII-25/22</t>
  </si>
  <si>
    <t>Budowa chodnika przy ul. Zakręt</t>
  </si>
  <si>
    <t>ZDMK/DIW/T-VII-26/22</t>
  </si>
  <si>
    <t>ZZM/DIW/O-VIII-2/22</t>
  </si>
  <si>
    <t>Doposażenie ogródka jordanowskiego przy ul. Działowskiego</t>
  </si>
  <si>
    <t>KS Grzegórzecki - modernizacja obiektów sportowych</t>
  </si>
  <si>
    <t>Modernizacja ogródka jordanowskiego przy ul. Heila</t>
  </si>
  <si>
    <t>ZZM/DIW/O-XIII-8/21</t>
  </si>
  <si>
    <t>Rewitalizacja terenu zielonego przy ul. Pańskiej</t>
  </si>
  <si>
    <t>ZDMK/DIW/T-XIV-6/21</t>
  </si>
  <si>
    <t>Modernizacja miejsc postojowych w Dzielnicy Nowa Huta, obręb 7</t>
  </si>
  <si>
    <t>ZZM/DIW/O-XIV-8/22</t>
  </si>
  <si>
    <t>Budowa wyniesionego przejścia dla pieszych przy ul. Fatimskiej</t>
  </si>
  <si>
    <t>Budowa i przebudowa ogródków jordanowskich na terenie Dzielnicy XVI</t>
  </si>
  <si>
    <t>ZDMK/DIW/T-XVIII-7/21</t>
  </si>
  <si>
    <t>ZZM/DIW/O-XVIII-10/21</t>
  </si>
  <si>
    <t>Parki kieszonkowe w Nowej Hucie</t>
  </si>
  <si>
    <t>Przebudowa oświetlenia przy ul. Mlaskotów</t>
  </si>
  <si>
    <t>Dz XIV</t>
  </si>
  <si>
    <t>Dz XV</t>
  </si>
  <si>
    <t>Samorządowe Przedszkole nr 33, ul. Rżącka 1 - modernizacja</t>
  </si>
  <si>
    <t>Doposażenie ogródka jordanowskiego przy ul. Centralnej</t>
  </si>
  <si>
    <t>Zakupy inwestycyjne dla Szpitala Specjalistycznego im. Stefana Żeromskiego SP ZOZ w Krakowie</t>
  </si>
  <si>
    <t>Doposażenie ogródków jordanowskich na terenie Dzielnicy XII</t>
  </si>
  <si>
    <t>Budowa kładki nad potokiem Rzewny wraz z budową ciągu dla pieszych od ul. Żywieckiej Bocznej do przystanku tramwajowego Borek Fałęcki I</t>
  </si>
  <si>
    <t>Budowa chodnika na skrzyżowaniu ul. Ogłęczyzna z ul. Na Załęczu wraz z przejściem dla pieszych</t>
  </si>
  <si>
    <t>Budowa opaski wraz z miejscami postojowymi na os. Centrum B w rej. bl. 10 i 1</t>
  </si>
  <si>
    <t>MCOO/DIR/E-I-3/23</t>
  </si>
  <si>
    <t>Samorządowe Przedszkole nr 45, ul. Piekarska 14 - modernizacja</t>
  </si>
  <si>
    <t>P 45</t>
  </si>
  <si>
    <t>ZZM/DIR/O-II-1/23</t>
  </si>
  <si>
    <t>Zagospodarowanie terenów zielonych wraz z budową i przebudową chodników - Dzielnica II</t>
  </si>
  <si>
    <t>MCOO/DIR/E-II-6/23</t>
  </si>
  <si>
    <t>Samorządowe Przedszkole nr 139, ul. gen. J. Bema 21 - modernizacja</t>
  </si>
  <si>
    <t>MCOO/DIR/E-II-7/23</t>
  </si>
  <si>
    <t>Szkoła Podstawowa nr 18, ul. Półkole 11 - modernizacja</t>
  </si>
  <si>
    <t>P 139</t>
  </si>
  <si>
    <t>SP 18</t>
  </si>
  <si>
    <t>ZZM/DIR/O-III-1/23</t>
  </si>
  <si>
    <t>Budowa i przebudowa chodników na terenach zielonych Dzielnicy III</t>
  </si>
  <si>
    <t>MCOO/DIR/E-III-4/23</t>
  </si>
  <si>
    <t>Samorządowe Przedszkole nr 14, ul. Młyńska Boczna 4 - modernizacja</t>
  </si>
  <si>
    <t>ZDMK/DIR/T-III-5/23</t>
  </si>
  <si>
    <t>Budowa oświetlenia przy ul. Chałupnika</t>
  </si>
  <si>
    <t>ZDMK/DIW/T-III-5/22</t>
  </si>
  <si>
    <t>Budowa oświetlenia przy mostku w rejonie Parku Zaczarowanej Dorożki</t>
  </si>
  <si>
    <t>ZZM/DIW/O-III-7/22</t>
  </si>
  <si>
    <t>ZDMK/DIW/T-III-8/22</t>
  </si>
  <si>
    <t>Modernizacja oświetlenia na placu zabaw przy ul. Chałupnika</t>
  </si>
  <si>
    <t>ZDMK/DIW/T-III-9/23</t>
  </si>
  <si>
    <t>Budowa oświetlenia wzdłuż ciągu pieszo-rowerowego za murem przy ul. Lublańskiej</t>
  </si>
  <si>
    <t>ZZM/DIW/O-III-10/23</t>
  </si>
  <si>
    <t>Zagospodarowanie terenu zielonego wraz z budową ciągu pieszo-rowerowego pomiędzy ul. Mogilską a ul. Chałupnika</t>
  </si>
  <si>
    <t>OC/DIR/B-III-1z/23</t>
  </si>
  <si>
    <t>ZIS/DIR/S-III-2z/23</t>
  </si>
  <si>
    <t>Zakupy inwestycyjne Zarządu Infrastruktury Sportowej</t>
  </si>
  <si>
    <t>P 14</t>
  </si>
  <si>
    <t>ZZM/DIW/O-IV-1/22</t>
  </si>
  <si>
    <t>Budowa pitników w Parku Krowoderskim</t>
  </si>
  <si>
    <t>ZZM/DIW/O-IV-4/20</t>
  </si>
  <si>
    <t>Budowa Parku Rzecznego Białucha na terenie Dzielnicy IV</t>
  </si>
  <si>
    <t>ZDMK/DIW/T-IV-4/22</t>
  </si>
  <si>
    <t>Budowa miejsc parkingowych przy ul. Zdrowej 13</t>
  </si>
  <si>
    <t>OC/DIR/B-IV-1z/23</t>
  </si>
  <si>
    <t>ZZM/DIR/O-V-1/23</t>
  </si>
  <si>
    <t>MCOO/DIR/E-V-6/23</t>
  </si>
  <si>
    <t>Samorządowe Przedszkole nr 43, ul. Mazowiecka 45 - modernizacja</t>
  </si>
  <si>
    <t>ZDMK/DIR/T-V-7/23</t>
  </si>
  <si>
    <t>KMPSP/DIR/B-V-1z/23</t>
  </si>
  <si>
    <t>P 43</t>
  </si>
  <si>
    <t>ZDMK/DIR/T-VI-1/23</t>
  </si>
  <si>
    <t>Doświetlenie przejścia dla pieszych na ul. Balickiej</t>
  </si>
  <si>
    <t>ZZM/DIW/O-VI-3/23</t>
  </si>
  <si>
    <t>Budowa pochylni wraz z przebudową schodów w Parku Młynówka Królewska w rejonie ul. Altanowej</t>
  </si>
  <si>
    <t>ZDMK/DIW/T-VI-12/19</t>
  </si>
  <si>
    <t>Przebudowa ul. Wierzyńskiego - jeden kierunek</t>
  </si>
  <si>
    <t>SMMK/DIR/B-VI-1z/23</t>
  </si>
  <si>
    <t>KMPSP/DIR/B-VI-2z/23</t>
  </si>
  <si>
    <t>ZZM/DIR/O-VII-1/23</t>
  </si>
  <si>
    <t>Doposażenie ogródków jordanowskich wraz z zagospodarowaniem terenów zielonych - Dzielnica VII</t>
  </si>
  <si>
    <t>ZIS/DIR/S-VII-7/23</t>
  </si>
  <si>
    <t>Kolejowy Klub Wodny 1929 - modernizacja obiektów sportowych</t>
  </si>
  <si>
    <t>MCOO/DIR/E-VII-8/23</t>
  </si>
  <si>
    <t>ZDMK/DIR/T-VII-9/23</t>
  </si>
  <si>
    <t>ZDMK/DIW/T-VII-2/23</t>
  </si>
  <si>
    <t>Dobudowa oświetlenia przy ul. Rybnej</t>
  </si>
  <si>
    <t>ZDMK/DIW/T-VII-8/23</t>
  </si>
  <si>
    <t>Budowa oświetlenia na alejce spacerowej przy ul. Księcia Józefa boczna</t>
  </si>
  <si>
    <t>ZDMK/DIW/O-VII-15/23</t>
  </si>
  <si>
    <t>Budowa rowu odwodnieniowego w ul. Księcia Józefa</t>
  </si>
  <si>
    <t>ZZM/DIW/O-VII-16/23</t>
  </si>
  <si>
    <t>Miejsce pamięci "Glinnik" - przebudowa ciągów pieszych</t>
  </si>
  <si>
    <t xml:space="preserve"> ZDMK/DIW/T-VII-24/22</t>
  </si>
  <si>
    <t>ZIS/DIR/S-VII-2z/23</t>
  </si>
  <si>
    <t>ZZM/DIR/O-VIII-1/23</t>
  </si>
  <si>
    <t>Park kieszonkowy przy ul. Kolistej</t>
  </si>
  <si>
    <t>ZZM/DIR/O-VIII-2/23</t>
  </si>
  <si>
    <t>Zagospodarowanie skweru przy ul. Miłkowskiego - kontynuacja</t>
  </si>
  <si>
    <t>ZZM/DIR/O-VIII-3/23</t>
  </si>
  <si>
    <t>ZZM/DIR/W-VIII-4/23</t>
  </si>
  <si>
    <t>ZIS/DIR/S-VIII-8/23</t>
  </si>
  <si>
    <t>OSKF Pogoń-Skotniki - modernizacja obiektów sportowych</t>
  </si>
  <si>
    <t>ZZM/DIW/O-VIII-4/23</t>
  </si>
  <si>
    <t>Zagospodarowanie terenu wokół stawu przy ul. Krzewowej</t>
  </si>
  <si>
    <t>ZIS/DIR/S-VIII-3z/23</t>
  </si>
  <si>
    <t>MCOO/DIR/E-IX-2/23</t>
  </si>
  <si>
    <t>Samorządowe Przedszkole nr 95, ul. Kościuszkowców 6 - modernizacja</t>
  </si>
  <si>
    <t>KMPSP/DIR/B-IX-1z/23</t>
  </si>
  <si>
    <t>Zakupy inwestycyjne Komendy Miejskiej Państwowej Straży Pożarnej</t>
  </si>
  <si>
    <t>P 95</t>
  </si>
  <si>
    <t>ZZM/DIR/O-X-1/23</t>
  </si>
  <si>
    <t>Zagospodarowanie terenu zielonego u zbiegu ulic: Komuny Paryskiej i Korpala</t>
  </si>
  <si>
    <t>OU/DIR/W-X-2/23</t>
  </si>
  <si>
    <t>ZZM/DIR/O-X-7/23</t>
  </si>
  <si>
    <t>Park Maćka i Doroty - modernizacja alejki parkowej wzdłuż kortu tenisowego do ul. Czołgistów</t>
  </si>
  <si>
    <t>ZDMK/DIW/T-X-1/22</t>
  </si>
  <si>
    <t>Budowa oświetlenia przy ul. Krymskiej</t>
  </si>
  <si>
    <t>ZDMK/DIW/T-X-2/22</t>
  </si>
  <si>
    <t>Budowa przejścia dla pieszych na ul. Kuryłowicza</t>
  </si>
  <si>
    <t>OU</t>
  </si>
  <si>
    <t>MCOO/DIR/W-XI-1/23</t>
  </si>
  <si>
    <t>ZZM/DIR/O-XI-2/23</t>
  </si>
  <si>
    <t>ZIM/DIR/Z-XI-3/23</t>
  </si>
  <si>
    <t>Samorządowy Żłobek nr 31, ul. Sanocka 2 - rozbudowa i modernizacja</t>
  </si>
  <si>
    <t>ZIS/DIR/S-XI-8/23</t>
  </si>
  <si>
    <t>ZIS/DIR/S-XI-12/23</t>
  </si>
  <si>
    <t>KS Orzeł Piaski Wielkie - modernizacja obiektów sportowych</t>
  </si>
  <si>
    <t>MCOO/DIR/E-XI-13/23</t>
  </si>
  <si>
    <t>MCOO/DIR/E-XI-14/23</t>
  </si>
  <si>
    <t>Samorządowe Przedszkole nr 51, ul. Estońska 2 - modernizacja</t>
  </si>
  <si>
    <t>OC/DIR/B-XI-1z/23</t>
  </si>
  <si>
    <t>KMPSP/DIR/B-XI-2z/23</t>
  </si>
  <si>
    <t>ZIM</t>
  </si>
  <si>
    <t>MCOO/DIR/W-XII-1/23</t>
  </si>
  <si>
    <t>ZZM/DIR/O-XII-2/23</t>
  </si>
  <si>
    <t>ZZM/DIR/O-XII-3/23</t>
  </si>
  <si>
    <t>ZDMK/DIW/T-XII-1/22</t>
  </si>
  <si>
    <t>Budowa oświetlenia przy ul. Lipowskiego</t>
  </si>
  <si>
    <t>NW/DIR/Z-XII-1z/23</t>
  </si>
  <si>
    <t>MCOO/DIR/E-XIII-6/23</t>
  </si>
  <si>
    <t>Zespół Szkolno-Przedszkolny nr 21, ul. Golikówka 52 - modernizacja</t>
  </si>
  <si>
    <t>ZDMK/DIW/T-XIII-1/22</t>
  </si>
  <si>
    <t>ZDMK/DIW/T-XIII-2/22</t>
  </si>
  <si>
    <t>Budowa oświetlenia przy dojściu do Przedszkola nr 57 na ul. Kutrzeby</t>
  </si>
  <si>
    <t>ZDMK/DIW/T-XIII-3/20</t>
  </si>
  <si>
    <t>Budowa drogi bocznej - ul. Golikówka</t>
  </si>
  <si>
    <t>ZDMK/DIW/T-XIII-6/22</t>
  </si>
  <si>
    <t>Budowa oświetlenia przy drodze łączącej ul. Golikówka z wałami Wiślanymi</t>
  </si>
  <si>
    <t>ZDMK/DIW/T-XIII-7/22</t>
  </si>
  <si>
    <t>Budowa przejścia dla pieszych na skrzyżowaniu ul. Krasickiego z ul. Orawską</t>
  </si>
  <si>
    <t>ZDMK/DIW/T-XIII-11/21</t>
  </si>
  <si>
    <t>Rozbudowa ul. Batki</t>
  </si>
  <si>
    <t>ZSP 21</t>
  </si>
  <si>
    <t>ZZM/DIR/O-XIV-1/23</t>
  </si>
  <si>
    <t>Zakup i montaż ławek i koszy na odpady na terenach zielonych Dzielnicy XIV</t>
  </si>
  <si>
    <t>ZDMK/DIW/T-XIV-7/22</t>
  </si>
  <si>
    <t>Budowa oświetlenia przy ul. Dolnej</t>
  </si>
  <si>
    <t>ZDMK/DIW/T-XIV-9/22</t>
  </si>
  <si>
    <t>Budowa chodnika przy ul. Sołtysowskiej</t>
  </si>
  <si>
    <t>ZDMK/DIW/T-XIV-10/22</t>
  </si>
  <si>
    <t>Doświetlenie ciągu pieszego przed ogródkiem jordanowskim przy ul. Mariana Pisarka</t>
  </si>
  <si>
    <t>ZDMK/DIW/T-XIV-11/22</t>
  </si>
  <si>
    <t>Budowa chodnika przy al. Pokoju 83</t>
  </si>
  <si>
    <t>ZZM/DIW/O-XIV-12/22</t>
  </si>
  <si>
    <t>Modernizacja ogródka jordanowskiego przy ul. Niepokalanej Panny Marii</t>
  </si>
  <si>
    <t>ZDMK/DIW/T-XIV-13/22</t>
  </si>
  <si>
    <t>Doświetlenie ogródka jordanowskiego przy ul. Hynka</t>
  </si>
  <si>
    <t>ZZM/DIR/O-XV-1/23</t>
  </si>
  <si>
    <t>ZZM/DIR/O-XV-2/23</t>
  </si>
  <si>
    <t>ZDMK/DIR/T-XVI-1/23</t>
  </si>
  <si>
    <t>Przebudowa parkingu przy ul. Samorządowej</t>
  </si>
  <si>
    <t>ZDMK/DIR/T-XVI-2/23</t>
  </si>
  <si>
    <t>Przebudowa ul. Kaczeńcowej</t>
  </si>
  <si>
    <t>ZZM/DIR/O-XVI-3/23</t>
  </si>
  <si>
    <t>Budowa i przebudowa chodników na terenach zielonych Dzielnicy XVI</t>
  </si>
  <si>
    <t>ZZM/DIR/O-XVI-4/23</t>
  </si>
  <si>
    <t>Zakup i montaż ławek na terenach zielonych Dzielnicy XVI</t>
  </si>
  <si>
    <t>ZZM/DIR/O-XVI-5/23</t>
  </si>
  <si>
    <t>MCOO/DIR/E-XVI-9/23</t>
  </si>
  <si>
    <t>Samorządowe Przedszkole nr 120, os. Strusia 8 - modernizacja</t>
  </si>
  <si>
    <t>ZDMK/DIW/T-XVI-2/22</t>
  </si>
  <si>
    <t>P 120</t>
  </si>
  <si>
    <t>ZDMK/DIR/T-XVII-1/23</t>
  </si>
  <si>
    <t>Dobudowa oświetlenia dedykowanego przy ul. Architektów 10 i 26</t>
  </si>
  <si>
    <t>MCOO/DIR/E-XVII-5/23</t>
  </si>
  <si>
    <t>MCOO/DIR/E-XVII-6/23</t>
  </si>
  <si>
    <t>Samorządowe Przedszkole nr 111, os. Na Stoku 21 - modernizacja</t>
  </si>
  <si>
    <t>MCOO/DIR/E-XVII-7/23</t>
  </si>
  <si>
    <t>Samorządowe Przedszkole nr 112, os. Na Wzgórzach 11 - modernizacja</t>
  </si>
  <si>
    <t>ZDMK/DIW/T-XVII-2/22</t>
  </si>
  <si>
    <t>Dobudowa oświetlenia przy ul. Żonkilowej</t>
  </si>
  <si>
    <t>ZDMK/DIW/T-XVII-3/23</t>
  </si>
  <si>
    <t>Dobudowa oświetlenia przy ul. Łuczanowickiej</t>
  </si>
  <si>
    <t>ZZM/DIW/O-XVII-4/22</t>
  </si>
  <si>
    <t>Doposażenie ogródka jordanowskiego w os. Łuczanowice</t>
  </si>
  <si>
    <t>SP 129</t>
  </si>
  <si>
    <t>P 111</t>
  </si>
  <si>
    <t>P 112</t>
  </si>
  <si>
    <t>ZBK/DIR/W-XVIII-1/23</t>
  </si>
  <si>
    <t>Likwidacja barier architektonicznych w budynkach komunalnych</t>
  </si>
  <si>
    <t>ZDMK/DIW/T-XVIII-3/22</t>
  </si>
  <si>
    <t>Przebudowa ulicy wewnątrzosiedlowej wraz z budową miejsc postojowych na os. Krakowiaków</t>
  </si>
  <si>
    <t>Rozbudowa miejsc parkingowych os. Na Skarpie przy bloku na 12</t>
  </si>
  <si>
    <t>NW/DIR/Z-XVIII-1z/23</t>
  </si>
  <si>
    <t>OC/DIR/B-XVIII-2z/23</t>
  </si>
  <si>
    <t>KMPSP/DIR/B-XVIII-3z/23</t>
  </si>
  <si>
    <t>ZBK</t>
  </si>
  <si>
    <t>Przebudowa i rozbudowa al. Modrzewiowej z wyznaczeniem zatok postojowych oraz budową chodnika</t>
  </si>
  <si>
    <t>Samorządowe Przedszkole nr 35, ul. Lilli Wenedy 7 - modernizacja</t>
  </si>
  <si>
    <t>Kategoria</t>
  </si>
  <si>
    <t>Paragraf</t>
  </si>
  <si>
    <t>GWSMK</t>
  </si>
  <si>
    <t>PWSMK</t>
  </si>
  <si>
    <t>CM</t>
  </si>
  <si>
    <t>SP 5</t>
  </si>
  <si>
    <t>ZSP 17</t>
  </si>
  <si>
    <t>Budżet na 2023 rok</t>
  </si>
  <si>
    <t>Budowa, przebudowa ciągów pieszych na terenach zielonych według wskazań Dzielnicy VIII</t>
  </si>
  <si>
    <t>CM/DIR/W-I-4/23</t>
  </si>
  <si>
    <t>CM/DIR/W-I-5/23</t>
  </si>
  <si>
    <t>SP 5/DIR/E-V-2/23</t>
  </si>
  <si>
    <t>Szkoła Podstawowa nr 5, al. Kijowska 8 - wymiana ogrodzenia szkolnego - II etap</t>
  </si>
  <si>
    <t>Zakupy inwestycyjne Komendy Miejskiej Państwowej Staży Pożarnej</t>
  </si>
  <si>
    <t>ZSP 17/DIR/E-XI-4/23</t>
  </si>
  <si>
    <t>Zespół Szkolno-Przedszkolny nr 17, ul. Czarnogórska 14 - dostosowanie budynku do przepisów przeciwpożarowych - II etap</t>
  </si>
  <si>
    <t>DPS-Ł43/DIR/W-XIII-1/23</t>
  </si>
  <si>
    <t>Modernizacja ogródka DPS, ul. Łanowa 43</t>
  </si>
  <si>
    <t>KD/DIW/K-XIII-4/23</t>
  </si>
  <si>
    <t xml:space="preserve">Leksykon Podgórza </t>
  </si>
  <si>
    <t>Szkoła Podstawowa nr 129 filia, os. Na Stoku 34 - modernizacja</t>
  </si>
  <si>
    <t>Budowa kładki łączącej ul. Rozrywka z Parkiem Reduta</t>
  </si>
  <si>
    <t>Budowa Parku Opatkowickiego przy ul. Inicjatywy Lokalnej</t>
  </si>
  <si>
    <t>2. WYDATKI NA ZADANIA INWESTYCYJNE DZIELNIC</t>
  </si>
  <si>
    <t>Dostosowanie budynku do potrzeb osób niepełnosprawnych w Centrum Wypoczynkowym JordaNova</t>
  </si>
  <si>
    <t>Centrum Młodzieży im. dr. H. Jordana, ul. Krupnicza 38 - projekt windy dla niepełnosprawnych</t>
  </si>
  <si>
    <t>Dostosowanie siedziby Rady Dzielnicy X dla potrzeb osób niepełnosprawnych</t>
  </si>
  <si>
    <t>Zakupy inwestycyjne dla potrzeb Miejskiego Centrum Opieki</t>
  </si>
  <si>
    <t>Budowa oświetlenia przy drodze łączącej ul. Golikówka boczna z wałami Wiślanymi</t>
  </si>
  <si>
    <t>Modernizacja ogrodzenia na wybiegu dla psów przy ul. Lubostroń - II etap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</si>
</sst>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_-* #,##0.0\ _z_ł_-;\-* #,##0.0\ _z_ł_-;_-* &quot;-&quot;??\ _z_ł_-;_-@_-"/>
  </numFmts>
  <fonts count="6" x14ac:knownFonts="1">
    <font>
      <sz val="10"/>
      <name val="Arial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i/>
      <sz val="9"/>
      <name val="Arial"/>
      <family val="2"/>
      <charset val="238"/>
    </font>
    <font>
      <sz val="10"/>
      <name val="Arial"/>
      <family val="2"/>
      <charset val="238"/>
    </font>
    <font>
      <sz val="9"/>
      <color rgb="FF00B0F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 applyFill="1"/>
    <xf numFmtId="0" fontId="1" fillId="0" borderId="0" xfId="0" applyFont="1" applyFill="1"/>
    <xf numFmtId="0" fontId="3" fillId="0" borderId="3" xfId="0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3" fontId="1" fillId="0" borderId="7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vertical="center"/>
    </xf>
    <xf numFmtId="3" fontId="2" fillId="0" borderId="0" xfId="0" applyNumberFormat="1" applyFont="1" applyFill="1" applyAlignment="1">
      <alignment vertical="center"/>
    </xf>
    <xf numFmtId="3" fontId="2" fillId="0" borderId="3" xfId="0" applyNumberFormat="1" applyFont="1" applyFill="1" applyBorder="1" applyAlignment="1">
      <alignment horizontal="right" vertical="center" wrapText="1"/>
    </xf>
    <xf numFmtId="0" fontId="2" fillId="0" borderId="10" xfId="0" applyFont="1" applyFill="1" applyBorder="1"/>
    <xf numFmtId="3" fontId="2" fillId="0" borderId="3" xfId="0" applyNumberFormat="1" applyFont="1" applyFill="1" applyBorder="1" applyAlignment="1">
      <alignment vertical="center"/>
    </xf>
    <xf numFmtId="0" fontId="2" fillId="0" borderId="0" xfId="0" applyFont="1" applyFill="1" applyBorder="1"/>
    <xf numFmtId="3" fontId="2" fillId="0" borderId="3" xfId="0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vertical="center"/>
    </xf>
    <xf numFmtId="3" fontId="1" fillId="0" borderId="3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Fill="1"/>
    <xf numFmtId="0" fontId="2" fillId="0" borderId="0" xfId="0" applyFont="1" applyFill="1" applyAlignment="1">
      <alignment horizontal="center"/>
    </xf>
    <xf numFmtId="1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 wrapText="1"/>
    </xf>
    <xf numFmtId="3" fontId="2" fillId="0" borderId="3" xfId="0" applyNumberFormat="1" applyFont="1" applyFill="1" applyBorder="1" applyAlignment="1">
      <alignment horizontal="center" vertical="center" wrapText="1"/>
    </xf>
    <xf numFmtId="0" fontId="2" fillId="0" borderId="3" xfId="1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horizontal="center" vertical="center"/>
    </xf>
    <xf numFmtId="164" fontId="5" fillId="0" borderId="0" xfId="1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 wrapText="1"/>
    </xf>
    <xf numFmtId="1" fontId="1" fillId="0" borderId="12" xfId="0" applyNumberFormat="1" applyFont="1" applyFill="1" applyBorder="1" applyAlignment="1">
      <alignment horizontal="center" vertical="center" wrapText="1"/>
    </xf>
    <xf numFmtId="1" fontId="1" fillId="0" borderId="11" xfId="0" applyNumberFormat="1" applyFont="1" applyFill="1" applyBorder="1" applyAlignment="1">
      <alignment horizontal="center" vertical="center" wrapText="1"/>
    </xf>
    <xf numFmtId="1" fontId="1" fillId="0" borderId="8" xfId="0" applyNumberFormat="1" applyFont="1" applyFill="1" applyBorder="1" applyAlignment="1">
      <alignment horizontal="center" vertical="center" wrapText="1"/>
    </xf>
    <xf numFmtId="1" fontId="1" fillId="0" borderId="9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textRotation="90"/>
    </xf>
    <xf numFmtId="0" fontId="1" fillId="0" borderId="2" xfId="0" applyFont="1" applyFill="1" applyBorder="1" applyAlignment="1">
      <alignment horizontal="center" vertical="center" textRotation="90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right" vertical="center" wrapText="1"/>
    </xf>
    <xf numFmtId="3" fontId="2" fillId="2" borderId="3" xfId="0" applyNumberFormat="1" applyFont="1" applyFill="1" applyBorder="1" applyAlignment="1">
      <alignment vertical="center"/>
    </xf>
    <xf numFmtId="0" fontId="2" fillId="2" borderId="0" xfId="0" applyFont="1" applyFill="1" applyBorder="1"/>
    <xf numFmtId="0" fontId="2" fillId="2" borderId="0" xfId="0" applyFont="1" applyFill="1"/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64"/>
  <sheetViews>
    <sheetView showGridLines="0" showZeros="0" tabSelected="1" zoomScale="90" zoomScaleNormal="90" zoomScaleSheetLayoutView="115" workbookViewId="0">
      <selection activeCell="B149" sqref="B149"/>
    </sheetView>
  </sheetViews>
  <sheetFormatPr defaultColWidth="9.140625" defaultRowHeight="12" x14ac:dyDescent="0.2"/>
  <cols>
    <col min="1" max="1" width="25" style="28" customWidth="1"/>
    <col min="2" max="2" width="63.28515625" style="25" customWidth="1"/>
    <col min="3" max="3" width="5.85546875" style="26" customWidth="1"/>
    <col min="4" max="4" width="9" style="26" customWidth="1"/>
    <col min="5" max="5" width="11.7109375" style="1" bestFit="1" customWidth="1"/>
    <col min="6" max="6" width="11.42578125" style="27" customWidth="1"/>
    <col min="7" max="7" width="11.5703125" style="27" customWidth="1"/>
    <col min="8" max="8" width="11.140625" style="27" customWidth="1"/>
    <col min="9" max="9" width="11.85546875" style="1" bestFit="1" customWidth="1"/>
    <col min="10" max="10" width="13.28515625" style="1" customWidth="1"/>
    <col min="11" max="12" width="9.140625" style="1"/>
    <col min="13" max="13" width="9.28515625" style="1" customWidth="1"/>
    <col min="14" max="16384" width="9.140625" style="1"/>
  </cols>
  <sheetData>
    <row r="1" spans="1:10" ht="27" customHeight="1" x14ac:dyDescent="0.2">
      <c r="A1" s="50" t="s">
        <v>341</v>
      </c>
      <c r="B1" s="50"/>
      <c r="C1" s="50"/>
      <c r="D1" s="50"/>
      <c r="E1" s="50"/>
      <c r="F1" s="50"/>
      <c r="G1" s="50"/>
      <c r="H1" s="50"/>
    </row>
    <row r="2" spans="1:10" s="2" customFormat="1" ht="24" customHeight="1" x14ac:dyDescent="0.2">
      <c r="A2" s="53" t="s">
        <v>18</v>
      </c>
      <c r="B2" s="57" t="s">
        <v>38</v>
      </c>
      <c r="C2" s="57" t="s">
        <v>19</v>
      </c>
      <c r="D2" s="57" t="s">
        <v>20</v>
      </c>
      <c r="E2" s="53" t="s">
        <v>0</v>
      </c>
      <c r="F2" s="61" t="s">
        <v>325</v>
      </c>
      <c r="G2" s="62"/>
      <c r="H2" s="63"/>
    </row>
    <row r="3" spans="1:10" s="2" customFormat="1" ht="18" customHeight="1" x14ac:dyDescent="0.2">
      <c r="A3" s="54"/>
      <c r="B3" s="58"/>
      <c r="C3" s="58"/>
      <c r="D3" s="58"/>
      <c r="E3" s="54"/>
      <c r="F3" s="64" t="s">
        <v>21</v>
      </c>
      <c r="G3" s="59" t="s">
        <v>23</v>
      </c>
      <c r="H3" s="60"/>
    </row>
    <row r="4" spans="1:10" s="2" customFormat="1" ht="27.75" customHeight="1" x14ac:dyDescent="0.2">
      <c r="A4" s="54"/>
      <c r="B4" s="58"/>
      <c r="C4" s="58"/>
      <c r="D4" s="58"/>
      <c r="E4" s="54"/>
      <c r="F4" s="65"/>
      <c r="G4" s="39" t="s">
        <v>39</v>
      </c>
      <c r="H4" s="39" t="s">
        <v>40</v>
      </c>
    </row>
    <row r="5" spans="1:10" ht="10.5" customHeight="1" x14ac:dyDescent="0.2">
      <c r="A5" s="3">
        <v>1</v>
      </c>
      <c r="B5" s="4">
        <v>2</v>
      </c>
      <c r="C5" s="4">
        <v>3</v>
      </c>
      <c r="D5" s="4">
        <v>4</v>
      </c>
      <c r="E5" s="3">
        <v>5</v>
      </c>
      <c r="F5" s="4">
        <v>6</v>
      </c>
      <c r="G5" s="4">
        <v>7</v>
      </c>
      <c r="H5" s="4">
        <v>8</v>
      </c>
      <c r="I5" s="46"/>
      <c r="J5" s="46"/>
    </row>
    <row r="6" spans="1:10" s="7" customFormat="1" ht="24" customHeight="1" x14ac:dyDescent="0.2">
      <c r="A6" s="5"/>
      <c r="B6" s="41" t="s">
        <v>41</v>
      </c>
      <c r="C6" s="55"/>
      <c r="D6" s="55"/>
      <c r="E6" s="56"/>
      <c r="F6" s="6">
        <f>F7</f>
        <v>12087986</v>
      </c>
      <c r="G6" s="6">
        <f>G7</f>
        <v>11027515</v>
      </c>
      <c r="H6" s="6">
        <f>H7</f>
        <v>1060471</v>
      </c>
      <c r="I6" s="47"/>
      <c r="J6" s="48"/>
    </row>
    <row r="7" spans="1:10" s="7" customFormat="1" ht="24" customHeight="1" x14ac:dyDescent="0.2">
      <c r="A7" s="5"/>
      <c r="B7" s="41" t="s">
        <v>42</v>
      </c>
      <c r="C7" s="35"/>
      <c r="D7" s="35"/>
      <c r="E7" s="36"/>
      <c r="F7" s="6">
        <f>G7+H7</f>
        <v>12087986</v>
      </c>
      <c r="G7" s="6">
        <f>G8+G12+G16+G29+G34+G40+G47+G64+G77+G81+G89+G100+G106+G118+G131+G134+G143+G151</f>
        <v>11027515</v>
      </c>
      <c r="H7" s="6">
        <f>H8+H12+H16+H29+H34+H40+H47+H64+H77+H81+H89+H100+H106+H118+H131+H134+H143+H151</f>
        <v>1060471</v>
      </c>
    </row>
    <row r="8" spans="1:10" s="8" customFormat="1" ht="24" customHeight="1" x14ac:dyDescent="0.2">
      <c r="A8" s="33" t="s">
        <v>97</v>
      </c>
      <c r="B8" s="40" t="s">
        <v>98</v>
      </c>
      <c r="C8" s="51"/>
      <c r="D8" s="52"/>
      <c r="E8" s="52"/>
      <c r="F8" s="13">
        <f>G8+H8</f>
        <v>85000</v>
      </c>
      <c r="G8" s="13">
        <f>SUM(G9:G11)</f>
        <v>20000</v>
      </c>
      <c r="H8" s="13">
        <f>H10+H11</f>
        <v>65000</v>
      </c>
    </row>
    <row r="9" spans="1:10" s="7" customFormat="1" ht="24" customHeight="1" x14ac:dyDescent="0.2">
      <c r="A9" s="12" t="s">
        <v>136</v>
      </c>
      <c r="B9" s="9" t="s">
        <v>137</v>
      </c>
      <c r="C9" s="10">
        <v>801</v>
      </c>
      <c r="D9" s="10">
        <v>80195</v>
      </c>
      <c r="E9" s="10" t="s">
        <v>138</v>
      </c>
      <c r="F9" s="15">
        <f>G9+H9</f>
        <v>20000</v>
      </c>
      <c r="G9" s="15">
        <v>20000</v>
      </c>
      <c r="H9" s="17"/>
    </row>
    <row r="10" spans="1:10" s="7" customFormat="1" ht="24" customHeight="1" x14ac:dyDescent="0.2">
      <c r="A10" s="12" t="s">
        <v>327</v>
      </c>
      <c r="B10" s="9" t="s">
        <v>342</v>
      </c>
      <c r="C10" s="10">
        <v>853</v>
      </c>
      <c r="D10" s="10">
        <v>85395</v>
      </c>
      <c r="E10" s="10" t="s">
        <v>322</v>
      </c>
      <c r="F10" s="15">
        <f>H10</f>
        <v>40000</v>
      </c>
      <c r="G10" s="15"/>
      <c r="H10" s="17">
        <v>40000</v>
      </c>
    </row>
    <row r="11" spans="1:10" s="7" customFormat="1" ht="24" customHeight="1" x14ac:dyDescent="0.2">
      <c r="A11" s="12" t="s">
        <v>328</v>
      </c>
      <c r="B11" s="9" t="s">
        <v>343</v>
      </c>
      <c r="C11" s="10">
        <v>853</v>
      </c>
      <c r="D11" s="10">
        <v>85395</v>
      </c>
      <c r="E11" s="10" t="s">
        <v>322</v>
      </c>
      <c r="F11" s="15">
        <f>H11</f>
        <v>25000</v>
      </c>
      <c r="G11" s="15"/>
      <c r="H11" s="17">
        <v>25000</v>
      </c>
    </row>
    <row r="12" spans="1:10" s="8" customFormat="1" ht="24" customHeight="1" x14ac:dyDescent="0.2">
      <c r="A12" s="33" t="s">
        <v>22</v>
      </c>
      <c r="B12" s="40" t="s">
        <v>1</v>
      </c>
      <c r="C12" s="51"/>
      <c r="D12" s="52"/>
      <c r="E12" s="52"/>
      <c r="F12" s="13">
        <f>G12+H12</f>
        <v>194000</v>
      </c>
      <c r="G12" s="13">
        <f>SUM(G13:G15)</f>
        <v>194000</v>
      </c>
      <c r="H12" s="13">
        <f>SUM(H15:H15)</f>
        <v>0</v>
      </c>
    </row>
    <row r="13" spans="1:10" s="8" customFormat="1" ht="24" customHeight="1" x14ac:dyDescent="0.2">
      <c r="A13" s="12" t="s">
        <v>139</v>
      </c>
      <c r="B13" s="11" t="s">
        <v>140</v>
      </c>
      <c r="C13" s="29">
        <v>900</v>
      </c>
      <c r="D13" s="30">
        <v>90095</v>
      </c>
      <c r="E13" s="12" t="s">
        <v>43</v>
      </c>
      <c r="F13" s="17">
        <f>G13</f>
        <v>74000</v>
      </c>
      <c r="G13" s="15">
        <v>74000</v>
      </c>
      <c r="H13" s="17"/>
    </row>
    <row r="14" spans="1:10" s="8" customFormat="1" ht="24" customHeight="1" x14ac:dyDescent="0.2">
      <c r="A14" s="12" t="s">
        <v>141</v>
      </c>
      <c r="B14" s="11" t="s">
        <v>142</v>
      </c>
      <c r="C14" s="29">
        <v>801</v>
      </c>
      <c r="D14" s="30">
        <v>80195</v>
      </c>
      <c r="E14" s="12" t="s">
        <v>145</v>
      </c>
      <c r="F14" s="17">
        <f>G14</f>
        <v>80000</v>
      </c>
      <c r="G14" s="15">
        <v>80000</v>
      </c>
      <c r="H14" s="17"/>
    </row>
    <row r="15" spans="1:10" s="7" customFormat="1" ht="24" customHeight="1" x14ac:dyDescent="0.2">
      <c r="A15" s="12" t="s">
        <v>143</v>
      </c>
      <c r="B15" s="11" t="s">
        <v>144</v>
      </c>
      <c r="C15" s="29">
        <v>801</v>
      </c>
      <c r="D15" s="30">
        <v>80195</v>
      </c>
      <c r="E15" s="10" t="s">
        <v>146</v>
      </c>
      <c r="F15" s="15">
        <f>G15</f>
        <v>40000</v>
      </c>
      <c r="G15" s="15">
        <v>40000</v>
      </c>
      <c r="H15" s="17"/>
    </row>
    <row r="16" spans="1:10" s="8" customFormat="1" ht="24" customHeight="1" x14ac:dyDescent="0.2">
      <c r="A16" s="38" t="s">
        <v>24</v>
      </c>
      <c r="B16" s="40" t="s">
        <v>2</v>
      </c>
      <c r="C16" s="51"/>
      <c r="D16" s="52"/>
      <c r="E16" s="52"/>
      <c r="F16" s="13">
        <f>G16+H16</f>
        <v>655800</v>
      </c>
      <c r="G16" s="13">
        <f>SUM(G17:G28)</f>
        <v>590800</v>
      </c>
      <c r="H16" s="13">
        <f>SUM(H17:H28)</f>
        <v>65000</v>
      </c>
    </row>
    <row r="17" spans="1:9" s="8" customFormat="1" ht="24" customHeight="1" x14ac:dyDescent="0.2">
      <c r="A17" s="12" t="s">
        <v>147</v>
      </c>
      <c r="B17" s="9" t="s">
        <v>148</v>
      </c>
      <c r="C17" s="29">
        <v>900</v>
      </c>
      <c r="D17" s="30">
        <v>90095</v>
      </c>
      <c r="E17" s="10" t="s">
        <v>43</v>
      </c>
      <c r="F17" s="17">
        <f t="shared" ref="F17:F22" si="0">G17</f>
        <v>100000</v>
      </c>
      <c r="G17" s="15">
        <v>100000</v>
      </c>
      <c r="H17" s="17"/>
    </row>
    <row r="18" spans="1:9" s="8" customFormat="1" ht="24" customHeight="1" x14ac:dyDescent="0.2">
      <c r="A18" s="12" t="s">
        <v>149</v>
      </c>
      <c r="B18" s="9" t="s">
        <v>150</v>
      </c>
      <c r="C18" s="29">
        <v>801</v>
      </c>
      <c r="D18" s="30">
        <v>80195</v>
      </c>
      <c r="E18" s="10" t="s">
        <v>165</v>
      </c>
      <c r="F18" s="17">
        <f t="shared" si="0"/>
        <v>15000</v>
      </c>
      <c r="G18" s="15">
        <v>15000</v>
      </c>
      <c r="H18" s="17"/>
    </row>
    <row r="19" spans="1:9" s="8" customFormat="1" ht="24" customHeight="1" x14ac:dyDescent="0.2">
      <c r="A19" s="12" t="s">
        <v>151</v>
      </c>
      <c r="B19" s="9" t="s">
        <v>152</v>
      </c>
      <c r="C19" s="29">
        <v>900</v>
      </c>
      <c r="D19" s="30">
        <v>90015</v>
      </c>
      <c r="E19" s="10" t="s">
        <v>45</v>
      </c>
      <c r="F19" s="17">
        <f t="shared" si="0"/>
        <v>110000</v>
      </c>
      <c r="G19" s="15">
        <v>110000</v>
      </c>
      <c r="H19" s="17"/>
    </row>
    <row r="20" spans="1:9" s="8" customFormat="1" ht="24" customHeight="1" x14ac:dyDescent="0.2">
      <c r="A20" s="12" t="s">
        <v>47</v>
      </c>
      <c r="B20" s="9" t="s">
        <v>48</v>
      </c>
      <c r="C20" s="29">
        <v>900</v>
      </c>
      <c r="D20" s="30">
        <v>90015</v>
      </c>
      <c r="E20" s="10" t="s">
        <v>45</v>
      </c>
      <c r="F20" s="17">
        <f t="shared" si="0"/>
        <v>45000</v>
      </c>
      <c r="G20" s="15">
        <v>45000</v>
      </c>
      <c r="H20" s="17"/>
    </row>
    <row r="21" spans="1:9" s="8" customFormat="1" ht="24" customHeight="1" x14ac:dyDescent="0.2">
      <c r="A21" s="12" t="s">
        <v>99</v>
      </c>
      <c r="B21" s="9" t="s">
        <v>100</v>
      </c>
      <c r="C21" s="29">
        <v>900</v>
      </c>
      <c r="D21" s="30">
        <v>90015</v>
      </c>
      <c r="E21" s="10" t="s">
        <v>45</v>
      </c>
      <c r="F21" s="17">
        <f t="shared" si="0"/>
        <v>38000</v>
      </c>
      <c r="G21" s="15">
        <v>38000</v>
      </c>
      <c r="H21" s="17"/>
    </row>
    <row r="22" spans="1:9" s="8" customFormat="1" ht="24" customHeight="1" x14ac:dyDescent="0.2">
      <c r="A22" s="12" t="s">
        <v>153</v>
      </c>
      <c r="B22" s="9" t="s">
        <v>154</v>
      </c>
      <c r="C22" s="29">
        <v>900</v>
      </c>
      <c r="D22" s="30">
        <v>90015</v>
      </c>
      <c r="E22" s="10" t="s">
        <v>45</v>
      </c>
      <c r="F22" s="17">
        <f t="shared" si="0"/>
        <v>23800</v>
      </c>
      <c r="G22" s="15">
        <v>23800</v>
      </c>
      <c r="H22" s="17"/>
    </row>
    <row r="23" spans="1:9" ht="24" customHeight="1" x14ac:dyDescent="0.2">
      <c r="A23" s="12" t="s">
        <v>155</v>
      </c>
      <c r="B23" s="9" t="s">
        <v>339</v>
      </c>
      <c r="C23" s="29">
        <v>900</v>
      </c>
      <c r="D23" s="30">
        <v>90095</v>
      </c>
      <c r="E23" s="10" t="s">
        <v>43</v>
      </c>
      <c r="F23" s="15">
        <f t="shared" ref="F23:F28" si="1">G23</f>
        <v>65000</v>
      </c>
      <c r="G23" s="15">
        <v>65000</v>
      </c>
      <c r="H23" s="17"/>
    </row>
    <row r="24" spans="1:9" ht="24" customHeight="1" x14ac:dyDescent="0.2">
      <c r="A24" s="12" t="s">
        <v>156</v>
      </c>
      <c r="B24" s="9" t="s">
        <v>157</v>
      </c>
      <c r="C24" s="29">
        <v>900</v>
      </c>
      <c r="D24" s="30">
        <v>90015</v>
      </c>
      <c r="E24" s="10" t="s">
        <v>45</v>
      </c>
      <c r="F24" s="15">
        <f t="shared" ref="F24:F26" si="2">G24</f>
        <v>60000</v>
      </c>
      <c r="G24" s="15">
        <v>60000</v>
      </c>
      <c r="H24" s="17"/>
    </row>
    <row r="25" spans="1:9" ht="24" customHeight="1" x14ac:dyDescent="0.2">
      <c r="A25" s="12" t="s">
        <v>158</v>
      </c>
      <c r="B25" s="9" t="s">
        <v>159</v>
      </c>
      <c r="C25" s="29">
        <v>900</v>
      </c>
      <c r="D25" s="30">
        <v>90015</v>
      </c>
      <c r="E25" s="10" t="s">
        <v>45</v>
      </c>
      <c r="F25" s="15">
        <f t="shared" si="2"/>
        <v>9000</v>
      </c>
      <c r="G25" s="15">
        <v>9000</v>
      </c>
      <c r="H25" s="17"/>
    </row>
    <row r="26" spans="1:9" ht="24" customHeight="1" x14ac:dyDescent="0.2">
      <c r="A26" s="12" t="s">
        <v>160</v>
      </c>
      <c r="B26" s="9" t="s">
        <v>161</v>
      </c>
      <c r="C26" s="29">
        <v>900</v>
      </c>
      <c r="D26" s="30">
        <v>90095</v>
      </c>
      <c r="E26" s="10" t="s">
        <v>43</v>
      </c>
      <c r="F26" s="15">
        <f t="shared" si="2"/>
        <v>100000</v>
      </c>
      <c r="G26" s="15">
        <v>100000</v>
      </c>
      <c r="H26" s="17"/>
    </row>
    <row r="27" spans="1:9" ht="24" customHeight="1" x14ac:dyDescent="0.2">
      <c r="A27" s="10" t="s">
        <v>162</v>
      </c>
      <c r="B27" s="9" t="s">
        <v>44</v>
      </c>
      <c r="C27" s="29">
        <v>754</v>
      </c>
      <c r="D27" s="30">
        <v>75405</v>
      </c>
      <c r="E27" s="10" t="s">
        <v>46</v>
      </c>
      <c r="F27" s="15">
        <f>H27</f>
        <v>65000</v>
      </c>
      <c r="G27" s="15"/>
      <c r="H27" s="17">
        <v>65000</v>
      </c>
    </row>
    <row r="28" spans="1:9" ht="24" customHeight="1" x14ac:dyDescent="0.2">
      <c r="A28" s="10" t="s">
        <v>163</v>
      </c>
      <c r="B28" s="9" t="s">
        <v>164</v>
      </c>
      <c r="C28" s="29">
        <v>926</v>
      </c>
      <c r="D28" s="30">
        <v>92601</v>
      </c>
      <c r="E28" s="10" t="s">
        <v>50</v>
      </c>
      <c r="F28" s="15">
        <f t="shared" si="1"/>
        <v>25000</v>
      </c>
      <c r="G28" s="15">
        <v>25000</v>
      </c>
      <c r="H28" s="17"/>
    </row>
    <row r="29" spans="1:9" s="8" customFormat="1" ht="24" customHeight="1" x14ac:dyDescent="0.2">
      <c r="A29" s="38" t="s">
        <v>25</v>
      </c>
      <c r="B29" s="40" t="s">
        <v>3</v>
      </c>
      <c r="C29" s="51"/>
      <c r="D29" s="52"/>
      <c r="E29" s="52"/>
      <c r="F29" s="13">
        <f>G29+H29</f>
        <v>670000</v>
      </c>
      <c r="G29" s="13">
        <f>SUM(G30:G33)</f>
        <v>595000</v>
      </c>
      <c r="H29" s="13">
        <f>SUM(H30:H33)</f>
        <v>75000</v>
      </c>
    </row>
    <row r="30" spans="1:9" s="7" customFormat="1" ht="24" customHeight="1" x14ac:dyDescent="0.2">
      <c r="A30" s="10" t="s">
        <v>166</v>
      </c>
      <c r="B30" s="9" t="s">
        <v>167</v>
      </c>
      <c r="C30" s="29">
        <v>900</v>
      </c>
      <c r="D30" s="30">
        <v>90095</v>
      </c>
      <c r="E30" s="10" t="s">
        <v>43</v>
      </c>
      <c r="F30" s="15">
        <f>G30</f>
        <v>80000</v>
      </c>
      <c r="G30" s="15">
        <v>80000</v>
      </c>
      <c r="H30" s="15"/>
      <c r="I30" s="14"/>
    </row>
    <row r="31" spans="1:9" s="7" customFormat="1" ht="24" customHeight="1" x14ac:dyDescent="0.2">
      <c r="A31" s="10" t="s">
        <v>168</v>
      </c>
      <c r="B31" s="9" t="s">
        <v>169</v>
      </c>
      <c r="C31" s="29">
        <v>900</v>
      </c>
      <c r="D31" s="30">
        <v>90095</v>
      </c>
      <c r="E31" s="10" t="s">
        <v>43</v>
      </c>
      <c r="F31" s="15">
        <f>G31</f>
        <v>10000</v>
      </c>
      <c r="G31" s="15">
        <v>10000</v>
      </c>
      <c r="H31" s="17"/>
    </row>
    <row r="32" spans="1:9" s="7" customFormat="1" ht="24" customHeight="1" x14ac:dyDescent="0.2">
      <c r="A32" s="10" t="s">
        <v>170</v>
      </c>
      <c r="B32" s="9" t="s">
        <v>171</v>
      </c>
      <c r="C32" s="29">
        <v>600</v>
      </c>
      <c r="D32" s="30">
        <v>60016</v>
      </c>
      <c r="E32" s="10" t="s">
        <v>45</v>
      </c>
      <c r="F32" s="15">
        <f>G32</f>
        <v>505000</v>
      </c>
      <c r="G32" s="15">
        <v>505000</v>
      </c>
      <c r="H32" s="17"/>
    </row>
    <row r="33" spans="1:9" s="7" customFormat="1" ht="24" customHeight="1" x14ac:dyDescent="0.2">
      <c r="A33" s="12" t="s">
        <v>172</v>
      </c>
      <c r="B33" s="9" t="s">
        <v>44</v>
      </c>
      <c r="C33" s="29">
        <v>754</v>
      </c>
      <c r="D33" s="30">
        <v>75405</v>
      </c>
      <c r="E33" s="10" t="s">
        <v>46</v>
      </c>
      <c r="F33" s="15">
        <f>H33</f>
        <v>75000</v>
      </c>
      <c r="G33" s="15"/>
      <c r="H33" s="15">
        <v>75000</v>
      </c>
    </row>
    <row r="34" spans="1:9" s="8" customFormat="1" ht="24" customHeight="1" x14ac:dyDescent="0.2">
      <c r="A34" s="38" t="s">
        <v>26</v>
      </c>
      <c r="B34" s="40" t="s">
        <v>4</v>
      </c>
      <c r="C34" s="51"/>
      <c r="D34" s="52"/>
      <c r="E34" s="52"/>
      <c r="F34" s="13">
        <f>G34+H34</f>
        <v>340000</v>
      </c>
      <c r="G34" s="13">
        <f>SUM(G35:G39)</f>
        <v>310000</v>
      </c>
      <c r="H34" s="13">
        <f>SUM(H35:H39)</f>
        <v>30000</v>
      </c>
    </row>
    <row r="35" spans="1:9" ht="24" customHeight="1" x14ac:dyDescent="0.2">
      <c r="A35" s="10" t="s">
        <v>173</v>
      </c>
      <c r="B35" s="9" t="s">
        <v>101</v>
      </c>
      <c r="C35" s="29">
        <v>900</v>
      </c>
      <c r="D35" s="30">
        <v>90095</v>
      </c>
      <c r="E35" s="10" t="s">
        <v>43</v>
      </c>
      <c r="F35" s="15">
        <f>G35</f>
        <v>75000</v>
      </c>
      <c r="G35" s="15">
        <v>75000</v>
      </c>
      <c r="H35" s="17"/>
      <c r="I35" s="16"/>
    </row>
    <row r="36" spans="1:9" s="77" customFormat="1" ht="24" customHeight="1" x14ac:dyDescent="0.2">
      <c r="A36" s="70" t="s">
        <v>329</v>
      </c>
      <c r="B36" s="71" t="s">
        <v>330</v>
      </c>
      <c r="C36" s="72">
        <v>801</v>
      </c>
      <c r="D36" s="73">
        <v>80195</v>
      </c>
      <c r="E36" s="70" t="s">
        <v>323</v>
      </c>
      <c r="F36" s="74">
        <f>G36</f>
        <v>30000</v>
      </c>
      <c r="G36" s="74">
        <v>30000</v>
      </c>
      <c r="H36" s="75"/>
      <c r="I36" s="76"/>
    </row>
    <row r="37" spans="1:9" ht="24" customHeight="1" x14ac:dyDescent="0.2">
      <c r="A37" s="10" t="s">
        <v>174</v>
      </c>
      <c r="B37" s="9" t="s">
        <v>175</v>
      </c>
      <c r="C37" s="29">
        <v>801</v>
      </c>
      <c r="D37" s="30">
        <v>80195</v>
      </c>
      <c r="E37" s="10" t="s">
        <v>178</v>
      </c>
      <c r="F37" s="15">
        <f>G37</f>
        <v>20000</v>
      </c>
      <c r="G37" s="15">
        <v>20000</v>
      </c>
      <c r="H37" s="17"/>
    </row>
    <row r="38" spans="1:9" ht="24" customHeight="1" x14ac:dyDescent="0.2">
      <c r="A38" s="10" t="s">
        <v>176</v>
      </c>
      <c r="B38" s="9" t="s">
        <v>49</v>
      </c>
      <c r="C38" s="29">
        <v>900</v>
      </c>
      <c r="D38" s="30">
        <v>90015</v>
      </c>
      <c r="E38" s="10" t="s">
        <v>45</v>
      </c>
      <c r="F38" s="15">
        <f>G38</f>
        <v>185000</v>
      </c>
      <c r="G38" s="15">
        <v>185000</v>
      </c>
      <c r="H38" s="17"/>
      <c r="I38" s="16"/>
    </row>
    <row r="39" spans="1:9" ht="24" customHeight="1" x14ac:dyDescent="0.2">
      <c r="A39" s="12" t="s">
        <v>177</v>
      </c>
      <c r="B39" s="9" t="s">
        <v>331</v>
      </c>
      <c r="C39" s="29">
        <v>754</v>
      </c>
      <c r="D39" s="30">
        <v>75411</v>
      </c>
      <c r="E39" s="10" t="s">
        <v>51</v>
      </c>
      <c r="F39" s="15">
        <f>H39</f>
        <v>30000</v>
      </c>
      <c r="G39" s="15"/>
      <c r="H39" s="17">
        <v>30000</v>
      </c>
      <c r="I39" s="18"/>
    </row>
    <row r="40" spans="1:9" s="8" customFormat="1" ht="24" customHeight="1" x14ac:dyDescent="0.2">
      <c r="A40" s="38" t="s">
        <v>27</v>
      </c>
      <c r="B40" s="40" t="s">
        <v>5</v>
      </c>
      <c r="C40" s="51"/>
      <c r="D40" s="52"/>
      <c r="E40" s="52"/>
      <c r="F40" s="13">
        <f>G40+H40</f>
        <v>411000</v>
      </c>
      <c r="G40" s="13">
        <f>SUM(G41:G46)</f>
        <v>400000</v>
      </c>
      <c r="H40" s="13">
        <f>SUM(H41:H46)</f>
        <v>11000</v>
      </c>
    </row>
    <row r="41" spans="1:9" s="8" customFormat="1" ht="24" customHeight="1" x14ac:dyDescent="0.2">
      <c r="A41" s="10" t="s">
        <v>179</v>
      </c>
      <c r="B41" s="9" t="s">
        <v>180</v>
      </c>
      <c r="C41" s="29">
        <v>900</v>
      </c>
      <c r="D41" s="30">
        <v>90015</v>
      </c>
      <c r="E41" s="10" t="s">
        <v>45</v>
      </c>
      <c r="F41" s="15">
        <f>G41</f>
        <v>22000</v>
      </c>
      <c r="G41" s="15">
        <v>22000</v>
      </c>
      <c r="H41" s="17"/>
    </row>
    <row r="42" spans="1:9" s="8" customFormat="1" ht="24" customHeight="1" x14ac:dyDescent="0.2">
      <c r="A42" s="10" t="s">
        <v>102</v>
      </c>
      <c r="B42" s="9" t="s">
        <v>103</v>
      </c>
      <c r="C42" s="29">
        <v>900</v>
      </c>
      <c r="D42" s="30">
        <v>90015</v>
      </c>
      <c r="E42" s="10" t="s">
        <v>45</v>
      </c>
      <c r="F42" s="15">
        <f>G42</f>
        <v>315000</v>
      </c>
      <c r="G42" s="15">
        <v>315000</v>
      </c>
      <c r="H42" s="17"/>
    </row>
    <row r="43" spans="1:9" s="8" customFormat="1" ht="24" customHeight="1" x14ac:dyDescent="0.2">
      <c r="A43" s="10" t="s">
        <v>181</v>
      </c>
      <c r="B43" s="9" t="s">
        <v>182</v>
      </c>
      <c r="C43" s="29">
        <v>900</v>
      </c>
      <c r="D43" s="30">
        <v>90095</v>
      </c>
      <c r="E43" s="10" t="s">
        <v>43</v>
      </c>
      <c r="F43" s="15">
        <f>G43</f>
        <v>30000</v>
      </c>
      <c r="G43" s="15">
        <v>30000</v>
      </c>
      <c r="H43" s="17"/>
    </row>
    <row r="44" spans="1:9" s="8" customFormat="1" ht="24" customHeight="1" x14ac:dyDescent="0.2">
      <c r="A44" s="10" t="s">
        <v>183</v>
      </c>
      <c r="B44" s="9" t="s">
        <v>184</v>
      </c>
      <c r="C44" s="29">
        <v>600</v>
      </c>
      <c r="D44" s="30">
        <v>60016</v>
      </c>
      <c r="E44" s="10" t="s">
        <v>45</v>
      </c>
      <c r="F44" s="15">
        <f>G44</f>
        <v>15000</v>
      </c>
      <c r="G44" s="15">
        <v>15000</v>
      </c>
      <c r="H44" s="17"/>
    </row>
    <row r="45" spans="1:9" s="8" customFormat="1" ht="24" customHeight="1" x14ac:dyDescent="0.2">
      <c r="A45" s="12" t="s">
        <v>185</v>
      </c>
      <c r="B45" s="9" t="s">
        <v>95</v>
      </c>
      <c r="C45" s="29">
        <v>754</v>
      </c>
      <c r="D45" s="30">
        <v>75416</v>
      </c>
      <c r="E45" s="10" t="s">
        <v>75</v>
      </c>
      <c r="F45" s="15">
        <f>G45</f>
        <v>18000</v>
      </c>
      <c r="G45" s="15">
        <v>18000</v>
      </c>
      <c r="H45" s="17"/>
    </row>
    <row r="46" spans="1:9" s="8" customFormat="1" ht="24" customHeight="1" x14ac:dyDescent="0.2">
      <c r="A46" s="12" t="s">
        <v>186</v>
      </c>
      <c r="B46" s="9" t="s">
        <v>331</v>
      </c>
      <c r="C46" s="29">
        <v>754</v>
      </c>
      <c r="D46" s="30">
        <v>75411</v>
      </c>
      <c r="E46" s="10" t="s">
        <v>51</v>
      </c>
      <c r="F46" s="15">
        <f>H46</f>
        <v>11000</v>
      </c>
      <c r="G46" s="15"/>
      <c r="H46" s="15">
        <v>11000</v>
      </c>
    </row>
    <row r="47" spans="1:9" s="8" customFormat="1" ht="24" customHeight="1" x14ac:dyDescent="0.2">
      <c r="A47" s="38" t="s">
        <v>28</v>
      </c>
      <c r="B47" s="40" t="s">
        <v>6</v>
      </c>
      <c r="C47" s="51"/>
      <c r="D47" s="52"/>
      <c r="E47" s="52"/>
      <c r="F47" s="13">
        <f>G47+H47</f>
        <v>1171500</v>
      </c>
      <c r="G47" s="13">
        <f>SUM(G48:G63)</f>
        <v>1171500</v>
      </c>
      <c r="H47" s="13">
        <f>SUM(H48:H63)</f>
        <v>0</v>
      </c>
    </row>
    <row r="48" spans="1:9" s="7" customFormat="1" ht="24" customHeight="1" x14ac:dyDescent="0.2">
      <c r="A48" s="10" t="s">
        <v>187</v>
      </c>
      <c r="B48" s="9" t="s">
        <v>188</v>
      </c>
      <c r="C48" s="29">
        <v>900</v>
      </c>
      <c r="D48" s="30">
        <v>90095</v>
      </c>
      <c r="E48" s="10" t="s">
        <v>43</v>
      </c>
      <c r="F48" s="15">
        <f t="shared" ref="F48:F63" si="3">G48</f>
        <v>30000</v>
      </c>
      <c r="G48" s="15">
        <v>30000</v>
      </c>
      <c r="H48" s="17"/>
    </row>
    <row r="49" spans="1:8" s="7" customFormat="1" ht="24" customHeight="1" x14ac:dyDescent="0.2">
      <c r="A49" s="10" t="s">
        <v>189</v>
      </c>
      <c r="B49" s="9" t="s">
        <v>190</v>
      </c>
      <c r="C49" s="29">
        <v>926</v>
      </c>
      <c r="D49" s="30">
        <v>92601</v>
      </c>
      <c r="E49" s="10" t="s">
        <v>50</v>
      </c>
      <c r="F49" s="15">
        <f t="shared" si="3"/>
        <v>70000</v>
      </c>
      <c r="G49" s="15">
        <v>70000</v>
      </c>
      <c r="H49" s="17"/>
    </row>
    <row r="50" spans="1:8" s="7" customFormat="1" ht="24" customHeight="1" x14ac:dyDescent="0.2">
      <c r="A50" s="10" t="s">
        <v>191</v>
      </c>
      <c r="B50" s="9" t="s">
        <v>54</v>
      </c>
      <c r="C50" s="29">
        <v>801</v>
      </c>
      <c r="D50" s="30">
        <v>80195</v>
      </c>
      <c r="E50" s="10" t="s">
        <v>58</v>
      </c>
      <c r="F50" s="15">
        <f t="shared" si="3"/>
        <v>155000</v>
      </c>
      <c r="G50" s="15">
        <v>155000</v>
      </c>
      <c r="H50" s="17"/>
    </row>
    <row r="51" spans="1:8" s="7" customFormat="1" ht="24" customHeight="1" x14ac:dyDescent="0.2">
      <c r="A51" s="10" t="s">
        <v>192</v>
      </c>
      <c r="B51" s="9" t="s">
        <v>316</v>
      </c>
      <c r="C51" s="29">
        <v>600</v>
      </c>
      <c r="D51" s="30">
        <v>60016</v>
      </c>
      <c r="E51" s="10" t="s">
        <v>45</v>
      </c>
      <c r="F51" s="15">
        <f t="shared" si="3"/>
        <v>56000</v>
      </c>
      <c r="G51" s="15">
        <v>56000</v>
      </c>
      <c r="H51" s="17"/>
    </row>
    <row r="52" spans="1:8" s="7" customFormat="1" ht="24" customHeight="1" x14ac:dyDescent="0.2">
      <c r="A52" s="10" t="s">
        <v>193</v>
      </c>
      <c r="B52" s="9" t="s">
        <v>194</v>
      </c>
      <c r="C52" s="29">
        <v>900</v>
      </c>
      <c r="D52" s="30">
        <v>90015</v>
      </c>
      <c r="E52" s="10" t="s">
        <v>45</v>
      </c>
      <c r="F52" s="15">
        <f t="shared" si="3"/>
        <v>12000</v>
      </c>
      <c r="G52" s="15">
        <v>12000</v>
      </c>
      <c r="H52" s="17"/>
    </row>
    <row r="53" spans="1:8" s="7" customFormat="1" ht="24" customHeight="1" x14ac:dyDescent="0.2">
      <c r="A53" s="10" t="s">
        <v>52</v>
      </c>
      <c r="B53" s="9" t="s">
        <v>53</v>
      </c>
      <c r="C53" s="29">
        <v>921</v>
      </c>
      <c r="D53" s="30">
        <v>92109</v>
      </c>
      <c r="E53" s="10" t="s">
        <v>57</v>
      </c>
      <c r="F53" s="15">
        <f t="shared" si="3"/>
        <v>11500</v>
      </c>
      <c r="G53" s="15">
        <v>11500</v>
      </c>
      <c r="H53" s="17"/>
    </row>
    <row r="54" spans="1:8" ht="24" customHeight="1" x14ac:dyDescent="0.2">
      <c r="A54" s="10" t="s">
        <v>195</v>
      </c>
      <c r="B54" s="9" t="s">
        <v>196</v>
      </c>
      <c r="C54" s="29">
        <v>900</v>
      </c>
      <c r="D54" s="30">
        <v>90015</v>
      </c>
      <c r="E54" s="10" t="s">
        <v>45</v>
      </c>
      <c r="F54" s="15">
        <f t="shared" si="3"/>
        <v>20000</v>
      </c>
      <c r="G54" s="15">
        <v>20000</v>
      </c>
      <c r="H54" s="17"/>
    </row>
    <row r="55" spans="1:8" ht="24" customHeight="1" x14ac:dyDescent="0.2">
      <c r="A55" s="10" t="s">
        <v>104</v>
      </c>
      <c r="B55" s="9" t="s">
        <v>105</v>
      </c>
      <c r="C55" s="29">
        <v>600</v>
      </c>
      <c r="D55" s="30">
        <v>60016</v>
      </c>
      <c r="E55" s="10" t="s">
        <v>45</v>
      </c>
      <c r="F55" s="15">
        <f t="shared" si="3"/>
        <v>352000</v>
      </c>
      <c r="G55" s="15">
        <v>352000</v>
      </c>
      <c r="H55" s="17"/>
    </row>
    <row r="56" spans="1:8" ht="24" customHeight="1" x14ac:dyDescent="0.2">
      <c r="A56" s="10" t="s">
        <v>106</v>
      </c>
      <c r="B56" s="9" t="s">
        <v>107</v>
      </c>
      <c r="C56" s="29">
        <v>600</v>
      </c>
      <c r="D56" s="30">
        <v>60016</v>
      </c>
      <c r="E56" s="10" t="s">
        <v>45</v>
      </c>
      <c r="F56" s="15">
        <f t="shared" si="3"/>
        <v>40000</v>
      </c>
      <c r="G56" s="15">
        <v>40000</v>
      </c>
      <c r="H56" s="17"/>
    </row>
    <row r="57" spans="1:8" ht="24" customHeight="1" x14ac:dyDescent="0.2">
      <c r="A57" s="10" t="s">
        <v>197</v>
      </c>
      <c r="B57" s="9" t="s">
        <v>198</v>
      </c>
      <c r="C57" s="29">
        <v>600</v>
      </c>
      <c r="D57" s="30">
        <v>60016</v>
      </c>
      <c r="E57" s="10" t="s">
        <v>45</v>
      </c>
      <c r="F57" s="15">
        <f t="shared" si="3"/>
        <v>35000</v>
      </c>
      <c r="G57" s="15">
        <v>35000</v>
      </c>
      <c r="H57" s="17"/>
    </row>
    <row r="58" spans="1:8" ht="24" customHeight="1" x14ac:dyDescent="0.2">
      <c r="A58" s="10" t="s">
        <v>199</v>
      </c>
      <c r="B58" s="9" t="s">
        <v>200</v>
      </c>
      <c r="C58" s="29">
        <v>900</v>
      </c>
      <c r="D58" s="30">
        <v>90095</v>
      </c>
      <c r="E58" s="10" t="s">
        <v>43</v>
      </c>
      <c r="F58" s="15">
        <f t="shared" si="3"/>
        <v>15000</v>
      </c>
      <c r="G58" s="15">
        <v>15000</v>
      </c>
      <c r="H58" s="17"/>
    </row>
    <row r="59" spans="1:8" ht="24" customHeight="1" x14ac:dyDescent="0.2">
      <c r="A59" s="10" t="s">
        <v>55</v>
      </c>
      <c r="B59" s="9" t="s">
        <v>56</v>
      </c>
      <c r="C59" s="29">
        <v>900</v>
      </c>
      <c r="D59" s="30">
        <v>90015</v>
      </c>
      <c r="E59" s="10" t="s">
        <v>45</v>
      </c>
      <c r="F59" s="15">
        <f t="shared" si="3"/>
        <v>90000</v>
      </c>
      <c r="G59" s="15">
        <v>90000</v>
      </c>
      <c r="H59" s="17"/>
    </row>
    <row r="60" spans="1:8" ht="24" customHeight="1" x14ac:dyDescent="0.2">
      <c r="A60" s="10" t="s">
        <v>201</v>
      </c>
      <c r="B60" s="9" t="s">
        <v>108</v>
      </c>
      <c r="C60" s="29">
        <v>600</v>
      </c>
      <c r="D60" s="30">
        <v>60016</v>
      </c>
      <c r="E60" s="10" t="s">
        <v>45</v>
      </c>
      <c r="F60" s="15">
        <f t="shared" si="3"/>
        <v>100000</v>
      </c>
      <c r="G60" s="15">
        <v>100000</v>
      </c>
      <c r="H60" s="17"/>
    </row>
    <row r="61" spans="1:8" ht="24" customHeight="1" x14ac:dyDescent="0.2">
      <c r="A61" s="10" t="s">
        <v>109</v>
      </c>
      <c r="B61" s="9" t="s">
        <v>110</v>
      </c>
      <c r="C61" s="29">
        <v>600</v>
      </c>
      <c r="D61" s="30">
        <v>60016</v>
      </c>
      <c r="E61" s="10" t="s">
        <v>45</v>
      </c>
      <c r="F61" s="15">
        <f t="shared" si="3"/>
        <v>100000</v>
      </c>
      <c r="G61" s="15">
        <v>100000</v>
      </c>
      <c r="H61" s="17"/>
    </row>
    <row r="62" spans="1:8" ht="24" customHeight="1" x14ac:dyDescent="0.2">
      <c r="A62" s="10" t="s">
        <v>111</v>
      </c>
      <c r="B62" s="9" t="s">
        <v>126</v>
      </c>
      <c r="C62" s="29">
        <v>900</v>
      </c>
      <c r="D62" s="30">
        <v>90015</v>
      </c>
      <c r="E62" s="10" t="s">
        <v>45</v>
      </c>
      <c r="F62" s="15">
        <f t="shared" si="3"/>
        <v>60000</v>
      </c>
      <c r="G62" s="15">
        <v>60000</v>
      </c>
      <c r="H62" s="17"/>
    </row>
    <row r="63" spans="1:8" ht="24" customHeight="1" x14ac:dyDescent="0.2">
      <c r="A63" s="10" t="s">
        <v>202</v>
      </c>
      <c r="B63" s="9" t="s">
        <v>164</v>
      </c>
      <c r="C63" s="29">
        <v>926</v>
      </c>
      <c r="D63" s="30">
        <v>92601</v>
      </c>
      <c r="E63" s="10" t="s">
        <v>50</v>
      </c>
      <c r="F63" s="15">
        <f t="shared" si="3"/>
        <v>25000</v>
      </c>
      <c r="G63" s="15">
        <v>25000</v>
      </c>
      <c r="H63" s="17"/>
    </row>
    <row r="64" spans="1:8" s="8" customFormat="1" ht="24" customHeight="1" x14ac:dyDescent="0.2">
      <c r="A64" s="38" t="s">
        <v>29</v>
      </c>
      <c r="B64" s="40" t="s">
        <v>7</v>
      </c>
      <c r="C64" s="51"/>
      <c r="D64" s="52"/>
      <c r="E64" s="52"/>
      <c r="F64" s="13">
        <f>G64+H64</f>
        <v>1550000</v>
      </c>
      <c r="G64" s="13">
        <f>SUM(G65:G76)</f>
        <v>1490000</v>
      </c>
      <c r="H64" s="13">
        <f>SUM(H65:H76)</f>
        <v>60000</v>
      </c>
    </row>
    <row r="65" spans="1:10" ht="24" customHeight="1" x14ac:dyDescent="0.2">
      <c r="A65" s="10" t="s">
        <v>203</v>
      </c>
      <c r="B65" s="9" t="s">
        <v>204</v>
      </c>
      <c r="C65" s="29">
        <v>900</v>
      </c>
      <c r="D65" s="30">
        <v>90004</v>
      </c>
      <c r="E65" s="10" t="s">
        <v>43</v>
      </c>
      <c r="F65" s="15">
        <f>G65</f>
        <v>200000</v>
      </c>
      <c r="G65" s="15">
        <v>200000</v>
      </c>
      <c r="H65" s="17"/>
    </row>
    <row r="66" spans="1:10" s="8" customFormat="1" ht="24" customHeight="1" x14ac:dyDescent="0.2">
      <c r="A66" s="10" t="s">
        <v>205</v>
      </c>
      <c r="B66" s="9" t="s">
        <v>206</v>
      </c>
      <c r="C66" s="29">
        <v>900</v>
      </c>
      <c r="D66" s="30">
        <v>90095</v>
      </c>
      <c r="E66" s="10" t="s">
        <v>43</v>
      </c>
      <c r="F66" s="15">
        <f>G66</f>
        <v>5000</v>
      </c>
      <c r="G66" s="15">
        <v>5000</v>
      </c>
      <c r="H66" s="17"/>
      <c r="I66" s="1"/>
    </row>
    <row r="67" spans="1:10" s="8" customFormat="1" ht="24" customHeight="1" x14ac:dyDescent="0.2">
      <c r="A67" s="10" t="s">
        <v>207</v>
      </c>
      <c r="B67" s="9" t="s">
        <v>347</v>
      </c>
      <c r="C67" s="29">
        <v>900</v>
      </c>
      <c r="D67" s="30">
        <v>90095</v>
      </c>
      <c r="E67" s="10" t="s">
        <v>43</v>
      </c>
      <c r="F67" s="15">
        <f>G67</f>
        <v>80000</v>
      </c>
      <c r="G67" s="15">
        <v>80000</v>
      </c>
      <c r="H67" s="17"/>
      <c r="I67" s="1"/>
    </row>
    <row r="68" spans="1:10" s="8" customFormat="1" ht="24" customHeight="1" x14ac:dyDescent="0.2">
      <c r="A68" s="10" t="s">
        <v>208</v>
      </c>
      <c r="B68" s="9" t="s">
        <v>326</v>
      </c>
      <c r="C68" s="29">
        <v>853</v>
      </c>
      <c r="D68" s="30">
        <v>85395</v>
      </c>
      <c r="E68" s="10" t="s">
        <v>43</v>
      </c>
      <c r="F68" s="15">
        <f>H68</f>
        <v>60000</v>
      </c>
      <c r="G68" s="15"/>
      <c r="H68" s="17">
        <v>60000</v>
      </c>
      <c r="I68" s="1"/>
    </row>
    <row r="69" spans="1:10" s="8" customFormat="1" ht="24" customHeight="1" x14ac:dyDescent="0.2">
      <c r="A69" s="10" t="s">
        <v>209</v>
      </c>
      <c r="B69" s="9" t="s">
        <v>210</v>
      </c>
      <c r="C69" s="29">
        <v>926</v>
      </c>
      <c r="D69" s="30">
        <v>92601</v>
      </c>
      <c r="E69" s="10" t="s">
        <v>50</v>
      </c>
      <c r="F69" s="15">
        <f t="shared" ref="F69:F76" si="4">G69</f>
        <v>25000</v>
      </c>
      <c r="G69" s="15">
        <v>25000</v>
      </c>
      <c r="H69" s="17"/>
    </row>
    <row r="70" spans="1:10" s="8" customFormat="1" ht="24" customHeight="1" x14ac:dyDescent="0.2">
      <c r="A70" s="10" t="s">
        <v>59</v>
      </c>
      <c r="B70" s="9" t="s">
        <v>60</v>
      </c>
      <c r="C70" s="29">
        <v>900</v>
      </c>
      <c r="D70" s="30">
        <v>90015</v>
      </c>
      <c r="E70" s="10" t="s">
        <v>45</v>
      </c>
      <c r="F70" s="15">
        <f t="shared" si="4"/>
        <v>410000</v>
      </c>
      <c r="G70" s="15">
        <v>410000</v>
      </c>
      <c r="H70" s="17"/>
    </row>
    <row r="71" spans="1:10" s="8" customFormat="1" ht="24" customHeight="1" x14ac:dyDescent="0.2">
      <c r="A71" s="10" t="s">
        <v>112</v>
      </c>
      <c r="B71" s="9" t="s">
        <v>113</v>
      </c>
      <c r="C71" s="29">
        <v>900</v>
      </c>
      <c r="D71" s="30">
        <v>90095</v>
      </c>
      <c r="E71" s="10" t="s">
        <v>43</v>
      </c>
      <c r="F71" s="15">
        <f t="shared" si="4"/>
        <v>250000</v>
      </c>
      <c r="G71" s="15">
        <v>250000</v>
      </c>
      <c r="H71" s="17"/>
    </row>
    <row r="72" spans="1:10" ht="24" customHeight="1" x14ac:dyDescent="0.2">
      <c r="A72" s="10" t="s">
        <v>211</v>
      </c>
      <c r="B72" s="9" t="s">
        <v>212</v>
      </c>
      <c r="C72" s="29">
        <v>900</v>
      </c>
      <c r="D72" s="30">
        <v>90095</v>
      </c>
      <c r="E72" s="10" t="s">
        <v>43</v>
      </c>
      <c r="F72" s="15">
        <f t="shared" si="4"/>
        <v>40000</v>
      </c>
      <c r="G72" s="15">
        <v>40000</v>
      </c>
      <c r="H72" s="17"/>
    </row>
    <row r="73" spans="1:10" ht="24" customHeight="1" x14ac:dyDescent="0.2">
      <c r="A73" s="10" t="s">
        <v>61</v>
      </c>
      <c r="B73" s="9" t="s">
        <v>62</v>
      </c>
      <c r="C73" s="29">
        <v>900</v>
      </c>
      <c r="D73" s="30">
        <v>90095</v>
      </c>
      <c r="E73" s="10" t="s">
        <v>43</v>
      </c>
      <c r="F73" s="15">
        <f t="shared" si="4"/>
        <v>200000</v>
      </c>
      <c r="G73" s="15">
        <v>200000</v>
      </c>
      <c r="H73" s="17"/>
    </row>
    <row r="74" spans="1:10" ht="24" customHeight="1" x14ac:dyDescent="0.2">
      <c r="A74" s="10" t="s">
        <v>63</v>
      </c>
      <c r="B74" s="9" t="s">
        <v>64</v>
      </c>
      <c r="C74" s="29">
        <v>900</v>
      </c>
      <c r="D74" s="30">
        <v>90095</v>
      </c>
      <c r="E74" s="10" t="s">
        <v>43</v>
      </c>
      <c r="F74" s="15">
        <f t="shared" si="4"/>
        <v>100000</v>
      </c>
      <c r="G74" s="15">
        <v>100000</v>
      </c>
      <c r="H74" s="17"/>
    </row>
    <row r="75" spans="1:10" ht="24" customHeight="1" x14ac:dyDescent="0.2">
      <c r="A75" s="10" t="s">
        <v>65</v>
      </c>
      <c r="B75" s="9" t="s">
        <v>66</v>
      </c>
      <c r="C75" s="29">
        <v>900</v>
      </c>
      <c r="D75" s="30">
        <v>90095</v>
      </c>
      <c r="E75" s="10" t="s">
        <v>43</v>
      </c>
      <c r="F75" s="15">
        <f t="shared" si="4"/>
        <v>150000</v>
      </c>
      <c r="G75" s="15">
        <v>150000</v>
      </c>
      <c r="H75" s="17"/>
    </row>
    <row r="76" spans="1:10" ht="24" customHeight="1" x14ac:dyDescent="0.2">
      <c r="A76" s="10" t="s">
        <v>213</v>
      </c>
      <c r="B76" s="9" t="s">
        <v>164</v>
      </c>
      <c r="C76" s="29">
        <v>926</v>
      </c>
      <c r="D76" s="30">
        <v>92601</v>
      </c>
      <c r="E76" s="10" t="s">
        <v>50</v>
      </c>
      <c r="F76" s="15">
        <f t="shared" si="4"/>
        <v>30000</v>
      </c>
      <c r="G76" s="15">
        <v>30000</v>
      </c>
      <c r="H76" s="17"/>
      <c r="J76" s="8"/>
    </row>
    <row r="77" spans="1:10" s="8" customFormat="1" ht="24" customHeight="1" x14ac:dyDescent="0.2">
      <c r="A77" s="38" t="s">
        <v>30</v>
      </c>
      <c r="B77" s="40" t="s">
        <v>8</v>
      </c>
      <c r="C77" s="51"/>
      <c r="D77" s="52"/>
      <c r="E77" s="52"/>
      <c r="F77" s="13">
        <f>G77+H77</f>
        <v>265000</v>
      </c>
      <c r="G77" s="13">
        <f>SUM(G78:G80)</f>
        <v>230000</v>
      </c>
      <c r="H77" s="13">
        <f>SUM(H78:H80)</f>
        <v>35000</v>
      </c>
    </row>
    <row r="78" spans="1:10" ht="24" customHeight="1" x14ac:dyDescent="0.2">
      <c r="A78" s="12" t="s">
        <v>214</v>
      </c>
      <c r="B78" s="9" t="s">
        <v>215</v>
      </c>
      <c r="C78" s="29">
        <v>801</v>
      </c>
      <c r="D78" s="30">
        <v>80195</v>
      </c>
      <c r="E78" s="10" t="s">
        <v>218</v>
      </c>
      <c r="F78" s="15">
        <f>G78</f>
        <v>60000</v>
      </c>
      <c r="G78" s="15">
        <v>60000</v>
      </c>
      <c r="H78" s="17"/>
    </row>
    <row r="79" spans="1:10" s="8" customFormat="1" ht="24" customHeight="1" x14ac:dyDescent="0.2">
      <c r="A79" s="12" t="s">
        <v>67</v>
      </c>
      <c r="B79" s="9" t="s">
        <v>133</v>
      </c>
      <c r="C79" s="29">
        <v>900</v>
      </c>
      <c r="D79" s="30">
        <v>90095</v>
      </c>
      <c r="E79" s="10" t="s">
        <v>43</v>
      </c>
      <c r="F79" s="15">
        <f>G79</f>
        <v>170000</v>
      </c>
      <c r="G79" s="15">
        <v>170000</v>
      </c>
      <c r="H79" s="17"/>
    </row>
    <row r="80" spans="1:10" s="8" customFormat="1" ht="24" customHeight="1" x14ac:dyDescent="0.2">
      <c r="A80" s="12" t="s">
        <v>216</v>
      </c>
      <c r="B80" s="9" t="s">
        <v>217</v>
      </c>
      <c r="C80" s="29">
        <v>754</v>
      </c>
      <c r="D80" s="30">
        <v>75411</v>
      </c>
      <c r="E80" s="10" t="s">
        <v>51</v>
      </c>
      <c r="F80" s="15">
        <f>H80</f>
        <v>35000</v>
      </c>
      <c r="G80" s="15"/>
      <c r="H80" s="15">
        <v>35000</v>
      </c>
    </row>
    <row r="81" spans="1:10" s="8" customFormat="1" ht="24" customHeight="1" x14ac:dyDescent="0.2">
      <c r="A81" s="38" t="s">
        <v>31</v>
      </c>
      <c r="B81" s="40" t="s">
        <v>9</v>
      </c>
      <c r="C81" s="51"/>
      <c r="D81" s="52"/>
      <c r="E81" s="52"/>
      <c r="F81" s="13">
        <f>G81+H81</f>
        <v>620781</v>
      </c>
      <c r="G81" s="13">
        <f>SUM(G82:G88)</f>
        <v>470200</v>
      </c>
      <c r="H81" s="13">
        <f>SUM(H82:H88)</f>
        <v>150581</v>
      </c>
    </row>
    <row r="82" spans="1:10" ht="24" customHeight="1" x14ac:dyDescent="0.2">
      <c r="A82" s="12" t="s">
        <v>219</v>
      </c>
      <c r="B82" s="11" t="s">
        <v>220</v>
      </c>
      <c r="C82" s="29">
        <v>900</v>
      </c>
      <c r="D82" s="30">
        <v>90095</v>
      </c>
      <c r="E82" s="12" t="s">
        <v>43</v>
      </c>
      <c r="F82" s="19">
        <f>G82</f>
        <v>110000</v>
      </c>
      <c r="G82" s="19">
        <v>110000</v>
      </c>
      <c r="H82" s="17"/>
    </row>
    <row r="83" spans="1:10" ht="24" customHeight="1" x14ac:dyDescent="0.2">
      <c r="A83" s="12" t="s">
        <v>221</v>
      </c>
      <c r="B83" s="11" t="s">
        <v>344</v>
      </c>
      <c r="C83" s="29">
        <v>853</v>
      </c>
      <c r="D83" s="30">
        <v>85395</v>
      </c>
      <c r="E83" s="12" t="s">
        <v>228</v>
      </c>
      <c r="F83" s="19">
        <f>H83</f>
        <v>128581</v>
      </c>
      <c r="G83" s="19"/>
      <c r="H83" s="17">
        <v>128581</v>
      </c>
      <c r="I83" s="77"/>
    </row>
    <row r="84" spans="1:10" ht="24" customHeight="1" x14ac:dyDescent="0.2">
      <c r="A84" s="12" t="s">
        <v>222</v>
      </c>
      <c r="B84" s="11" t="s">
        <v>223</v>
      </c>
      <c r="C84" s="29">
        <v>900</v>
      </c>
      <c r="D84" s="30">
        <v>90095</v>
      </c>
      <c r="E84" s="12" t="s">
        <v>43</v>
      </c>
      <c r="F84" s="19">
        <f>G84</f>
        <v>143877</v>
      </c>
      <c r="G84" s="19">
        <v>143877</v>
      </c>
      <c r="H84" s="17"/>
      <c r="J84" s="8"/>
    </row>
    <row r="85" spans="1:10" ht="24" customHeight="1" x14ac:dyDescent="0.2">
      <c r="A85" s="12" t="s">
        <v>224</v>
      </c>
      <c r="B85" s="11" t="s">
        <v>225</v>
      </c>
      <c r="C85" s="29">
        <v>900</v>
      </c>
      <c r="D85" s="30">
        <v>90015</v>
      </c>
      <c r="E85" s="12" t="s">
        <v>45</v>
      </c>
      <c r="F85" s="19">
        <f>G85</f>
        <v>95123</v>
      </c>
      <c r="G85" s="19">
        <v>95123</v>
      </c>
      <c r="H85" s="17"/>
    </row>
    <row r="86" spans="1:10" s="8" customFormat="1" ht="24" customHeight="1" x14ac:dyDescent="0.2">
      <c r="A86" s="12" t="s">
        <v>226</v>
      </c>
      <c r="B86" s="11" t="s">
        <v>227</v>
      </c>
      <c r="C86" s="29">
        <v>600</v>
      </c>
      <c r="D86" s="30">
        <v>60015</v>
      </c>
      <c r="E86" s="12" t="s">
        <v>45</v>
      </c>
      <c r="F86" s="19">
        <f>H86</f>
        <v>22000</v>
      </c>
      <c r="G86" s="19"/>
      <c r="H86" s="19">
        <v>22000</v>
      </c>
    </row>
    <row r="87" spans="1:10" ht="24" customHeight="1" x14ac:dyDescent="0.2">
      <c r="A87" s="12" t="s">
        <v>68</v>
      </c>
      <c r="B87" s="11" t="s">
        <v>340</v>
      </c>
      <c r="C87" s="29">
        <v>900</v>
      </c>
      <c r="D87" s="30">
        <v>90095</v>
      </c>
      <c r="E87" s="12" t="s">
        <v>43</v>
      </c>
      <c r="F87" s="19">
        <f>G87</f>
        <v>100000</v>
      </c>
      <c r="G87" s="19">
        <v>100000</v>
      </c>
      <c r="H87" s="17"/>
      <c r="I87" s="18"/>
    </row>
    <row r="88" spans="1:10" ht="24" customHeight="1" x14ac:dyDescent="0.2">
      <c r="A88" s="12" t="s">
        <v>69</v>
      </c>
      <c r="B88" s="9" t="s">
        <v>70</v>
      </c>
      <c r="C88" s="29">
        <v>900</v>
      </c>
      <c r="D88" s="30">
        <v>90015</v>
      </c>
      <c r="E88" s="10" t="s">
        <v>45</v>
      </c>
      <c r="F88" s="19">
        <f>G88</f>
        <v>21200</v>
      </c>
      <c r="G88" s="15">
        <v>21200</v>
      </c>
      <c r="H88" s="17"/>
      <c r="I88" s="18"/>
    </row>
    <row r="89" spans="1:10" s="8" customFormat="1" ht="24" customHeight="1" x14ac:dyDescent="0.2">
      <c r="A89" s="49" t="s">
        <v>32</v>
      </c>
      <c r="B89" s="40" t="s">
        <v>10</v>
      </c>
      <c r="C89" s="51"/>
      <c r="D89" s="52"/>
      <c r="E89" s="52"/>
      <c r="F89" s="13">
        <f>G89+H89</f>
        <v>645000</v>
      </c>
      <c r="G89" s="13">
        <f>SUM(G90:G99)</f>
        <v>475000</v>
      </c>
      <c r="H89" s="13">
        <f>SUM(H90:H99)</f>
        <v>170000</v>
      </c>
    </row>
    <row r="90" spans="1:10" ht="24" customHeight="1" x14ac:dyDescent="0.2">
      <c r="A90" s="10" t="s">
        <v>229</v>
      </c>
      <c r="B90" s="11" t="s">
        <v>71</v>
      </c>
      <c r="C90" s="29">
        <v>853</v>
      </c>
      <c r="D90" s="30">
        <v>85395</v>
      </c>
      <c r="E90" s="10" t="s">
        <v>73</v>
      </c>
      <c r="F90" s="15">
        <f>H90</f>
        <v>80000</v>
      </c>
      <c r="G90" s="15"/>
      <c r="H90" s="15">
        <v>80000</v>
      </c>
    </row>
    <row r="91" spans="1:10" ht="24" customHeight="1" x14ac:dyDescent="0.2">
      <c r="A91" s="10" t="s">
        <v>230</v>
      </c>
      <c r="B91" s="9" t="s">
        <v>115</v>
      </c>
      <c r="C91" s="29">
        <v>900</v>
      </c>
      <c r="D91" s="30">
        <v>90095</v>
      </c>
      <c r="E91" s="10" t="s">
        <v>43</v>
      </c>
      <c r="F91" s="15">
        <f t="shared" ref="F91:F97" si="5">G91</f>
        <v>102000</v>
      </c>
      <c r="G91" s="15">
        <v>102000</v>
      </c>
      <c r="H91" s="17"/>
    </row>
    <row r="92" spans="1:10" ht="24" customHeight="1" x14ac:dyDescent="0.2">
      <c r="A92" s="12" t="s">
        <v>231</v>
      </c>
      <c r="B92" s="11" t="s">
        <v>232</v>
      </c>
      <c r="C92" s="29">
        <v>855</v>
      </c>
      <c r="D92" s="30">
        <v>85516</v>
      </c>
      <c r="E92" s="10" t="s">
        <v>241</v>
      </c>
      <c r="F92" s="15">
        <f t="shared" si="5"/>
        <v>170000</v>
      </c>
      <c r="G92" s="15">
        <v>170000</v>
      </c>
      <c r="H92" s="17"/>
    </row>
    <row r="93" spans="1:10" ht="24" customHeight="1" x14ac:dyDescent="0.2">
      <c r="A93" s="12" t="s">
        <v>332</v>
      </c>
      <c r="B93" s="11" t="s">
        <v>333</v>
      </c>
      <c r="C93" s="29">
        <v>801</v>
      </c>
      <c r="D93" s="30">
        <v>80195</v>
      </c>
      <c r="E93" s="10" t="s">
        <v>324</v>
      </c>
      <c r="F93" s="15">
        <f>G93</f>
        <v>100000</v>
      </c>
      <c r="G93" s="15">
        <v>100000</v>
      </c>
      <c r="H93" s="17"/>
    </row>
    <row r="94" spans="1:10" ht="24" customHeight="1" x14ac:dyDescent="0.2">
      <c r="A94" s="10" t="s">
        <v>233</v>
      </c>
      <c r="B94" s="9" t="s">
        <v>114</v>
      </c>
      <c r="C94" s="29">
        <v>926</v>
      </c>
      <c r="D94" s="30">
        <v>92601</v>
      </c>
      <c r="E94" s="10" t="s">
        <v>50</v>
      </c>
      <c r="F94" s="15">
        <f t="shared" si="5"/>
        <v>35000</v>
      </c>
      <c r="G94" s="15">
        <v>35000</v>
      </c>
      <c r="H94" s="17"/>
    </row>
    <row r="95" spans="1:10" ht="24" customHeight="1" x14ac:dyDescent="0.2">
      <c r="A95" s="10" t="s">
        <v>234</v>
      </c>
      <c r="B95" s="9" t="s">
        <v>235</v>
      </c>
      <c r="C95" s="29">
        <v>926</v>
      </c>
      <c r="D95" s="30">
        <v>92601</v>
      </c>
      <c r="E95" s="10" t="s">
        <v>50</v>
      </c>
      <c r="F95" s="15">
        <f t="shared" si="5"/>
        <v>30000</v>
      </c>
      <c r="G95" s="15">
        <v>30000</v>
      </c>
      <c r="H95" s="17"/>
    </row>
    <row r="96" spans="1:10" ht="24" customHeight="1" x14ac:dyDescent="0.2">
      <c r="A96" s="12" t="s">
        <v>236</v>
      </c>
      <c r="B96" s="20" t="s">
        <v>129</v>
      </c>
      <c r="C96" s="29">
        <v>801</v>
      </c>
      <c r="D96" s="30">
        <v>80195</v>
      </c>
      <c r="E96" s="10" t="s">
        <v>72</v>
      </c>
      <c r="F96" s="15">
        <f t="shared" si="5"/>
        <v>18000</v>
      </c>
      <c r="G96" s="15">
        <v>18000</v>
      </c>
      <c r="H96" s="17"/>
      <c r="J96" s="2"/>
    </row>
    <row r="97" spans="1:10" ht="24" customHeight="1" x14ac:dyDescent="0.2">
      <c r="A97" s="10" t="s">
        <v>237</v>
      </c>
      <c r="B97" s="11" t="s">
        <v>238</v>
      </c>
      <c r="C97" s="29">
        <v>801</v>
      </c>
      <c r="D97" s="30">
        <v>80195</v>
      </c>
      <c r="E97" s="10" t="s">
        <v>74</v>
      </c>
      <c r="F97" s="15">
        <f t="shared" si="5"/>
        <v>20000</v>
      </c>
      <c r="G97" s="15">
        <v>20000</v>
      </c>
      <c r="H97" s="17"/>
    </row>
    <row r="98" spans="1:10" ht="24" customHeight="1" x14ac:dyDescent="0.2">
      <c r="A98" s="12" t="s">
        <v>239</v>
      </c>
      <c r="B98" s="11" t="s">
        <v>44</v>
      </c>
      <c r="C98" s="29">
        <v>754</v>
      </c>
      <c r="D98" s="30">
        <v>75405</v>
      </c>
      <c r="E98" s="10" t="s">
        <v>46</v>
      </c>
      <c r="F98" s="15">
        <f>H98</f>
        <v>70000</v>
      </c>
      <c r="G98" s="15"/>
      <c r="H98" s="15">
        <v>70000</v>
      </c>
    </row>
    <row r="99" spans="1:10" ht="24" customHeight="1" x14ac:dyDescent="0.2">
      <c r="A99" s="12" t="s">
        <v>240</v>
      </c>
      <c r="B99" s="11" t="s">
        <v>217</v>
      </c>
      <c r="C99" s="29">
        <v>754</v>
      </c>
      <c r="D99" s="30">
        <v>75411</v>
      </c>
      <c r="E99" s="10" t="s">
        <v>51</v>
      </c>
      <c r="F99" s="15">
        <f>H99</f>
        <v>20000</v>
      </c>
      <c r="G99" s="15"/>
      <c r="H99" s="15">
        <v>20000</v>
      </c>
    </row>
    <row r="100" spans="1:10" s="8" customFormat="1" ht="24" customHeight="1" x14ac:dyDescent="0.2">
      <c r="A100" s="38" t="s">
        <v>33</v>
      </c>
      <c r="B100" s="40" t="s">
        <v>11</v>
      </c>
      <c r="C100" s="51"/>
      <c r="D100" s="52"/>
      <c r="E100" s="52"/>
      <c r="F100" s="13">
        <f>G100+H100</f>
        <v>499000</v>
      </c>
      <c r="G100" s="13">
        <f>SUM(G101:G105)</f>
        <v>459000</v>
      </c>
      <c r="H100" s="13">
        <f>SUM(H101:H105)</f>
        <v>40000</v>
      </c>
    </row>
    <row r="101" spans="1:10" ht="24" customHeight="1" x14ac:dyDescent="0.2">
      <c r="A101" s="10" t="s">
        <v>242</v>
      </c>
      <c r="B101" s="11" t="s">
        <v>317</v>
      </c>
      <c r="C101" s="29">
        <v>853</v>
      </c>
      <c r="D101" s="30">
        <v>85395</v>
      </c>
      <c r="E101" s="10" t="s">
        <v>76</v>
      </c>
      <c r="F101" s="15">
        <f>H101</f>
        <v>15000</v>
      </c>
      <c r="G101" s="15"/>
      <c r="H101" s="15">
        <v>15000</v>
      </c>
    </row>
    <row r="102" spans="1:10" ht="24" customHeight="1" x14ac:dyDescent="0.2">
      <c r="A102" s="10" t="s">
        <v>243</v>
      </c>
      <c r="B102" s="11" t="s">
        <v>132</v>
      </c>
      <c r="C102" s="29">
        <v>900</v>
      </c>
      <c r="D102" s="30">
        <v>90095</v>
      </c>
      <c r="E102" s="10" t="s">
        <v>43</v>
      </c>
      <c r="F102" s="15">
        <f>G102</f>
        <v>250000</v>
      </c>
      <c r="G102" s="15">
        <v>250000</v>
      </c>
      <c r="H102" s="17"/>
    </row>
    <row r="103" spans="1:10" ht="24" customHeight="1" x14ac:dyDescent="0.2">
      <c r="A103" s="10" t="s">
        <v>244</v>
      </c>
      <c r="B103" s="11" t="s">
        <v>96</v>
      </c>
      <c r="C103" s="29">
        <v>900</v>
      </c>
      <c r="D103" s="30">
        <v>90095</v>
      </c>
      <c r="E103" s="10" t="s">
        <v>43</v>
      </c>
      <c r="F103" s="15">
        <f>G103</f>
        <v>145000</v>
      </c>
      <c r="G103" s="15">
        <v>145000</v>
      </c>
      <c r="H103" s="17"/>
    </row>
    <row r="104" spans="1:10" ht="24" customHeight="1" x14ac:dyDescent="0.2">
      <c r="A104" s="12" t="s">
        <v>245</v>
      </c>
      <c r="B104" s="11" t="s">
        <v>246</v>
      </c>
      <c r="C104" s="29">
        <v>900</v>
      </c>
      <c r="D104" s="30">
        <v>90015</v>
      </c>
      <c r="E104" s="10" t="s">
        <v>45</v>
      </c>
      <c r="F104" s="15">
        <f>G104</f>
        <v>64000</v>
      </c>
      <c r="G104" s="15">
        <v>64000</v>
      </c>
      <c r="H104" s="17"/>
      <c r="J104" s="8"/>
    </row>
    <row r="105" spans="1:10" ht="24" customHeight="1" x14ac:dyDescent="0.2">
      <c r="A105" s="12" t="s">
        <v>247</v>
      </c>
      <c r="B105" s="11" t="s">
        <v>345</v>
      </c>
      <c r="C105" s="29">
        <v>851</v>
      </c>
      <c r="D105" s="30">
        <v>85117</v>
      </c>
      <c r="E105" s="10" t="s">
        <v>77</v>
      </c>
      <c r="F105" s="15">
        <f>H105</f>
        <v>25000</v>
      </c>
      <c r="G105" s="15"/>
      <c r="H105" s="15">
        <v>25000</v>
      </c>
    </row>
    <row r="106" spans="1:10" s="8" customFormat="1" ht="24" customHeight="1" x14ac:dyDescent="0.2">
      <c r="A106" s="42" t="s">
        <v>37</v>
      </c>
      <c r="B106" s="40" t="s">
        <v>12</v>
      </c>
      <c r="C106" s="51"/>
      <c r="D106" s="52"/>
      <c r="E106" s="52"/>
      <c r="F106" s="13">
        <f>G106+H106</f>
        <v>1059585</v>
      </c>
      <c r="G106" s="13">
        <f>SUM(G107:G117)</f>
        <v>1022085</v>
      </c>
      <c r="H106" s="13">
        <f>H107</f>
        <v>37500</v>
      </c>
    </row>
    <row r="107" spans="1:10" s="7" customFormat="1" ht="24" customHeight="1" x14ac:dyDescent="0.2">
      <c r="A107" s="31" t="s">
        <v>334</v>
      </c>
      <c r="B107" s="32" t="s">
        <v>335</v>
      </c>
      <c r="C107" s="12">
        <v>852</v>
      </c>
      <c r="D107" s="12">
        <v>85202</v>
      </c>
      <c r="E107" s="12" t="s">
        <v>87</v>
      </c>
      <c r="F107" s="17">
        <f>H107</f>
        <v>37500</v>
      </c>
      <c r="G107" s="17"/>
      <c r="H107" s="17">
        <v>37500</v>
      </c>
    </row>
    <row r="108" spans="1:10" ht="24" customHeight="1" x14ac:dyDescent="0.2">
      <c r="A108" s="10" t="s">
        <v>248</v>
      </c>
      <c r="B108" s="9" t="s">
        <v>249</v>
      </c>
      <c r="C108" s="29">
        <v>801</v>
      </c>
      <c r="D108" s="44">
        <v>80195</v>
      </c>
      <c r="E108" s="10" t="s">
        <v>261</v>
      </c>
      <c r="F108" s="15">
        <f t="shared" ref="F108:F116" si="6">G108</f>
        <v>30000</v>
      </c>
      <c r="G108" s="15">
        <v>30000</v>
      </c>
      <c r="H108" s="15"/>
    </row>
    <row r="109" spans="1:10" ht="24" customHeight="1" x14ac:dyDescent="0.2">
      <c r="A109" s="10" t="s">
        <v>250</v>
      </c>
      <c r="B109" s="9" t="s">
        <v>346</v>
      </c>
      <c r="C109" s="29">
        <v>900</v>
      </c>
      <c r="D109" s="30">
        <v>90015</v>
      </c>
      <c r="E109" s="10" t="s">
        <v>45</v>
      </c>
      <c r="F109" s="15">
        <f t="shared" si="6"/>
        <v>80000</v>
      </c>
      <c r="G109" s="15">
        <v>80000</v>
      </c>
      <c r="H109" s="15"/>
    </row>
    <row r="110" spans="1:10" ht="24" customHeight="1" x14ac:dyDescent="0.2">
      <c r="A110" s="10" t="s">
        <v>251</v>
      </c>
      <c r="B110" s="9" t="s">
        <v>252</v>
      </c>
      <c r="C110" s="29">
        <v>900</v>
      </c>
      <c r="D110" s="30">
        <v>90015</v>
      </c>
      <c r="E110" s="10" t="s">
        <v>45</v>
      </c>
      <c r="F110" s="15">
        <f t="shared" si="6"/>
        <v>80000</v>
      </c>
      <c r="G110" s="15">
        <v>80000</v>
      </c>
      <c r="H110" s="15"/>
    </row>
    <row r="111" spans="1:10" ht="24" customHeight="1" x14ac:dyDescent="0.2">
      <c r="A111" s="10" t="s">
        <v>253</v>
      </c>
      <c r="B111" s="9" t="s">
        <v>254</v>
      </c>
      <c r="C111" s="29">
        <v>600</v>
      </c>
      <c r="D111" s="30">
        <v>60017</v>
      </c>
      <c r="E111" s="10" t="s">
        <v>45</v>
      </c>
      <c r="F111" s="15">
        <f t="shared" si="6"/>
        <v>160000</v>
      </c>
      <c r="G111" s="15">
        <v>160000</v>
      </c>
      <c r="H111" s="15"/>
      <c r="J111" s="2"/>
    </row>
    <row r="112" spans="1:10" ht="24" customHeight="1" x14ac:dyDescent="0.2">
      <c r="A112" s="10" t="s">
        <v>336</v>
      </c>
      <c r="B112" s="9" t="s">
        <v>337</v>
      </c>
      <c r="C112" s="29">
        <v>921</v>
      </c>
      <c r="D112" s="30">
        <v>92118</v>
      </c>
      <c r="E112" s="10" t="s">
        <v>57</v>
      </c>
      <c r="F112" s="15">
        <f t="shared" si="6"/>
        <v>35000</v>
      </c>
      <c r="G112" s="15">
        <v>35000</v>
      </c>
      <c r="H112" s="15"/>
      <c r="J112" s="2"/>
    </row>
    <row r="113" spans="1:8" ht="24" customHeight="1" x14ac:dyDescent="0.2">
      <c r="A113" s="10" t="s">
        <v>78</v>
      </c>
      <c r="B113" s="9" t="s">
        <v>79</v>
      </c>
      <c r="C113" s="29">
        <v>600</v>
      </c>
      <c r="D113" s="30">
        <v>60016</v>
      </c>
      <c r="E113" s="10" t="s">
        <v>45</v>
      </c>
      <c r="F113" s="15">
        <f t="shared" si="6"/>
        <v>47085</v>
      </c>
      <c r="G113" s="15">
        <v>47085</v>
      </c>
      <c r="H113" s="15"/>
    </row>
    <row r="114" spans="1:8" ht="24" customHeight="1" x14ac:dyDescent="0.2">
      <c r="A114" s="10" t="s">
        <v>255</v>
      </c>
      <c r="B114" s="9" t="s">
        <v>256</v>
      </c>
      <c r="C114" s="29">
        <v>900</v>
      </c>
      <c r="D114" s="30">
        <v>90015</v>
      </c>
      <c r="E114" s="10" t="s">
        <v>45</v>
      </c>
      <c r="F114" s="15">
        <f t="shared" si="6"/>
        <v>50000</v>
      </c>
      <c r="G114" s="15">
        <v>50000</v>
      </c>
      <c r="H114" s="15"/>
    </row>
    <row r="115" spans="1:8" ht="24" customHeight="1" x14ac:dyDescent="0.2">
      <c r="A115" s="10" t="s">
        <v>257</v>
      </c>
      <c r="B115" s="9" t="s">
        <v>258</v>
      </c>
      <c r="C115" s="29">
        <v>600</v>
      </c>
      <c r="D115" s="30">
        <v>60016</v>
      </c>
      <c r="E115" s="10" t="s">
        <v>45</v>
      </c>
      <c r="F115" s="15">
        <f t="shared" si="6"/>
        <v>90000</v>
      </c>
      <c r="G115" s="15">
        <v>90000</v>
      </c>
      <c r="H115" s="15"/>
    </row>
    <row r="116" spans="1:8" ht="24" customHeight="1" x14ac:dyDescent="0.2">
      <c r="A116" s="10" t="s">
        <v>116</v>
      </c>
      <c r="B116" s="9" t="s">
        <v>117</v>
      </c>
      <c r="C116" s="29">
        <v>900</v>
      </c>
      <c r="D116" s="30">
        <v>90095</v>
      </c>
      <c r="E116" s="10" t="s">
        <v>43</v>
      </c>
      <c r="F116" s="15">
        <f t="shared" si="6"/>
        <v>150000</v>
      </c>
      <c r="G116" s="15">
        <v>150000</v>
      </c>
      <c r="H116" s="15"/>
    </row>
    <row r="117" spans="1:8" ht="24" customHeight="1" x14ac:dyDescent="0.2">
      <c r="A117" s="10" t="s">
        <v>259</v>
      </c>
      <c r="B117" s="11" t="s">
        <v>260</v>
      </c>
      <c r="C117" s="29">
        <v>600</v>
      </c>
      <c r="D117" s="30">
        <v>60016</v>
      </c>
      <c r="E117" s="10" t="s">
        <v>45</v>
      </c>
      <c r="F117" s="15">
        <f>G117</f>
        <v>300000</v>
      </c>
      <c r="G117" s="15">
        <v>300000</v>
      </c>
      <c r="H117" s="15"/>
    </row>
    <row r="118" spans="1:8" s="8" customFormat="1" ht="24" customHeight="1" x14ac:dyDescent="0.2">
      <c r="A118" s="34" t="s">
        <v>127</v>
      </c>
      <c r="B118" s="40" t="s">
        <v>13</v>
      </c>
      <c r="C118" s="51"/>
      <c r="D118" s="52"/>
      <c r="E118" s="52"/>
      <c r="F118" s="13">
        <f>G118+H118</f>
        <v>1283497</v>
      </c>
      <c r="G118" s="13">
        <f>SUM(G119:G130)</f>
        <v>1183497</v>
      </c>
      <c r="H118" s="13">
        <f>SUM(H119:H130)</f>
        <v>100000</v>
      </c>
    </row>
    <row r="119" spans="1:8" s="8" customFormat="1" ht="24" customHeight="1" x14ac:dyDescent="0.2">
      <c r="A119" s="10" t="s">
        <v>262</v>
      </c>
      <c r="B119" s="9" t="s">
        <v>263</v>
      </c>
      <c r="C119" s="29">
        <v>900</v>
      </c>
      <c r="D119" s="30">
        <v>90095</v>
      </c>
      <c r="E119" s="10" t="s">
        <v>43</v>
      </c>
      <c r="F119" s="15">
        <f t="shared" ref="F119:F130" si="7">G119</f>
        <v>30000</v>
      </c>
      <c r="G119" s="15">
        <v>30000</v>
      </c>
      <c r="H119" s="17"/>
    </row>
    <row r="120" spans="1:8" s="8" customFormat="1" ht="24" customHeight="1" x14ac:dyDescent="0.2">
      <c r="A120" s="10" t="s">
        <v>80</v>
      </c>
      <c r="B120" s="9" t="s">
        <v>81</v>
      </c>
      <c r="C120" s="29">
        <v>600</v>
      </c>
      <c r="D120" s="30">
        <v>60016</v>
      </c>
      <c r="E120" s="10" t="s">
        <v>45</v>
      </c>
      <c r="F120" s="15">
        <f t="shared" si="7"/>
        <v>163270</v>
      </c>
      <c r="G120" s="15">
        <v>163270</v>
      </c>
      <c r="H120" s="17"/>
    </row>
    <row r="121" spans="1:8" s="8" customFormat="1" ht="24" customHeight="1" x14ac:dyDescent="0.2">
      <c r="A121" s="10" t="s">
        <v>82</v>
      </c>
      <c r="B121" s="9" t="s">
        <v>83</v>
      </c>
      <c r="C121" s="29">
        <v>600</v>
      </c>
      <c r="D121" s="30">
        <v>60017</v>
      </c>
      <c r="E121" s="10" t="s">
        <v>45</v>
      </c>
      <c r="F121" s="15">
        <f t="shared" si="7"/>
        <v>100000</v>
      </c>
      <c r="G121" s="15">
        <v>100000</v>
      </c>
      <c r="H121" s="17"/>
    </row>
    <row r="122" spans="1:8" s="8" customFormat="1" ht="24" customHeight="1" x14ac:dyDescent="0.2">
      <c r="A122" s="10" t="s">
        <v>84</v>
      </c>
      <c r="B122" s="9" t="s">
        <v>134</v>
      </c>
      <c r="C122" s="29">
        <v>600</v>
      </c>
      <c r="D122" s="30">
        <v>60016</v>
      </c>
      <c r="E122" s="10" t="s">
        <v>45</v>
      </c>
      <c r="F122" s="15">
        <f>G122</f>
        <v>80000</v>
      </c>
      <c r="G122" s="15">
        <v>80000</v>
      </c>
      <c r="H122" s="17"/>
    </row>
    <row r="123" spans="1:8" s="8" customFormat="1" ht="24" customHeight="1" x14ac:dyDescent="0.2">
      <c r="A123" s="10" t="s">
        <v>118</v>
      </c>
      <c r="B123" s="9" t="s">
        <v>119</v>
      </c>
      <c r="C123" s="29">
        <v>600</v>
      </c>
      <c r="D123" s="30">
        <v>60016</v>
      </c>
      <c r="E123" s="10" t="s">
        <v>45</v>
      </c>
      <c r="F123" s="15">
        <f t="shared" si="7"/>
        <v>300000</v>
      </c>
      <c r="G123" s="15">
        <v>300000</v>
      </c>
      <c r="H123" s="17"/>
    </row>
    <row r="124" spans="1:8" s="8" customFormat="1" ht="24" customHeight="1" x14ac:dyDescent="0.2">
      <c r="A124" s="10" t="s">
        <v>264</v>
      </c>
      <c r="B124" s="9" t="s">
        <v>265</v>
      </c>
      <c r="C124" s="29">
        <v>900</v>
      </c>
      <c r="D124" s="30">
        <v>90015</v>
      </c>
      <c r="E124" s="10" t="s">
        <v>45</v>
      </c>
      <c r="F124" s="15">
        <f t="shared" si="7"/>
        <v>60000</v>
      </c>
      <c r="G124" s="15">
        <v>60000</v>
      </c>
      <c r="H124" s="17"/>
    </row>
    <row r="125" spans="1:8" s="8" customFormat="1" ht="24" customHeight="1" x14ac:dyDescent="0.2">
      <c r="A125" s="10" t="s">
        <v>120</v>
      </c>
      <c r="B125" s="9" t="s">
        <v>130</v>
      </c>
      <c r="C125" s="29">
        <v>900</v>
      </c>
      <c r="D125" s="30">
        <v>90095</v>
      </c>
      <c r="E125" s="10" t="s">
        <v>43</v>
      </c>
      <c r="F125" s="15">
        <f t="shared" si="7"/>
        <v>119271</v>
      </c>
      <c r="G125" s="15">
        <v>119271</v>
      </c>
      <c r="H125" s="17"/>
    </row>
    <row r="126" spans="1:8" ht="24" customHeight="1" x14ac:dyDescent="0.2">
      <c r="A126" s="10" t="s">
        <v>266</v>
      </c>
      <c r="B126" s="9" t="s">
        <v>267</v>
      </c>
      <c r="C126" s="29">
        <v>600</v>
      </c>
      <c r="D126" s="30">
        <v>60015</v>
      </c>
      <c r="E126" s="10" t="s">
        <v>45</v>
      </c>
      <c r="F126" s="15">
        <f>H126</f>
        <v>78000</v>
      </c>
      <c r="G126" s="15"/>
      <c r="H126" s="15">
        <v>78000</v>
      </c>
    </row>
    <row r="127" spans="1:8" ht="24" customHeight="1" x14ac:dyDescent="0.2">
      <c r="A127" s="10" t="s">
        <v>268</v>
      </c>
      <c r="B127" s="9" t="s">
        <v>269</v>
      </c>
      <c r="C127" s="29">
        <v>900</v>
      </c>
      <c r="D127" s="30">
        <v>90015</v>
      </c>
      <c r="E127" s="10" t="s">
        <v>45</v>
      </c>
      <c r="F127" s="15">
        <f t="shared" si="7"/>
        <v>70000</v>
      </c>
      <c r="G127" s="15">
        <v>70000</v>
      </c>
      <c r="H127" s="17"/>
    </row>
    <row r="128" spans="1:8" ht="24" customHeight="1" x14ac:dyDescent="0.2">
      <c r="A128" s="10" t="s">
        <v>270</v>
      </c>
      <c r="B128" s="9" t="s">
        <v>271</v>
      </c>
      <c r="C128" s="29">
        <v>600</v>
      </c>
      <c r="D128" s="30">
        <v>60015</v>
      </c>
      <c r="E128" s="10" t="s">
        <v>45</v>
      </c>
      <c r="F128" s="15">
        <f>H128</f>
        <v>22000</v>
      </c>
      <c r="G128" s="15"/>
      <c r="H128" s="15">
        <v>22000</v>
      </c>
    </row>
    <row r="129" spans="1:8" ht="24" customHeight="1" x14ac:dyDescent="0.2">
      <c r="A129" s="12" t="s">
        <v>272</v>
      </c>
      <c r="B129" s="9" t="s">
        <v>273</v>
      </c>
      <c r="C129" s="29">
        <v>900</v>
      </c>
      <c r="D129" s="30">
        <v>90095</v>
      </c>
      <c r="E129" s="10" t="s">
        <v>43</v>
      </c>
      <c r="F129" s="15">
        <f t="shared" si="7"/>
        <v>155956</v>
      </c>
      <c r="G129" s="15">
        <v>155956</v>
      </c>
      <c r="H129" s="17"/>
    </row>
    <row r="130" spans="1:8" ht="24" customHeight="1" x14ac:dyDescent="0.2">
      <c r="A130" s="10" t="s">
        <v>274</v>
      </c>
      <c r="B130" s="9" t="s">
        <v>275</v>
      </c>
      <c r="C130" s="29">
        <v>900</v>
      </c>
      <c r="D130" s="30">
        <v>90015</v>
      </c>
      <c r="E130" s="10" t="s">
        <v>45</v>
      </c>
      <c r="F130" s="15">
        <f t="shared" si="7"/>
        <v>105000</v>
      </c>
      <c r="G130" s="15">
        <v>105000</v>
      </c>
      <c r="H130" s="17"/>
    </row>
    <row r="131" spans="1:8" s="2" customFormat="1" ht="24" customHeight="1" x14ac:dyDescent="0.2">
      <c r="A131" s="34" t="s">
        <v>128</v>
      </c>
      <c r="B131" s="40" t="s">
        <v>14</v>
      </c>
      <c r="C131" s="66"/>
      <c r="D131" s="67"/>
      <c r="E131" s="67"/>
      <c r="F131" s="13">
        <f>G131+H131</f>
        <v>300000</v>
      </c>
      <c r="G131" s="21">
        <f>SUM(G132:G133)</f>
        <v>300000</v>
      </c>
      <c r="H131" s="21">
        <f>SUM(H132:H133)</f>
        <v>0</v>
      </c>
    </row>
    <row r="132" spans="1:8" ht="24" customHeight="1" x14ac:dyDescent="0.2">
      <c r="A132" s="10" t="s">
        <v>276</v>
      </c>
      <c r="B132" s="9" t="s">
        <v>85</v>
      </c>
      <c r="C132" s="29">
        <v>900</v>
      </c>
      <c r="D132" s="30">
        <v>90095</v>
      </c>
      <c r="E132" s="10" t="s">
        <v>43</v>
      </c>
      <c r="F132" s="15">
        <f>G132</f>
        <v>250000</v>
      </c>
      <c r="G132" s="15">
        <v>250000</v>
      </c>
      <c r="H132" s="15"/>
    </row>
    <row r="133" spans="1:8" ht="24" customHeight="1" x14ac:dyDescent="0.2">
      <c r="A133" s="12" t="s">
        <v>277</v>
      </c>
      <c r="B133" s="9" t="s">
        <v>86</v>
      </c>
      <c r="C133" s="29">
        <v>900</v>
      </c>
      <c r="D133" s="30">
        <v>90095</v>
      </c>
      <c r="E133" s="10" t="s">
        <v>43</v>
      </c>
      <c r="F133" s="15">
        <f>G133</f>
        <v>50000</v>
      </c>
      <c r="G133" s="15">
        <v>50000</v>
      </c>
      <c r="H133" s="15"/>
    </row>
    <row r="134" spans="1:8" s="8" customFormat="1" ht="24" customHeight="1" x14ac:dyDescent="0.2">
      <c r="A134" s="37" t="s">
        <v>34</v>
      </c>
      <c r="B134" s="40" t="s">
        <v>15</v>
      </c>
      <c r="C134" s="51"/>
      <c r="D134" s="52"/>
      <c r="E134" s="52"/>
      <c r="F134" s="13">
        <f>G134+H134</f>
        <v>793421</v>
      </c>
      <c r="G134" s="13">
        <f>SUM(G135:G142)</f>
        <v>793421</v>
      </c>
      <c r="H134" s="13">
        <f>SUM(H135:H142)</f>
        <v>0</v>
      </c>
    </row>
    <row r="135" spans="1:8" ht="24" customHeight="1" x14ac:dyDescent="0.2">
      <c r="A135" s="10" t="s">
        <v>278</v>
      </c>
      <c r="B135" s="9" t="s">
        <v>279</v>
      </c>
      <c r="C135" s="29">
        <v>600</v>
      </c>
      <c r="D135" s="30">
        <v>60017</v>
      </c>
      <c r="E135" s="10" t="s">
        <v>45</v>
      </c>
      <c r="F135" s="15">
        <f>G135</f>
        <v>70000</v>
      </c>
      <c r="G135" s="15">
        <v>70000</v>
      </c>
      <c r="H135" s="17"/>
    </row>
    <row r="136" spans="1:8" ht="24" customHeight="1" x14ac:dyDescent="0.2">
      <c r="A136" s="10" t="s">
        <v>280</v>
      </c>
      <c r="B136" s="9" t="s">
        <v>281</v>
      </c>
      <c r="C136" s="29">
        <v>600</v>
      </c>
      <c r="D136" s="30">
        <v>60016</v>
      </c>
      <c r="E136" s="10" t="s">
        <v>45</v>
      </c>
      <c r="F136" s="15">
        <f t="shared" ref="F136:F142" si="8">G136</f>
        <v>80000</v>
      </c>
      <c r="G136" s="15">
        <v>80000</v>
      </c>
      <c r="H136" s="17"/>
    </row>
    <row r="137" spans="1:8" ht="24" customHeight="1" x14ac:dyDescent="0.2">
      <c r="A137" s="10" t="s">
        <v>282</v>
      </c>
      <c r="B137" s="9" t="s">
        <v>283</v>
      </c>
      <c r="C137" s="29">
        <v>900</v>
      </c>
      <c r="D137" s="30">
        <v>90095</v>
      </c>
      <c r="E137" s="10" t="s">
        <v>43</v>
      </c>
      <c r="F137" s="15">
        <f t="shared" si="8"/>
        <v>90421</v>
      </c>
      <c r="G137" s="15">
        <v>90421</v>
      </c>
      <c r="H137" s="17"/>
    </row>
    <row r="138" spans="1:8" ht="24" customHeight="1" x14ac:dyDescent="0.2">
      <c r="A138" s="10" t="s">
        <v>284</v>
      </c>
      <c r="B138" s="9" t="s">
        <v>285</v>
      </c>
      <c r="C138" s="29">
        <v>900</v>
      </c>
      <c r="D138" s="30">
        <v>90095</v>
      </c>
      <c r="E138" s="10" t="s">
        <v>43</v>
      </c>
      <c r="F138" s="15">
        <f t="shared" si="8"/>
        <v>20000</v>
      </c>
      <c r="G138" s="15">
        <v>20000</v>
      </c>
      <c r="H138" s="17"/>
    </row>
    <row r="139" spans="1:8" ht="24" customHeight="1" x14ac:dyDescent="0.2">
      <c r="A139" s="10" t="s">
        <v>286</v>
      </c>
      <c r="B139" s="9" t="s">
        <v>122</v>
      </c>
      <c r="C139" s="29">
        <v>900</v>
      </c>
      <c r="D139" s="30">
        <v>90095</v>
      </c>
      <c r="E139" s="10" t="s">
        <v>43</v>
      </c>
      <c r="F139" s="15">
        <f t="shared" si="8"/>
        <v>400000</v>
      </c>
      <c r="G139" s="15">
        <v>400000</v>
      </c>
      <c r="H139" s="17"/>
    </row>
    <row r="140" spans="1:8" ht="24" customHeight="1" x14ac:dyDescent="0.2">
      <c r="A140" s="10" t="s">
        <v>287</v>
      </c>
      <c r="B140" s="9" t="s">
        <v>288</v>
      </c>
      <c r="C140" s="29">
        <v>801</v>
      </c>
      <c r="D140" s="30">
        <v>80195</v>
      </c>
      <c r="E140" s="10" t="s">
        <v>290</v>
      </c>
      <c r="F140" s="15">
        <f t="shared" si="8"/>
        <v>20000</v>
      </c>
      <c r="G140" s="15">
        <v>20000</v>
      </c>
      <c r="H140" s="17"/>
    </row>
    <row r="141" spans="1:8" ht="24" customHeight="1" x14ac:dyDescent="0.2">
      <c r="A141" s="10" t="s">
        <v>88</v>
      </c>
      <c r="B141" s="9" t="s">
        <v>89</v>
      </c>
      <c r="C141" s="29">
        <v>600</v>
      </c>
      <c r="D141" s="30">
        <v>60016</v>
      </c>
      <c r="E141" s="10" t="s">
        <v>45</v>
      </c>
      <c r="F141" s="15">
        <f t="shared" si="8"/>
        <v>40000</v>
      </c>
      <c r="G141" s="15">
        <v>40000</v>
      </c>
      <c r="H141" s="17"/>
    </row>
    <row r="142" spans="1:8" ht="24" customHeight="1" x14ac:dyDescent="0.2">
      <c r="A142" s="10" t="s">
        <v>289</v>
      </c>
      <c r="B142" s="9" t="s">
        <v>121</v>
      </c>
      <c r="C142" s="29">
        <v>600</v>
      </c>
      <c r="D142" s="30">
        <v>60016</v>
      </c>
      <c r="E142" s="10" t="s">
        <v>45</v>
      </c>
      <c r="F142" s="15">
        <f t="shared" si="8"/>
        <v>73000</v>
      </c>
      <c r="G142" s="15">
        <v>73000</v>
      </c>
      <c r="H142" s="15"/>
    </row>
    <row r="143" spans="1:8" s="8" customFormat="1" ht="24" customHeight="1" x14ac:dyDescent="0.2">
      <c r="A143" s="49" t="s">
        <v>35</v>
      </c>
      <c r="B143" s="40" t="s">
        <v>16</v>
      </c>
      <c r="C143" s="51"/>
      <c r="D143" s="52"/>
      <c r="E143" s="52"/>
      <c r="F143" s="13">
        <f>G143+H143</f>
        <v>259500</v>
      </c>
      <c r="G143" s="13">
        <f>SUM(G144:G150)</f>
        <v>259500</v>
      </c>
      <c r="H143" s="13">
        <f>SUM(H148:H150)</f>
        <v>0</v>
      </c>
    </row>
    <row r="144" spans="1:8" s="8" customFormat="1" ht="24" customHeight="1" x14ac:dyDescent="0.2">
      <c r="A144" s="12" t="s">
        <v>291</v>
      </c>
      <c r="B144" s="9" t="s">
        <v>292</v>
      </c>
      <c r="C144" s="29">
        <v>900</v>
      </c>
      <c r="D144" s="30">
        <v>90015</v>
      </c>
      <c r="E144" s="10" t="s">
        <v>45</v>
      </c>
      <c r="F144" s="15">
        <f t="shared" ref="F144:F150" si="9">G144</f>
        <v>50000</v>
      </c>
      <c r="G144" s="15">
        <v>50000</v>
      </c>
      <c r="H144" s="17"/>
    </row>
    <row r="145" spans="1:8" s="8" customFormat="1" ht="24" customHeight="1" x14ac:dyDescent="0.2">
      <c r="A145" s="12" t="s">
        <v>293</v>
      </c>
      <c r="B145" s="9" t="s">
        <v>338</v>
      </c>
      <c r="C145" s="29">
        <v>801</v>
      </c>
      <c r="D145" s="30">
        <v>80195</v>
      </c>
      <c r="E145" s="10" t="s">
        <v>304</v>
      </c>
      <c r="F145" s="15">
        <f t="shared" si="9"/>
        <v>20000</v>
      </c>
      <c r="G145" s="15">
        <v>20000</v>
      </c>
      <c r="H145" s="17"/>
    </row>
    <row r="146" spans="1:8" s="8" customFormat="1" ht="24" customHeight="1" x14ac:dyDescent="0.2">
      <c r="A146" s="12" t="s">
        <v>294</v>
      </c>
      <c r="B146" s="9" t="s">
        <v>295</v>
      </c>
      <c r="C146" s="29">
        <v>801</v>
      </c>
      <c r="D146" s="30">
        <v>80195</v>
      </c>
      <c r="E146" s="10" t="s">
        <v>305</v>
      </c>
      <c r="F146" s="15">
        <f t="shared" si="9"/>
        <v>50000</v>
      </c>
      <c r="G146" s="15">
        <v>50000</v>
      </c>
      <c r="H146" s="17"/>
    </row>
    <row r="147" spans="1:8" s="8" customFormat="1" ht="24" customHeight="1" x14ac:dyDescent="0.2">
      <c r="A147" s="12" t="s">
        <v>296</v>
      </c>
      <c r="B147" s="9" t="s">
        <v>297</v>
      </c>
      <c r="C147" s="29">
        <v>801</v>
      </c>
      <c r="D147" s="30">
        <v>80195</v>
      </c>
      <c r="E147" s="10" t="s">
        <v>306</v>
      </c>
      <c r="F147" s="15">
        <f t="shared" si="9"/>
        <v>50000</v>
      </c>
      <c r="G147" s="15">
        <v>50000</v>
      </c>
      <c r="H147" s="17"/>
    </row>
    <row r="148" spans="1:8" ht="24" customHeight="1" x14ac:dyDescent="0.2">
      <c r="A148" s="12" t="s">
        <v>298</v>
      </c>
      <c r="B148" s="9" t="s">
        <v>299</v>
      </c>
      <c r="C148" s="29">
        <v>900</v>
      </c>
      <c r="D148" s="30">
        <v>90015</v>
      </c>
      <c r="E148" s="10" t="s">
        <v>45</v>
      </c>
      <c r="F148" s="15">
        <f t="shared" si="9"/>
        <v>49500</v>
      </c>
      <c r="G148" s="15">
        <v>49500</v>
      </c>
      <c r="H148" s="17"/>
    </row>
    <row r="149" spans="1:8" ht="24" customHeight="1" x14ac:dyDescent="0.2">
      <c r="A149" s="12" t="s">
        <v>300</v>
      </c>
      <c r="B149" s="9" t="s">
        <v>301</v>
      </c>
      <c r="C149" s="29">
        <v>900</v>
      </c>
      <c r="D149" s="30">
        <v>90015</v>
      </c>
      <c r="E149" s="10" t="s">
        <v>45</v>
      </c>
      <c r="F149" s="15">
        <f t="shared" si="9"/>
        <v>15000</v>
      </c>
      <c r="G149" s="15">
        <v>15000</v>
      </c>
      <c r="H149" s="17"/>
    </row>
    <row r="150" spans="1:8" ht="24" customHeight="1" x14ac:dyDescent="0.2">
      <c r="A150" s="12" t="s">
        <v>302</v>
      </c>
      <c r="B150" s="9" t="s">
        <v>303</v>
      </c>
      <c r="C150" s="29">
        <v>900</v>
      </c>
      <c r="D150" s="30">
        <v>90095</v>
      </c>
      <c r="E150" s="10" t="s">
        <v>43</v>
      </c>
      <c r="F150" s="15">
        <f t="shared" si="9"/>
        <v>25000</v>
      </c>
      <c r="G150" s="15">
        <v>25000</v>
      </c>
      <c r="H150" s="17"/>
    </row>
    <row r="151" spans="1:8" s="8" customFormat="1" ht="24" customHeight="1" x14ac:dyDescent="0.2">
      <c r="A151" s="38" t="s">
        <v>36</v>
      </c>
      <c r="B151" s="40" t="s">
        <v>17</v>
      </c>
      <c r="C151" s="51"/>
      <c r="D151" s="52"/>
      <c r="E151" s="52"/>
      <c r="F151" s="13">
        <f>G151+H151</f>
        <v>1284902</v>
      </c>
      <c r="G151" s="13">
        <f>SUM(G152:G161)</f>
        <v>1063512</v>
      </c>
      <c r="H151" s="13">
        <f>SUM(H152:H161)</f>
        <v>221390</v>
      </c>
    </row>
    <row r="152" spans="1:8" s="8" customFormat="1" ht="24" customHeight="1" x14ac:dyDescent="0.2">
      <c r="A152" s="10" t="s">
        <v>307</v>
      </c>
      <c r="B152" s="9" t="s">
        <v>308</v>
      </c>
      <c r="C152" s="29">
        <v>853</v>
      </c>
      <c r="D152" s="30">
        <v>85395</v>
      </c>
      <c r="E152" s="10" t="s">
        <v>315</v>
      </c>
      <c r="F152" s="15">
        <f>H152</f>
        <v>41390</v>
      </c>
      <c r="G152" s="15"/>
      <c r="H152" s="15">
        <v>41390</v>
      </c>
    </row>
    <row r="153" spans="1:8" s="8" customFormat="1" ht="24" customHeight="1" x14ac:dyDescent="0.2">
      <c r="A153" s="10" t="s">
        <v>90</v>
      </c>
      <c r="B153" s="9" t="s">
        <v>91</v>
      </c>
      <c r="C153" s="29">
        <v>900</v>
      </c>
      <c r="D153" s="30">
        <v>90095</v>
      </c>
      <c r="E153" s="10" t="s">
        <v>43</v>
      </c>
      <c r="F153" s="15">
        <f>G153</f>
        <v>400000</v>
      </c>
      <c r="G153" s="15">
        <v>400000</v>
      </c>
      <c r="H153" s="17"/>
    </row>
    <row r="154" spans="1:8" s="8" customFormat="1" ht="24" customHeight="1" x14ac:dyDescent="0.2">
      <c r="A154" s="10" t="s">
        <v>309</v>
      </c>
      <c r="B154" s="9" t="s">
        <v>310</v>
      </c>
      <c r="C154" s="29">
        <v>600</v>
      </c>
      <c r="D154" s="30">
        <v>60017</v>
      </c>
      <c r="E154" s="10" t="s">
        <v>45</v>
      </c>
      <c r="F154" s="15">
        <f t="shared" ref="F154:F158" si="10">G154</f>
        <v>70000</v>
      </c>
      <c r="G154" s="15">
        <v>70000</v>
      </c>
      <c r="H154" s="17"/>
    </row>
    <row r="155" spans="1:8" s="8" customFormat="1" ht="24" customHeight="1" x14ac:dyDescent="0.2">
      <c r="A155" s="10" t="s">
        <v>123</v>
      </c>
      <c r="B155" s="9" t="s">
        <v>311</v>
      </c>
      <c r="C155" s="29">
        <v>600</v>
      </c>
      <c r="D155" s="30">
        <v>60017</v>
      </c>
      <c r="E155" s="10" t="s">
        <v>45</v>
      </c>
      <c r="F155" s="15">
        <f t="shared" si="10"/>
        <v>200000</v>
      </c>
      <c r="G155" s="15">
        <v>200000</v>
      </c>
      <c r="H155" s="17"/>
    </row>
    <row r="156" spans="1:8" s="8" customFormat="1" ht="24" customHeight="1" x14ac:dyDescent="0.2">
      <c r="A156" s="10" t="s">
        <v>92</v>
      </c>
      <c r="B156" s="9" t="s">
        <v>135</v>
      </c>
      <c r="C156" s="29">
        <v>600</v>
      </c>
      <c r="D156" s="30">
        <v>60017</v>
      </c>
      <c r="E156" s="10" t="s">
        <v>45</v>
      </c>
      <c r="F156" s="15">
        <f t="shared" si="10"/>
        <v>168512</v>
      </c>
      <c r="G156" s="15">
        <v>168512</v>
      </c>
      <c r="H156" s="17"/>
    </row>
    <row r="157" spans="1:8" s="8" customFormat="1" ht="24" customHeight="1" x14ac:dyDescent="0.2">
      <c r="A157" s="10" t="s">
        <v>93</v>
      </c>
      <c r="B157" s="9" t="s">
        <v>94</v>
      </c>
      <c r="C157" s="29">
        <v>600</v>
      </c>
      <c r="D157" s="30">
        <v>60017</v>
      </c>
      <c r="E157" s="10" t="s">
        <v>45</v>
      </c>
      <c r="F157" s="15">
        <f t="shared" si="10"/>
        <v>125000</v>
      </c>
      <c r="G157" s="15">
        <v>125000</v>
      </c>
      <c r="H157" s="17"/>
    </row>
    <row r="158" spans="1:8" s="8" customFormat="1" ht="24" customHeight="1" x14ac:dyDescent="0.2">
      <c r="A158" s="10" t="s">
        <v>124</v>
      </c>
      <c r="B158" s="9" t="s">
        <v>125</v>
      </c>
      <c r="C158" s="29">
        <v>900</v>
      </c>
      <c r="D158" s="30">
        <v>90004</v>
      </c>
      <c r="E158" s="10" t="s">
        <v>43</v>
      </c>
      <c r="F158" s="15">
        <f t="shared" si="10"/>
        <v>100000</v>
      </c>
      <c r="G158" s="15">
        <v>100000</v>
      </c>
      <c r="H158" s="17"/>
    </row>
    <row r="159" spans="1:8" s="8" customFormat="1" ht="24" customHeight="1" x14ac:dyDescent="0.2">
      <c r="A159" s="12" t="s">
        <v>312</v>
      </c>
      <c r="B159" s="9" t="s">
        <v>131</v>
      </c>
      <c r="C159" s="29">
        <v>851</v>
      </c>
      <c r="D159" s="30">
        <v>85111</v>
      </c>
      <c r="E159" s="10" t="s">
        <v>77</v>
      </c>
      <c r="F159" s="15">
        <f t="shared" ref="F159:F160" si="11">H159</f>
        <v>100000</v>
      </c>
      <c r="G159" s="15"/>
      <c r="H159" s="15">
        <v>100000</v>
      </c>
    </row>
    <row r="160" spans="1:8" s="8" customFormat="1" ht="24" customHeight="1" x14ac:dyDescent="0.2">
      <c r="A160" s="10" t="s">
        <v>313</v>
      </c>
      <c r="B160" s="9" t="s">
        <v>44</v>
      </c>
      <c r="C160" s="29">
        <v>754</v>
      </c>
      <c r="D160" s="30">
        <v>75405</v>
      </c>
      <c r="E160" s="10" t="s">
        <v>46</v>
      </c>
      <c r="F160" s="15">
        <f t="shared" si="11"/>
        <v>60000</v>
      </c>
      <c r="G160" s="15"/>
      <c r="H160" s="15">
        <v>60000</v>
      </c>
    </row>
    <row r="161" spans="1:8" s="8" customFormat="1" ht="24" customHeight="1" x14ac:dyDescent="0.2">
      <c r="A161" s="12" t="s">
        <v>314</v>
      </c>
      <c r="B161" s="9" t="s">
        <v>217</v>
      </c>
      <c r="C161" s="29">
        <v>754</v>
      </c>
      <c r="D161" s="30">
        <v>75411</v>
      </c>
      <c r="E161" s="10" t="s">
        <v>51</v>
      </c>
      <c r="F161" s="15">
        <f>H161</f>
        <v>20000</v>
      </c>
      <c r="G161" s="15"/>
      <c r="H161" s="15">
        <v>20000</v>
      </c>
    </row>
    <row r="162" spans="1:8" s="7" customFormat="1" x14ac:dyDescent="0.2">
      <c r="A162" s="22"/>
      <c r="B162" s="23"/>
      <c r="C162" s="22"/>
      <c r="D162" s="22"/>
      <c r="F162" s="14"/>
      <c r="G162" s="14"/>
      <c r="H162" s="14"/>
    </row>
    <row r="163" spans="1:8" s="7" customFormat="1" x14ac:dyDescent="0.2">
      <c r="A163" s="24"/>
      <c r="B163" s="23"/>
      <c r="C163" s="22"/>
      <c r="D163" s="22"/>
      <c r="F163" s="14"/>
      <c r="G163" s="14"/>
      <c r="H163" s="14"/>
    </row>
    <row r="164" spans="1:8" x14ac:dyDescent="0.2">
      <c r="A164" s="24"/>
    </row>
  </sheetData>
  <autoFilter ref="A5:H161" xr:uid="{00000000-0009-0000-0000-000000000000}"/>
  <mergeCells count="28">
    <mergeCell ref="C29:E29"/>
    <mergeCell ref="C8:E8"/>
    <mergeCell ref="C143:E143"/>
    <mergeCell ref="C81:E81"/>
    <mergeCell ref="C118:E118"/>
    <mergeCell ref="C89:E89"/>
    <mergeCell ref="C131:E131"/>
    <mergeCell ref="C100:E100"/>
    <mergeCell ref="C12:E12"/>
    <mergeCell ref="C77:E77"/>
    <mergeCell ref="C106:E106"/>
    <mergeCell ref="C134:E134"/>
    <mergeCell ref="A1:H1"/>
    <mergeCell ref="C47:E47"/>
    <mergeCell ref="C151:E151"/>
    <mergeCell ref="A2:A4"/>
    <mergeCell ref="C6:E6"/>
    <mergeCell ref="C34:E34"/>
    <mergeCell ref="B2:B4"/>
    <mergeCell ref="G3:H3"/>
    <mergeCell ref="F2:H2"/>
    <mergeCell ref="C2:C4"/>
    <mergeCell ref="D2:D4"/>
    <mergeCell ref="C40:E40"/>
    <mergeCell ref="F3:F4"/>
    <mergeCell ref="C64:E64"/>
    <mergeCell ref="E2:E4"/>
    <mergeCell ref="C16:E16"/>
  </mergeCells>
  <printOptions horizontalCentered="1" verticalCentered="1"/>
  <pageMargins left="0.70866141732283472" right="0.70866141732283472" top="0.98425196850393704" bottom="0.98425196850393704" header="0.19685039370078741" footer="0.39370078740157483"/>
  <pageSetup paperSize="9" scale="89" fitToHeight="0" pageOrder="overThenDown" orientation="landscape" r:id="rId1"/>
  <rowBreaks count="8" manualBreakCount="8">
    <brk id="22" max="7" man="1"/>
    <brk id="39" max="7" man="1"/>
    <brk id="57" max="7" man="1"/>
    <brk id="75" max="7" man="1"/>
    <brk id="93" max="7" man="1"/>
    <brk id="111" max="7" man="1"/>
    <brk id="129" max="7" man="1"/>
    <brk id="147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366A8-D774-4B86-B059-FF3DBB5D025C}">
  <dimension ref="A1:J9"/>
  <sheetViews>
    <sheetView workbookViewId="0">
      <selection activeCell="A7" sqref="A7"/>
    </sheetView>
  </sheetViews>
  <sheetFormatPr defaultRowHeight="12.75" x14ac:dyDescent="0.2"/>
  <cols>
    <col min="2" max="2" width="36" customWidth="1"/>
  </cols>
  <sheetData>
    <row r="1" spans="1:10" x14ac:dyDescent="0.2">
      <c r="A1" s="50" t="s">
        <v>341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x14ac:dyDescent="0.2">
      <c r="A2" s="53" t="s">
        <v>18</v>
      </c>
      <c r="B2" s="57" t="s">
        <v>38</v>
      </c>
      <c r="C2" s="68" t="s">
        <v>318</v>
      </c>
      <c r="D2" s="68" t="s">
        <v>19</v>
      </c>
      <c r="E2" s="68" t="s">
        <v>20</v>
      </c>
      <c r="F2" s="68" t="s">
        <v>319</v>
      </c>
      <c r="G2" s="53" t="s">
        <v>0</v>
      </c>
      <c r="H2" s="61" t="s">
        <v>325</v>
      </c>
      <c r="I2" s="62"/>
      <c r="J2" s="63"/>
    </row>
    <row r="3" spans="1:10" x14ac:dyDescent="0.2">
      <c r="A3" s="54"/>
      <c r="B3" s="58"/>
      <c r="C3" s="69"/>
      <c r="D3" s="69"/>
      <c r="E3" s="69"/>
      <c r="F3" s="69"/>
      <c r="G3" s="54"/>
      <c r="H3" s="64" t="s">
        <v>21</v>
      </c>
      <c r="I3" s="59" t="s">
        <v>23</v>
      </c>
      <c r="J3" s="60"/>
    </row>
    <row r="4" spans="1:10" ht="24" x14ac:dyDescent="0.2">
      <c r="A4" s="54"/>
      <c r="B4" s="58"/>
      <c r="C4" s="69"/>
      <c r="D4" s="69"/>
      <c r="E4" s="69"/>
      <c r="F4" s="69"/>
      <c r="G4" s="54"/>
      <c r="H4" s="65"/>
      <c r="I4" s="45" t="s">
        <v>39</v>
      </c>
      <c r="J4" s="45" t="s">
        <v>40</v>
      </c>
    </row>
    <row r="5" spans="1:10" x14ac:dyDescent="0.2">
      <c r="A5" s="3">
        <v>1</v>
      </c>
      <c r="B5" s="4">
        <v>2</v>
      </c>
      <c r="C5" s="4"/>
      <c r="D5" s="4">
        <v>3</v>
      </c>
      <c r="E5" s="4">
        <v>4</v>
      </c>
      <c r="F5" s="4"/>
      <c r="G5" s="3">
        <v>5</v>
      </c>
      <c r="H5" s="4">
        <v>6</v>
      </c>
      <c r="I5" s="4">
        <v>7</v>
      </c>
      <c r="J5" s="4">
        <v>8</v>
      </c>
    </row>
    <row r="6" spans="1:10" ht="57.75" customHeight="1" x14ac:dyDescent="0.2">
      <c r="A6" s="10" t="s">
        <v>52</v>
      </c>
      <c r="B6" s="9" t="s">
        <v>53</v>
      </c>
      <c r="C6" s="43" t="s">
        <v>320</v>
      </c>
      <c r="D6" s="29">
        <v>921</v>
      </c>
      <c r="E6" s="30">
        <v>92109</v>
      </c>
      <c r="F6" s="12">
        <v>6220</v>
      </c>
      <c r="G6" s="10" t="s">
        <v>57</v>
      </c>
      <c r="H6" s="15">
        <v>11500</v>
      </c>
      <c r="I6" s="15">
        <v>11500</v>
      </c>
      <c r="J6" s="17"/>
    </row>
    <row r="7" spans="1:10" ht="51" customHeight="1" x14ac:dyDescent="0.2">
      <c r="A7" s="12" t="s">
        <v>247</v>
      </c>
      <c r="B7" s="11" t="s">
        <v>345</v>
      </c>
      <c r="C7" s="43" t="s">
        <v>321</v>
      </c>
      <c r="D7" s="29">
        <v>851</v>
      </c>
      <c r="E7" s="30">
        <v>85117</v>
      </c>
      <c r="F7" s="12">
        <v>6220</v>
      </c>
      <c r="G7" s="10" t="s">
        <v>77</v>
      </c>
      <c r="H7" s="15">
        <v>25000</v>
      </c>
      <c r="I7" s="15"/>
      <c r="J7" s="15">
        <v>25000</v>
      </c>
    </row>
    <row r="8" spans="1:10" ht="24" x14ac:dyDescent="0.2">
      <c r="A8" s="10" t="s">
        <v>336</v>
      </c>
      <c r="B8" s="9" t="s">
        <v>337</v>
      </c>
      <c r="C8" s="12" t="s">
        <v>320</v>
      </c>
      <c r="D8" s="29">
        <v>921</v>
      </c>
      <c r="E8" s="30">
        <v>92118</v>
      </c>
      <c r="F8" s="12">
        <v>6220</v>
      </c>
      <c r="G8" s="10" t="s">
        <v>57</v>
      </c>
      <c r="H8" s="15">
        <v>35000</v>
      </c>
      <c r="I8" s="15">
        <v>35000</v>
      </c>
      <c r="J8" s="15"/>
    </row>
    <row r="9" spans="1:10" ht="57" customHeight="1" x14ac:dyDescent="0.2">
      <c r="A9" s="12" t="s">
        <v>312</v>
      </c>
      <c r="B9" s="9" t="s">
        <v>131</v>
      </c>
      <c r="C9" s="12" t="s">
        <v>321</v>
      </c>
      <c r="D9" s="29">
        <v>851</v>
      </c>
      <c r="E9" s="30">
        <v>85111</v>
      </c>
      <c r="F9" s="12">
        <v>6220</v>
      </c>
      <c r="G9" s="10" t="s">
        <v>77</v>
      </c>
      <c r="H9" s="15">
        <v>100000</v>
      </c>
      <c r="I9" s="15"/>
      <c r="J9" s="15">
        <v>100000</v>
      </c>
    </row>
  </sheetData>
  <mergeCells count="11">
    <mergeCell ref="I3:J3"/>
    <mergeCell ref="A1:J1"/>
    <mergeCell ref="A2:A4"/>
    <mergeCell ref="B2:B4"/>
    <mergeCell ref="C2:C4"/>
    <mergeCell ref="D2:D4"/>
    <mergeCell ref="E2:E4"/>
    <mergeCell ref="F2:F4"/>
    <mergeCell ref="G2:G4"/>
    <mergeCell ref="H2:J2"/>
    <mergeCell ref="H3:H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zał. nr 4.2</vt:lpstr>
      <vt:lpstr>Arkusz1</vt:lpstr>
      <vt:lpstr>'zał. nr 4.2'!Obszar_wydruku</vt:lpstr>
      <vt:lpstr>'zał. nr 4.2'!Tytuły_wydruku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nowickam</dc:creator>
  <cp:lastModifiedBy>Żulik Zbigniew</cp:lastModifiedBy>
  <cp:lastPrinted>2022-12-28T12:43:20Z</cp:lastPrinted>
  <dcterms:created xsi:type="dcterms:W3CDTF">2009-11-19T07:50:53Z</dcterms:created>
  <dcterms:modified xsi:type="dcterms:W3CDTF">2022-12-28T12:43:24Z</dcterms:modified>
</cp:coreProperties>
</file>