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mk.local\dane\BM\BM-06\BIP\ROK 2023-BIP\Tekst jednolity\"/>
    </mc:Choice>
  </mc:AlternateContent>
  <xr:revisionPtr revIDLastSave="0" documentId="13_ncr:1_{4EF17189-CF7D-4898-B338-5E44EA796943}" xr6:coauthVersionLast="36" xr6:coauthVersionMax="36" xr10:uidLastSave="{00000000-0000-0000-0000-000000000000}"/>
  <bookViews>
    <workbookView xWindow="120" yWindow="165" windowWidth="9375" windowHeight="4905" xr2:uid="{00000000-000D-0000-FFFF-FFFF00000000}"/>
  </bookViews>
  <sheets>
    <sheet name="zał. 8.2" sheetId="22" r:id="rId1"/>
  </sheets>
  <definedNames>
    <definedName name="_xlnm.Print_Titles" localSheetId="0">'zał. 8.2'!$5:$10</definedName>
  </definedNames>
  <calcPr calcId="191029"/>
</workbook>
</file>

<file path=xl/calcChain.xml><?xml version="1.0" encoding="utf-8"?>
<calcChain xmlns="http://schemas.openxmlformats.org/spreadsheetml/2006/main">
  <c r="D21" i="22" l="1"/>
  <c r="D20" i="22"/>
  <c r="E19" i="22"/>
  <c r="D19" i="22" s="1"/>
  <c r="E18" i="22" l="1"/>
  <c r="E39" i="22"/>
  <c r="E38" i="22" s="1"/>
  <c r="D26" i="22"/>
  <c r="D34" i="22"/>
  <c r="D32" i="22" s="1"/>
  <c r="F38" i="22"/>
  <c r="D36" i="22"/>
  <c r="E32" i="22"/>
  <c r="E31" i="22" s="1"/>
  <c r="D33" i="22"/>
  <c r="F22" i="22"/>
  <c r="D22" i="22" s="1"/>
  <c r="F40" i="22"/>
  <c r="D40" i="22" s="1"/>
  <c r="F15" i="22"/>
  <c r="D15" i="22" s="1"/>
  <c r="E24" i="22"/>
  <c r="D42" i="22"/>
  <c r="D28" i="22"/>
  <c r="D17" i="22"/>
  <c r="E56" i="22"/>
  <c r="E57" i="22"/>
  <c r="F56" i="22"/>
  <c r="F57" i="22"/>
  <c r="D56" i="22"/>
  <c r="D57" i="22"/>
  <c r="E59" i="22"/>
  <c r="F59" i="22"/>
  <c r="D59" i="22"/>
  <c r="E58" i="22"/>
  <c r="F58" i="22"/>
  <c r="D58" i="22"/>
  <c r="D25" i="22"/>
  <c r="D41" i="22"/>
  <c r="F32" i="22"/>
  <c r="F31" i="22" s="1"/>
  <c r="F30" i="22" s="1"/>
  <c r="F13" i="22"/>
  <c r="F12" i="22" s="1"/>
  <c r="D13" i="22"/>
  <c r="E11" i="22" l="1"/>
  <c r="D18" i="22"/>
  <c r="E23" i="22"/>
  <c r="D23" i="22" s="1"/>
  <c r="D24" i="22"/>
  <c r="D39" i="22"/>
  <c r="D11" i="22"/>
  <c r="D12" i="22"/>
  <c r="F61" i="22"/>
  <c r="D31" i="22"/>
  <c r="E61" i="22"/>
  <c r="D61" i="22"/>
  <c r="D30" i="22"/>
  <c r="D38" i="22"/>
  <c r="E44" i="22"/>
  <c r="F44" i="22" l="1"/>
  <c r="F60" i="22" s="1"/>
  <c r="E60" i="22"/>
  <c r="D44" i="22" l="1"/>
  <c r="D60" i="22" s="1"/>
  <c r="D62" i="22" l="1"/>
</calcChain>
</file>

<file path=xl/sharedStrings.xml><?xml version="1.0" encoding="utf-8"?>
<sst xmlns="http://schemas.openxmlformats.org/spreadsheetml/2006/main" count="43" uniqueCount="30">
  <si>
    <t>w tym:</t>
  </si>
  <si>
    <t>Gmina</t>
  </si>
  <si>
    <t>Powiat</t>
  </si>
  <si>
    <t>Dział</t>
  </si>
  <si>
    <t>OGÓŁEM</t>
  </si>
  <si>
    <t>Administracja publiczna</t>
  </si>
  <si>
    <t>Rozdział</t>
  </si>
  <si>
    <t>Treść</t>
  </si>
  <si>
    <t>RAZEM</t>
  </si>
  <si>
    <t>Kultura i ochrona dziedzictwa narodowego</t>
  </si>
  <si>
    <t>Muzea</t>
  </si>
  <si>
    <t>Wydatki bieżące</t>
  </si>
  <si>
    <t>dotacje</t>
  </si>
  <si>
    <t>Starostwa powiatowe</t>
  </si>
  <si>
    <t>majątkowe</t>
  </si>
  <si>
    <t>bieżące</t>
  </si>
  <si>
    <t>wynagrodzenia</t>
  </si>
  <si>
    <t>Transport i łączność</t>
  </si>
  <si>
    <t>Lokalny transport zbiorowy</t>
  </si>
  <si>
    <t>wydatki jednostek budżetowych</t>
  </si>
  <si>
    <t>z czego:</t>
  </si>
  <si>
    <t xml:space="preserve">     - wynagrodzenia i składki od nich naliczane</t>
  </si>
  <si>
    <t xml:space="preserve">     - wydatki związane z realizacją ich statutowych zadań</t>
  </si>
  <si>
    <t>dotacje na zadania bieżące</t>
  </si>
  <si>
    <t>Pomoc społeczna</t>
  </si>
  <si>
    <t>Jednostki specjalistycznego poradnictwa, mieszkania chronione i ośrodki interwencji kryzysowej</t>
  </si>
  <si>
    <t>2. Wydatki</t>
  </si>
  <si>
    <t>Drogi publiczne gminne</t>
  </si>
  <si>
    <t>Wydatki majątkowe</t>
  </si>
  <si>
    <t>inwestycje i zakupy inwestycyjne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</si>
</sst>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12" x14ac:knownFonts="1">
    <font>
      <sz val="10"/>
      <name val="Arial CE"/>
    </font>
    <font>
      <b/>
      <sz val="14"/>
      <name val="Times New Roman CE"/>
      <family val="1"/>
      <charset val="238"/>
    </font>
    <font>
      <sz val="9"/>
      <name val="Times New Roman CE"/>
      <family val="1"/>
      <charset val="238"/>
    </font>
    <font>
      <i/>
      <sz val="7"/>
      <name val="Times New Roman CE"/>
      <family val="1"/>
      <charset val="238"/>
    </font>
    <font>
      <sz val="10"/>
      <name val="Times New Roman CE"/>
      <family val="1"/>
      <charset val="238"/>
    </font>
    <font>
      <sz val="10"/>
      <name val="Arial CE"/>
      <charset val="238"/>
    </font>
    <font>
      <b/>
      <sz val="10"/>
      <name val="Times New Roman CE"/>
      <family val="1"/>
      <charset val="238"/>
    </font>
    <font>
      <sz val="10"/>
      <name val="Arial CE"/>
      <family val="2"/>
      <charset val="238"/>
    </font>
    <font>
      <sz val="10"/>
      <name val="Times New Roman"/>
      <family val="1"/>
      <charset val="238"/>
    </font>
    <font>
      <b/>
      <sz val="10"/>
      <name val="Times New Roman"/>
      <family val="1"/>
      <charset val="238"/>
    </font>
    <font>
      <sz val="10"/>
      <name val="Times New Roman CE"/>
      <charset val="238"/>
    </font>
    <font>
      <i/>
      <sz val="10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5" fillId="0" borderId="0"/>
  </cellStyleXfs>
  <cellXfs count="62">
    <xf numFmtId="0" fontId="0" fillId="0" borderId="0" xfId="0"/>
    <xf numFmtId="0" fontId="4" fillId="0" borderId="0" xfId="1" applyFont="1"/>
    <xf numFmtId="0" fontId="4" fillId="0" borderId="1" xfId="1" applyFont="1" applyBorder="1" applyAlignment="1">
      <alignment horizontal="center" vertical="center"/>
    </xf>
    <xf numFmtId="0" fontId="4" fillId="0" borderId="0" xfId="1" applyFont="1" applyAlignment="1">
      <alignment vertical="center"/>
    </xf>
    <xf numFmtId="0" fontId="3" fillId="0" borderId="2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/>
    </xf>
    <xf numFmtId="164" fontId="4" fillId="0" borderId="1" xfId="1" applyNumberFormat="1" applyFont="1" applyBorder="1" applyAlignment="1">
      <alignment vertical="center"/>
    </xf>
    <xf numFmtId="0" fontId="4" fillId="0" borderId="0" xfId="1" applyFont="1" applyAlignment="1">
      <alignment vertical="center" wrapText="1"/>
    </xf>
    <xf numFmtId="164" fontId="4" fillId="0" borderId="1" xfId="1" applyNumberFormat="1" applyFont="1" applyBorder="1" applyAlignment="1">
      <alignment horizontal="right" vertical="center"/>
    </xf>
    <xf numFmtId="164" fontId="4" fillId="0" borderId="1" xfId="1" applyNumberFormat="1" applyFont="1" applyBorder="1" applyAlignment="1">
      <alignment horizontal="right" vertical="center" wrapText="1"/>
    </xf>
    <xf numFmtId="0" fontId="2" fillId="0" borderId="0" xfId="1" applyFont="1"/>
    <xf numFmtId="164" fontId="6" fillId="0" borderId="3" xfId="1" applyNumberFormat="1" applyFont="1" applyBorder="1" applyAlignment="1">
      <alignment vertical="center"/>
    </xf>
    <xf numFmtId="0" fontId="6" fillId="0" borderId="3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left" vertical="center" wrapText="1"/>
    </xf>
    <xf numFmtId="164" fontId="6" fillId="0" borderId="3" xfId="1" applyNumberFormat="1" applyFont="1" applyBorder="1" applyAlignment="1">
      <alignment horizontal="right" vertical="center" wrapText="1"/>
    </xf>
    <xf numFmtId="164" fontId="6" fillId="0" borderId="3" xfId="1" applyNumberFormat="1" applyFont="1" applyBorder="1" applyAlignment="1">
      <alignment vertical="center" wrapText="1"/>
    </xf>
    <xf numFmtId="164" fontId="6" fillId="0" borderId="2" xfId="1" applyNumberFormat="1" applyFont="1" applyBorder="1" applyAlignment="1">
      <alignment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7" fillId="0" borderId="0" xfId="0" applyFont="1" applyAlignment="1">
      <alignment horizontal="left" indent="4"/>
    </xf>
    <xf numFmtId="0" fontId="6" fillId="0" borderId="1" xfId="1" quotePrefix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3" fontId="8" fillId="0" borderId="0" xfId="0" applyNumberFormat="1" applyFont="1" applyFill="1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/>
    </xf>
    <xf numFmtId="164" fontId="6" fillId="0" borderId="1" xfId="1" applyNumberFormat="1" applyFont="1" applyBorder="1" applyAlignment="1">
      <alignment vertical="center"/>
    </xf>
    <xf numFmtId="3" fontId="4" fillId="0" borderId="0" xfId="1" applyNumberFormat="1" applyFont="1"/>
    <xf numFmtId="3" fontId="9" fillId="0" borderId="0" xfId="0" applyNumberFormat="1" applyFont="1" applyFill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4" fontId="6" fillId="0" borderId="0" xfId="1" applyNumberFormat="1" applyFont="1" applyBorder="1" applyAlignment="1">
      <alignment vertical="center"/>
    </xf>
    <xf numFmtId="164" fontId="4" fillId="0" borderId="0" xfId="1" applyNumberFormat="1" applyFont="1"/>
    <xf numFmtId="3" fontId="11" fillId="0" borderId="0" xfId="0" applyNumberFormat="1" applyFont="1" applyFill="1" applyBorder="1" applyAlignment="1">
      <alignment horizontal="left" vertical="center"/>
    </xf>
    <xf numFmtId="3" fontId="11" fillId="0" borderId="1" xfId="0" applyNumberFormat="1" applyFont="1" applyFill="1" applyBorder="1" applyAlignment="1">
      <alignment horizontal="left" vertical="center"/>
    </xf>
    <xf numFmtId="164" fontId="10" fillId="0" borderId="1" xfId="1" applyNumberFormat="1" applyFont="1" applyBorder="1" applyAlignment="1">
      <alignment vertical="center"/>
    </xf>
    <xf numFmtId="3" fontId="9" fillId="0" borderId="0" xfId="0" applyNumberFormat="1" applyFont="1" applyFill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/>
    </xf>
    <xf numFmtId="3" fontId="11" fillId="0" borderId="7" xfId="0" applyNumberFormat="1" applyFont="1" applyFill="1" applyBorder="1" applyAlignment="1">
      <alignment horizontal="left" vertical="center"/>
    </xf>
    <xf numFmtId="0" fontId="3" fillId="0" borderId="0" xfId="1" applyFont="1" applyBorder="1"/>
    <xf numFmtId="0" fontId="4" fillId="0" borderId="0" xfId="1" applyFont="1" applyBorder="1" applyAlignment="1">
      <alignment vertical="center"/>
    </xf>
    <xf numFmtId="0" fontId="6" fillId="0" borderId="15" xfId="1" quotePrefix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15" xfId="1" applyFont="1" applyBorder="1" applyAlignment="1">
      <alignment horizontal="left" vertical="center"/>
    </xf>
    <xf numFmtId="164" fontId="6" fillId="0" borderId="15" xfId="1" applyNumberFormat="1" applyFont="1" applyBorder="1" applyAlignment="1">
      <alignment horizontal="right" vertical="center"/>
    </xf>
    <xf numFmtId="0" fontId="2" fillId="0" borderId="1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8" xfId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1" fillId="0" borderId="0" xfId="1" applyFont="1" applyAlignment="1">
      <alignment horizontal="left" wrapText="1"/>
    </xf>
    <xf numFmtId="0" fontId="6" fillId="0" borderId="8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</cellXfs>
  <cellStyles count="2">
    <cellStyle name="Normalny" xfId="0" builtinId="0"/>
    <cellStyle name="Normalny_Zadania zlecone 00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31"/>
  <dimension ref="A1:F63"/>
  <sheetViews>
    <sheetView showGridLines="0" tabSelected="1" topLeftCell="A4" zoomScale="120" zoomScaleNormal="120" workbookViewId="0">
      <selection activeCell="C30" sqref="C30"/>
    </sheetView>
  </sheetViews>
  <sheetFormatPr defaultRowHeight="12.75" x14ac:dyDescent="0.2"/>
  <cols>
    <col min="1" max="1" width="8.7109375" style="1" customWidth="1"/>
    <col min="2" max="2" width="9.140625" style="1"/>
    <col min="3" max="3" width="60.85546875" style="1" customWidth="1"/>
    <col min="4" max="4" width="12.85546875" style="1" customWidth="1"/>
    <col min="5" max="5" width="12.42578125" style="1" customWidth="1"/>
    <col min="6" max="6" width="11.28515625" style="1" customWidth="1"/>
    <col min="7" max="16384" width="9.140625" style="1"/>
  </cols>
  <sheetData>
    <row r="1" spans="1:6" hidden="1" x14ac:dyDescent="0.2">
      <c r="F1" s="20"/>
    </row>
    <row r="2" spans="1:6" ht="10.5" hidden="1" customHeight="1" x14ac:dyDescent="0.2"/>
    <row r="3" spans="1:6" ht="8.25" hidden="1" customHeight="1" x14ac:dyDescent="0.2"/>
    <row r="4" spans="1:6" ht="24" customHeight="1" x14ac:dyDescent="0.3">
      <c r="A4" s="55" t="s">
        <v>26</v>
      </c>
      <c r="B4" s="55"/>
      <c r="C4" s="55"/>
      <c r="D4" s="55"/>
      <c r="E4" s="55"/>
      <c r="F4" s="55"/>
    </row>
    <row r="5" spans="1:6" ht="9" customHeight="1" x14ac:dyDescent="0.2"/>
    <row r="6" spans="1:6" s="11" customFormat="1" ht="12.75" customHeight="1" x14ac:dyDescent="0.2">
      <c r="A6" s="59" t="s">
        <v>3</v>
      </c>
      <c r="B6" s="59" t="s">
        <v>6</v>
      </c>
      <c r="C6" s="59" t="s">
        <v>7</v>
      </c>
      <c r="D6" s="50" t="s">
        <v>8</v>
      </c>
      <c r="E6" s="53" t="s">
        <v>0</v>
      </c>
      <c r="F6" s="54"/>
    </row>
    <row r="7" spans="1:6" s="11" customFormat="1" ht="14.25" customHeight="1" x14ac:dyDescent="0.2">
      <c r="A7" s="60"/>
      <c r="B7" s="60"/>
      <c r="C7" s="60"/>
      <c r="D7" s="51"/>
      <c r="E7" s="47" t="s">
        <v>1</v>
      </c>
      <c r="F7" s="47" t="s">
        <v>2</v>
      </c>
    </row>
    <row r="8" spans="1:6" s="11" customFormat="1" ht="12.75" customHeight="1" x14ac:dyDescent="0.2">
      <c r="A8" s="60"/>
      <c r="B8" s="60"/>
      <c r="C8" s="60"/>
      <c r="D8" s="51"/>
      <c r="E8" s="48"/>
      <c r="F8" s="48"/>
    </row>
    <row r="9" spans="1:6" s="11" customFormat="1" ht="6" hidden="1" customHeight="1" x14ac:dyDescent="0.2">
      <c r="A9" s="61"/>
      <c r="B9" s="61"/>
      <c r="C9" s="61"/>
      <c r="D9" s="52"/>
      <c r="E9" s="49"/>
      <c r="F9" s="49"/>
    </row>
    <row r="10" spans="1:6" s="41" customFormat="1" ht="10.5" customHeight="1" x14ac:dyDescent="0.15">
      <c r="A10" s="4">
        <v>1</v>
      </c>
      <c r="B10" s="4">
        <v>2</v>
      </c>
      <c r="C10" s="4">
        <v>3</v>
      </c>
      <c r="D10" s="4">
        <v>4</v>
      </c>
      <c r="E10" s="5">
        <v>5</v>
      </c>
      <c r="F10" s="5">
        <v>6</v>
      </c>
    </row>
    <row r="11" spans="1:6" s="42" customFormat="1" ht="15" customHeight="1" x14ac:dyDescent="0.2">
      <c r="A11" s="43">
        <v>600</v>
      </c>
      <c r="B11" s="44"/>
      <c r="C11" s="45" t="s">
        <v>17</v>
      </c>
      <c r="D11" s="46">
        <f>SUM(E11:F11)</f>
        <v>48959870</v>
      </c>
      <c r="E11" s="46">
        <f>SUM(E12,E18)</f>
        <v>48959870</v>
      </c>
      <c r="F11" s="46"/>
    </row>
    <row r="12" spans="1:6" s="3" customFormat="1" ht="14.25" customHeight="1" x14ac:dyDescent="0.2">
      <c r="A12" s="2"/>
      <c r="B12" s="21">
        <v>60004</v>
      </c>
      <c r="C12" s="22" t="s">
        <v>18</v>
      </c>
      <c r="D12" s="9">
        <f>SUM(E12:F12)</f>
        <v>43000000</v>
      </c>
      <c r="E12" s="9">
        <v>43000000</v>
      </c>
      <c r="F12" s="7">
        <f>F13</f>
        <v>0</v>
      </c>
    </row>
    <row r="13" spans="1:6" s="3" customFormat="1" ht="14.25" customHeight="1" x14ac:dyDescent="0.2">
      <c r="A13" s="2"/>
      <c r="B13" s="21"/>
      <c r="C13" s="23" t="s">
        <v>11</v>
      </c>
      <c r="D13" s="9">
        <f>SUM(E13:F13)</f>
        <v>43000000</v>
      </c>
      <c r="E13" s="9">
        <v>43000000</v>
      </c>
      <c r="F13" s="9">
        <f>F15</f>
        <v>0</v>
      </c>
    </row>
    <row r="14" spans="1:6" s="3" customFormat="1" x14ac:dyDescent="0.2">
      <c r="A14" s="2"/>
      <c r="B14" s="21"/>
      <c r="C14" s="23" t="s">
        <v>0</v>
      </c>
      <c r="D14" s="9"/>
      <c r="E14" s="9"/>
      <c r="F14" s="9"/>
    </row>
    <row r="15" spans="1:6" s="3" customFormat="1" ht="13.5" customHeight="1" x14ac:dyDescent="0.2">
      <c r="A15" s="2"/>
      <c r="B15" s="21"/>
      <c r="C15" s="24" t="s">
        <v>19</v>
      </c>
      <c r="D15" s="9">
        <f>SUM(E15:F15)</f>
        <v>43000000</v>
      </c>
      <c r="E15" s="9">
        <v>43000000</v>
      </c>
      <c r="F15" s="9">
        <f>F17</f>
        <v>0</v>
      </c>
    </row>
    <row r="16" spans="1:6" s="3" customFormat="1" x14ac:dyDescent="0.2">
      <c r="A16" s="2"/>
      <c r="B16" s="21"/>
      <c r="C16" s="35" t="s">
        <v>20</v>
      </c>
      <c r="D16" s="9"/>
      <c r="E16" s="9"/>
      <c r="F16" s="9"/>
    </row>
    <row r="17" spans="1:6" s="3" customFormat="1" ht="15" customHeight="1" x14ac:dyDescent="0.2">
      <c r="A17" s="2"/>
      <c r="B17" s="21"/>
      <c r="C17" s="36" t="s">
        <v>22</v>
      </c>
      <c r="D17" s="9">
        <f>E17+F17</f>
        <v>43000000</v>
      </c>
      <c r="E17" s="9">
        <v>43000000</v>
      </c>
      <c r="F17" s="9"/>
    </row>
    <row r="18" spans="1:6" s="3" customFormat="1" ht="18.75" customHeight="1" x14ac:dyDescent="0.2">
      <c r="A18" s="2"/>
      <c r="B18" s="21">
        <v>60016</v>
      </c>
      <c r="C18" s="22" t="s">
        <v>27</v>
      </c>
      <c r="D18" s="9">
        <f t="shared" ref="D18:D21" si="0">E18+F18</f>
        <v>5959870</v>
      </c>
      <c r="E18" s="9">
        <f>SUM(E19)</f>
        <v>5959870</v>
      </c>
      <c r="F18" s="9"/>
    </row>
    <row r="19" spans="1:6" s="3" customFormat="1" ht="13.5" customHeight="1" x14ac:dyDescent="0.2">
      <c r="A19" s="2"/>
      <c r="B19" s="21"/>
      <c r="C19" s="23" t="s">
        <v>28</v>
      </c>
      <c r="D19" s="9">
        <f t="shared" si="0"/>
        <v>5959870</v>
      </c>
      <c r="E19" s="9">
        <f>SUM(E21)</f>
        <v>5959870</v>
      </c>
      <c r="F19" s="9"/>
    </row>
    <row r="20" spans="1:6" s="3" customFormat="1" ht="15" customHeight="1" x14ac:dyDescent="0.2">
      <c r="A20" s="2"/>
      <c r="B20" s="21"/>
      <c r="C20" s="23" t="s">
        <v>0</v>
      </c>
      <c r="D20" s="9">
        <f t="shared" si="0"/>
        <v>0</v>
      </c>
      <c r="E20" s="9"/>
      <c r="F20" s="9"/>
    </row>
    <row r="21" spans="1:6" s="3" customFormat="1" ht="13.5" customHeight="1" x14ac:dyDescent="0.2">
      <c r="A21" s="2"/>
      <c r="B21" s="21"/>
      <c r="C21" s="24" t="s">
        <v>29</v>
      </c>
      <c r="D21" s="9">
        <f t="shared" si="0"/>
        <v>5959870</v>
      </c>
      <c r="E21" s="9">
        <v>5959870</v>
      </c>
      <c r="F21" s="9"/>
    </row>
    <row r="22" spans="1:6" s="8" customFormat="1" ht="15" customHeight="1" x14ac:dyDescent="0.2">
      <c r="A22" s="13">
        <v>750</v>
      </c>
      <c r="B22" s="13"/>
      <c r="C22" s="14" t="s">
        <v>5</v>
      </c>
      <c r="D22" s="15">
        <f>SUM(E22,F22)</f>
        <v>70000</v>
      </c>
      <c r="E22" s="16"/>
      <c r="F22" s="16">
        <f>F23</f>
        <v>70000</v>
      </c>
    </row>
    <row r="23" spans="1:6" s="3" customFormat="1" ht="13.5" customHeight="1" x14ac:dyDescent="0.2">
      <c r="A23" s="2"/>
      <c r="B23" s="25">
        <v>75020</v>
      </c>
      <c r="C23" s="31" t="s">
        <v>13</v>
      </c>
      <c r="D23" s="9">
        <f>SUM(E23+F23)</f>
        <v>70000</v>
      </c>
      <c r="E23" s="7">
        <f>E24</f>
        <v>0</v>
      </c>
      <c r="F23" s="7">
        <v>70000</v>
      </c>
    </row>
    <row r="24" spans="1:6" s="3" customFormat="1" ht="13.5" customHeight="1" x14ac:dyDescent="0.2">
      <c r="A24" s="2"/>
      <c r="B24" s="25"/>
      <c r="C24" s="23" t="s">
        <v>11</v>
      </c>
      <c r="D24" s="9">
        <f>SUM(E24:F24)</f>
        <v>70000</v>
      </c>
      <c r="E24" s="9">
        <f>E26</f>
        <v>0</v>
      </c>
      <c r="F24" s="9">
        <v>70000</v>
      </c>
    </row>
    <row r="25" spans="1:6" s="3" customFormat="1" x14ac:dyDescent="0.2">
      <c r="A25" s="2"/>
      <c r="B25" s="25"/>
      <c r="C25" s="23" t="s">
        <v>0</v>
      </c>
      <c r="D25" s="9">
        <f>SUM(E25+F25)</f>
        <v>0</v>
      </c>
      <c r="E25" s="7"/>
      <c r="F25" s="7"/>
    </row>
    <row r="26" spans="1:6" s="3" customFormat="1" ht="13.5" customHeight="1" x14ac:dyDescent="0.2">
      <c r="A26" s="2"/>
      <c r="B26" s="25"/>
      <c r="C26" s="24" t="s">
        <v>19</v>
      </c>
      <c r="D26" s="9">
        <f>SUM(F26)</f>
        <v>70000</v>
      </c>
      <c r="E26" s="9"/>
      <c r="F26" s="9">
        <v>70000</v>
      </c>
    </row>
    <row r="27" spans="1:6" s="3" customFormat="1" x14ac:dyDescent="0.2">
      <c r="A27" s="2"/>
      <c r="B27" s="25"/>
      <c r="C27" s="35" t="s">
        <v>20</v>
      </c>
      <c r="D27" s="9"/>
      <c r="E27" s="7"/>
      <c r="F27" s="7"/>
    </row>
    <row r="28" spans="1:6" s="3" customFormat="1" ht="13.5" customHeight="1" x14ac:dyDescent="0.2">
      <c r="A28" s="2"/>
      <c r="B28" s="25"/>
      <c r="C28" s="35" t="s">
        <v>21</v>
      </c>
      <c r="D28" s="9">
        <f>SUM(E28+F28)</f>
        <v>70000</v>
      </c>
      <c r="E28" s="7"/>
      <c r="F28" s="7">
        <v>70000</v>
      </c>
    </row>
    <row r="29" spans="1:6" s="3" customFormat="1" ht="3.75" customHeight="1" x14ac:dyDescent="0.2">
      <c r="A29" s="2"/>
      <c r="B29" s="25"/>
      <c r="C29" s="36"/>
      <c r="D29" s="9"/>
      <c r="E29" s="7"/>
      <c r="F29" s="7"/>
    </row>
    <row r="30" spans="1:6" s="8" customFormat="1" ht="15" customHeight="1" x14ac:dyDescent="0.2">
      <c r="A30" s="13">
        <v>852</v>
      </c>
      <c r="B30" s="13"/>
      <c r="C30" s="14" t="s">
        <v>24</v>
      </c>
      <c r="D30" s="15">
        <f>SUM(E30,F30)</f>
        <v>150000</v>
      </c>
      <c r="E30" s="16"/>
      <c r="F30" s="16">
        <f>F31</f>
        <v>150000</v>
      </c>
    </row>
    <row r="31" spans="1:6" s="3" customFormat="1" ht="24.75" customHeight="1" x14ac:dyDescent="0.2">
      <c r="A31" s="2"/>
      <c r="B31" s="25">
        <v>85220</v>
      </c>
      <c r="C31" s="38" t="s">
        <v>25</v>
      </c>
      <c r="D31" s="9">
        <f>SUM(E31+F31)</f>
        <v>150000</v>
      </c>
      <c r="E31" s="7">
        <f>E32</f>
        <v>0</v>
      </c>
      <c r="F31" s="7">
        <f>F32</f>
        <v>150000</v>
      </c>
    </row>
    <row r="32" spans="1:6" s="3" customFormat="1" ht="13.5" customHeight="1" x14ac:dyDescent="0.2">
      <c r="A32" s="2"/>
      <c r="B32" s="25"/>
      <c r="C32" s="23" t="s">
        <v>11</v>
      </c>
      <c r="D32" s="9">
        <f>D34</f>
        <v>150000</v>
      </c>
      <c r="E32" s="9">
        <f>E34</f>
        <v>0</v>
      </c>
      <c r="F32" s="9">
        <f>F34</f>
        <v>150000</v>
      </c>
    </row>
    <row r="33" spans="1:6" s="3" customFormat="1" x14ac:dyDescent="0.2">
      <c r="A33" s="2"/>
      <c r="B33" s="25"/>
      <c r="C33" s="23" t="s">
        <v>0</v>
      </c>
      <c r="D33" s="9">
        <f>SUM(E33+F33)</f>
        <v>0</v>
      </c>
      <c r="E33" s="7"/>
      <c r="F33" s="7"/>
    </row>
    <row r="34" spans="1:6" s="3" customFormat="1" ht="14.25" customHeight="1" x14ac:dyDescent="0.2">
      <c r="A34" s="2"/>
      <c r="B34" s="25"/>
      <c r="C34" s="24" t="s">
        <v>19</v>
      </c>
      <c r="D34" s="9">
        <f>SUM(F34)</f>
        <v>150000</v>
      </c>
      <c r="E34" s="9"/>
      <c r="F34" s="9">
        <v>150000</v>
      </c>
    </row>
    <row r="35" spans="1:6" s="3" customFormat="1" x14ac:dyDescent="0.2">
      <c r="A35" s="2"/>
      <c r="B35" s="25"/>
      <c r="C35" s="35" t="s">
        <v>20</v>
      </c>
      <c r="D35" s="9"/>
      <c r="E35" s="7"/>
      <c r="F35" s="7"/>
    </row>
    <row r="36" spans="1:6" s="3" customFormat="1" ht="13.5" customHeight="1" x14ac:dyDescent="0.2">
      <c r="A36" s="2"/>
      <c r="B36" s="25"/>
      <c r="C36" s="35" t="s">
        <v>21</v>
      </c>
      <c r="D36" s="9">
        <f>SUM(E36+F36)</f>
        <v>150000</v>
      </c>
      <c r="E36" s="7"/>
      <c r="F36" s="7">
        <v>150000</v>
      </c>
    </row>
    <row r="37" spans="1:6" s="3" customFormat="1" ht="5.25" customHeight="1" x14ac:dyDescent="0.2">
      <c r="A37" s="39"/>
      <c r="B37" s="25"/>
      <c r="C37" s="40"/>
      <c r="D37" s="9"/>
      <c r="E37" s="7"/>
      <c r="F37" s="7"/>
    </row>
    <row r="38" spans="1:6" s="3" customFormat="1" ht="15" customHeight="1" x14ac:dyDescent="0.2">
      <c r="A38" s="18">
        <v>921</v>
      </c>
      <c r="B38" s="26"/>
      <c r="C38" s="19" t="s">
        <v>9</v>
      </c>
      <c r="D38" s="15">
        <f>SUM(E38+F38)</f>
        <v>2574000</v>
      </c>
      <c r="E38" s="12">
        <f>E39</f>
        <v>2574000</v>
      </c>
      <c r="F38" s="12">
        <f>F39</f>
        <v>0</v>
      </c>
    </row>
    <row r="39" spans="1:6" s="3" customFormat="1" ht="13.5" customHeight="1" x14ac:dyDescent="0.2">
      <c r="A39" s="27"/>
      <c r="B39" s="25">
        <v>92118</v>
      </c>
      <c r="C39" s="28" t="s">
        <v>10</v>
      </c>
      <c r="D39" s="10">
        <f>SUM(E39+F39)</f>
        <v>2574000</v>
      </c>
      <c r="E39" s="37">
        <f>E40</f>
        <v>2574000</v>
      </c>
      <c r="F39" s="37"/>
    </row>
    <row r="40" spans="1:6" s="3" customFormat="1" ht="13.5" customHeight="1" x14ac:dyDescent="0.2">
      <c r="A40" s="27"/>
      <c r="B40" s="25"/>
      <c r="C40" s="23" t="s">
        <v>11</v>
      </c>
      <c r="D40" s="10">
        <f>SUM(E40+F40)</f>
        <v>2574000</v>
      </c>
      <c r="E40" s="10">
        <v>2574000</v>
      </c>
      <c r="F40" s="10">
        <f>F42</f>
        <v>0</v>
      </c>
    </row>
    <row r="41" spans="1:6" s="3" customFormat="1" x14ac:dyDescent="0.2">
      <c r="A41" s="27"/>
      <c r="B41" s="2"/>
      <c r="C41" s="6" t="s">
        <v>0</v>
      </c>
      <c r="D41" s="10">
        <f>SUM(E41+F41)</f>
        <v>0</v>
      </c>
      <c r="E41" s="29"/>
      <c r="F41" s="29"/>
    </row>
    <row r="42" spans="1:6" s="3" customFormat="1" ht="13.5" customHeight="1" x14ac:dyDescent="0.2">
      <c r="A42" s="27"/>
      <c r="B42" s="2"/>
      <c r="C42" s="24" t="s">
        <v>23</v>
      </c>
      <c r="D42" s="10">
        <f>SUM(E42+F42)</f>
        <v>2574000</v>
      </c>
      <c r="E42" s="37">
        <v>2574000</v>
      </c>
      <c r="F42" s="37"/>
    </row>
    <row r="43" spans="1:6" s="3" customFormat="1" ht="5.25" customHeight="1" x14ac:dyDescent="0.2">
      <c r="A43" s="27"/>
      <c r="B43" s="2"/>
      <c r="C43" s="24"/>
      <c r="D43" s="10"/>
      <c r="E43" s="37"/>
      <c r="F43" s="29"/>
    </row>
    <row r="44" spans="1:6" s="3" customFormat="1" ht="13.5" customHeight="1" x14ac:dyDescent="0.2">
      <c r="A44" s="56" t="s">
        <v>4</v>
      </c>
      <c r="B44" s="57"/>
      <c r="C44" s="58"/>
      <c r="D44" s="17">
        <f>E44+F44</f>
        <v>51753870</v>
      </c>
      <c r="E44" s="17">
        <f>E38+E11+E22</f>
        <v>51533870</v>
      </c>
      <c r="F44" s="17">
        <f>F38+F11+F22+F30</f>
        <v>220000</v>
      </c>
    </row>
    <row r="45" spans="1:6" s="3" customFormat="1" ht="20.25" customHeight="1" x14ac:dyDescent="0.2">
      <c r="A45" s="32"/>
      <c r="B45" s="32"/>
      <c r="C45" s="32"/>
      <c r="D45" s="33"/>
      <c r="E45" s="33"/>
      <c r="F45" s="33"/>
    </row>
    <row r="46" spans="1:6" s="3" customFormat="1" ht="71.25" customHeight="1" x14ac:dyDescent="0.2">
      <c r="A46" s="32"/>
      <c r="B46" s="32"/>
      <c r="C46" s="32"/>
      <c r="D46" s="33"/>
      <c r="E46" s="33"/>
      <c r="F46" s="33"/>
    </row>
    <row r="47" spans="1:6" s="3" customFormat="1" ht="71.25" customHeight="1" x14ac:dyDescent="0.2">
      <c r="A47" s="32"/>
      <c r="B47" s="32"/>
      <c r="C47" s="32"/>
      <c r="D47" s="33"/>
      <c r="E47" s="33"/>
      <c r="F47" s="33"/>
    </row>
    <row r="48" spans="1:6" s="3" customFormat="1" ht="71.25" customHeight="1" x14ac:dyDescent="0.2">
      <c r="A48" s="32"/>
      <c r="B48" s="32"/>
      <c r="C48" s="32"/>
      <c r="D48" s="33"/>
      <c r="E48" s="33"/>
      <c r="F48" s="33"/>
    </row>
    <row r="49" spans="1:6" s="3" customFormat="1" ht="71.25" customHeight="1" x14ac:dyDescent="0.2">
      <c r="A49" s="32"/>
      <c r="B49" s="32"/>
      <c r="C49" s="32"/>
      <c r="D49" s="33"/>
      <c r="E49" s="33"/>
      <c r="F49" s="33"/>
    </row>
    <row r="50" spans="1:6" s="3" customFormat="1" ht="71.25" customHeight="1" x14ac:dyDescent="0.2">
      <c r="A50" s="32"/>
      <c r="B50" s="32"/>
      <c r="C50" s="32"/>
      <c r="D50" s="33"/>
      <c r="E50" s="33"/>
      <c r="F50" s="33"/>
    </row>
    <row r="51" spans="1:6" s="3" customFormat="1" ht="71.25" customHeight="1" x14ac:dyDescent="0.2">
      <c r="A51" s="32"/>
      <c r="B51" s="32"/>
      <c r="C51" s="32"/>
      <c r="D51" s="33"/>
      <c r="E51" s="33"/>
      <c r="F51" s="33"/>
    </row>
    <row r="52" spans="1:6" s="3" customFormat="1" ht="71.25" customHeight="1" x14ac:dyDescent="0.2">
      <c r="A52" s="32"/>
      <c r="B52" s="32"/>
      <c r="C52" s="32"/>
      <c r="D52" s="33"/>
      <c r="E52" s="33"/>
      <c r="F52" s="33"/>
    </row>
    <row r="53" spans="1:6" s="3" customFormat="1" ht="71.25" customHeight="1" x14ac:dyDescent="0.2">
      <c r="A53" s="32"/>
      <c r="B53" s="32"/>
      <c r="C53" s="32"/>
      <c r="D53" s="33"/>
      <c r="E53" s="33"/>
      <c r="F53" s="33"/>
    </row>
    <row r="54" spans="1:6" s="3" customFormat="1" ht="71.25" customHeight="1" x14ac:dyDescent="0.2">
      <c r="A54" s="32"/>
      <c r="B54" s="32"/>
      <c r="C54" s="32"/>
      <c r="D54" s="33"/>
      <c r="E54" s="33"/>
      <c r="F54" s="33"/>
    </row>
    <row r="55" spans="1:6" s="3" customFormat="1" ht="20.25" customHeight="1" x14ac:dyDescent="0.2">
      <c r="A55" s="32"/>
      <c r="B55" s="32"/>
      <c r="C55" s="32"/>
      <c r="D55" s="33"/>
      <c r="E55" s="33"/>
      <c r="F55" s="33"/>
    </row>
    <row r="56" spans="1:6" s="3" customFormat="1" ht="20.25" hidden="1" customHeight="1" x14ac:dyDescent="0.2">
      <c r="A56" s="32"/>
      <c r="B56" s="32"/>
      <c r="C56" s="32" t="s">
        <v>14</v>
      </c>
      <c r="D56" s="33">
        <f>SUMIF($C$11:$C$43,#REF!,D11:D43)</f>
        <v>0</v>
      </c>
      <c r="E56" s="33">
        <f>SUMIF($C$11:$C$43,#REF!,E11:E43)</f>
        <v>0</v>
      </c>
      <c r="F56" s="33">
        <f>SUMIF($C$11:$C$43,#REF!,F11:F43)</f>
        <v>0</v>
      </c>
    </row>
    <row r="57" spans="1:6" s="3" customFormat="1" ht="20.25" hidden="1" customHeight="1" x14ac:dyDescent="0.2">
      <c r="A57" s="32"/>
      <c r="B57" s="32"/>
      <c r="C57" s="32" t="s">
        <v>15</v>
      </c>
      <c r="D57" s="33">
        <f>SUMIF($C$11:$C$43,#REF!,D11:D43)</f>
        <v>0</v>
      </c>
      <c r="E57" s="33">
        <f>SUMIF($C$11:$C$43,#REF!,E11:E43)</f>
        <v>0</v>
      </c>
      <c r="F57" s="33">
        <f>SUMIF($C$11:$C$43,#REF!,F11:F43)</f>
        <v>0</v>
      </c>
    </row>
    <row r="58" spans="1:6" s="3" customFormat="1" ht="20.25" hidden="1" customHeight="1" x14ac:dyDescent="0.2">
      <c r="A58" s="32"/>
      <c r="B58" s="32"/>
      <c r="C58" s="32" t="s">
        <v>12</v>
      </c>
      <c r="D58" s="33">
        <f>SUMIF($C$11:$C$43,#REF!,D11:D43)</f>
        <v>0</v>
      </c>
      <c r="E58" s="33">
        <f>SUMIF($C$11:$C$43,#REF!,E11:E43)</f>
        <v>0</v>
      </c>
      <c r="F58" s="33">
        <f>SUMIF($C$11:$C$43,#REF!,F11:F43)</f>
        <v>0</v>
      </c>
    </row>
    <row r="59" spans="1:6" s="3" customFormat="1" ht="20.25" hidden="1" customHeight="1" x14ac:dyDescent="0.2">
      <c r="A59" s="32"/>
      <c r="B59" s="32"/>
      <c r="C59" s="32" t="s">
        <v>16</v>
      </c>
      <c r="D59" s="33">
        <f>SUMIF($C$11:$C$43,#REF!,D11:D43)</f>
        <v>0</v>
      </c>
      <c r="E59" s="33">
        <f>SUMIF($C$11:$C$43,#REF!,E11:E43)</f>
        <v>0</v>
      </c>
      <c r="F59" s="33">
        <f>SUMIF($C$11:$C$43,#REF!,F11:F43)</f>
        <v>0</v>
      </c>
    </row>
    <row r="60" spans="1:6" s="3" customFormat="1" ht="20.25" hidden="1" customHeight="1" x14ac:dyDescent="0.2">
      <c r="A60" s="32"/>
      <c r="B60" s="32"/>
      <c r="C60" s="32"/>
      <c r="D60" s="33" t="b">
        <f>D56+D57=D44</f>
        <v>0</v>
      </c>
      <c r="E60" s="33" t="b">
        <f>E56+E57=E44</f>
        <v>0</v>
      </c>
      <c r="F60" s="33" t="b">
        <f>F56+F57=F44</f>
        <v>0</v>
      </c>
    </row>
    <row r="61" spans="1:6" s="3" customFormat="1" ht="20.25" hidden="1" customHeight="1" x14ac:dyDescent="0.2">
      <c r="A61" s="32"/>
      <c r="B61" s="32"/>
      <c r="C61" s="32"/>
      <c r="D61" s="33">
        <f>SUM(D56:D57)</f>
        <v>0</v>
      </c>
      <c r="E61" s="33">
        <f>SUM(E56:E57)</f>
        <v>0</v>
      </c>
      <c r="F61" s="33">
        <f>SUM(F56:F57)</f>
        <v>0</v>
      </c>
    </row>
    <row r="62" spans="1:6" hidden="1" x14ac:dyDescent="0.2">
      <c r="D62" s="34">
        <f>D44-D61</f>
        <v>51753870</v>
      </c>
    </row>
    <row r="63" spans="1:6" x14ac:dyDescent="0.2">
      <c r="D63" s="30"/>
      <c r="E63" s="30"/>
      <c r="F63" s="30"/>
    </row>
  </sheetData>
  <mergeCells count="9">
    <mergeCell ref="F7:F9"/>
    <mergeCell ref="D6:D9"/>
    <mergeCell ref="E6:F6"/>
    <mergeCell ref="A4:F4"/>
    <mergeCell ref="A44:C44"/>
    <mergeCell ref="A6:A9"/>
    <mergeCell ref="B6:B9"/>
    <mergeCell ref="C6:C9"/>
    <mergeCell ref="E7:E9"/>
  </mergeCells>
  <phoneticPr fontId="0" type="noConversion"/>
  <printOptions horizontalCentered="1" verticalCentered="1"/>
  <pageMargins left="0.59055118110236227" right="0.59055118110236227" top="0.78740157480314965" bottom="0.78740157480314965" header="0.19685039370078741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zał. 8.2</vt:lpstr>
      <vt:lpstr>'zał. 8.2'!Tytuły_wydruku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Wydział Finansowy</dc:creator>
  <cp:lastModifiedBy>Żulik Zbigniew</cp:lastModifiedBy>
  <cp:lastPrinted>2022-12-28T13:02:59Z</cp:lastPrinted>
  <dcterms:created xsi:type="dcterms:W3CDTF">1998-01-23T07:51:27Z</dcterms:created>
  <dcterms:modified xsi:type="dcterms:W3CDTF">2022-12-28T13:03:12Z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-800001057</vt:i4>
  </property>
  <property fmtid="{D5CDD505-2E9C-101B-9397-08002B2CF9AE}" pid="3" name="_EmailSubject">
    <vt:lpwstr/>
  </property>
  <property fmtid="{D5CDD505-2E9C-101B-9397-08002B2CF9AE}" pid="4" name="_AuthorEmail">
    <vt:lpwstr>szordyka@ws_nt7.umk</vt:lpwstr>
  </property>
  <property fmtid="{D5CDD505-2E9C-101B-9397-08002B2CF9AE}" pid="5" name="_AuthorEmailDisplayName">
    <vt:lpwstr>Szordykowska  Katarzyna</vt:lpwstr>
  </property>
  <property fmtid="{D5CDD505-2E9C-101B-9397-08002B2CF9AE}" pid="6" name="_ReviewingToolsShownOnce">
    <vt:lpwstr/>
  </property>
</Properties>
</file>