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4-BIP\Projekt budżetu\"/>
    </mc:Choice>
  </mc:AlternateContent>
  <xr:revisionPtr revIDLastSave="0" documentId="13_ncr:1_{DA707C54-7B41-4F16-9777-3F59447E631E}" xr6:coauthVersionLast="36" xr6:coauthVersionMax="36" xr10:uidLastSave="{00000000-0000-0000-0000-000000000000}"/>
  <bookViews>
    <workbookView xWindow="120" yWindow="720" windowWidth="9375" windowHeight="3855" xr2:uid="{00000000-000D-0000-FFFF-FFFF00000000}"/>
  </bookViews>
  <sheets>
    <sheet name="Tabela nr 3" sheetId="14" r:id="rId1"/>
  </sheets>
  <definedNames>
    <definedName name="_xlnm.Print_Area" localSheetId="0">'Tabela nr 3'!$A$1:$H$38</definedName>
  </definedNames>
  <calcPr calcId="191029" iterateDelta="1E-4"/>
</workbook>
</file>

<file path=xl/calcChain.xml><?xml version="1.0" encoding="utf-8"?>
<calcChain xmlns="http://schemas.openxmlformats.org/spreadsheetml/2006/main">
  <c r="F26" i="14" l="1"/>
  <c r="H20" i="14" l="1"/>
  <c r="H16" i="14" l="1"/>
  <c r="H35" i="14" l="1"/>
  <c r="B26" i="14" l="1"/>
  <c r="H17" i="14" l="1"/>
  <c r="H14" i="14" s="1"/>
  <c r="D17" i="14" l="1"/>
  <c r="D14" i="14" s="1"/>
  <c r="D34" i="14" l="1"/>
  <c r="H34" i="14"/>
  <c r="H32" i="14" l="1"/>
  <c r="F6" i="14" l="1"/>
  <c r="D32" i="14"/>
  <c r="B6" i="14"/>
  <c r="D11" i="14" s="1"/>
  <c r="H11" i="14" l="1"/>
  <c r="F13" i="14"/>
  <c r="F38" i="14"/>
  <c r="B13" i="14"/>
  <c r="B38" i="14"/>
  <c r="D38" i="14"/>
  <c r="H38" i="14"/>
</calcChain>
</file>

<file path=xl/sharedStrings.xml><?xml version="1.0" encoding="utf-8"?>
<sst xmlns="http://schemas.openxmlformats.org/spreadsheetml/2006/main" count="69" uniqueCount="40">
  <si>
    <t>I DOCHODY</t>
  </si>
  <si>
    <t>II/1 WYDATKI BIEŻĄCE</t>
  </si>
  <si>
    <t xml:space="preserve">      (z rezerwami)</t>
  </si>
  <si>
    <t xml:space="preserve">z doch. (I - II/1)            </t>
  </si>
  <si>
    <t>wynik ( I-II )</t>
  </si>
  <si>
    <t>II/2 WYDATKI MAJĄTKOWE</t>
  </si>
  <si>
    <t xml:space="preserve">ogółem:                   </t>
  </si>
  <si>
    <t>III PRZYCHODY</t>
  </si>
  <si>
    <t xml:space="preserve">ogółem:            </t>
  </si>
  <si>
    <t xml:space="preserve">IV ROZCHODY  </t>
  </si>
  <si>
    <t xml:space="preserve">ogółem:              </t>
  </si>
  <si>
    <t xml:space="preserve">Ogółem I+III   </t>
  </si>
  <si>
    <t xml:space="preserve">Ogółem II+IV           </t>
  </si>
  <si>
    <t>finansowanie wyd.majątk.</t>
  </si>
  <si>
    <t xml:space="preserve">II WYDATKI  OGÓŁEM      </t>
  </si>
  <si>
    <t xml:space="preserve">– spłaty pożyczek udzielonych                </t>
  </si>
  <si>
    <t xml:space="preserve">– udziały w spółkach          </t>
  </si>
  <si>
    <t>w tym:</t>
  </si>
  <si>
    <t>– inwestycje:</t>
  </si>
  <si>
    <t>&gt; wydatki ze środków zagranicznych</t>
  </si>
  <si>
    <t>niepodlegających zwrotowi</t>
  </si>
  <si>
    <t>– bieżące</t>
  </si>
  <si>
    <t>– majątkowe</t>
  </si>
  <si>
    <t>&gt; zadania inwestycjne dzielnic</t>
  </si>
  <si>
    <t>deficyt  (-)</t>
  </si>
  <si>
    <t>– wykup obligacji</t>
  </si>
  <si>
    <t>– spłaty kredytów i pożyczek</t>
  </si>
  <si>
    <t xml:space="preserve">   niepodlegających zwrotowi</t>
  </si>
  <si>
    <t>– udziały w spółkach</t>
  </si>
  <si>
    <t>Tabela Nr 3</t>
  </si>
  <si>
    <t>– udzielone pożyczki</t>
  </si>
  <si>
    <t>– obligacje</t>
  </si>
  <si>
    <t>Plan 01.01.2023 r.</t>
  </si>
  <si>
    <t>– przychody jednostek samorządu terytorialnego z niewykorzystanych środków pieniężnych na rachunku bieżącym budżetu, wynikających z rozliczenia dochodów i wydatków nimi finansowanych związanych ze szczególnymi zasadami wykonywania budżetu określonymi w odrębnych ustawach</t>
  </si>
  <si>
    <t>– wolne środki jako nadwyżka środków pieniężnych na rachunku bieżącym budżetu inne niż określone w art. 217 ust. 2 pkt 5 i 8 ustawy o finansach publicznych, w tym wynikające z rozliczeń wyemitowanych papierów wartościowych, kredytów i pożyczek z lat ubiegłych</t>
  </si>
  <si>
    <t>&gt; inwestycje ogólnomiejskie</t>
  </si>
  <si>
    <t>&gt; zadania inwestycyjne dzielnic</t>
  </si>
  <si>
    <t>Plan 01.01.2024 r.</t>
  </si>
  <si>
    <t>BUDŻET MIASTA KRAKOWA NA 2024 ROK</t>
  </si>
  <si>
    <t>– kredyt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</si>
</sst>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17" x14ac:knownFonts="1">
    <font>
      <sz val="10"/>
      <name val="Arial CE"/>
    </font>
    <font>
      <sz val="10"/>
      <name val="Arial CE"/>
    </font>
    <font>
      <sz val="10"/>
      <name val="Arial CE"/>
      <family val="2"/>
      <charset val="238"/>
    </font>
    <font>
      <b/>
      <sz val="12"/>
      <name val="Arial CE"/>
      <family val="2"/>
      <charset val="238"/>
    </font>
    <font>
      <b/>
      <sz val="11"/>
      <name val="Arial CE"/>
      <family val="2"/>
      <charset val="238"/>
    </font>
    <font>
      <sz val="11"/>
      <name val="Arial CE"/>
      <family val="2"/>
      <charset val="238"/>
    </font>
    <font>
      <sz val="8"/>
      <name val="Arial CE"/>
    </font>
    <font>
      <sz val="11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9"/>
      <name val="Arial CE"/>
      <charset val="238"/>
    </font>
    <font>
      <sz val="12"/>
      <name val="Times New Roman"/>
      <family val="1"/>
      <charset val="238"/>
    </font>
    <font>
      <i/>
      <sz val="12"/>
      <name val="Times New Roman"/>
      <family val="1"/>
      <charset val="238"/>
    </font>
    <font>
      <b/>
      <sz val="13"/>
      <name val="Times New Roman"/>
      <family val="1"/>
      <charset val="238"/>
    </font>
    <font>
      <sz val="13"/>
      <name val="Times New Roman"/>
      <family val="1"/>
      <charset val="238"/>
    </font>
    <font>
      <i/>
      <sz val="13"/>
      <name val="Times New Roman"/>
      <family val="1"/>
      <charset val="238"/>
    </font>
    <font>
      <b/>
      <i/>
      <sz val="13"/>
      <name val="Times New Roman"/>
      <family val="1"/>
      <charset val="238"/>
    </font>
    <font>
      <sz val="13"/>
      <name val="Arial CE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3" fontId="2" fillId="0" borderId="0" xfId="0" applyNumberFormat="1" applyFont="1"/>
    <xf numFmtId="3" fontId="0" fillId="0" borderId="0" xfId="0" applyNumberFormat="1"/>
    <xf numFmtId="3" fontId="5" fillId="0" borderId="0" xfId="0" applyNumberFormat="1" applyFont="1"/>
    <xf numFmtId="3" fontId="4" fillId="0" borderId="0" xfId="0" applyNumberFormat="1" applyFont="1"/>
    <xf numFmtId="164" fontId="5" fillId="0" borderId="0" xfId="0" applyNumberFormat="1" applyFont="1"/>
    <xf numFmtId="3" fontId="0" fillId="0" borderId="0" xfId="0" applyNumberFormat="1" applyFont="1"/>
    <xf numFmtId="3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10" fillId="0" borderId="0" xfId="0" applyFont="1"/>
    <xf numFmtId="0" fontId="10" fillId="2" borderId="2" xfId="0" applyFont="1" applyFill="1" applyBorder="1"/>
    <xf numFmtId="3" fontId="10" fillId="2" borderId="1" xfId="0" applyNumberFormat="1" applyFont="1" applyFill="1" applyBorder="1"/>
    <xf numFmtId="3" fontId="10" fillId="0" borderId="1" xfId="0" applyNumberFormat="1" applyFont="1" applyBorder="1"/>
    <xf numFmtId="3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top" indent="1"/>
    </xf>
    <xf numFmtId="0" fontId="12" fillId="0" borderId="2" xfId="0" applyFont="1" applyFill="1" applyBorder="1" applyAlignment="1">
      <alignment horizontal="centerContinuous"/>
    </xf>
    <xf numFmtId="3" fontId="13" fillId="0" borderId="1" xfId="0" applyNumberFormat="1" applyFont="1" applyFill="1" applyBorder="1" applyAlignment="1">
      <alignment horizontal="centerContinuous"/>
    </xf>
    <xf numFmtId="0" fontId="12" fillId="0" borderId="0" xfId="0" applyFont="1" applyFill="1" applyBorder="1" applyAlignment="1">
      <alignment horizontal="centerContinuous"/>
    </xf>
    <xf numFmtId="0" fontId="13" fillId="0" borderId="2" xfId="0" applyFont="1" applyFill="1" applyBorder="1"/>
    <xf numFmtId="3" fontId="13" fillId="0" borderId="1" xfId="0" applyNumberFormat="1" applyFont="1" applyFill="1" applyBorder="1"/>
    <xf numFmtId="0" fontId="13" fillId="0" borderId="0" xfId="0" applyFont="1" applyFill="1" applyBorder="1" applyAlignment="1">
      <alignment horizontal="centerContinuous"/>
    </xf>
    <xf numFmtId="3" fontId="13" fillId="0" borderId="1" xfId="0" applyNumberFormat="1" applyFont="1" applyBorder="1" applyAlignment="1">
      <alignment horizontal="centerContinuous"/>
    </xf>
    <xf numFmtId="0" fontId="13" fillId="0" borderId="2" xfId="0" applyFont="1" applyFill="1" applyBorder="1" applyAlignment="1">
      <alignment horizontal="right"/>
    </xf>
    <xf numFmtId="3" fontId="12" fillId="0" borderId="1" xfId="0" applyNumberFormat="1" applyFont="1" applyFill="1" applyBorder="1" applyAlignment="1">
      <alignment horizontal="right" vertical="center"/>
    </xf>
    <xf numFmtId="3" fontId="13" fillId="0" borderId="0" xfId="0" applyNumberFormat="1" applyFont="1" applyFill="1" applyBorder="1" applyAlignment="1">
      <alignment horizontal="right" vertical="center"/>
    </xf>
    <xf numFmtId="164" fontId="12" fillId="0" borderId="1" xfId="0" applyNumberFormat="1" applyFont="1" applyFill="1" applyBorder="1" applyAlignment="1">
      <alignment horizontal="right" vertical="center"/>
    </xf>
    <xf numFmtId="3" fontId="13" fillId="0" borderId="0" xfId="0" applyNumberFormat="1" applyFont="1" applyFill="1" applyBorder="1" applyAlignment="1">
      <alignment horizontal="right"/>
    </xf>
    <xf numFmtId="0" fontId="13" fillId="0" borderId="2" xfId="1" applyFont="1" applyFill="1" applyBorder="1" applyAlignment="1">
      <alignment vertical="center"/>
    </xf>
    <xf numFmtId="3" fontId="13" fillId="0" borderId="1" xfId="0" applyNumberFormat="1" applyFont="1" applyFill="1" applyBorder="1" applyAlignment="1">
      <alignment vertical="center"/>
    </xf>
    <xf numFmtId="3" fontId="13" fillId="0" borderId="0" xfId="0" applyNumberFormat="1" applyFont="1" applyFill="1" applyBorder="1" applyAlignment="1">
      <alignment vertical="center"/>
    </xf>
    <xf numFmtId="3" fontId="13" fillId="0" borderId="1" xfId="0" applyNumberFormat="1" applyFont="1" applyFill="1" applyBorder="1" applyAlignment="1">
      <alignment horizontal="right" vertical="center"/>
    </xf>
    <xf numFmtId="3" fontId="13" fillId="0" borderId="0" xfId="0" applyNumberFormat="1" applyFont="1" applyFill="1" applyBorder="1"/>
    <xf numFmtId="3" fontId="13" fillId="0" borderId="1" xfId="0" applyNumberFormat="1" applyFont="1" applyFill="1" applyBorder="1" applyAlignment="1">
      <alignment horizontal="right"/>
    </xf>
    <xf numFmtId="3" fontId="14" fillId="0" borderId="5" xfId="0" applyNumberFormat="1" applyFont="1" applyFill="1" applyBorder="1" applyAlignment="1">
      <alignment vertical="center"/>
    </xf>
    <xf numFmtId="3" fontId="13" fillId="0" borderId="9" xfId="0" applyNumberFormat="1" applyFont="1" applyFill="1" applyBorder="1" applyAlignment="1">
      <alignment vertical="center"/>
    </xf>
    <xf numFmtId="0" fontId="14" fillId="0" borderId="5" xfId="0" applyFont="1" applyFill="1" applyBorder="1"/>
    <xf numFmtId="3" fontId="13" fillId="0" borderId="9" xfId="0" applyNumberFormat="1" applyFont="1" applyFill="1" applyBorder="1"/>
    <xf numFmtId="0" fontId="13" fillId="0" borderId="3" xfId="0" applyFont="1" applyFill="1" applyBorder="1"/>
    <xf numFmtId="3" fontId="13" fillId="0" borderId="4" xfId="0" applyNumberFormat="1" applyFont="1" applyFill="1" applyBorder="1" applyAlignment="1">
      <alignment vertical="center"/>
    </xf>
    <xf numFmtId="3" fontId="14" fillId="0" borderId="3" xfId="0" applyNumberFormat="1" applyFont="1" applyFill="1" applyBorder="1" applyAlignment="1">
      <alignment vertical="center"/>
    </xf>
    <xf numFmtId="3" fontId="15" fillId="0" borderId="10" xfId="0" applyNumberFormat="1" applyFont="1" applyFill="1" applyBorder="1" applyAlignment="1">
      <alignment vertical="center"/>
    </xf>
    <xf numFmtId="3" fontId="13" fillId="0" borderId="4" xfId="0" applyNumberFormat="1" applyFont="1" applyFill="1" applyBorder="1"/>
    <xf numFmtId="0" fontId="14" fillId="0" borderId="3" xfId="0" applyFont="1" applyFill="1" applyBorder="1"/>
    <xf numFmtId="3" fontId="15" fillId="0" borderId="10" xfId="0" applyNumberFormat="1" applyFont="1" applyFill="1" applyBorder="1"/>
    <xf numFmtId="0" fontId="13" fillId="2" borderId="2" xfId="0" applyFont="1" applyFill="1" applyBorder="1"/>
    <xf numFmtId="0" fontId="13" fillId="0" borderId="1" xfId="0" applyFont="1" applyBorder="1" applyAlignment="1">
      <alignment vertical="center"/>
    </xf>
    <xf numFmtId="3" fontId="12" fillId="0" borderId="0" xfId="0" applyNumberFormat="1" applyFont="1" applyFill="1" applyBorder="1" applyAlignment="1">
      <alignment horizontal="centerContinuous" vertical="center"/>
    </xf>
    <xf numFmtId="3" fontId="13" fillId="0" borderId="1" xfId="0" applyNumberFormat="1" applyFont="1" applyBorder="1" applyAlignment="1">
      <alignment horizontal="centerContinuous" vertical="center"/>
    </xf>
    <xf numFmtId="3" fontId="12" fillId="2" borderId="1" xfId="0" applyNumberFormat="1" applyFont="1" applyFill="1" applyBorder="1"/>
    <xf numFmtId="0" fontId="13" fillId="2" borderId="2" xfId="0" applyFont="1" applyFill="1" applyBorder="1" applyAlignment="1">
      <alignment horizontal="left" vertical="center"/>
    </xf>
    <xf numFmtId="3" fontId="12" fillId="2" borderId="1" xfId="0" applyNumberFormat="1" applyFont="1" applyFill="1" applyBorder="1" applyAlignment="1">
      <alignment vertical="center"/>
    </xf>
    <xf numFmtId="3" fontId="13" fillId="2" borderId="1" xfId="0" applyNumberFormat="1" applyFont="1" applyFill="1" applyBorder="1" applyAlignment="1">
      <alignment vertical="center"/>
    </xf>
    <xf numFmtId="3" fontId="12" fillId="0" borderId="0" xfId="0" applyNumberFormat="1" applyFont="1" applyFill="1" applyBorder="1" applyAlignment="1">
      <alignment vertical="center"/>
    </xf>
    <xf numFmtId="3" fontId="12" fillId="0" borderId="1" xfId="0" applyNumberFormat="1" applyFont="1" applyBorder="1" applyAlignment="1">
      <alignment horizontal="right" vertical="center"/>
    </xf>
    <xf numFmtId="3" fontId="13" fillId="2" borderId="1" xfId="0" applyNumberFormat="1" applyFont="1" applyFill="1" applyBorder="1"/>
    <xf numFmtId="0" fontId="12" fillId="0" borderId="0" xfId="0" applyFont="1" applyFill="1" applyBorder="1"/>
    <xf numFmtId="3" fontId="12" fillId="0" borderId="1" xfId="0" applyNumberFormat="1" applyFont="1" applyBorder="1"/>
    <xf numFmtId="3" fontId="13" fillId="0" borderId="0" xfId="0" applyNumberFormat="1" applyFont="1" applyFill="1" applyBorder="1" applyAlignment="1">
      <alignment horizontal="left" vertical="center"/>
    </xf>
    <xf numFmtId="3" fontId="12" fillId="0" borderId="1" xfId="0" applyNumberFormat="1" applyFont="1" applyBorder="1" applyAlignment="1">
      <alignment vertical="center"/>
    </xf>
    <xf numFmtId="3" fontId="13" fillId="0" borderId="1" xfId="0" applyNumberFormat="1" applyFont="1" applyBorder="1"/>
    <xf numFmtId="0" fontId="13" fillId="0" borderId="0" xfId="0" applyFont="1" applyFill="1" applyBorder="1" applyAlignment="1">
      <alignment horizontal="left" vertical="center"/>
    </xf>
    <xf numFmtId="3" fontId="13" fillId="0" borderId="1" xfId="0" applyNumberFormat="1" applyFont="1" applyBorder="1" applyAlignment="1">
      <alignment vertical="center"/>
    </xf>
    <xf numFmtId="3" fontId="13" fillId="0" borderId="0" xfId="0" quotePrefix="1" applyNumberFormat="1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left" vertical="center"/>
    </xf>
    <xf numFmtId="3" fontId="13" fillId="0" borderId="0" xfId="0" applyNumberFormat="1" applyFont="1" applyFill="1" applyBorder="1" applyAlignment="1">
      <alignment horizontal="left" vertical="center" wrapText="1" indent="1"/>
    </xf>
    <xf numFmtId="0" fontId="13" fillId="0" borderId="0" xfId="0" applyFont="1" applyFill="1" applyBorder="1" applyAlignment="1">
      <alignment horizontal="left" wrapText="1" indent="1"/>
    </xf>
    <xf numFmtId="0" fontId="13" fillId="0" borderId="0" xfId="0" applyFont="1" applyFill="1" applyBorder="1" applyAlignment="1">
      <alignment horizontal="left" wrapText="1" indent="2"/>
    </xf>
    <xf numFmtId="4" fontId="13" fillId="0" borderId="0" xfId="0" applyNumberFormat="1" applyFont="1" applyFill="1" applyBorder="1" applyAlignment="1">
      <alignment horizontal="left" vertical="top"/>
    </xf>
    <xf numFmtId="3" fontId="13" fillId="3" borderId="1" xfId="0" applyNumberFormat="1" applyFont="1" applyFill="1" applyBorder="1" applyAlignment="1">
      <alignment vertical="center"/>
    </xf>
    <xf numFmtId="0" fontId="16" fillId="0" borderId="0" xfId="0" applyFont="1" applyBorder="1"/>
    <xf numFmtId="0" fontId="16" fillId="0" borderId="1" xfId="0" applyFont="1" applyBorder="1"/>
    <xf numFmtId="3" fontId="13" fillId="3" borderId="1" xfId="0" applyNumberFormat="1" applyFont="1" applyFill="1" applyBorder="1"/>
    <xf numFmtId="0" fontId="12" fillId="2" borderId="2" xfId="0" applyFont="1" applyFill="1" applyBorder="1" applyAlignment="1">
      <alignment horizontal="centerContinuous"/>
    </xf>
    <xf numFmtId="3" fontId="13" fillId="2" borderId="1" xfId="0" applyNumberFormat="1" applyFont="1" applyFill="1" applyBorder="1" applyAlignment="1">
      <alignment horizontal="centerContinuous" vertical="center"/>
    </xf>
    <xf numFmtId="3" fontId="13" fillId="2" borderId="1" xfId="0" applyNumberFormat="1" applyFont="1" applyFill="1" applyBorder="1" applyAlignment="1">
      <alignment horizontal="centerContinuous"/>
    </xf>
    <xf numFmtId="0" fontId="12" fillId="2" borderId="2" xfId="0" applyFont="1" applyFill="1" applyBorder="1"/>
    <xf numFmtId="3" fontId="13" fillId="0" borderId="0" xfId="0" applyNumberFormat="1" applyFont="1" applyBorder="1" applyAlignment="1">
      <alignment horizontal="left" vertical="center"/>
    </xf>
    <xf numFmtId="0" fontId="13" fillId="0" borderId="0" xfId="0" applyFont="1" applyBorder="1"/>
    <xf numFmtId="0" fontId="13" fillId="0" borderId="1" xfId="0" applyFont="1" applyBorder="1"/>
    <xf numFmtId="3" fontId="13" fillId="0" borderId="0" xfId="0" applyNumberFormat="1" applyFont="1" applyBorder="1" applyAlignment="1">
      <alignment vertical="center"/>
    </xf>
    <xf numFmtId="0" fontId="13" fillId="0" borderId="2" xfId="0" applyFont="1" applyBorder="1" applyAlignment="1">
      <alignment horizontal="left" vertical="top" wrapText="1"/>
    </xf>
    <xf numFmtId="0" fontId="13" fillId="2" borderId="2" xfId="0" applyFont="1" applyFill="1" applyBorder="1" applyAlignment="1">
      <alignment horizontal="left" vertical="center" wrapText="1"/>
    </xf>
    <xf numFmtId="0" fontId="16" fillId="0" borderId="0" xfId="0" applyFont="1"/>
    <xf numFmtId="0" fontId="13" fillId="0" borderId="2" xfId="0" applyFont="1" applyBorder="1" applyAlignment="1">
      <alignment vertical="center" wrapText="1"/>
    </xf>
    <xf numFmtId="3" fontId="13" fillId="2" borderId="1" xfId="0" applyNumberFormat="1" applyFont="1" applyFill="1" applyBorder="1" applyAlignment="1">
      <alignment horizontal="right" vertical="center"/>
    </xf>
    <xf numFmtId="0" fontId="16" fillId="0" borderId="2" xfId="0" applyFont="1" applyBorder="1"/>
    <xf numFmtId="3" fontId="12" fillId="0" borderId="11" xfId="0" applyNumberFormat="1" applyFont="1" applyBorder="1" applyAlignment="1"/>
    <xf numFmtId="3" fontId="12" fillId="0" borderId="12" xfId="0" applyNumberFormat="1" applyFont="1" applyBorder="1" applyAlignment="1"/>
    <xf numFmtId="0" fontId="13" fillId="0" borderId="2" xfId="0" applyFont="1" applyBorder="1"/>
    <xf numFmtId="3" fontId="13" fillId="0" borderId="1" xfId="0" applyNumberFormat="1" applyFont="1" applyFill="1" applyBorder="1" applyAlignment="1">
      <alignment vertical="top"/>
    </xf>
    <xf numFmtId="0" fontId="12" fillId="0" borderId="11" xfId="0" applyFont="1" applyBorder="1"/>
    <xf numFmtId="0" fontId="13" fillId="0" borderId="2" xfId="0" applyFont="1" applyFill="1" applyBorder="1" applyAlignment="1">
      <alignment horizontal="left" wrapText="1" indent="2"/>
    </xf>
    <xf numFmtId="0" fontId="13" fillId="0" borderId="2" xfId="0" applyFont="1" applyBorder="1" applyAlignment="1">
      <alignment horizontal="left" indent="1"/>
    </xf>
    <xf numFmtId="0" fontId="13" fillId="0" borderId="2" xfId="0" quotePrefix="1" applyFont="1" applyBorder="1" applyAlignment="1">
      <alignment horizontal="left" vertical="center" indent="1"/>
    </xf>
    <xf numFmtId="3" fontId="13" fillId="0" borderId="1" xfId="0" applyNumberFormat="1" applyFont="1" applyBorder="1" applyAlignment="1">
      <alignment horizontal="right" vertical="center"/>
    </xf>
    <xf numFmtId="0" fontId="13" fillId="0" borderId="0" xfId="0" quotePrefix="1" applyFont="1" applyBorder="1" applyAlignment="1">
      <alignment horizontal="left" vertical="center" indent="1"/>
    </xf>
    <xf numFmtId="0" fontId="12" fillId="0" borderId="6" xfId="0" applyFont="1" applyFill="1" applyBorder="1" applyAlignment="1">
      <alignment horizontal="left" vertical="center"/>
    </xf>
    <xf numFmtId="3" fontId="12" fillId="0" borderId="7" xfId="0" applyNumberFormat="1" applyFont="1" applyFill="1" applyBorder="1" applyAlignment="1">
      <alignment vertical="center"/>
    </xf>
    <xf numFmtId="3" fontId="12" fillId="0" borderId="8" xfId="0" applyNumberFormat="1" applyFont="1" applyFill="1" applyBorder="1" applyAlignment="1">
      <alignment horizontal="left" vertical="center"/>
    </xf>
    <xf numFmtId="3" fontId="12" fillId="0" borderId="7" xfId="0" applyNumberFormat="1" applyFont="1" applyBorder="1" applyAlignment="1">
      <alignment vertical="center"/>
    </xf>
    <xf numFmtId="0" fontId="12" fillId="0" borderId="8" xfId="0" applyFont="1" applyFill="1" applyBorder="1" applyAlignment="1">
      <alignment horizontal="left" vertical="center"/>
    </xf>
    <xf numFmtId="3" fontId="13" fillId="0" borderId="0" xfId="0" applyNumberFormat="1" applyFont="1" applyFill="1" applyBorder="1" applyAlignment="1">
      <alignment horizontal="left" vertical="top" wrapText="1" indent="1"/>
    </xf>
    <xf numFmtId="0" fontId="13" fillId="0" borderId="0" xfId="0" applyFont="1" applyFill="1" applyBorder="1" applyAlignment="1">
      <alignment horizontal="left" vertical="top" wrapText="1" indent="1"/>
    </xf>
    <xf numFmtId="3" fontId="9" fillId="0" borderId="2" xfId="0" applyNumberFormat="1" applyFont="1" applyBorder="1" applyAlignment="1">
      <alignment horizontal="left" vertical="center" wrapText="1"/>
    </xf>
    <xf numFmtId="3" fontId="13" fillId="0" borderId="1" xfId="0" applyNumberFormat="1" applyFont="1" applyBorder="1" applyAlignment="1">
      <alignment horizontal="right" vertical="center"/>
    </xf>
    <xf numFmtId="3" fontId="13" fillId="0" borderId="1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3" fontId="13" fillId="0" borderId="2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</cellXfs>
  <cellStyles count="2">
    <cellStyle name="Normalny" xfId="0" builtinId="0"/>
    <cellStyle name="Normalny_3.Z 251-15.02.2005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J52"/>
  <sheetViews>
    <sheetView showGridLines="0" tabSelected="1" zoomScale="90" zoomScaleNormal="90" zoomScaleSheetLayoutView="90" zoomScalePageLayoutView="80" workbookViewId="0">
      <selection activeCell="H1" sqref="H1"/>
    </sheetView>
  </sheetViews>
  <sheetFormatPr defaultColWidth="23.85546875" defaultRowHeight="12.75" x14ac:dyDescent="0.2"/>
  <cols>
    <col min="1" max="1" width="30.85546875" style="1" customWidth="1"/>
    <col min="2" max="2" width="16" style="1" bestFit="1" customWidth="1"/>
    <col min="3" max="3" width="33.28515625" style="1" customWidth="1"/>
    <col min="4" max="4" width="16" style="1" bestFit="1" customWidth="1"/>
    <col min="5" max="5" width="31.140625" style="1" customWidth="1"/>
    <col min="6" max="6" width="16" style="1" bestFit="1" customWidth="1"/>
    <col min="7" max="7" width="33.28515625" style="1" customWidth="1"/>
    <col min="8" max="8" width="15.85546875" style="1" customWidth="1"/>
    <col min="9" max="9" width="19.140625" style="1" customWidth="1"/>
    <col min="10" max="16384" width="23.85546875" style="1"/>
  </cols>
  <sheetData>
    <row r="1" spans="1:10" ht="14.25" customHeight="1" x14ac:dyDescent="0.25">
      <c r="A1" s="14"/>
      <c r="B1" s="14"/>
      <c r="C1" s="14"/>
      <c r="D1" s="14"/>
      <c r="E1" s="14"/>
      <c r="F1" s="14"/>
      <c r="G1" s="14"/>
      <c r="H1" s="12" t="s">
        <v>29</v>
      </c>
    </row>
    <row r="2" spans="1:10" s="2" customFormat="1" ht="15" customHeight="1" x14ac:dyDescent="0.25">
      <c r="A2" s="111" t="s">
        <v>38</v>
      </c>
      <c r="B2" s="111"/>
      <c r="C2" s="111"/>
      <c r="D2" s="111"/>
      <c r="E2" s="111"/>
      <c r="F2" s="111"/>
      <c r="G2" s="111"/>
      <c r="H2" s="111"/>
    </row>
    <row r="3" spans="1:10" s="3" customFormat="1" ht="13.5" customHeight="1" x14ac:dyDescent="0.25">
      <c r="A3" s="114" t="s">
        <v>32</v>
      </c>
      <c r="B3" s="115"/>
      <c r="C3" s="115"/>
      <c r="D3" s="116"/>
      <c r="E3" s="114" t="s">
        <v>37</v>
      </c>
      <c r="F3" s="115"/>
      <c r="G3" s="115"/>
      <c r="H3" s="116"/>
    </row>
    <row r="4" spans="1:10" s="4" customFormat="1" ht="15" customHeight="1" x14ac:dyDescent="0.25">
      <c r="A4" s="20" t="s">
        <v>0</v>
      </c>
      <c r="B4" s="21"/>
      <c r="C4" s="22" t="s">
        <v>1</v>
      </c>
      <c r="D4" s="21"/>
      <c r="E4" s="20" t="s">
        <v>0</v>
      </c>
      <c r="F4" s="21"/>
      <c r="G4" s="22" t="s">
        <v>1</v>
      </c>
      <c r="H4" s="21"/>
    </row>
    <row r="5" spans="1:10" s="4" customFormat="1" ht="13.5" customHeight="1" x14ac:dyDescent="0.25">
      <c r="A5" s="23"/>
      <c r="B5" s="24"/>
      <c r="C5" s="25" t="s">
        <v>2</v>
      </c>
      <c r="D5" s="26"/>
      <c r="E5" s="23"/>
      <c r="F5" s="24"/>
      <c r="G5" s="25" t="s">
        <v>2</v>
      </c>
      <c r="H5" s="26"/>
    </row>
    <row r="6" spans="1:10" s="4" customFormat="1" ht="14.25" customHeight="1" x14ac:dyDescent="0.25">
      <c r="A6" s="27"/>
      <c r="B6" s="28">
        <f>B7+B8</f>
        <v>6863498729</v>
      </c>
      <c r="C6" s="29"/>
      <c r="D6" s="30">
        <v>6310541703</v>
      </c>
      <c r="E6" s="27"/>
      <c r="F6" s="28">
        <f>SUM(F7:F8)</f>
        <v>7994144148</v>
      </c>
      <c r="G6" s="31"/>
      <c r="H6" s="30">
        <v>7553953225</v>
      </c>
      <c r="I6" s="10"/>
      <c r="J6" s="9"/>
    </row>
    <row r="7" spans="1:10" s="4" customFormat="1" ht="16.5" x14ac:dyDescent="0.25">
      <c r="A7" s="32" t="s">
        <v>21</v>
      </c>
      <c r="B7" s="33">
        <v>6211775491</v>
      </c>
      <c r="C7" s="34"/>
      <c r="D7" s="35"/>
      <c r="E7" s="32" t="s">
        <v>21</v>
      </c>
      <c r="F7" s="33">
        <v>7709375372</v>
      </c>
      <c r="G7" s="36"/>
      <c r="H7" s="37"/>
      <c r="I7" s="10"/>
    </row>
    <row r="8" spans="1:10" s="4" customFormat="1" ht="16.5" x14ac:dyDescent="0.25">
      <c r="A8" s="32" t="s">
        <v>22</v>
      </c>
      <c r="B8" s="33">
        <v>651723238</v>
      </c>
      <c r="C8" s="34"/>
      <c r="D8" s="33"/>
      <c r="E8" s="32" t="s">
        <v>22</v>
      </c>
      <c r="F8" s="33">
        <v>284768776</v>
      </c>
      <c r="G8" s="36"/>
      <c r="H8" s="24"/>
      <c r="I8" s="10"/>
    </row>
    <row r="9" spans="1:10" s="4" customFormat="1" ht="3" customHeight="1" x14ac:dyDescent="0.25">
      <c r="A9" s="23"/>
      <c r="B9" s="33"/>
      <c r="C9" s="34"/>
      <c r="D9" s="33"/>
      <c r="E9" s="23"/>
      <c r="F9" s="24"/>
      <c r="G9" s="36"/>
      <c r="H9" s="24"/>
    </row>
    <row r="10" spans="1:10" s="4" customFormat="1" ht="16.5" x14ac:dyDescent="0.25">
      <c r="A10" s="23"/>
      <c r="B10" s="34"/>
      <c r="C10" s="38" t="s">
        <v>13</v>
      </c>
      <c r="D10" s="39"/>
      <c r="E10" s="23"/>
      <c r="F10" s="36"/>
      <c r="G10" s="40" t="s">
        <v>13</v>
      </c>
      <c r="H10" s="41"/>
    </row>
    <row r="11" spans="1:10" s="4" customFormat="1" ht="18" thickBot="1" x14ac:dyDescent="0.35">
      <c r="A11" s="42"/>
      <c r="B11" s="43"/>
      <c r="C11" s="44" t="s">
        <v>3</v>
      </c>
      <c r="D11" s="45">
        <f>SUM(B6-D6)</f>
        <v>552957026</v>
      </c>
      <c r="E11" s="42"/>
      <c r="F11" s="46"/>
      <c r="G11" s="47" t="s">
        <v>3</v>
      </c>
      <c r="H11" s="48">
        <f>SUM(F6-H6)</f>
        <v>440190923</v>
      </c>
    </row>
    <row r="12" spans="1:10" s="4" customFormat="1" ht="16.5" x14ac:dyDescent="0.25">
      <c r="A12" s="49" t="s">
        <v>4</v>
      </c>
      <c r="B12" s="50"/>
      <c r="C12" s="51" t="s">
        <v>5</v>
      </c>
      <c r="D12" s="52"/>
      <c r="E12" s="49" t="s">
        <v>4</v>
      </c>
      <c r="F12" s="53"/>
      <c r="G12" s="22" t="s">
        <v>5</v>
      </c>
      <c r="H12" s="26"/>
    </row>
    <row r="13" spans="1:10" s="4" customFormat="1" ht="16.5" x14ac:dyDescent="0.2">
      <c r="A13" s="54" t="s">
        <v>24</v>
      </c>
      <c r="B13" s="55">
        <f>SUM(D32-B6)</f>
        <v>1158814713</v>
      </c>
      <c r="C13" s="117"/>
      <c r="D13" s="118"/>
      <c r="E13" s="54" t="s">
        <v>24</v>
      </c>
      <c r="F13" s="55">
        <f>-SUM(F6-H32)</f>
        <v>564796574</v>
      </c>
      <c r="G13" s="112"/>
      <c r="H13" s="113"/>
    </row>
    <row r="14" spans="1:10" s="4" customFormat="1" ht="16.5" x14ac:dyDescent="0.25">
      <c r="A14" s="49"/>
      <c r="B14" s="56"/>
      <c r="C14" s="57" t="s">
        <v>6</v>
      </c>
      <c r="D14" s="58">
        <f>SUM(D15:D17)</f>
        <v>1711771739</v>
      </c>
      <c r="E14" s="49"/>
      <c r="F14" s="59"/>
      <c r="G14" s="60" t="s">
        <v>6</v>
      </c>
      <c r="H14" s="61">
        <f>SUM(H16:H17)</f>
        <v>1004987497</v>
      </c>
      <c r="I14" s="11"/>
    </row>
    <row r="15" spans="1:10" s="4" customFormat="1" ht="15" hidden="1" customHeight="1" x14ac:dyDescent="0.25">
      <c r="A15" s="49"/>
      <c r="B15" s="56"/>
      <c r="C15" s="62" t="s">
        <v>16</v>
      </c>
      <c r="D15" s="63"/>
      <c r="E15" s="49"/>
      <c r="F15" s="59"/>
      <c r="G15" s="60"/>
      <c r="H15" s="61"/>
    </row>
    <row r="16" spans="1:10" s="4" customFormat="1" ht="15.95" customHeight="1" x14ac:dyDescent="0.25">
      <c r="A16" s="49"/>
      <c r="B16" s="56"/>
      <c r="C16" s="62" t="s">
        <v>28</v>
      </c>
      <c r="D16" s="64">
        <v>148039615</v>
      </c>
      <c r="E16" s="49"/>
      <c r="F16" s="59"/>
      <c r="G16" s="65" t="s">
        <v>28</v>
      </c>
      <c r="H16" s="66">
        <f>32497775+57864000+1000000+37060000+10000000+2001000</f>
        <v>140422775</v>
      </c>
      <c r="I16" s="7"/>
    </row>
    <row r="17" spans="1:9" s="4" customFormat="1" ht="15.95" customHeight="1" x14ac:dyDescent="0.25">
      <c r="A17" s="49"/>
      <c r="B17" s="56"/>
      <c r="C17" s="67" t="s">
        <v>18</v>
      </c>
      <c r="D17" s="66">
        <f>SUM(D18,D22)</f>
        <v>1563732124</v>
      </c>
      <c r="E17" s="49"/>
      <c r="F17" s="59"/>
      <c r="G17" s="68" t="s">
        <v>18</v>
      </c>
      <c r="H17" s="66">
        <f>SUM(H18,H22)</f>
        <v>864564722</v>
      </c>
      <c r="I17" s="7"/>
    </row>
    <row r="18" spans="1:9" s="4" customFormat="1" ht="16.5" x14ac:dyDescent="0.25">
      <c r="A18" s="49"/>
      <c r="B18" s="56"/>
      <c r="C18" s="62" t="s">
        <v>35</v>
      </c>
      <c r="D18" s="64">
        <v>1551644138</v>
      </c>
      <c r="E18" s="49"/>
      <c r="F18" s="59"/>
      <c r="G18" s="68" t="s">
        <v>35</v>
      </c>
      <c r="H18" s="64">
        <v>850459746</v>
      </c>
    </row>
    <row r="19" spans="1:9" s="4" customFormat="1" ht="15" customHeight="1" x14ac:dyDescent="0.25">
      <c r="A19" s="49"/>
      <c r="B19" s="56"/>
      <c r="C19" s="18" t="s">
        <v>17</v>
      </c>
      <c r="D19" s="17"/>
      <c r="E19" s="15"/>
      <c r="F19" s="16"/>
      <c r="G19" s="19" t="s">
        <v>17</v>
      </c>
      <c r="H19" s="64"/>
    </row>
    <row r="20" spans="1:9" s="4" customFormat="1" ht="32.25" customHeight="1" x14ac:dyDescent="0.25">
      <c r="A20" s="49"/>
      <c r="B20" s="56"/>
      <c r="C20" s="106" t="s">
        <v>19</v>
      </c>
      <c r="D20" s="109">
        <v>208890263</v>
      </c>
      <c r="E20" s="49"/>
      <c r="F20" s="59"/>
      <c r="G20" s="107" t="s">
        <v>19</v>
      </c>
      <c r="H20" s="110">
        <f>1827900+330080</f>
        <v>2157980</v>
      </c>
      <c r="I20" s="108"/>
    </row>
    <row r="21" spans="1:9" s="4" customFormat="1" ht="16.5" customHeight="1" x14ac:dyDescent="0.25">
      <c r="A21" s="49"/>
      <c r="B21" s="56"/>
      <c r="C21" s="69" t="s">
        <v>27</v>
      </c>
      <c r="D21" s="109"/>
      <c r="E21" s="49"/>
      <c r="F21" s="59"/>
      <c r="G21" s="71" t="s">
        <v>20</v>
      </c>
      <c r="H21" s="110"/>
      <c r="I21" s="108"/>
    </row>
    <row r="22" spans="1:9" s="4" customFormat="1" ht="18" customHeight="1" x14ac:dyDescent="0.25">
      <c r="A22" s="49"/>
      <c r="B22" s="56"/>
      <c r="C22" s="62" t="s">
        <v>36</v>
      </c>
      <c r="D22" s="64">
        <v>12087986</v>
      </c>
      <c r="E22" s="49"/>
      <c r="F22" s="59"/>
      <c r="G22" s="72" t="s">
        <v>23</v>
      </c>
      <c r="H22" s="73">
        <v>14104976</v>
      </c>
      <c r="I22" s="7"/>
    </row>
    <row r="23" spans="1:9" s="4" customFormat="1" ht="5.25" customHeight="1" x14ac:dyDescent="0.25">
      <c r="A23" s="49"/>
      <c r="B23" s="56"/>
      <c r="C23" s="74"/>
      <c r="D23" s="75"/>
      <c r="E23" s="49"/>
      <c r="F23" s="59"/>
      <c r="G23" s="74"/>
      <c r="H23" s="76"/>
    </row>
    <row r="24" spans="1:9" s="4" customFormat="1" ht="16.5" x14ac:dyDescent="0.25">
      <c r="A24" s="77" t="s">
        <v>7</v>
      </c>
      <c r="B24" s="78"/>
      <c r="C24" s="69"/>
      <c r="D24" s="66"/>
      <c r="E24" s="77" t="s">
        <v>7</v>
      </c>
      <c r="F24" s="79"/>
      <c r="G24" s="70"/>
      <c r="H24" s="73"/>
    </row>
    <row r="25" spans="1:9" s="4" customFormat="1" ht="3.75" customHeight="1" x14ac:dyDescent="0.25">
      <c r="A25" s="77"/>
      <c r="B25" s="78"/>
      <c r="C25" s="74"/>
      <c r="D25" s="75"/>
      <c r="E25" s="77"/>
      <c r="F25" s="79"/>
      <c r="G25" s="74"/>
      <c r="H25" s="64"/>
      <c r="I25" s="7"/>
    </row>
    <row r="26" spans="1:9" s="4" customFormat="1" ht="16.5" x14ac:dyDescent="0.25">
      <c r="A26" s="80" t="s">
        <v>8</v>
      </c>
      <c r="B26" s="55">
        <f>SUM(B28:B31)</f>
        <v>1349793629</v>
      </c>
      <c r="C26" s="81"/>
      <c r="D26" s="66"/>
      <c r="E26" s="80" t="s">
        <v>8</v>
      </c>
      <c r="F26" s="53">
        <f>SUM(F27:F30)</f>
        <v>874396558</v>
      </c>
      <c r="G26" s="82"/>
      <c r="H26" s="83"/>
    </row>
    <row r="27" spans="1:9" s="4" customFormat="1" ht="15" customHeight="1" x14ac:dyDescent="0.25">
      <c r="A27" s="80"/>
      <c r="B27" s="55"/>
      <c r="C27" s="81"/>
      <c r="D27" s="66"/>
      <c r="E27" s="49" t="s">
        <v>39</v>
      </c>
      <c r="F27" s="59">
        <v>364000000</v>
      </c>
      <c r="G27" s="82"/>
      <c r="H27" s="83"/>
    </row>
    <row r="28" spans="1:9" s="4" customFormat="1" ht="16.5" x14ac:dyDescent="0.25">
      <c r="A28" s="54" t="s">
        <v>15</v>
      </c>
      <c r="B28" s="56">
        <v>1599600</v>
      </c>
      <c r="C28" s="84"/>
      <c r="D28" s="66"/>
      <c r="E28" s="54" t="s">
        <v>15</v>
      </c>
      <c r="F28" s="56">
        <v>600000</v>
      </c>
      <c r="G28" s="82"/>
      <c r="H28" s="83"/>
      <c r="I28" s="7"/>
    </row>
    <row r="29" spans="1:9" s="4" customFormat="1" ht="16.5" x14ac:dyDescent="0.25">
      <c r="A29" s="54" t="s">
        <v>31</v>
      </c>
      <c r="B29" s="56">
        <v>1060000000</v>
      </c>
      <c r="C29" s="84"/>
      <c r="D29" s="66"/>
      <c r="E29" s="85" t="s">
        <v>31</v>
      </c>
      <c r="F29" s="56">
        <v>500000000</v>
      </c>
      <c r="G29" s="82"/>
      <c r="H29" s="83"/>
    </row>
    <row r="30" spans="1:9" s="4" customFormat="1" ht="199.5" customHeight="1" x14ac:dyDescent="0.25">
      <c r="A30" s="86" t="s">
        <v>33</v>
      </c>
      <c r="B30" s="56">
        <v>10286810</v>
      </c>
      <c r="C30" s="87"/>
      <c r="D30" s="66"/>
      <c r="E30" s="88" t="s">
        <v>33</v>
      </c>
      <c r="F30" s="89">
        <v>9796558</v>
      </c>
      <c r="G30" s="82"/>
      <c r="H30" s="83"/>
      <c r="I30" s="13"/>
    </row>
    <row r="31" spans="1:9" s="4" customFormat="1" ht="167.25" customHeight="1" x14ac:dyDescent="0.25">
      <c r="A31" s="88" t="s">
        <v>34</v>
      </c>
      <c r="B31" s="56">
        <v>277907219</v>
      </c>
      <c r="C31" s="87"/>
      <c r="D31" s="66"/>
      <c r="E31" s="88" t="s">
        <v>34</v>
      </c>
      <c r="F31" s="75"/>
      <c r="G31" s="82"/>
      <c r="H31" s="83"/>
    </row>
    <row r="32" spans="1:9" s="4" customFormat="1" ht="15.95" customHeight="1" x14ac:dyDescent="0.25">
      <c r="A32" s="90"/>
      <c r="B32" s="74"/>
      <c r="C32" s="91" t="s">
        <v>14</v>
      </c>
      <c r="D32" s="92">
        <f>SUM(D14,D6)</f>
        <v>8022313442</v>
      </c>
      <c r="E32" s="93"/>
      <c r="F32" s="94"/>
      <c r="G32" s="95" t="s">
        <v>14</v>
      </c>
      <c r="H32" s="92">
        <f>SUM(H14,H6)</f>
        <v>8558940722</v>
      </c>
    </row>
    <row r="33" spans="1:9" s="4" customFormat="1" ht="15.75" customHeight="1" x14ac:dyDescent="0.25">
      <c r="A33" s="96"/>
      <c r="B33" s="33"/>
      <c r="C33" s="51" t="s">
        <v>9</v>
      </c>
      <c r="D33" s="52"/>
      <c r="E33" s="96"/>
      <c r="F33" s="33"/>
      <c r="G33" s="22" t="s">
        <v>9</v>
      </c>
      <c r="H33" s="26"/>
    </row>
    <row r="34" spans="1:9" s="4" customFormat="1" ht="16.5" x14ac:dyDescent="0.25">
      <c r="A34" s="93"/>
      <c r="B34" s="66"/>
      <c r="C34" s="57" t="s">
        <v>10</v>
      </c>
      <c r="D34" s="63">
        <f>SUM(D35,D36)</f>
        <v>190978916</v>
      </c>
      <c r="E34" s="97"/>
      <c r="F34" s="59"/>
      <c r="G34" s="60" t="s">
        <v>10</v>
      </c>
      <c r="H34" s="61">
        <f>SUM(H35:H37)</f>
        <v>309599984</v>
      </c>
    </row>
    <row r="35" spans="1:9" s="4" customFormat="1" ht="18" customHeight="1" x14ac:dyDescent="0.25">
      <c r="A35" s="93"/>
      <c r="B35" s="84"/>
      <c r="C35" s="98" t="s">
        <v>26</v>
      </c>
      <c r="D35" s="99">
        <v>105978916</v>
      </c>
      <c r="E35" s="93"/>
      <c r="F35" s="82"/>
      <c r="G35" s="98" t="s">
        <v>26</v>
      </c>
      <c r="H35" s="99">
        <f>91800000+8815368+28984615+1</f>
        <v>129599984</v>
      </c>
      <c r="I35" s="7"/>
    </row>
    <row r="36" spans="1:9" s="4" customFormat="1" ht="17.25" customHeight="1" x14ac:dyDescent="0.25">
      <c r="A36" s="93"/>
      <c r="B36" s="64"/>
      <c r="C36" s="98" t="s">
        <v>25</v>
      </c>
      <c r="D36" s="99">
        <v>85000000</v>
      </c>
      <c r="E36" s="93"/>
      <c r="F36" s="83"/>
      <c r="G36" s="98" t="s">
        <v>25</v>
      </c>
      <c r="H36" s="99">
        <v>180000000</v>
      </c>
    </row>
    <row r="37" spans="1:9" s="4" customFormat="1" ht="7.5" hidden="1" customHeight="1" x14ac:dyDescent="0.25">
      <c r="A37" s="93"/>
      <c r="B37" s="64"/>
      <c r="C37" s="100"/>
      <c r="D37" s="99"/>
      <c r="E37" s="93"/>
      <c r="F37" s="83"/>
      <c r="G37" s="98" t="s">
        <v>30</v>
      </c>
      <c r="H37" s="99"/>
    </row>
    <row r="38" spans="1:9" s="3" customFormat="1" ht="18" customHeight="1" x14ac:dyDescent="0.25">
      <c r="A38" s="101" t="s">
        <v>11</v>
      </c>
      <c r="B38" s="102">
        <f>SUM(B26,B6)</f>
        <v>8213292358</v>
      </c>
      <c r="C38" s="103" t="s">
        <v>12</v>
      </c>
      <c r="D38" s="104">
        <f>SUM(D32:D34)</f>
        <v>8213292358</v>
      </c>
      <c r="E38" s="101" t="s">
        <v>11</v>
      </c>
      <c r="F38" s="102">
        <f>SUM(F26,F6)</f>
        <v>8868540706</v>
      </c>
      <c r="G38" s="105" t="s">
        <v>12</v>
      </c>
      <c r="H38" s="104">
        <f>SUM(H32:H34)</f>
        <v>8868540706</v>
      </c>
      <c r="I38" s="8"/>
    </row>
    <row r="39" spans="1:9" ht="14.25" customHeight="1" x14ac:dyDescent="0.2">
      <c r="H39" s="6"/>
    </row>
    <row r="40" spans="1:9" ht="13.9" hidden="1" customHeight="1" x14ac:dyDescent="0.2"/>
    <row r="41" spans="1:9" ht="9" hidden="1" customHeight="1" x14ac:dyDescent="0.2"/>
    <row r="42" spans="1:9" hidden="1" x14ac:dyDescent="0.2"/>
    <row r="43" spans="1:9" hidden="1" x14ac:dyDescent="0.2"/>
    <row r="44" spans="1:9" hidden="1" x14ac:dyDescent="0.2"/>
    <row r="45" spans="1:9" hidden="1" x14ac:dyDescent="0.2"/>
    <row r="46" spans="1:9" hidden="1" x14ac:dyDescent="0.2"/>
    <row r="47" spans="1:9" hidden="1" x14ac:dyDescent="0.2"/>
    <row r="48" spans="1:9" hidden="1" x14ac:dyDescent="0.2"/>
    <row r="49" spans="5:7" hidden="1" x14ac:dyDescent="0.2"/>
    <row r="50" spans="5:7" x14ac:dyDescent="0.2">
      <c r="E50" s="5"/>
    </row>
    <row r="52" spans="5:7" x14ac:dyDescent="0.2">
      <c r="G52" s="5"/>
    </row>
  </sheetData>
  <mergeCells count="8">
    <mergeCell ref="I20:I21"/>
    <mergeCell ref="D20:D21"/>
    <mergeCell ref="H20:H21"/>
    <mergeCell ref="A2:H2"/>
    <mergeCell ref="G13:H13"/>
    <mergeCell ref="A3:D3"/>
    <mergeCell ref="C13:D13"/>
    <mergeCell ref="E3:H3"/>
  </mergeCells>
  <phoneticPr fontId="6" type="noConversion"/>
  <printOptions horizontalCentered="1"/>
  <pageMargins left="0.59055118110236227" right="0.59055118110236227" top="0.51181102362204722" bottom="0.51181102362204722" header="0" footer="0"/>
  <pageSetup paperSize="9" scale="58" orientation="landscape" r:id="rId1"/>
  <headerFooter alignWithMargins="0">
    <oddHeader xml:space="preserve">&amp;L&amp;8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Tabela nr 3</vt:lpstr>
      <vt:lpstr>'Tabela nr 3'!Obszar_wydruku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Wiesław Szanduła</dc:creator>
  <cp:lastModifiedBy>Żulik Zbigniew</cp:lastModifiedBy>
  <cp:lastPrinted>2023-11-15T13:20:15Z</cp:lastPrinted>
  <dcterms:created xsi:type="dcterms:W3CDTF">1997-11-06T07:54:46Z</dcterms:created>
  <dcterms:modified xsi:type="dcterms:W3CDTF">2023-11-15T13:20:28Z</dcterms:modified>
</cp:coreProperties>
</file>