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7EA9E019-9652-4A10-8276-93BF31552FB8}" xr6:coauthVersionLast="36" xr6:coauthVersionMax="36" xr10:uidLastSave="{00000000-0000-0000-0000-000000000000}"/>
  <bookViews>
    <workbookView xWindow="32760" yWindow="32760" windowWidth="18705" windowHeight="12495" tabRatio="297" xr2:uid="{00000000-000D-0000-FFFF-FFFF00000000}"/>
  </bookViews>
  <sheets>
    <sheet name="Zał. nr 11" sheetId="3" r:id="rId1"/>
  </sheets>
  <definedNames>
    <definedName name="_xlnm._FilterDatabase" localSheetId="0" hidden="1">'Zał. nr 11'!$A$13:$D$620</definedName>
    <definedName name="_xlnm.Print_Area" localSheetId="0">'Zał. nr 11'!$A$1:$D$620</definedName>
    <definedName name="_xlnm.Print_Titles" localSheetId="0">'Zał. nr 11'!$10:$13</definedName>
  </definedNames>
  <calcPr calcId="191029"/>
</workbook>
</file>

<file path=xl/calcChain.xml><?xml version="1.0" encoding="utf-8"?>
<calcChain xmlns="http://schemas.openxmlformats.org/spreadsheetml/2006/main">
  <c r="D16" i="3" l="1"/>
  <c r="D15" i="3" s="1"/>
  <c r="D17" i="3"/>
  <c r="D18" i="3"/>
  <c r="D19" i="3"/>
  <c r="D21" i="3"/>
  <c r="D20" i="3" s="1"/>
  <c r="D22" i="3"/>
  <c r="D23" i="3"/>
  <c r="D24" i="3"/>
  <c r="D26" i="3"/>
  <c r="D25" i="3" s="1"/>
  <c r="D27" i="3"/>
  <c r="D28" i="3"/>
  <c r="D29" i="3"/>
  <c r="D30" i="3"/>
  <c r="D31" i="3"/>
  <c r="D33" i="3"/>
  <c r="D32" i="3" s="1"/>
  <c r="D35" i="3"/>
  <c r="D36" i="3"/>
  <c r="D37" i="3"/>
  <c r="D38" i="3"/>
  <c r="D34" i="3" s="1"/>
  <c r="D40" i="3"/>
  <c r="D39" i="3" s="1"/>
  <c r="D41" i="3"/>
  <c r="D42" i="3"/>
  <c r="D43" i="3"/>
  <c r="D45" i="3"/>
  <c r="D46" i="3"/>
  <c r="D48" i="3"/>
  <c r="D47" i="3" s="1"/>
  <c r="D50" i="3"/>
  <c r="D51" i="3"/>
  <c r="D49" i="3" s="1"/>
  <c r="D53" i="3"/>
  <c r="D54" i="3"/>
  <c r="D52" i="3" s="1"/>
  <c r="D55" i="3"/>
  <c r="D56" i="3"/>
  <c r="D58" i="3"/>
  <c r="D57" i="3" s="1"/>
  <c r="D59" i="3"/>
  <c r="D60" i="3"/>
  <c r="D62" i="3"/>
  <c r="D61" i="3" s="1"/>
  <c r="D63" i="3"/>
  <c r="D67" i="3"/>
  <c r="D66" i="3" s="1"/>
  <c r="D69" i="3"/>
  <c r="D71" i="3"/>
  <c r="D74" i="3"/>
  <c r="D78" i="3"/>
  <c r="D80" i="3"/>
  <c r="D82" i="3"/>
  <c r="D85" i="3"/>
  <c r="D87" i="3"/>
  <c r="D89" i="3"/>
  <c r="D91" i="3"/>
  <c r="D96" i="3"/>
  <c r="D95" i="3" s="1"/>
  <c r="D98" i="3"/>
  <c r="D100" i="3"/>
  <c r="D103" i="3"/>
  <c r="D107" i="3"/>
  <c r="D109" i="3"/>
  <c r="D111" i="3"/>
  <c r="D114" i="3"/>
  <c r="D117" i="3"/>
  <c r="D119" i="3"/>
  <c r="D121" i="3"/>
  <c r="D124" i="3"/>
  <c r="D128" i="3"/>
  <c r="D131" i="3"/>
  <c r="D133" i="3"/>
  <c r="D135" i="3"/>
  <c r="D130" i="3" s="1"/>
  <c r="D137" i="3"/>
  <c r="D140" i="3"/>
  <c r="D144" i="3"/>
  <c r="D146" i="3"/>
  <c r="D149" i="3"/>
  <c r="D151" i="3"/>
  <c r="D153" i="3"/>
  <c r="D155" i="3"/>
  <c r="D158" i="3"/>
  <c r="D162" i="3"/>
  <c r="D165" i="3"/>
  <c r="D164" i="3" s="1"/>
  <c r="D167" i="3"/>
  <c r="D170" i="3"/>
  <c r="D174" i="3"/>
  <c r="D176" i="3"/>
  <c r="D179" i="3"/>
  <c r="D181" i="3"/>
  <c r="D185" i="3"/>
  <c r="D188" i="3"/>
  <c r="D191" i="3"/>
  <c r="D193" i="3"/>
  <c r="D196" i="3"/>
  <c r="D190" i="3" s="1"/>
  <c r="D199" i="3"/>
  <c r="D201" i="3"/>
  <c r="D203" i="3"/>
  <c r="D205" i="3"/>
  <c r="D208" i="3"/>
  <c r="D210" i="3"/>
  <c r="D212" i="3"/>
  <c r="D215" i="3"/>
  <c r="D219" i="3"/>
  <c r="D222" i="3"/>
  <c r="D224" i="3"/>
  <c r="D221" i="3" s="1"/>
  <c r="D227" i="3"/>
  <c r="D231" i="3"/>
  <c r="D233" i="3"/>
  <c r="D235" i="3"/>
  <c r="D239" i="3"/>
  <c r="D241" i="3"/>
  <c r="D243" i="3"/>
  <c r="D246" i="3"/>
  <c r="D250" i="3"/>
  <c r="D253" i="3"/>
  <c r="D256" i="3"/>
  <c r="D252" i="3" s="1"/>
  <c r="D259" i="3"/>
  <c r="D263" i="3"/>
  <c r="D265" i="3"/>
  <c r="D267" i="3"/>
  <c r="D271" i="3"/>
  <c r="D274" i="3"/>
  <c r="D276" i="3"/>
  <c r="D279" i="3"/>
  <c r="D283" i="3"/>
  <c r="D286" i="3"/>
  <c r="D288" i="3"/>
  <c r="D285" i="3" s="1"/>
  <c r="D290" i="3"/>
  <c r="D294" i="3"/>
  <c r="D296" i="3"/>
  <c r="D298" i="3"/>
  <c r="D300" i="3"/>
  <c r="D302" i="3"/>
  <c r="D304" i="3"/>
  <c r="D306" i="3"/>
  <c r="D311" i="3"/>
  <c r="D315" i="3"/>
  <c r="D319" i="3"/>
  <c r="D318" i="3" s="1"/>
  <c r="D321" i="3"/>
  <c r="D323" i="3"/>
  <c r="D327" i="3"/>
  <c r="D329" i="3"/>
  <c r="D331" i="3"/>
  <c r="D333" i="3"/>
  <c r="D336" i="3"/>
  <c r="D338" i="3"/>
  <c r="D339" i="3"/>
  <c r="D341" i="3"/>
  <c r="D343" i="3"/>
  <c r="D346" i="3"/>
  <c r="D348" i="3"/>
  <c r="D350" i="3"/>
  <c r="D352" i="3"/>
  <c r="D357" i="3"/>
  <c r="D360" i="3"/>
  <c r="D364" i="3"/>
  <c r="D366" i="3"/>
  <c r="D363" i="3" s="1"/>
  <c r="D369" i="3"/>
  <c r="D374" i="3"/>
  <c r="D376" i="3"/>
  <c r="D378" i="3"/>
  <c r="D382" i="3"/>
  <c r="D385" i="3"/>
  <c r="D387" i="3"/>
  <c r="D389" i="3"/>
  <c r="D391" i="3"/>
  <c r="D393" i="3"/>
  <c r="D397" i="3"/>
  <c r="D399" i="3"/>
  <c r="D401" i="3"/>
  <c r="D405" i="3"/>
  <c r="D407" i="3"/>
  <c r="D409" i="3"/>
  <c r="D412" i="3"/>
  <c r="D416" i="3"/>
  <c r="D419" i="3"/>
  <c r="D421" i="3"/>
  <c r="D424" i="3"/>
  <c r="D428" i="3"/>
  <c r="D431" i="3"/>
  <c r="D435" i="3"/>
  <c r="D438" i="3"/>
  <c r="D440" i="3"/>
  <c r="D434" i="3" s="1"/>
  <c r="D444" i="3"/>
  <c r="D446" i="3"/>
  <c r="D448" i="3"/>
  <c r="D451" i="3"/>
  <c r="D453" i="3"/>
  <c r="D457" i="3"/>
  <c r="D461" i="3"/>
  <c r="D464" i="3"/>
  <c r="D465" i="3"/>
  <c r="D468" i="3"/>
  <c r="D471" i="3"/>
  <c r="D475" i="3"/>
  <c r="D477" i="3"/>
  <c r="D479" i="3"/>
  <c r="D482" i="3"/>
  <c r="D485" i="3"/>
  <c r="D487" i="3"/>
  <c r="D489" i="3"/>
  <c r="D493" i="3"/>
  <c r="D496" i="3"/>
  <c r="D497" i="3"/>
  <c r="D500" i="3"/>
  <c r="D502" i="3"/>
  <c r="D506" i="3"/>
  <c r="D508" i="3"/>
  <c r="D510" i="3"/>
  <c r="D512" i="3"/>
  <c r="D515" i="3"/>
  <c r="D517" i="3"/>
  <c r="D519" i="3"/>
  <c r="D521" i="3"/>
  <c r="D524" i="3"/>
  <c r="D527" i="3"/>
  <c r="D530" i="3"/>
  <c r="D533" i="3"/>
  <c r="D529" i="3" s="1"/>
  <c r="D535" i="3"/>
  <c r="D539" i="3"/>
  <c r="D541" i="3"/>
  <c r="D543" i="3"/>
  <c r="D546" i="3"/>
  <c r="D548" i="3"/>
  <c r="D550" i="3"/>
  <c r="D552" i="3"/>
  <c r="D556" i="3"/>
  <c r="D559" i="3"/>
  <c r="D562" i="3"/>
  <c r="D561" i="3" s="1"/>
  <c r="D564" i="3"/>
  <c r="D566" i="3"/>
  <c r="D570" i="3"/>
  <c r="D572" i="3"/>
  <c r="D574" i="3"/>
  <c r="D576" i="3"/>
  <c r="D578" i="3"/>
  <c r="D580" i="3"/>
  <c r="D583" i="3"/>
  <c r="D586" i="3"/>
  <c r="D589" i="3"/>
  <c r="D588" i="3" s="1"/>
  <c r="D592" i="3"/>
  <c r="D594" i="3"/>
  <c r="D598" i="3"/>
  <c r="D600" i="3"/>
  <c r="D602" i="3"/>
  <c r="D604" i="3"/>
  <c r="D608" i="3"/>
  <c r="D611" i="3"/>
  <c r="D613" i="3"/>
  <c r="D615" i="3"/>
  <c r="D619" i="3"/>
  <c r="D44" i="3" l="1"/>
  <c r="D396" i="3"/>
  <c r="D64" i="3"/>
</calcChain>
</file>

<file path=xl/sharedStrings.xml><?xml version="1.0" encoding="utf-8"?>
<sst xmlns="http://schemas.openxmlformats.org/spreadsheetml/2006/main" count="617" uniqueCount="73">
  <si>
    <t xml:space="preserve">Dział </t>
  </si>
  <si>
    <t>Rozdział</t>
  </si>
  <si>
    <t>Wyszczególnienie</t>
  </si>
  <si>
    <t>Transport i łączność</t>
  </si>
  <si>
    <t>Drogi publiczne gminne</t>
  </si>
  <si>
    <t>Pozostała działalność</t>
  </si>
  <si>
    <t>Ogółem</t>
  </si>
  <si>
    <t>DZIELNICA I STARE MIASTO</t>
  </si>
  <si>
    <t>DZIELNICA II GRZEGÓRZKI</t>
  </si>
  <si>
    <t>DZIELNICA III PRĄDNIK CZERWONY</t>
  </si>
  <si>
    <t>DZIELNICA IV PRĄDNIK BIAŁY</t>
  </si>
  <si>
    <t>DZIELNICA V KROWODRZA</t>
  </si>
  <si>
    <t>DZIELNICA VI BRONOWICE</t>
  </si>
  <si>
    <t>DZIELNICA VII ZWIERZYNIEC</t>
  </si>
  <si>
    <t>DZIELNICA VIII DĘBNIKI</t>
  </si>
  <si>
    <t>DZIELNICA IX ŁAGIEWNIKI-BOREK FAŁĘCKI</t>
  </si>
  <si>
    <t>DZIELNICA X SWOSZOWICE</t>
  </si>
  <si>
    <t>DZIELNICA XI PODGÓRZE DUCHACKIE</t>
  </si>
  <si>
    <t>DZIELNICA XII BIEŻANÓW-PROKOCIM</t>
  </si>
  <si>
    <t>DZIELNICA XIII PODGÓRZE</t>
  </si>
  <si>
    <t>DZIELNICA XIV CZYŻYNY</t>
  </si>
  <si>
    <t>DZIELNICA XV MISTRZEJOWICE</t>
  </si>
  <si>
    <t>DZIELNICA XVI BIEŃCZYCE</t>
  </si>
  <si>
    <t>DZIELNICA XVII WZGÓRZA KRZESŁAWICKIE</t>
  </si>
  <si>
    <t>DZIELNICA XVIII NOWA HUTA</t>
  </si>
  <si>
    <t>Różne rozliczenia</t>
  </si>
  <si>
    <t>Rezerwy ogólne i celowe</t>
  </si>
  <si>
    <t>Oświata i wychowanie</t>
  </si>
  <si>
    <t>Gospodarka komunalna i ochrona środowiska</t>
  </si>
  <si>
    <t>Oświetlenie ulic, placów i dróg</t>
  </si>
  <si>
    <t xml:space="preserve">Kultura fizyczna </t>
  </si>
  <si>
    <t>Obiekty sportowe</t>
  </si>
  <si>
    <t xml:space="preserve">   Zadania w zakresie kultury fizycznej</t>
  </si>
  <si>
    <t>Utrzymanie zieleni w miastach i gminach</t>
  </si>
  <si>
    <t>Pozostałe zadania w zakresie polityki społecznej</t>
  </si>
  <si>
    <t>ZBIORCZO</t>
  </si>
  <si>
    <t>w tym:</t>
  </si>
  <si>
    <t>Edukacyjna opieka wychowawcza</t>
  </si>
  <si>
    <t>Bezpieczeństwo publiczne i ochrona przeciwpożarowa</t>
  </si>
  <si>
    <t>Komendy powiatowe Policji</t>
  </si>
  <si>
    <t>Straż gminna (miejska)</t>
  </si>
  <si>
    <t>Kultura i ochrona dziedzictwa narodowego</t>
  </si>
  <si>
    <t>Domy i ośrodki kultury, świetlice i kluby</t>
  </si>
  <si>
    <t>Biblioteki</t>
  </si>
  <si>
    <t>Muzea</t>
  </si>
  <si>
    <t>Ochrona zdrowia</t>
  </si>
  <si>
    <t>Zakłady opiekuńczo-lecznicze i pielęgnacyjno-opiekuńcze</t>
  </si>
  <si>
    <t>Programy polityki zdrowotnej</t>
  </si>
  <si>
    <t>Szpitale ogólne</t>
  </si>
  <si>
    <t>Administracja publiczna</t>
  </si>
  <si>
    <t>Rady gmin (miast i miast na prawach powiatu)</t>
  </si>
  <si>
    <t>Pomoc społeczna</t>
  </si>
  <si>
    <t>Domy pomocy społecznej</t>
  </si>
  <si>
    <t>Ośrodki wsparcia</t>
  </si>
  <si>
    <t>Komendy powiatowe Państwowej Straży Pożarnej</t>
  </si>
  <si>
    <t>Rehabilitacja zawodowa i społeczna osób niepełnosprawnych</t>
  </si>
  <si>
    <t>Działalność usługowa</t>
  </si>
  <si>
    <t>Cmentarze</t>
  </si>
  <si>
    <t>Rodzina</t>
  </si>
  <si>
    <t>Drogi wewnętrzne</t>
  </si>
  <si>
    <t>System opieki nad dziećmi w wieku do lat 3</t>
  </si>
  <si>
    <t>Zasiłki okresowe, celowe i pomoc w naturze oraz składki na ubezpieczenia emerytalne i rentowe</t>
  </si>
  <si>
    <t>Załącznik Nr 11</t>
  </si>
  <si>
    <t xml:space="preserve"> </t>
  </si>
  <si>
    <t xml:space="preserve">do uchwały Nr </t>
  </si>
  <si>
    <t>Rady Miasta Krakowa</t>
  </si>
  <si>
    <t xml:space="preserve">z dnia </t>
  </si>
  <si>
    <t xml:space="preserve">Gospodarka ściekowa i ochrona wód </t>
  </si>
  <si>
    <t xml:space="preserve"> ŚRODKI WYDZIELONE DO DYSPOZYCJI DZIELNIC NA ROK 2024</t>
  </si>
  <si>
    <t>Gospodarka mieszkaniowa</t>
  </si>
  <si>
    <t>Gospodarka gruntami i nieruchomościami</t>
  </si>
  <si>
    <t>Działalność placówek opiekuńczo-wychowawczych</t>
  </si>
  <si>
    <t>Plan wydatków na rok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</si>
</sst>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E"/>
      <charset val="238"/>
    </font>
    <font>
      <sz val="10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i/>
      <sz val="8"/>
      <name val="Arial CE"/>
      <family val="2"/>
      <charset val="238"/>
    </font>
    <font>
      <sz val="9"/>
      <name val="Arial CE"/>
      <family val="2"/>
      <charset val="238"/>
    </font>
    <font>
      <i/>
      <sz val="9"/>
      <name val="Arial CE"/>
      <family val="2"/>
      <charset val="238"/>
    </font>
    <font>
      <b/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9"/>
      <name val="Arial"/>
      <family val="2"/>
      <charset val="238"/>
    </font>
    <font>
      <b/>
      <sz val="10"/>
      <name val="Arial CE"/>
      <charset val="238"/>
    </font>
    <font>
      <b/>
      <sz val="8"/>
      <name val="Arial CE"/>
      <charset val="238"/>
    </font>
    <font>
      <b/>
      <sz val="10"/>
      <name val="Arial CE"/>
      <family val="2"/>
      <charset val="238"/>
    </font>
    <font>
      <i/>
      <sz val="9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indent="1"/>
    </xf>
    <xf numFmtId="3" fontId="9" fillId="2" borderId="2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/>
    <xf numFmtId="3" fontId="2" fillId="2" borderId="0" xfId="0" applyNumberFormat="1" applyFont="1" applyFill="1" applyBorder="1" applyAlignment="1"/>
    <xf numFmtId="0" fontId="7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3" fontId="8" fillId="2" borderId="8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3" fontId="9" fillId="2" borderId="6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 indent="1"/>
    </xf>
    <xf numFmtId="0" fontId="9" fillId="2" borderId="7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 indent="1"/>
    </xf>
    <xf numFmtId="3" fontId="9" fillId="2" borderId="6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 wrapText="1" indent="1"/>
    </xf>
    <xf numFmtId="3" fontId="8" fillId="2" borderId="8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7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3" fontId="8" fillId="2" borderId="6" xfId="0" applyNumberFormat="1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left" vertical="center" wrapText="1" indent="1"/>
    </xf>
    <xf numFmtId="1" fontId="7" fillId="2" borderId="6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/>
    <xf numFmtId="0" fontId="10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  <xf numFmtId="3" fontId="9" fillId="2" borderId="7" xfId="0" applyNumberFormat="1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 indent="1"/>
    </xf>
    <xf numFmtId="3" fontId="8" fillId="2" borderId="9" xfId="0" applyNumberFormat="1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 indent="1"/>
    </xf>
    <xf numFmtId="3" fontId="8" fillId="2" borderId="2" xfId="0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10" fillId="2" borderId="12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indent="1"/>
    </xf>
    <xf numFmtId="0" fontId="10" fillId="2" borderId="8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3" fontId="8" fillId="2" borderId="6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 indent="1"/>
    </xf>
    <xf numFmtId="3" fontId="8" fillId="2" borderId="2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 indent="1"/>
    </xf>
    <xf numFmtId="0" fontId="10" fillId="2" borderId="14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 indent="1"/>
    </xf>
    <xf numFmtId="0" fontId="5" fillId="2" borderId="7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wrapText="1" indent="1"/>
    </xf>
    <xf numFmtId="0" fontId="7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indent="1"/>
    </xf>
    <xf numFmtId="0" fontId="1" fillId="2" borderId="0" xfId="0" applyFont="1" applyFill="1" applyBorder="1"/>
    <xf numFmtId="0" fontId="8" fillId="2" borderId="8" xfId="0" applyFont="1" applyFill="1" applyBorder="1" applyAlignment="1">
      <alignment horizontal="left" vertical="center" wrapText="1" inden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E255-505F-4962-95CE-B65CF45A8B7D}">
  <sheetPr>
    <pageSetUpPr fitToPage="1"/>
  </sheetPr>
  <dimension ref="A1:I620"/>
  <sheetViews>
    <sheetView showGridLines="0" tabSelected="1" zoomScaleNormal="100" zoomScaleSheetLayoutView="106" workbookViewId="0">
      <selection activeCell="C6" sqref="C6"/>
    </sheetView>
  </sheetViews>
  <sheetFormatPr defaultColWidth="9.140625" defaultRowHeight="12.75" x14ac:dyDescent="0.2"/>
  <cols>
    <col min="1" max="1" width="7.28515625" style="1" customWidth="1"/>
    <col min="2" max="2" width="9.42578125" style="2" customWidth="1"/>
    <col min="3" max="3" width="52" style="2" customWidth="1"/>
    <col min="4" max="4" width="23.85546875" style="2" customWidth="1"/>
    <col min="5" max="16384" width="9.140625" style="3"/>
  </cols>
  <sheetData>
    <row r="1" spans="1:9" ht="9.75" customHeight="1" x14ac:dyDescent="0.2">
      <c r="A1" s="9"/>
      <c r="B1" s="3"/>
      <c r="C1" s="3"/>
      <c r="D1" s="10"/>
    </row>
    <row r="2" spans="1:9" x14ac:dyDescent="0.2">
      <c r="A2" s="9" t="s">
        <v>63</v>
      </c>
      <c r="B2" s="3"/>
      <c r="C2" s="3"/>
      <c r="D2" s="11" t="s">
        <v>62</v>
      </c>
    </row>
    <row r="3" spans="1:9" x14ac:dyDescent="0.2">
      <c r="A3" s="9"/>
      <c r="B3" s="3"/>
      <c r="C3" s="3"/>
      <c r="D3" s="12" t="s">
        <v>64</v>
      </c>
    </row>
    <row r="4" spans="1:9" ht="15.6" customHeight="1" x14ac:dyDescent="0.2">
      <c r="A4" s="9"/>
      <c r="B4" s="3"/>
      <c r="C4" s="3"/>
      <c r="D4" s="12" t="s">
        <v>65</v>
      </c>
    </row>
    <row r="5" spans="1:9" ht="15.6" customHeight="1" x14ac:dyDescent="0.2">
      <c r="A5" s="9"/>
      <c r="B5" s="3"/>
      <c r="C5" s="3"/>
      <c r="D5" s="12" t="s">
        <v>66</v>
      </c>
    </row>
    <row r="6" spans="1:9" ht="15.6" customHeight="1" x14ac:dyDescent="0.2">
      <c r="A6" s="9"/>
      <c r="B6" s="3"/>
      <c r="C6" s="3"/>
      <c r="D6" s="3"/>
    </row>
    <row r="7" spans="1:9" x14ac:dyDescent="0.2">
      <c r="A7" s="9"/>
      <c r="B7" s="3"/>
      <c r="C7" s="3"/>
      <c r="D7" s="3"/>
    </row>
    <row r="8" spans="1:9" x14ac:dyDescent="0.2">
      <c r="A8" s="15" t="s">
        <v>68</v>
      </c>
      <c r="B8" s="15"/>
      <c r="C8" s="15"/>
      <c r="D8" s="15"/>
    </row>
    <row r="9" spans="1:9" ht="12.75" customHeight="1" x14ac:dyDescent="0.2">
      <c r="A9" s="7"/>
      <c r="B9" s="8"/>
      <c r="C9" s="8"/>
      <c r="D9" s="8"/>
    </row>
    <row r="10" spans="1:9" s="4" customFormat="1" ht="21" customHeight="1" x14ac:dyDescent="0.2">
      <c r="A10" s="16" t="s">
        <v>0</v>
      </c>
      <c r="B10" s="16" t="s">
        <v>1</v>
      </c>
      <c r="C10" s="16" t="s">
        <v>2</v>
      </c>
      <c r="D10" s="19" t="s">
        <v>72</v>
      </c>
    </row>
    <row r="11" spans="1:9" s="6" customFormat="1" ht="40.15" customHeight="1" x14ac:dyDescent="0.2">
      <c r="A11" s="17"/>
      <c r="B11" s="17"/>
      <c r="C11" s="17"/>
      <c r="D11" s="20"/>
    </row>
    <row r="12" spans="1:9" s="6" customFormat="1" ht="12" customHeight="1" x14ac:dyDescent="0.2">
      <c r="A12" s="18"/>
      <c r="B12" s="18"/>
      <c r="C12" s="18"/>
      <c r="D12" s="21"/>
    </row>
    <row r="13" spans="1:9" s="5" customFormat="1" ht="12" customHeight="1" x14ac:dyDescent="0.2">
      <c r="A13" s="13">
        <v>1</v>
      </c>
      <c r="B13" s="14">
        <v>2</v>
      </c>
      <c r="C13" s="13">
        <v>3</v>
      </c>
      <c r="D13" s="14">
        <v>4</v>
      </c>
    </row>
    <row r="14" spans="1:9" s="25" customFormat="1" ht="24.95" customHeight="1" x14ac:dyDescent="0.2">
      <c r="A14" s="22"/>
      <c r="B14" s="23"/>
      <c r="C14" s="24" t="s">
        <v>35</v>
      </c>
      <c r="D14" s="24"/>
    </row>
    <row r="15" spans="1:9" s="30" customFormat="1" ht="16.5" customHeight="1" x14ac:dyDescent="0.2">
      <c r="A15" s="26">
        <v>600</v>
      </c>
      <c r="B15" s="27"/>
      <c r="C15" s="28" t="s">
        <v>3</v>
      </c>
      <c r="D15" s="29">
        <f>D16+D17</f>
        <v>13839748</v>
      </c>
      <c r="I15" s="31"/>
    </row>
    <row r="16" spans="1:9" s="25" customFormat="1" ht="16.5" customHeight="1" x14ac:dyDescent="0.2">
      <c r="A16" s="32"/>
      <c r="B16" s="33">
        <v>60016</v>
      </c>
      <c r="C16" s="34" t="s">
        <v>4</v>
      </c>
      <c r="D16" s="35">
        <f>D68+D97+D132+D166+D192+D223+D254+D287+D320+D340+D365+D398+D436+D466+D498+D531+D563+D590</f>
        <v>12842277</v>
      </c>
      <c r="I16" s="31"/>
    </row>
    <row r="17" spans="1:9" s="25" customFormat="1" ht="16.5" customHeight="1" x14ac:dyDescent="0.2">
      <c r="A17" s="32"/>
      <c r="B17" s="33">
        <v>60017</v>
      </c>
      <c r="C17" s="34" t="s">
        <v>59</v>
      </c>
      <c r="D17" s="36">
        <f>D467+D591+D437+D532+D255+D499</f>
        <v>997471</v>
      </c>
      <c r="I17" s="31"/>
    </row>
    <row r="18" spans="1:9" s="25" customFormat="1" ht="16.5" customHeight="1" x14ac:dyDescent="0.2">
      <c r="A18" s="37">
        <v>700</v>
      </c>
      <c r="B18" s="38"/>
      <c r="C18" s="39" t="s">
        <v>69</v>
      </c>
      <c r="D18" s="40">
        <f>D19</f>
        <v>30000</v>
      </c>
      <c r="I18" s="31"/>
    </row>
    <row r="19" spans="1:9" s="25" customFormat="1" ht="16.5" customHeight="1" x14ac:dyDescent="0.2">
      <c r="A19" s="41"/>
      <c r="B19" s="42">
        <v>70005</v>
      </c>
      <c r="C19" s="43" t="s">
        <v>70</v>
      </c>
      <c r="D19" s="36">
        <f>D134</f>
        <v>30000</v>
      </c>
      <c r="I19" s="31"/>
    </row>
    <row r="20" spans="1:9" s="25" customFormat="1" ht="16.5" customHeight="1" x14ac:dyDescent="0.2">
      <c r="A20" s="37">
        <v>710</v>
      </c>
      <c r="B20" s="44"/>
      <c r="C20" s="45" t="s">
        <v>56</v>
      </c>
      <c r="D20" s="40">
        <f>D21</f>
        <v>25000</v>
      </c>
      <c r="I20" s="31"/>
    </row>
    <row r="21" spans="1:9" s="25" customFormat="1" ht="16.5" customHeight="1" x14ac:dyDescent="0.2">
      <c r="A21" s="32"/>
      <c r="B21" s="33">
        <v>71035</v>
      </c>
      <c r="C21" s="34" t="s">
        <v>57</v>
      </c>
      <c r="D21" s="36">
        <f>D70+D99+D136</f>
        <v>25000</v>
      </c>
      <c r="I21" s="31"/>
    </row>
    <row r="22" spans="1:9" s="25" customFormat="1" ht="16.5" customHeight="1" x14ac:dyDescent="0.2">
      <c r="A22" s="37">
        <v>750</v>
      </c>
      <c r="B22" s="44"/>
      <c r="C22" s="45" t="s">
        <v>49</v>
      </c>
      <c r="D22" s="40">
        <f>D23+D24</f>
        <v>1172735</v>
      </c>
      <c r="I22" s="31"/>
    </row>
    <row r="23" spans="1:9" s="25" customFormat="1" ht="16.5" customHeight="1" x14ac:dyDescent="0.2">
      <c r="A23" s="32"/>
      <c r="B23" s="33">
        <v>75022</v>
      </c>
      <c r="C23" s="34" t="s">
        <v>50</v>
      </c>
      <c r="D23" s="36">
        <f>D72+D101+D168+D225+D257+D469+D367+D138+D194</f>
        <v>270561</v>
      </c>
      <c r="I23" s="31"/>
    </row>
    <row r="24" spans="1:9" s="25" customFormat="1" ht="16.5" customHeight="1" x14ac:dyDescent="0.2">
      <c r="A24" s="32"/>
      <c r="B24" s="33">
        <v>75095</v>
      </c>
      <c r="C24" s="34" t="s">
        <v>5</v>
      </c>
      <c r="D24" s="36">
        <f>D73+D102+D139+D169+D195+D226+D258+D289+D322+D342+D368+D400+D439+D470+D501+D534+D565+D593</f>
        <v>902174</v>
      </c>
      <c r="I24" s="31"/>
    </row>
    <row r="25" spans="1:9" s="25" customFormat="1" ht="16.5" customHeight="1" x14ac:dyDescent="0.2">
      <c r="A25" s="37">
        <v>754</v>
      </c>
      <c r="B25" s="44"/>
      <c r="C25" s="46" t="s">
        <v>38</v>
      </c>
      <c r="D25" s="40">
        <f>D26+D27+D28+D29</f>
        <v>1821000</v>
      </c>
      <c r="I25" s="31"/>
    </row>
    <row r="26" spans="1:9" s="25" customFormat="1" ht="16.5" customHeight="1" x14ac:dyDescent="0.2">
      <c r="A26" s="32"/>
      <c r="B26" s="33">
        <v>75405</v>
      </c>
      <c r="C26" s="34" t="s">
        <v>39</v>
      </c>
      <c r="D26" s="36">
        <f>D75+D104+D141+D171+D197+D228+D260+D291+D370++D472+D503+D536+D567+D595+D441+D324+D344+D402</f>
        <v>531500</v>
      </c>
      <c r="I26" s="31"/>
    </row>
    <row r="27" spans="1:9" s="25" customFormat="1" ht="16.5" customHeight="1" x14ac:dyDescent="0.2">
      <c r="A27" s="32"/>
      <c r="B27" s="33">
        <v>75411</v>
      </c>
      <c r="C27" s="34" t="s">
        <v>54</v>
      </c>
      <c r="D27" s="36">
        <f>D76+D105+D142+D172+D229+D261+D292+D325+D345+D371+D403+D442+D473+D504+D537+D568+D596</f>
        <v>659000</v>
      </c>
      <c r="I27" s="31"/>
    </row>
    <row r="28" spans="1:9" s="47" customFormat="1" ht="16.5" customHeight="1" x14ac:dyDescent="0.2">
      <c r="A28" s="32"/>
      <c r="B28" s="33">
        <v>75416</v>
      </c>
      <c r="C28" s="34" t="s">
        <v>40</v>
      </c>
      <c r="D28" s="36">
        <f>D77+D106+D143+D173+D198+D230+D262+D293+D326+D372+D404+D443+D474+D505+D538+D569+D597</f>
        <v>530500</v>
      </c>
      <c r="I28" s="31"/>
    </row>
    <row r="29" spans="1:9" s="47" customFormat="1" ht="16.5" customHeight="1" x14ac:dyDescent="0.2">
      <c r="A29" s="32"/>
      <c r="B29" s="33">
        <v>75495</v>
      </c>
      <c r="C29" s="34" t="s">
        <v>5</v>
      </c>
      <c r="D29" s="36">
        <f>D373</f>
        <v>100000</v>
      </c>
      <c r="I29" s="31"/>
    </row>
    <row r="30" spans="1:9" s="47" customFormat="1" ht="16.5" customHeight="1" x14ac:dyDescent="0.2">
      <c r="A30" s="37">
        <v>758</v>
      </c>
      <c r="B30" s="44"/>
      <c r="C30" s="48" t="s">
        <v>25</v>
      </c>
      <c r="D30" s="49">
        <f>D31</f>
        <v>1387692</v>
      </c>
      <c r="I30" s="31"/>
    </row>
    <row r="31" spans="1:9" s="30" customFormat="1" ht="16.5" customHeight="1" x14ac:dyDescent="0.2">
      <c r="A31" s="41"/>
      <c r="B31" s="33">
        <v>75818</v>
      </c>
      <c r="C31" s="50" t="s">
        <v>26</v>
      </c>
      <c r="D31" s="51">
        <f>D79+D200+D232+D264+D295+D347+D375+D406+D445+D507+D540+D571+D599</f>
        <v>1387692</v>
      </c>
      <c r="I31" s="31"/>
    </row>
    <row r="32" spans="1:9" s="30" customFormat="1" ht="16.5" customHeight="1" x14ac:dyDescent="0.2">
      <c r="A32" s="37">
        <v>801</v>
      </c>
      <c r="B32" s="44"/>
      <c r="C32" s="48" t="s">
        <v>27</v>
      </c>
      <c r="D32" s="49">
        <f>D33</f>
        <v>14770867</v>
      </c>
      <c r="I32" s="31"/>
    </row>
    <row r="33" spans="1:9" s="30" customFormat="1" ht="16.5" customHeight="1" x14ac:dyDescent="0.2">
      <c r="A33" s="41"/>
      <c r="B33" s="52">
        <v>80195</v>
      </c>
      <c r="C33" s="50" t="s">
        <v>5</v>
      </c>
      <c r="D33" s="53">
        <f>D81+D108+D145+D175+D202+D234+D266+D297+D328+D349+D377+D408+D447+D476+D509+D542+D573+D601</f>
        <v>14770867</v>
      </c>
      <c r="I33" s="31"/>
    </row>
    <row r="34" spans="1:9" s="30" customFormat="1" ht="16.5" customHeight="1" x14ac:dyDescent="0.2">
      <c r="A34" s="37">
        <v>851</v>
      </c>
      <c r="B34" s="54"/>
      <c r="C34" s="46" t="s">
        <v>45</v>
      </c>
      <c r="D34" s="49">
        <f>D35+D36+D37+D38</f>
        <v>206000</v>
      </c>
      <c r="I34" s="31"/>
    </row>
    <row r="35" spans="1:9" s="30" customFormat="1" ht="16.5" customHeight="1" x14ac:dyDescent="0.2">
      <c r="A35" s="41"/>
      <c r="B35" s="52">
        <v>85111</v>
      </c>
      <c r="C35" s="55" t="s">
        <v>48</v>
      </c>
      <c r="D35" s="53">
        <f>D603</f>
        <v>100000</v>
      </c>
      <c r="I35" s="31"/>
    </row>
    <row r="36" spans="1:9" s="30" customFormat="1" ht="16.5" customHeight="1" x14ac:dyDescent="0.2">
      <c r="A36" s="41"/>
      <c r="B36" s="52">
        <v>85117</v>
      </c>
      <c r="C36" s="50" t="s">
        <v>46</v>
      </c>
      <c r="D36" s="53">
        <f>D410</f>
        <v>25000</v>
      </c>
      <c r="I36" s="31"/>
    </row>
    <row r="37" spans="1:9" s="30" customFormat="1" ht="16.5" customHeight="1" x14ac:dyDescent="0.2">
      <c r="A37" s="41"/>
      <c r="B37" s="52">
        <v>85149</v>
      </c>
      <c r="C37" s="56" t="s">
        <v>47</v>
      </c>
      <c r="D37" s="53">
        <f>D411+D478+D511+D204</f>
        <v>78000</v>
      </c>
      <c r="I37" s="31"/>
    </row>
    <row r="38" spans="1:9" s="30" customFormat="1" ht="16.5" customHeight="1" x14ac:dyDescent="0.2">
      <c r="A38" s="41"/>
      <c r="B38" s="52">
        <v>85195</v>
      </c>
      <c r="C38" s="34" t="s">
        <v>5</v>
      </c>
      <c r="D38" s="53">
        <f>D110</f>
        <v>3000</v>
      </c>
      <c r="I38" s="31"/>
    </row>
    <row r="39" spans="1:9" s="30" customFormat="1" ht="16.5" customHeight="1" x14ac:dyDescent="0.2">
      <c r="A39" s="37">
        <v>852</v>
      </c>
      <c r="B39" s="54"/>
      <c r="C39" s="46" t="s">
        <v>51</v>
      </c>
      <c r="D39" s="49">
        <f>D40+D41+D42+D43</f>
        <v>967588</v>
      </c>
      <c r="I39" s="31"/>
    </row>
    <row r="40" spans="1:9" s="30" customFormat="1" ht="16.5" customHeight="1" x14ac:dyDescent="0.2">
      <c r="A40" s="41"/>
      <c r="B40" s="52">
        <v>85202</v>
      </c>
      <c r="C40" s="50" t="s">
        <v>52</v>
      </c>
      <c r="D40" s="53">
        <f>D83+D449</f>
        <v>181800</v>
      </c>
      <c r="I40" s="31"/>
    </row>
    <row r="41" spans="1:9" s="30" customFormat="1" ht="16.5" customHeight="1" x14ac:dyDescent="0.2">
      <c r="A41" s="41"/>
      <c r="B41" s="52">
        <v>85203</v>
      </c>
      <c r="C41" s="50" t="s">
        <v>53</v>
      </c>
      <c r="D41" s="53">
        <f>D112+D147+D177+D236+D268+D379+D413+D605+D544</f>
        <v>282092</v>
      </c>
      <c r="I41" s="31"/>
    </row>
    <row r="42" spans="1:9" s="30" customFormat="1" ht="24" x14ac:dyDescent="0.2">
      <c r="A42" s="41"/>
      <c r="B42" s="52">
        <v>85214</v>
      </c>
      <c r="C42" s="50" t="s">
        <v>61</v>
      </c>
      <c r="D42" s="53">
        <f>D237+D269+D380+D414+D480+D513+D606+D206</f>
        <v>218000</v>
      </c>
      <c r="I42" s="31"/>
    </row>
    <row r="43" spans="1:9" s="30" customFormat="1" ht="16.5" customHeight="1" x14ac:dyDescent="0.2">
      <c r="A43" s="41"/>
      <c r="B43" s="52">
        <v>85295</v>
      </c>
      <c r="C43" s="50" t="s">
        <v>5</v>
      </c>
      <c r="D43" s="53">
        <f>D148+D178+D207+D238+D270+D299+D330+D381+D415+D450+D481+D514+D545+D575+D607+D84+D113</f>
        <v>285696</v>
      </c>
      <c r="I43" s="31"/>
    </row>
    <row r="44" spans="1:9" s="30" customFormat="1" ht="16.5" customHeight="1" x14ac:dyDescent="0.2">
      <c r="A44" s="37">
        <v>853</v>
      </c>
      <c r="B44" s="44"/>
      <c r="C44" s="45" t="s">
        <v>34</v>
      </c>
      <c r="D44" s="49">
        <f>D45+D46</f>
        <v>2425118</v>
      </c>
      <c r="I44" s="31"/>
    </row>
    <row r="45" spans="1:9" s="25" customFormat="1" ht="16.5" customHeight="1" x14ac:dyDescent="0.2">
      <c r="A45" s="57"/>
      <c r="B45" s="58">
        <v>85311</v>
      </c>
      <c r="C45" s="59" t="s">
        <v>55</v>
      </c>
      <c r="D45" s="51">
        <f>D115+D240+D383+D417+D483+D609+D272</f>
        <v>236216</v>
      </c>
      <c r="I45" s="31"/>
    </row>
    <row r="46" spans="1:9" s="25" customFormat="1" ht="16.5" customHeight="1" x14ac:dyDescent="0.2">
      <c r="A46" s="37"/>
      <c r="B46" s="54">
        <v>85395</v>
      </c>
      <c r="C46" s="60" t="s">
        <v>5</v>
      </c>
      <c r="D46" s="61">
        <f>D86+D116+D150+D180+D209+D273+D301+D332+D351+D384+D418+D452+D484+D516+D547+D577+D610</f>
        <v>2188902</v>
      </c>
      <c r="I46" s="31"/>
    </row>
    <row r="47" spans="1:9" s="25" customFormat="1" ht="16.5" customHeight="1" x14ac:dyDescent="0.2">
      <c r="A47" s="37">
        <v>854</v>
      </c>
      <c r="B47" s="44"/>
      <c r="C47" s="46" t="s">
        <v>37</v>
      </c>
      <c r="D47" s="40">
        <f>D48</f>
        <v>1871108</v>
      </c>
      <c r="I47" s="31"/>
    </row>
    <row r="48" spans="1:9" s="30" customFormat="1" ht="16.5" customHeight="1" x14ac:dyDescent="0.2">
      <c r="A48" s="57"/>
      <c r="B48" s="58">
        <v>85495</v>
      </c>
      <c r="C48" s="62" t="s">
        <v>5</v>
      </c>
      <c r="D48" s="35">
        <f>D88+D118+D152+D211+D242+D275+D303+D386+D420+D486+D518+D549+D579+D612</f>
        <v>1871108</v>
      </c>
      <c r="I48" s="31"/>
    </row>
    <row r="49" spans="1:9" s="47" customFormat="1" ht="16.5" customHeight="1" x14ac:dyDescent="0.2">
      <c r="A49" s="63">
        <v>855</v>
      </c>
      <c r="B49" s="54"/>
      <c r="C49" s="46" t="s">
        <v>58</v>
      </c>
      <c r="D49" s="40">
        <f>D51+D50</f>
        <v>735000</v>
      </c>
      <c r="I49" s="31"/>
    </row>
    <row r="50" spans="1:9" s="47" customFormat="1" ht="16.5" customHeight="1" x14ac:dyDescent="0.2">
      <c r="A50" s="64"/>
      <c r="B50" s="52">
        <v>85510</v>
      </c>
      <c r="C50" s="50" t="s">
        <v>71</v>
      </c>
      <c r="D50" s="53">
        <f>D422</f>
        <v>5000</v>
      </c>
      <c r="I50" s="31"/>
    </row>
    <row r="51" spans="1:9" s="47" customFormat="1" ht="16.5" customHeight="1" x14ac:dyDescent="0.2">
      <c r="A51" s="41"/>
      <c r="B51" s="33">
        <v>85516</v>
      </c>
      <c r="C51" s="50" t="s">
        <v>60</v>
      </c>
      <c r="D51" s="53">
        <f>D120+D305+D388+D423+D488+D520+D551+D154</f>
        <v>730000</v>
      </c>
      <c r="I51" s="31"/>
    </row>
    <row r="52" spans="1:9" s="47" customFormat="1" ht="16.5" customHeight="1" x14ac:dyDescent="0.2">
      <c r="A52" s="63">
        <v>900</v>
      </c>
      <c r="B52" s="54"/>
      <c r="C52" s="46" t="s">
        <v>28</v>
      </c>
      <c r="D52" s="40">
        <f>D53+D54+D55+D56</f>
        <v>9427786</v>
      </c>
      <c r="I52" s="31"/>
    </row>
    <row r="53" spans="1:9" s="47" customFormat="1" ht="16.5" customHeight="1" x14ac:dyDescent="0.2">
      <c r="A53" s="64"/>
      <c r="B53" s="65">
        <v>90001</v>
      </c>
      <c r="C53" s="59" t="s">
        <v>67</v>
      </c>
      <c r="D53" s="35">
        <f>D307+D353</f>
        <v>170000</v>
      </c>
      <c r="I53" s="31"/>
    </row>
    <row r="54" spans="1:9" s="25" customFormat="1" ht="16.5" customHeight="1" x14ac:dyDescent="0.2">
      <c r="A54" s="41"/>
      <c r="B54" s="33">
        <v>90004</v>
      </c>
      <c r="C54" s="50" t="s">
        <v>33</v>
      </c>
      <c r="D54" s="53">
        <f>D90+D122+D182+D308+D354+D425+D454+D490+D553</f>
        <v>920000</v>
      </c>
      <c r="I54" s="31"/>
    </row>
    <row r="55" spans="1:9" s="25" customFormat="1" ht="16.5" customHeight="1" x14ac:dyDescent="0.2">
      <c r="A55" s="41"/>
      <c r="B55" s="33">
        <v>90015</v>
      </c>
      <c r="C55" s="50" t="s">
        <v>29</v>
      </c>
      <c r="D55" s="53">
        <f>D156+D213+D244+D277+D309+D355+D426+D455+D581+D491+D183+D522+D554</f>
        <v>2570052</v>
      </c>
      <c r="I55" s="31"/>
    </row>
    <row r="56" spans="1:9" s="25" customFormat="1" ht="16.5" customHeight="1" x14ac:dyDescent="0.2">
      <c r="A56" s="41"/>
      <c r="B56" s="52">
        <v>90095</v>
      </c>
      <c r="C56" s="50" t="s">
        <v>5</v>
      </c>
      <c r="D56" s="36">
        <f>D123+D157+D184+D214+D245+D278+D310+D356+D390+D427+D456+D492+D523+D555+D582+D614</f>
        <v>5767734</v>
      </c>
      <c r="I56" s="31"/>
    </row>
    <row r="57" spans="1:9" s="25" customFormat="1" ht="16.5" customHeight="1" x14ac:dyDescent="0.2">
      <c r="A57" s="37">
        <v>921</v>
      </c>
      <c r="B57" s="54"/>
      <c r="C57" s="46" t="s">
        <v>41</v>
      </c>
      <c r="D57" s="40">
        <f>D58+D59+D60</f>
        <v>3734708</v>
      </c>
      <c r="I57" s="31"/>
    </row>
    <row r="58" spans="1:9" s="25" customFormat="1" ht="16.5" customHeight="1" x14ac:dyDescent="0.2">
      <c r="A58" s="41"/>
      <c r="B58" s="52">
        <v>92109</v>
      </c>
      <c r="C58" s="50" t="s">
        <v>42</v>
      </c>
      <c r="D58" s="36">
        <f>D92+D125+D159+D186+D216+D247+D280+D312+D334+D358+D392+D429+D458+D494+D525+D557+D584+D616</f>
        <v>3181608</v>
      </c>
      <c r="I58" s="31"/>
    </row>
    <row r="59" spans="1:9" s="25" customFormat="1" ht="16.5" customHeight="1" x14ac:dyDescent="0.2">
      <c r="A59" s="41"/>
      <c r="B59" s="52">
        <v>92116</v>
      </c>
      <c r="C59" s="50" t="s">
        <v>43</v>
      </c>
      <c r="D59" s="36">
        <f>D93+D126+D160+D187+D217+D248+D281+D313+D335+D359+D430+D459+D495+D526+D558+D585+D617</f>
        <v>290100</v>
      </c>
      <c r="I59" s="31"/>
    </row>
    <row r="60" spans="1:9" s="25" customFormat="1" ht="16.5" customHeight="1" x14ac:dyDescent="0.2">
      <c r="A60" s="41"/>
      <c r="B60" s="52">
        <v>92118</v>
      </c>
      <c r="C60" s="50" t="s">
        <v>44</v>
      </c>
      <c r="D60" s="36">
        <f>D94+D161+D218+D249+D282+D460+D618+D127+D314</f>
        <v>263000</v>
      </c>
      <c r="I60" s="31"/>
    </row>
    <row r="61" spans="1:9" s="25" customFormat="1" ht="16.5" customHeight="1" x14ac:dyDescent="0.2">
      <c r="A61" s="37">
        <v>926</v>
      </c>
      <c r="B61" s="44"/>
      <c r="C61" s="48" t="s">
        <v>30</v>
      </c>
      <c r="D61" s="49">
        <f>D62+D63</f>
        <v>1811650</v>
      </c>
      <c r="I61" s="31"/>
    </row>
    <row r="62" spans="1:9" s="67" customFormat="1" ht="16.5" customHeight="1" x14ac:dyDescent="0.2">
      <c r="A62" s="41"/>
      <c r="B62" s="33">
        <v>92601</v>
      </c>
      <c r="C62" s="66" t="s">
        <v>31</v>
      </c>
      <c r="D62" s="36">
        <f>D129+D163+D189+D251+D284+D316+D361+D394+D432+D462+D587+D620+D337+D220+D560</f>
        <v>1535100</v>
      </c>
      <c r="I62" s="31"/>
    </row>
    <row r="63" spans="1:9" s="67" customFormat="1" ht="16.5" customHeight="1" x14ac:dyDescent="0.2">
      <c r="A63" s="41"/>
      <c r="B63" s="33">
        <v>92605</v>
      </c>
      <c r="C63" s="68" t="s">
        <v>32</v>
      </c>
      <c r="D63" s="36">
        <f>+D317+D362+D433+D528+D395+D463</f>
        <v>276550</v>
      </c>
      <c r="I63" s="31"/>
    </row>
    <row r="64" spans="1:9" s="25" customFormat="1" ht="18.75" customHeight="1" x14ac:dyDescent="0.2">
      <c r="A64" s="26"/>
      <c r="B64" s="69"/>
      <c r="C64" s="70" t="s">
        <v>6</v>
      </c>
      <c r="D64" s="29">
        <f>D15+D20+D22+D25+D30+D32+D34+D39+D44+D47+D49+D52+D57+D61+D18</f>
        <v>54226000</v>
      </c>
      <c r="I64" s="31"/>
    </row>
    <row r="65" spans="1:9" s="25" customFormat="1" ht="18.75" customHeight="1" x14ac:dyDescent="0.2">
      <c r="A65" s="71"/>
      <c r="B65" s="72"/>
      <c r="C65" s="73" t="s">
        <v>36</v>
      </c>
      <c r="D65" s="74"/>
      <c r="I65" s="31"/>
    </row>
    <row r="66" spans="1:9" s="25" customFormat="1" ht="18.75" customHeight="1" x14ac:dyDescent="0.2">
      <c r="A66" s="75"/>
      <c r="B66" s="76"/>
      <c r="C66" s="77" t="s">
        <v>7</v>
      </c>
      <c r="D66" s="78">
        <f>D67+D69+D71+D74+D78+D80+D82+D85+D87+D89+D91</f>
        <v>2430454</v>
      </c>
      <c r="I66" s="31"/>
    </row>
    <row r="67" spans="1:9" s="25" customFormat="1" ht="16.5" customHeight="1" x14ac:dyDescent="0.2">
      <c r="A67" s="26">
        <v>600</v>
      </c>
      <c r="B67" s="27"/>
      <c r="C67" s="28" t="s">
        <v>3</v>
      </c>
      <c r="D67" s="74">
        <f>D68</f>
        <v>1063422</v>
      </c>
      <c r="I67" s="31"/>
    </row>
    <row r="68" spans="1:9" s="47" customFormat="1" ht="16.5" customHeight="1" x14ac:dyDescent="0.2">
      <c r="A68" s="79"/>
      <c r="B68" s="65">
        <v>60016</v>
      </c>
      <c r="C68" s="80" t="s">
        <v>4</v>
      </c>
      <c r="D68" s="81">
        <v>1063422</v>
      </c>
      <c r="I68" s="31"/>
    </row>
    <row r="69" spans="1:9" s="47" customFormat="1" ht="16.5" customHeight="1" x14ac:dyDescent="0.2">
      <c r="A69" s="37">
        <v>710</v>
      </c>
      <c r="B69" s="44"/>
      <c r="C69" s="45" t="s">
        <v>56</v>
      </c>
      <c r="D69" s="40">
        <f>D70</f>
        <v>10000</v>
      </c>
      <c r="I69" s="31"/>
    </row>
    <row r="70" spans="1:9" s="47" customFormat="1" ht="16.5" customHeight="1" x14ac:dyDescent="0.2">
      <c r="A70" s="32"/>
      <c r="B70" s="33">
        <v>71035</v>
      </c>
      <c r="C70" s="34" t="s">
        <v>57</v>
      </c>
      <c r="D70" s="36">
        <v>10000</v>
      </c>
      <c r="I70" s="31"/>
    </row>
    <row r="71" spans="1:9" s="47" customFormat="1" ht="16.5" customHeight="1" x14ac:dyDescent="0.2">
      <c r="A71" s="37">
        <v>750</v>
      </c>
      <c r="B71" s="44"/>
      <c r="C71" s="45" t="s">
        <v>49</v>
      </c>
      <c r="D71" s="49">
        <f>D72+D73</f>
        <v>97609</v>
      </c>
      <c r="I71" s="31"/>
    </row>
    <row r="72" spans="1:9" s="47" customFormat="1" ht="16.5" customHeight="1" x14ac:dyDescent="0.2">
      <c r="A72" s="41"/>
      <c r="B72" s="33">
        <v>75022</v>
      </c>
      <c r="C72" s="34" t="s">
        <v>50</v>
      </c>
      <c r="D72" s="53">
        <v>49000</v>
      </c>
      <c r="I72" s="31"/>
    </row>
    <row r="73" spans="1:9" s="47" customFormat="1" ht="16.5" customHeight="1" x14ac:dyDescent="0.2">
      <c r="A73" s="41"/>
      <c r="B73" s="33">
        <v>75095</v>
      </c>
      <c r="C73" s="34" t="s">
        <v>5</v>
      </c>
      <c r="D73" s="53">
        <v>48609</v>
      </c>
      <c r="I73" s="31"/>
    </row>
    <row r="74" spans="1:9" s="47" customFormat="1" ht="16.5" customHeight="1" x14ac:dyDescent="0.2">
      <c r="A74" s="37">
        <v>754</v>
      </c>
      <c r="B74" s="44"/>
      <c r="C74" s="46" t="s">
        <v>38</v>
      </c>
      <c r="D74" s="49">
        <f>D75+D76+D77</f>
        <v>91000</v>
      </c>
      <c r="I74" s="31"/>
    </row>
    <row r="75" spans="1:9" s="30" customFormat="1" ht="16.5" customHeight="1" x14ac:dyDescent="0.2">
      <c r="A75" s="41"/>
      <c r="B75" s="33">
        <v>75405</v>
      </c>
      <c r="C75" s="34" t="s">
        <v>39</v>
      </c>
      <c r="D75" s="53">
        <v>15000</v>
      </c>
      <c r="I75" s="31"/>
    </row>
    <row r="76" spans="1:9" s="25" customFormat="1" ht="16.5" customHeight="1" x14ac:dyDescent="0.2">
      <c r="A76" s="32"/>
      <c r="B76" s="33">
        <v>75411</v>
      </c>
      <c r="C76" s="34" t="s">
        <v>54</v>
      </c>
      <c r="D76" s="53">
        <v>15000</v>
      </c>
      <c r="I76" s="31"/>
    </row>
    <row r="77" spans="1:9" s="47" customFormat="1" ht="16.5" customHeight="1" x14ac:dyDescent="0.2">
      <c r="A77" s="41"/>
      <c r="B77" s="33">
        <v>75416</v>
      </c>
      <c r="C77" s="34" t="s">
        <v>40</v>
      </c>
      <c r="D77" s="53">
        <v>61000</v>
      </c>
      <c r="I77" s="31"/>
    </row>
    <row r="78" spans="1:9" s="47" customFormat="1" ht="16.5" customHeight="1" x14ac:dyDescent="0.2">
      <c r="A78" s="37">
        <v>758</v>
      </c>
      <c r="B78" s="44"/>
      <c r="C78" s="48" t="s">
        <v>25</v>
      </c>
      <c r="D78" s="49">
        <f>D79</f>
        <v>121523</v>
      </c>
      <c r="I78" s="31"/>
    </row>
    <row r="79" spans="1:9" s="47" customFormat="1" ht="16.5" customHeight="1" x14ac:dyDescent="0.2">
      <c r="A79" s="41"/>
      <c r="B79" s="33">
        <v>75818</v>
      </c>
      <c r="C79" s="50" t="s">
        <v>26</v>
      </c>
      <c r="D79" s="51">
        <v>121523</v>
      </c>
      <c r="I79" s="31"/>
    </row>
    <row r="80" spans="1:9" s="30" customFormat="1" ht="16.5" customHeight="1" x14ac:dyDescent="0.2">
      <c r="A80" s="37">
        <v>801</v>
      </c>
      <c r="B80" s="44"/>
      <c r="C80" s="48" t="s">
        <v>27</v>
      </c>
      <c r="D80" s="49">
        <f>D81</f>
        <v>411000</v>
      </c>
      <c r="I80" s="31"/>
    </row>
    <row r="81" spans="1:9" s="30" customFormat="1" ht="16.5" customHeight="1" x14ac:dyDescent="0.2">
      <c r="A81" s="41"/>
      <c r="B81" s="52">
        <v>80195</v>
      </c>
      <c r="C81" s="50" t="s">
        <v>5</v>
      </c>
      <c r="D81" s="53">
        <v>411000</v>
      </c>
      <c r="I81" s="31"/>
    </row>
    <row r="82" spans="1:9" s="25" customFormat="1" ht="16.5" customHeight="1" x14ac:dyDescent="0.2">
      <c r="A82" s="37">
        <v>852</v>
      </c>
      <c r="B82" s="54"/>
      <c r="C82" s="46" t="s">
        <v>51</v>
      </c>
      <c r="D82" s="49">
        <f>D83+D84</f>
        <v>73800</v>
      </c>
      <c r="I82" s="31"/>
    </row>
    <row r="83" spans="1:9" s="25" customFormat="1" ht="16.5" customHeight="1" x14ac:dyDescent="0.2">
      <c r="A83" s="57"/>
      <c r="B83" s="58">
        <v>85202</v>
      </c>
      <c r="C83" s="62" t="s">
        <v>52</v>
      </c>
      <c r="D83" s="51">
        <v>66800</v>
      </c>
      <c r="I83" s="31"/>
    </row>
    <row r="84" spans="1:9" s="30" customFormat="1" ht="16.5" customHeight="1" x14ac:dyDescent="0.2">
      <c r="A84" s="41"/>
      <c r="B84" s="52">
        <v>85295</v>
      </c>
      <c r="C84" s="56" t="s">
        <v>5</v>
      </c>
      <c r="D84" s="53">
        <v>7000</v>
      </c>
      <c r="I84" s="31"/>
    </row>
    <row r="85" spans="1:9" s="47" customFormat="1" ht="16.5" customHeight="1" x14ac:dyDescent="0.2">
      <c r="A85" s="37">
        <v>853</v>
      </c>
      <c r="B85" s="44"/>
      <c r="C85" s="82" t="s">
        <v>34</v>
      </c>
      <c r="D85" s="49">
        <f>D86</f>
        <v>52000</v>
      </c>
      <c r="I85" s="31"/>
    </row>
    <row r="86" spans="1:9" s="25" customFormat="1" ht="16.5" customHeight="1" x14ac:dyDescent="0.2">
      <c r="A86" s="41"/>
      <c r="B86" s="52">
        <v>85395</v>
      </c>
      <c r="C86" s="50" t="s">
        <v>5</v>
      </c>
      <c r="D86" s="36">
        <v>52000</v>
      </c>
      <c r="I86" s="31"/>
    </row>
    <row r="87" spans="1:9" s="25" customFormat="1" ht="16.5" customHeight="1" x14ac:dyDescent="0.2">
      <c r="A87" s="37">
        <v>854</v>
      </c>
      <c r="B87" s="54"/>
      <c r="C87" s="46" t="s">
        <v>37</v>
      </c>
      <c r="D87" s="40">
        <f>D88</f>
        <v>221000</v>
      </c>
      <c r="I87" s="31"/>
    </row>
    <row r="88" spans="1:9" s="25" customFormat="1" ht="16.5" customHeight="1" x14ac:dyDescent="0.2">
      <c r="A88" s="26"/>
      <c r="B88" s="83">
        <v>85495</v>
      </c>
      <c r="C88" s="84" t="s">
        <v>5</v>
      </c>
      <c r="D88" s="85">
        <v>221000</v>
      </c>
      <c r="I88" s="31"/>
    </row>
    <row r="89" spans="1:9" s="25" customFormat="1" ht="16.5" customHeight="1" x14ac:dyDescent="0.2">
      <c r="A89" s="63">
        <v>900</v>
      </c>
      <c r="B89" s="54"/>
      <c r="C89" s="46" t="s">
        <v>28</v>
      </c>
      <c r="D89" s="40">
        <f>D90</f>
        <v>208000</v>
      </c>
      <c r="I89" s="31"/>
    </row>
    <row r="90" spans="1:9" s="47" customFormat="1" ht="16.5" customHeight="1" x14ac:dyDescent="0.2">
      <c r="A90" s="57"/>
      <c r="B90" s="65">
        <v>90004</v>
      </c>
      <c r="C90" s="62" t="s">
        <v>33</v>
      </c>
      <c r="D90" s="35">
        <v>208000</v>
      </c>
      <c r="I90" s="31"/>
    </row>
    <row r="91" spans="1:9" s="30" customFormat="1" ht="16.5" customHeight="1" x14ac:dyDescent="0.2">
      <c r="A91" s="37">
        <v>921</v>
      </c>
      <c r="B91" s="54"/>
      <c r="C91" s="46" t="s">
        <v>41</v>
      </c>
      <c r="D91" s="40">
        <f>D92+D93+D94</f>
        <v>81100</v>
      </c>
      <c r="I91" s="31"/>
    </row>
    <row r="92" spans="1:9" s="25" customFormat="1" ht="16.5" customHeight="1" x14ac:dyDescent="0.2">
      <c r="A92" s="41"/>
      <c r="B92" s="52">
        <v>92109</v>
      </c>
      <c r="C92" s="50" t="s">
        <v>42</v>
      </c>
      <c r="D92" s="36">
        <v>54000</v>
      </c>
      <c r="I92" s="31"/>
    </row>
    <row r="93" spans="1:9" s="30" customFormat="1" ht="16.5" customHeight="1" x14ac:dyDescent="0.2">
      <c r="A93" s="41"/>
      <c r="B93" s="52">
        <v>92116</v>
      </c>
      <c r="C93" s="50" t="s">
        <v>43</v>
      </c>
      <c r="D93" s="36">
        <v>5100</v>
      </c>
      <c r="I93" s="31"/>
    </row>
    <row r="94" spans="1:9" s="25" customFormat="1" ht="16.5" customHeight="1" x14ac:dyDescent="0.2">
      <c r="A94" s="37"/>
      <c r="B94" s="54">
        <v>92118</v>
      </c>
      <c r="C94" s="86" t="s">
        <v>44</v>
      </c>
      <c r="D94" s="61">
        <v>22000</v>
      </c>
      <c r="I94" s="31"/>
    </row>
    <row r="95" spans="1:9" s="47" customFormat="1" ht="18.75" customHeight="1" x14ac:dyDescent="0.2">
      <c r="A95" s="75"/>
      <c r="B95" s="76"/>
      <c r="C95" s="77" t="s">
        <v>8</v>
      </c>
      <c r="D95" s="78">
        <f>D96+D98+D100+D103+D107+D109+D111+D114+D117+D119+D121+D124+D128</f>
        <v>2332071</v>
      </c>
      <c r="I95" s="31"/>
    </row>
    <row r="96" spans="1:9" s="47" customFormat="1" ht="16.5" customHeight="1" x14ac:dyDescent="0.2">
      <c r="A96" s="26">
        <v>600</v>
      </c>
      <c r="B96" s="27"/>
      <c r="C96" s="28" t="s">
        <v>3</v>
      </c>
      <c r="D96" s="29">
        <f>D97</f>
        <v>540000</v>
      </c>
      <c r="I96" s="31"/>
    </row>
    <row r="97" spans="1:9" s="47" customFormat="1" ht="16.5" customHeight="1" x14ac:dyDescent="0.2">
      <c r="A97" s="32"/>
      <c r="B97" s="33">
        <v>60016</v>
      </c>
      <c r="C97" s="34" t="s">
        <v>4</v>
      </c>
      <c r="D97" s="36">
        <v>540000</v>
      </c>
      <c r="I97" s="31"/>
    </row>
    <row r="98" spans="1:9" s="47" customFormat="1" ht="16.5" customHeight="1" x14ac:dyDescent="0.2">
      <c r="A98" s="37">
        <v>710</v>
      </c>
      <c r="B98" s="44"/>
      <c r="C98" s="45" t="s">
        <v>56</v>
      </c>
      <c r="D98" s="40">
        <f>D99</f>
        <v>10000</v>
      </c>
      <c r="I98" s="31"/>
    </row>
    <row r="99" spans="1:9" s="47" customFormat="1" ht="16.5" customHeight="1" x14ac:dyDescent="0.2">
      <c r="A99" s="32"/>
      <c r="B99" s="33">
        <v>71035</v>
      </c>
      <c r="C99" s="34" t="s">
        <v>57</v>
      </c>
      <c r="D99" s="36">
        <v>10000</v>
      </c>
      <c r="I99" s="31"/>
    </row>
    <row r="100" spans="1:9" s="47" customFormat="1" ht="16.5" customHeight="1" x14ac:dyDescent="0.2">
      <c r="A100" s="37">
        <v>750</v>
      </c>
      <c r="B100" s="44"/>
      <c r="C100" s="45" t="s">
        <v>49</v>
      </c>
      <c r="D100" s="49">
        <f>D101+D102</f>
        <v>48371</v>
      </c>
      <c r="I100" s="31"/>
    </row>
    <row r="101" spans="1:9" s="47" customFormat="1" ht="16.5" customHeight="1" x14ac:dyDescent="0.2">
      <c r="A101" s="41"/>
      <c r="B101" s="33">
        <v>75022</v>
      </c>
      <c r="C101" s="34" t="s">
        <v>50</v>
      </c>
      <c r="D101" s="53">
        <v>6371</v>
      </c>
      <c r="I101" s="31"/>
    </row>
    <row r="102" spans="1:9" s="47" customFormat="1" ht="16.5" customHeight="1" x14ac:dyDescent="0.2">
      <c r="A102" s="41"/>
      <c r="B102" s="33">
        <v>75095</v>
      </c>
      <c r="C102" s="34" t="s">
        <v>5</v>
      </c>
      <c r="D102" s="53">
        <v>42000</v>
      </c>
      <c r="I102" s="31"/>
    </row>
    <row r="103" spans="1:9" s="30" customFormat="1" ht="16.5" customHeight="1" x14ac:dyDescent="0.2">
      <c r="A103" s="37">
        <v>754</v>
      </c>
      <c r="B103" s="44"/>
      <c r="C103" s="46" t="s">
        <v>38</v>
      </c>
      <c r="D103" s="49">
        <f>D104+D105+D106</f>
        <v>35000</v>
      </c>
      <c r="I103" s="31"/>
    </row>
    <row r="104" spans="1:9" s="30" customFormat="1" ht="16.5" customHeight="1" x14ac:dyDescent="0.2">
      <c r="A104" s="41"/>
      <c r="B104" s="33">
        <v>75405</v>
      </c>
      <c r="C104" s="34" t="s">
        <v>39</v>
      </c>
      <c r="D104" s="53">
        <v>10000</v>
      </c>
      <c r="I104" s="31"/>
    </row>
    <row r="105" spans="1:9" s="25" customFormat="1" ht="16.5" customHeight="1" x14ac:dyDescent="0.2">
      <c r="A105" s="32"/>
      <c r="B105" s="33">
        <v>75411</v>
      </c>
      <c r="C105" s="34" t="s">
        <v>54</v>
      </c>
      <c r="D105" s="53">
        <v>15000</v>
      </c>
      <c r="I105" s="31"/>
    </row>
    <row r="106" spans="1:9" s="30" customFormat="1" ht="16.5" customHeight="1" x14ac:dyDescent="0.2">
      <c r="A106" s="41"/>
      <c r="B106" s="33">
        <v>75416</v>
      </c>
      <c r="C106" s="34" t="s">
        <v>40</v>
      </c>
      <c r="D106" s="53">
        <v>10000</v>
      </c>
      <c r="I106" s="31"/>
    </row>
    <row r="107" spans="1:9" s="30" customFormat="1" ht="16.5" customHeight="1" x14ac:dyDescent="0.2">
      <c r="A107" s="37">
        <v>801</v>
      </c>
      <c r="B107" s="44"/>
      <c r="C107" s="48" t="s">
        <v>27</v>
      </c>
      <c r="D107" s="49">
        <f>D108</f>
        <v>1091000</v>
      </c>
      <c r="I107" s="31"/>
    </row>
    <row r="108" spans="1:9" s="30" customFormat="1" ht="16.5" customHeight="1" x14ac:dyDescent="0.2">
      <c r="A108" s="41"/>
      <c r="B108" s="52">
        <v>80195</v>
      </c>
      <c r="C108" s="50" t="s">
        <v>5</v>
      </c>
      <c r="D108" s="53">
        <v>1091000</v>
      </c>
      <c r="I108" s="31"/>
    </row>
    <row r="109" spans="1:9" s="30" customFormat="1" ht="16.5" customHeight="1" x14ac:dyDescent="0.2">
      <c r="A109" s="37">
        <v>851</v>
      </c>
      <c r="B109" s="54"/>
      <c r="C109" s="46" t="s">
        <v>45</v>
      </c>
      <c r="D109" s="49">
        <f>D110</f>
        <v>3000</v>
      </c>
      <c r="I109" s="31"/>
    </row>
    <row r="110" spans="1:9" s="30" customFormat="1" ht="16.5" customHeight="1" x14ac:dyDescent="0.2">
      <c r="A110" s="41"/>
      <c r="B110" s="52">
        <v>85195</v>
      </c>
      <c r="C110" s="34" t="s">
        <v>5</v>
      </c>
      <c r="D110" s="53">
        <v>3000</v>
      </c>
      <c r="I110" s="31"/>
    </row>
    <row r="111" spans="1:9" s="25" customFormat="1" ht="16.5" customHeight="1" x14ac:dyDescent="0.2">
      <c r="A111" s="37">
        <v>852</v>
      </c>
      <c r="B111" s="54"/>
      <c r="C111" s="46" t="s">
        <v>51</v>
      </c>
      <c r="D111" s="49">
        <f>D112+D113</f>
        <v>39000</v>
      </c>
      <c r="I111" s="31"/>
    </row>
    <row r="112" spans="1:9" s="25" customFormat="1" ht="16.5" customHeight="1" x14ac:dyDescent="0.2">
      <c r="A112" s="41"/>
      <c r="B112" s="52">
        <v>85203</v>
      </c>
      <c r="C112" s="50" t="s">
        <v>53</v>
      </c>
      <c r="D112" s="53">
        <v>32000</v>
      </c>
      <c r="I112" s="31"/>
    </row>
    <row r="113" spans="1:9" s="25" customFormat="1" ht="16.5" customHeight="1" x14ac:dyDescent="0.2">
      <c r="A113" s="41"/>
      <c r="B113" s="52">
        <v>85295</v>
      </c>
      <c r="C113" s="50" t="s">
        <v>5</v>
      </c>
      <c r="D113" s="53">
        <v>7000</v>
      </c>
      <c r="I113" s="31"/>
    </row>
    <row r="114" spans="1:9" s="47" customFormat="1" ht="16.5" customHeight="1" x14ac:dyDescent="0.2">
      <c r="A114" s="37">
        <v>853</v>
      </c>
      <c r="B114" s="44"/>
      <c r="C114" s="45" t="s">
        <v>34</v>
      </c>
      <c r="D114" s="49">
        <f>D115+D116</f>
        <v>97000</v>
      </c>
      <c r="I114" s="31"/>
    </row>
    <row r="115" spans="1:9" s="30" customFormat="1" ht="16.5" customHeight="1" x14ac:dyDescent="0.2">
      <c r="A115" s="57"/>
      <c r="B115" s="58">
        <v>85311</v>
      </c>
      <c r="C115" s="59" t="s">
        <v>55</v>
      </c>
      <c r="D115" s="36">
        <v>12000</v>
      </c>
      <c r="I115" s="31"/>
    </row>
    <row r="116" spans="1:9" s="30" customFormat="1" ht="16.5" customHeight="1" x14ac:dyDescent="0.2">
      <c r="A116" s="41"/>
      <c r="B116" s="52">
        <v>85395</v>
      </c>
      <c r="C116" s="50" t="s">
        <v>5</v>
      </c>
      <c r="D116" s="36">
        <v>85000</v>
      </c>
      <c r="I116" s="31"/>
    </row>
    <row r="117" spans="1:9" s="47" customFormat="1" ht="16.5" customHeight="1" x14ac:dyDescent="0.2">
      <c r="A117" s="37">
        <v>854</v>
      </c>
      <c r="B117" s="54"/>
      <c r="C117" s="46" t="s">
        <v>37</v>
      </c>
      <c r="D117" s="40">
        <f>D118</f>
        <v>203700</v>
      </c>
      <c r="I117" s="31"/>
    </row>
    <row r="118" spans="1:9" s="47" customFormat="1" ht="16.5" customHeight="1" x14ac:dyDescent="0.2">
      <c r="A118" s="57"/>
      <c r="B118" s="58">
        <v>85495</v>
      </c>
      <c r="C118" s="62" t="s">
        <v>5</v>
      </c>
      <c r="D118" s="35">
        <v>203700</v>
      </c>
      <c r="I118" s="31"/>
    </row>
    <row r="119" spans="1:9" s="47" customFormat="1" ht="16.5" customHeight="1" x14ac:dyDescent="0.2">
      <c r="A119" s="63">
        <v>855</v>
      </c>
      <c r="B119" s="54"/>
      <c r="C119" s="46" t="s">
        <v>58</v>
      </c>
      <c r="D119" s="40">
        <f>D120</f>
        <v>130000</v>
      </c>
      <c r="I119" s="31"/>
    </row>
    <row r="120" spans="1:9" s="47" customFormat="1" ht="16.5" customHeight="1" x14ac:dyDescent="0.2">
      <c r="A120" s="41"/>
      <c r="B120" s="65">
        <v>85516</v>
      </c>
      <c r="C120" s="50" t="s">
        <v>60</v>
      </c>
      <c r="D120" s="51">
        <v>130000</v>
      </c>
      <c r="I120" s="31"/>
    </row>
    <row r="121" spans="1:9" s="47" customFormat="1" ht="16.5" customHeight="1" x14ac:dyDescent="0.2">
      <c r="A121" s="63">
        <v>900</v>
      </c>
      <c r="B121" s="54"/>
      <c r="C121" s="87" t="s">
        <v>28</v>
      </c>
      <c r="D121" s="40">
        <f>D122+D123</f>
        <v>80000</v>
      </c>
      <c r="I121" s="31"/>
    </row>
    <row r="122" spans="1:9" s="47" customFormat="1" ht="16.5" customHeight="1" x14ac:dyDescent="0.2">
      <c r="A122" s="41"/>
      <c r="B122" s="65">
        <v>90004</v>
      </c>
      <c r="C122" s="62" t="s">
        <v>33</v>
      </c>
      <c r="D122" s="36">
        <v>20000</v>
      </c>
      <c r="I122" s="31"/>
    </row>
    <row r="123" spans="1:9" s="25" customFormat="1" ht="16.5" customHeight="1" x14ac:dyDescent="0.2">
      <c r="A123" s="41"/>
      <c r="B123" s="52">
        <v>90095</v>
      </c>
      <c r="C123" s="50" t="s">
        <v>5</v>
      </c>
      <c r="D123" s="36">
        <v>60000</v>
      </c>
      <c r="I123" s="31"/>
    </row>
    <row r="124" spans="1:9" s="47" customFormat="1" ht="16.5" customHeight="1" x14ac:dyDescent="0.2">
      <c r="A124" s="37">
        <v>921</v>
      </c>
      <c r="B124" s="54"/>
      <c r="C124" s="46" t="s">
        <v>41</v>
      </c>
      <c r="D124" s="49">
        <f>D125+D126+D127</f>
        <v>30000</v>
      </c>
      <c r="I124" s="31"/>
    </row>
    <row r="125" spans="1:9" s="25" customFormat="1" ht="16.5" customHeight="1" x14ac:dyDescent="0.2">
      <c r="A125" s="41"/>
      <c r="B125" s="52">
        <v>92109</v>
      </c>
      <c r="C125" s="50" t="s">
        <v>42</v>
      </c>
      <c r="D125" s="36">
        <v>5000</v>
      </c>
      <c r="I125" s="31"/>
    </row>
    <row r="126" spans="1:9" s="30" customFormat="1" ht="16.5" customHeight="1" x14ac:dyDescent="0.2">
      <c r="A126" s="41"/>
      <c r="B126" s="52">
        <v>92116</v>
      </c>
      <c r="C126" s="50" t="s">
        <v>43</v>
      </c>
      <c r="D126" s="36">
        <v>18000</v>
      </c>
      <c r="I126" s="31"/>
    </row>
    <row r="127" spans="1:9" s="30" customFormat="1" ht="16.5" customHeight="1" x14ac:dyDescent="0.2">
      <c r="A127" s="41"/>
      <c r="B127" s="52">
        <v>92118</v>
      </c>
      <c r="C127" s="50" t="s">
        <v>44</v>
      </c>
      <c r="D127" s="36">
        <v>7000</v>
      </c>
      <c r="I127" s="31"/>
    </row>
    <row r="128" spans="1:9" s="25" customFormat="1" ht="16.5" customHeight="1" x14ac:dyDescent="0.2">
      <c r="A128" s="37">
        <v>926</v>
      </c>
      <c r="B128" s="44"/>
      <c r="C128" s="48" t="s">
        <v>30</v>
      </c>
      <c r="D128" s="49">
        <f>D129</f>
        <v>25000</v>
      </c>
      <c r="I128" s="31"/>
    </row>
    <row r="129" spans="1:9" s="25" customFormat="1" ht="16.5" customHeight="1" x14ac:dyDescent="0.2">
      <c r="A129" s="26"/>
      <c r="B129" s="69">
        <v>92601</v>
      </c>
      <c r="C129" s="88" t="s">
        <v>31</v>
      </c>
      <c r="D129" s="85">
        <v>25000</v>
      </c>
      <c r="I129" s="31"/>
    </row>
    <row r="130" spans="1:9" s="47" customFormat="1" ht="18.75" customHeight="1" x14ac:dyDescent="0.2">
      <c r="A130" s="75"/>
      <c r="B130" s="76"/>
      <c r="C130" s="77" t="s">
        <v>9</v>
      </c>
      <c r="D130" s="78">
        <f>D131+D135+D137+D140+D144+D146+D149+D151+D155+D158+D162+D153+D133</f>
        <v>3036004</v>
      </c>
      <c r="I130" s="31"/>
    </row>
    <row r="131" spans="1:9" s="47" customFormat="1" ht="16.5" customHeight="1" x14ac:dyDescent="0.2">
      <c r="A131" s="26">
        <v>600</v>
      </c>
      <c r="B131" s="27"/>
      <c r="C131" s="28" t="s">
        <v>3</v>
      </c>
      <c r="D131" s="29">
        <f>D132</f>
        <v>783504</v>
      </c>
      <c r="I131" s="31"/>
    </row>
    <row r="132" spans="1:9" s="47" customFormat="1" ht="16.5" customHeight="1" x14ac:dyDescent="0.2">
      <c r="A132" s="32"/>
      <c r="B132" s="33">
        <v>60016</v>
      </c>
      <c r="C132" s="34" t="s">
        <v>4</v>
      </c>
      <c r="D132" s="36">
        <v>783504</v>
      </c>
      <c r="I132" s="31"/>
    </row>
    <row r="133" spans="1:9" s="47" customFormat="1" ht="16.5" customHeight="1" x14ac:dyDescent="0.2">
      <c r="A133" s="37">
        <v>700</v>
      </c>
      <c r="B133" s="38"/>
      <c r="C133" s="39" t="s">
        <v>69</v>
      </c>
      <c r="D133" s="40">
        <f>D134</f>
        <v>30000</v>
      </c>
      <c r="I133" s="31"/>
    </row>
    <row r="134" spans="1:9" s="47" customFormat="1" ht="16.5" customHeight="1" x14ac:dyDescent="0.2">
      <c r="A134" s="41"/>
      <c r="B134" s="42">
        <v>70005</v>
      </c>
      <c r="C134" s="43" t="s">
        <v>70</v>
      </c>
      <c r="D134" s="36">
        <v>30000</v>
      </c>
      <c r="I134" s="31"/>
    </row>
    <row r="135" spans="1:9" s="47" customFormat="1" ht="16.5" customHeight="1" x14ac:dyDescent="0.2">
      <c r="A135" s="37">
        <v>710</v>
      </c>
      <c r="B135" s="44"/>
      <c r="C135" s="45" t="s">
        <v>56</v>
      </c>
      <c r="D135" s="40">
        <f>D136</f>
        <v>5000</v>
      </c>
      <c r="I135" s="31"/>
    </row>
    <row r="136" spans="1:9" s="47" customFormat="1" ht="16.5" customHeight="1" x14ac:dyDescent="0.2">
      <c r="A136" s="89"/>
      <c r="B136" s="65">
        <v>71035</v>
      </c>
      <c r="C136" s="80" t="s">
        <v>57</v>
      </c>
      <c r="D136" s="35">
        <v>5000</v>
      </c>
      <c r="I136" s="31"/>
    </row>
    <row r="137" spans="1:9" s="47" customFormat="1" ht="16.5" customHeight="1" x14ac:dyDescent="0.2">
      <c r="A137" s="37">
        <v>750</v>
      </c>
      <c r="B137" s="44"/>
      <c r="C137" s="45" t="s">
        <v>49</v>
      </c>
      <c r="D137" s="49">
        <f>D139+D138</f>
        <v>54500</v>
      </c>
      <c r="I137" s="31"/>
    </row>
    <row r="138" spans="1:9" s="47" customFormat="1" ht="16.5" customHeight="1" x14ac:dyDescent="0.2">
      <c r="A138" s="41"/>
      <c r="B138" s="33">
        <v>75022</v>
      </c>
      <c r="C138" s="34" t="s">
        <v>50</v>
      </c>
      <c r="D138" s="51">
        <v>5000</v>
      </c>
      <c r="I138" s="31"/>
    </row>
    <row r="139" spans="1:9" s="30" customFormat="1" ht="16.5" customHeight="1" x14ac:dyDescent="0.2">
      <c r="A139" s="41"/>
      <c r="B139" s="33">
        <v>75095</v>
      </c>
      <c r="C139" s="90" t="s">
        <v>5</v>
      </c>
      <c r="D139" s="53">
        <v>49500</v>
      </c>
      <c r="I139" s="31"/>
    </row>
    <row r="140" spans="1:9" s="30" customFormat="1" ht="16.5" customHeight="1" x14ac:dyDescent="0.2">
      <c r="A140" s="37">
        <v>754</v>
      </c>
      <c r="B140" s="44"/>
      <c r="C140" s="46" t="s">
        <v>38</v>
      </c>
      <c r="D140" s="49">
        <f>D141+D142+D143</f>
        <v>81500</v>
      </c>
      <c r="I140" s="31"/>
    </row>
    <row r="141" spans="1:9" s="30" customFormat="1" ht="16.5" customHeight="1" x14ac:dyDescent="0.2">
      <c r="A141" s="41"/>
      <c r="B141" s="65">
        <v>75405</v>
      </c>
      <c r="C141" s="80" t="s">
        <v>39</v>
      </c>
      <c r="D141" s="51">
        <v>23000</v>
      </c>
      <c r="I141" s="31"/>
    </row>
    <row r="142" spans="1:9" s="30" customFormat="1" ht="16.5" customHeight="1" x14ac:dyDescent="0.2">
      <c r="A142" s="41"/>
      <c r="B142" s="33">
        <v>75411</v>
      </c>
      <c r="C142" s="34" t="s">
        <v>54</v>
      </c>
      <c r="D142" s="53">
        <v>25000</v>
      </c>
      <c r="I142" s="31"/>
    </row>
    <row r="143" spans="1:9" s="30" customFormat="1" ht="16.5" customHeight="1" x14ac:dyDescent="0.2">
      <c r="A143" s="41"/>
      <c r="B143" s="33">
        <v>75416</v>
      </c>
      <c r="C143" s="34" t="s">
        <v>40</v>
      </c>
      <c r="D143" s="53">
        <v>33500</v>
      </c>
      <c r="I143" s="31"/>
    </row>
    <row r="144" spans="1:9" s="25" customFormat="1" ht="16.5" customHeight="1" x14ac:dyDescent="0.2">
      <c r="A144" s="37">
        <v>801</v>
      </c>
      <c r="B144" s="44"/>
      <c r="C144" s="48" t="s">
        <v>27</v>
      </c>
      <c r="D144" s="49">
        <f>D145</f>
        <v>758000</v>
      </c>
      <c r="I144" s="31"/>
    </row>
    <row r="145" spans="1:9" s="25" customFormat="1" ht="16.5" customHeight="1" x14ac:dyDescent="0.2">
      <c r="A145" s="41"/>
      <c r="B145" s="52">
        <v>80195</v>
      </c>
      <c r="C145" s="50" t="s">
        <v>5</v>
      </c>
      <c r="D145" s="53">
        <v>758000</v>
      </c>
      <c r="I145" s="31"/>
    </row>
    <row r="146" spans="1:9" s="47" customFormat="1" ht="16.5" customHeight="1" x14ac:dyDescent="0.2">
      <c r="A146" s="37">
        <v>852</v>
      </c>
      <c r="B146" s="54"/>
      <c r="C146" s="46" t="s">
        <v>51</v>
      </c>
      <c r="D146" s="49">
        <f>D147+D148</f>
        <v>45000</v>
      </c>
      <c r="I146" s="31"/>
    </row>
    <row r="147" spans="1:9" s="47" customFormat="1" ht="16.5" customHeight="1" x14ac:dyDescent="0.2">
      <c r="A147" s="41"/>
      <c r="B147" s="52">
        <v>85203</v>
      </c>
      <c r="C147" s="56" t="s">
        <v>53</v>
      </c>
      <c r="D147" s="53">
        <v>15000</v>
      </c>
      <c r="I147" s="31"/>
    </row>
    <row r="148" spans="1:9" s="47" customFormat="1" ht="16.5" customHeight="1" x14ac:dyDescent="0.2">
      <c r="A148" s="41"/>
      <c r="B148" s="52">
        <v>85295</v>
      </c>
      <c r="C148" s="50" t="s">
        <v>5</v>
      </c>
      <c r="D148" s="53">
        <v>30000</v>
      </c>
      <c r="I148" s="31"/>
    </row>
    <row r="149" spans="1:9" s="47" customFormat="1" ht="16.5" customHeight="1" x14ac:dyDescent="0.2">
      <c r="A149" s="37">
        <v>853</v>
      </c>
      <c r="B149" s="44"/>
      <c r="C149" s="45" t="s">
        <v>34</v>
      </c>
      <c r="D149" s="49">
        <f>D150</f>
        <v>122000</v>
      </c>
      <c r="I149" s="31"/>
    </row>
    <row r="150" spans="1:9" s="47" customFormat="1" ht="16.5" customHeight="1" x14ac:dyDescent="0.2">
      <c r="A150" s="41"/>
      <c r="B150" s="52">
        <v>85395</v>
      </c>
      <c r="C150" s="50" t="s">
        <v>5</v>
      </c>
      <c r="D150" s="36">
        <v>122000</v>
      </c>
      <c r="I150" s="31"/>
    </row>
    <row r="151" spans="1:9" s="47" customFormat="1" ht="16.5" customHeight="1" x14ac:dyDescent="0.2">
      <c r="A151" s="37">
        <v>854</v>
      </c>
      <c r="B151" s="54"/>
      <c r="C151" s="46" t="s">
        <v>37</v>
      </c>
      <c r="D151" s="40">
        <f>D152</f>
        <v>254500</v>
      </c>
      <c r="I151" s="31"/>
    </row>
    <row r="152" spans="1:9" s="25" customFormat="1" ht="16.5" customHeight="1" x14ac:dyDescent="0.2">
      <c r="A152" s="41"/>
      <c r="B152" s="52">
        <v>85495</v>
      </c>
      <c r="C152" s="50" t="s">
        <v>5</v>
      </c>
      <c r="D152" s="36">
        <v>254500</v>
      </c>
      <c r="I152" s="31"/>
    </row>
    <row r="153" spans="1:9" s="25" customFormat="1" ht="16.5" customHeight="1" x14ac:dyDescent="0.2">
      <c r="A153" s="63">
        <v>855</v>
      </c>
      <c r="B153" s="54"/>
      <c r="C153" s="46" t="s">
        <v>58</v>
      </c>
      <c r="D153" s="40">
        <f>D154</f>
        <v>50000</v>
      </c>
      <c r="I153" s="31"/>
    </row>
    <row r="154" spans="1:9" s="25" customFormat="1" ht="16.5" customHeight="1" x14ac:dyDescent="0.2">
      <c r="A154" s="41"/>
      <c r="B154" s="65">
        <v>85516</v>
      </c>
      <c r="C154" s="50" t="s">
        <v>60</v>
      </c>
      <c r="D154" s="36">
        <v>50000</v>
      </c>
      <c r="I154" s="31"/>
    </row>
    <row r="155" spans="1:9" s="30" customFormat="1" ht="16.5" customHeight="1" x14ac:dyDescent="0.2">
      <c r="A155" s="63">
        <v>900</v>
      </c>
      <c r="B155" s="54"/>
      <c r="C155" s="46" t="s">
        <v>28</v>
      </c>
      <c r="D155" s="40">
        <f>D156+D157</f>
        <v>570000</v>
      </c>
      <c r="I155" s="31"/>
    </row>
    <row r="156" spans="1:9" s="47" customFormat="1" ht="16.5" customHeight="1" x14ac:dyDescent="0.2">
      <c r="A156" s="64"/>
      <c r="B156" s="33">
        <v>90015</v>
      </c>
      <c r="C156" s="50" t="s">
        <v>29</v>
      </c>
      <c r="D156" s="36">
        <v>120000</v>
      </c>
      <c r="I156" s="31"/>
    </row>
    <row r="157" spans="1:9" s="47" customFormat="1" ht="16.5" customHeight="1" x14ac:dyDescent="0.2">
      <c r="A157" s="41"/>
      <c r="B157" s="33">
        <v>90095</v>
      </c>
      <c r="C157" s="50" t="s">
        <v>5</v>
      </c>
      <c r="D157" s="36">
        <v>450000</v>
      </c>
      <c r="I157" s="31"/>
    </row>
    <row r="158" spans="1:9" s="47" customFormat="1" ht="16.5" customHeight="1" x14ac:dyDescent="0.2">
      <c r="A158" s="37">
        <v>921</v>
      </c>
      <c r="B158" s="54"/>
      <c r="C158" s="46" t="s">
        <v>41</v>
      </c>
      <c r="D158" s="49">
        <f>D159+D160+D161</f>
        <v>82000</v>
      </c>
      <c r="I158" s="31"/>
    </row>
    <row r="159" spans="1:9" s="47" customFormat="1" ht="16.5" customHeight="1" x14ac:dyDescent="0.2">
      <c r="A159" s="41"/>
      <c r="B159" s="52">
        <v>92109</v>
      </c>
      <c r="C159" s="50" t="s">
        <v>42</v>
      </c>
      <c r="D159" s="53">
        <v>47000</v>
      </c>
      <c r="I159" s="31"/>
    </row>
    <row r="160" spans="1:9" s="47" customFormat="1" ht="16.5" customHeight="1" x14ac:dyDescent="0.2">
      <c r="A160" s="41"/>
      <c r="B160" s="52">
        <v>92116</v>
      </c>
      <c r="C160" s="56" t="s">
        <v>43</v>
      </c>
      <c r="D160" s="53">
        <v>25000</v>
      </c>
      <c r="I160" s="31"/>
    </row>
    <row r="161" spans="1:9" s="25" customFormat="1" ht="16.5" customHeight="1" x14ac:dyDescent="0.2">
      <c r="A161" s="41"/>
      <c r="B161" s="52">
        <v>92118</v>
      </c>
      <c r="C161" s="50" t="s">
        <v>44</v>
      </c>
      <c r="D161" s="53">
        <v>10000</v>
      </c>
      <c r="I161" s="31"/>
    </row>
    <row r="162" spans="1:9" s="47" customFormat="1" ht="16.5" customHeight="1" x14ac:dyDescent="0.2">
      <c r="A162" s="37">
        <v>926</v>
      </c>
      <c r="B162" s="44"/>
      <c r="C162" s="48" t="s">
        <v>30</v>
      </c>
      <c r="D162" s="49">
        <f>D163</f>
        <v>200000</v>
      </c>
      <c r="I162" s="31"/>
    </row>
    <row r="163" spans="1:9" s="47" customFormat="1" ht="16.5" customHeight="1" x14ac:dyDescent="0.2">
      <c r="A163" s="57"/>
      <c r="B163" s="65">
        <v>92601</v>
      </c>
      <c r="C163" s="91" t="s">
        <v>31</v>
      </c>
      <c r="D163" s="35">
        <v>200000</v>
      </c>
      <c r="I163" s="31"/>
    </row>
    <row r="164" spans="1:9" s="47" customFormat="1" ht="18.75" customHeight="1" x14ac:dyDescent="0.2">
      <c r="A164" s="75"/>
      <c r="B164" s="76"/>
      <c r="C164" s="77" t="s">
        <v>10</v>
      </c>
      <c r="D164" s="78">
        <f>D165+D167+D170+D174+D176+D179+D181+D185+D188</f>
        <v>4261834</v>
      </c>
      <c r="I164" s="31"/>
    </row>
    <row r="165" spans="1:9" s="47" customFormat="1" ht="16.5" customHeight="1" x14ac:dyDescent="0.2">
      <c r="A165" s="26">
        <v>600</v>
      </c>
      <c r="B165" s="27"/>
      <c r="C165" s="28" t="s">
        <v>3</v>
      </c>
      <c r="D165" s="29">
        <f>D166</f>
        <v>1013597</v>
      </c>
      <c r="I165" s="31"/>
    </row>
    <row r="166" spans="1:9" s="30" customFormat="1" ht="16.5" customHeight="1" x14ac:dyDescent="0.2">
      <c r="A166" s="32"/>
      <c r="B166" s="33">
        <v>60016</v>
      </c>
      <c r="C166" s="90" t="s">
        <v>4</v>
      </c>
      <c r="D166" s="36">
        <v>1013597</v>
      </c>
      <c r="I166" s="31"/>
    </row>
    <row r="167" spans="1:9" s="30" customFormat="1" ht="16.5" customHeight="1" x14ac:dyDescent="0.2">
      <c r="A167" s="37">
        <v>750</v>
      </c>
      <c r="B167" s="44"/>
      <c r="C167" s="45" t="s">
        <v>49</v>
      </c>
      <c r="D167" s="49">
        <f>D168+D169</f>
        <v>196737</v>
      </c>
      <c r="I167" s="31"/>
    </row>
    <row r="168" spans="1:9" s="30" customFormat="1" ht="16.5" customHeight="1" x14ac:dyDescent="0.2">
      <c r="A168" s="41"/>
      <c r="B168" s="33">
        <v>75022</v>
      </c>
      <c r="C168" s="34" t="s">
        <v>50</v>
      </c>
      <c r="D168" s="53">
        <v>111500</v>
      </c>
      <c r="I168" s="31"/>
    </row>
    <row r="169" spans="1:9" s="30" customFormat="1" ht="16.5" customHeight="1" x14ac:dyDescent="0.2">
      <c r="A169" s="37"/>
      <c r="B169" s="44">
        <v>75095</v>
      </c>
      <c r="C169" s="92" t="s">
        <v>5</v>
      </c>
      <c r="D169" s="93">
        <v>85237</v>
      </c>
      <c r="I169" s="31"/>
    </row>
    <row r="170" spans="1:9" s="30" customFormat="1" ht="16.5" customHeight="1" x14ac:dyDescent="0.2">
      <c r="A170" s="37">
        <v>754</v>
      </c>
      <c r="B170" s="44"/>
      <c r="C170" s="46" t="s">
        <v>38</v>
      </c>
      <c r="D170" s="49">
        <f>D171+D172+D173</f>
        <v>329500</v>
      </c>
      <c r="I170" s="31"/>
    </row>
    <row r="171" spans="1:9" s="30" customFormat="1" ht="16.5" customHeight="1" x14ac:dyDescent="0.2">
      <c r="A171" s="41"/>
      <c r="B171" s="33">
        <v>75405</v>
      </c>
      <c r="C171" s="34" t="s">
        <v>39</v>
      </c>
      <c r="D171" s="53">
        <v>29500</v>
      </c>
      <c r="I171" s="31"/>
    </row>
    <row r="172" spans="1:9" s="25" customFormat="1" ht="16.5" customHeight="1" x14ac:dyDescent="0.2">
      <c r="A172" s="41"/>
      <c r="B172" s="33">
        <v>75411</v>
      </c>
      <c r="C172" s="34" t="s">
        <v>54</v>
      </c>
      <c r="D172" s="53">
        <v>170000</v>
      </c>
      <c r="I172" s="31"/>
    </row>
    <row r="173" spans="1:9" s="25" customFormat="1" ht="16.5" customHeight="1" x14ac:dyDescent="0.2">
      <c r="A173" s="41"/>
      <c r="B173" s="33">
        <v>75416</v>
      </c>
      <c r="C173" s="34" t="s">
        <v>40</v>
      </c>
      <c r="D173" s="53">
        <v>130000</v>
      </c>
      <c r="I173" s="31"/>
    </row>
    <row r="174" spans="1:9" s="30" customFormat="1" ht="16.5" customHeight="1" x14ac:dyDescent="0.2">
      <c r="A174" s="37">
        <v>801</v>
      </c>
      <c r="B174" s="44"/>
      <c r="C174" s="48" t="s">
        <v>27</v>
      </c>
      <c r="D174" s="49">
        <f>D175</f>
        <v>520000</v>
      </c>
      <c r="I174" s="31"/>
    </row>
    <row r="175" spans="1:9" s="30" customFormat="1" ht="16.5" customHeight="1" x14ac:dyDescent="0.2">
      <c r="A175" s="41"/>
      <c r="B175" s="52">
        <v>80195</v>
      </c>
      <c r="C175" s="50" t="s">
        <v>5</v>
      </c>
      <c r="D175" s="53">
        <v>520000</v>
      </c>
      <c r="I175" s="31"/>
    </row>
    <row r="176" spans="1:9" s="47" customFormat="1" ht="16.5" customHeight="1" x14ac:dyDescent="0.2">
      <c r="A176" s="37">
        <v>852</v>
      </c>
      <c r="B176" s="54"/>
      <c r="C176" s="46" t="s">
        <v>51</v>
      </c>
      <c r="D176" s="49">
        <f>D177+D178</f>
        <v>37092</v>
      </c>
      <c r="I176" s="31"/>
    </row>
    <row r="177" spans="1:9" s="47" customFormat="1" ht="16.5" customHeight="1" x14ac:dyDescent="0.2">
      <c r="A177" s="57"/>
      <c r="B177" s="58">
        <v>85203</v>
      </c>
      <c r="C177" s="62" t="s">
        <v>53</v>
      </c>
      <c r="D177" s="51">
        <v>23092</v>
      </c>
      <c r="I177" s="31"/>
    </row>
    <row r="178" spans="1:9" s="47" customFormat="1" ht="16.5" customHeight="1" x14ac:dyDescent="0.2">
      <c r="A178" s="41"/>
      <c r="B178" s="52">
        <v>85295</v>
      </c>
      <c r="C178" s="50" t="s">
        <v>5</v>
      </c>
      <c r="D178" s="53">
        <v>14000</v>
      </c>
      <c r="I178" s="31"/>
    </row>
    <row r="179" spans="1:9" s="47" customFormat="1" ht="16.5" customHeight="1" x14ac:dyDescent="0.2">
      <c r="A179" s="37">
        <v>853</v>
      </c>
      <c r="B179" s="44"/>
      <c r="C179" s="45" t="s">
        <v>34</v>
      </c>
      <c r="D179" s="40">
        <f>D180</f>
        <v>247000</v>
      </c>
      <c r="I179" s="31"/>
    </row>
    <row r="180" spans="1:9" s="47" customFormat="1" ht="16.5" customHeight="1" x14ac:dyDescent="0.2">
      <c r="A180" s="57"/>
      <c r="B180" s="65">
        <v>85395</v>
      </c>
      <c r="C180" s="62" t="s">
        <v>5</v>
      </c>
      <c r="D180" s="35">
        <v>247000</v>
      </c>
      <c r="I180" s="31"/>
    </row>
    <row r="181" spans="1:9" s="25" customFormat="1" ht="16.5" customHeight="1" x14ac:dyDescent="0.2">
      <c r="A181" s="63">
        <v>900</v>
      </c>
      <c r="B181" s="54"/>
      <c r="C181" s="87" t="s">
        <v>28</v>
      </c>
      <c r="D181" s="40">
        <f>D182+D184+D183</f>
        <v>1200000</v>
      </c>
      <c r="I181" s="31"/>
    </row>
    <row r="182" spans="1:9" s="47" customFormat="1" ht="16.5" customHeight="1" x14ac:dyDescent="0.2">
      <c r="A182" s="64"/>
      <c r="B182" s="65">
        <v>90004</v>
      </c>
      <c r="C182" s="62" t="s">
        <v>33</v>
      </c>
      <c r="D182" s="36">
        <v>180000</v>
      </c>
      <c r="I182" s="31"/>
    </row>
    <row r="183" spans="1:9" s="47" customFormat="1" ht="16.5" customHeight="1" x14ac:dyDescent="0.2">
      <c r="A183" s="64"/>
      <c r="B183" s="33">
        <v>90015</v>
      </c>
      <c r="C183" s="50" t="s">
        <v>29</v>
      </c>
      <c r="D183" s="36">
        <v>160000</v>
      </c>
      <c r="I183" s="31"/>
    </row>
    <row r="184" spans="1:9" s="47" customFormat="1" ht="16.5" customHeight="1" x14ac:dyDescent="0.2">
      <c r="A184" s="41"/>
      <c r="B184" s="33">
        <v>90095</v>
      </c>
      <c r="C184" s="50" t="s">
        <v>5</v>
      </c>
      <c r="D184" s="36">
        <v>860000</v>
      </c>
      <c r="I184" s="31"/>
    </row>
    <row r="185" spans="1:9" s="47" customFormat="1" ht="16.5" customHeight="1" x14ac:dyDescent="0.2">
      <c r="A185" s="37">
        <v>921</v>
      </c>
      <c r="B185" s="54"/>
      <c r="C185" s="46" t="s">
        <v>41</v>
      </c>
      <c r="D185" s="49">
        <f>D186+D187</f>
        <v>667908</v>
      </c>
      <c r="I185" s="31"/>
    </row>
    <row r="186" spans="1:9" s="47" customFormat="1" ht="16.5" customHeight="1" x14ac:dyDescent="0.2">
      <c r="A186" s="57"/>
      <c r="B186" s="58">
        <v>92109</v>
      </c>
      <c r="C186" s="62" t="s">
        <v>42</v>
      </c>
      <c r="D186" s="51">
        <v>651908</v>
      </c>
      <c r="I186" s="31"/>
    </row>
    <row r="187" spans="1:9" s="47" customFormat="1" ht="16.5" customHeight="1" x14ac:dyDescent="0.2">
      <c r="A187" s="41"/>
      <c r="B187" s="52">
        <v>92116</v>
      </c>
      <c r="C187" s="50" t="s">
        <v>43</v>
      </c>
      <c r="D187" s="53">
        <v>16000</v>
      </c>
      <c r="I187" s="31"/>
    </row>
    <row r="188" spans="1:9" s="47" customFormat="1" ht="16.5" customHeight="1" x14ac:dyDescent="0.2">
      <c r="A188" s="37">
        <v>926</v>
      </c>
      <c r="B188" s="44"/>
      <c r="C188" s="48" t="s">
        <v>30</v>
      </c>
      <c r="D188" s="49">
        <f>D189</f>
        <v>50000</v>
      </c>
      <c r="I188" s="31"/>
    </row>
    <row r="189" spans="1:9" s="47" customFormat="1" ht="16.5" customHeight="1" x14ac:dyDescent="0.2">
      <c r="A189" s="26"/>
      <c r="B189" s="69">
        <v>92601</v>
      </c>
      <c r="C189" s="88" t="s">
        <v>31</v>
      </c>
      <c r="D189" s="93">
        <v>50000</v>
      </c>
      <c r="I189" s="31"/>
    </row>
    <row r="190" spans="1:9" s="30" customFormat="1" ht="18.75" customHeight="1" x14ac:dyDescent="0.2">
      <c r="A190" s="75"/>
      <c r="B190" s="76"/>
      <c r="C190" s="77" t="s">
        <v>11</v>
      </c>
      <c r="D190" s="78">
        <f>D191+D193+D196+D199+D201+D205+D208+D210+D212+D215+D219+D203</f>
        <v>2368664</v>
      </c>
      <c r="I190" s="31"/>
    </row>
    <row r="191" spans="1:9" s="30" customFormat="1" ht="16.5" customHeight="1" x14ac:dyDescent="0.2">
      <c r="A191" s="26">
        <v>600</v>
      </c>
      <c r="B191" s="27"/>
      <c r="C191" s="28" t="s">
        <v>3</v>
      </c>
      <c r="D191" s="29">
        <f>D192</f>
        <v>729131</v>
      </c>
      <c r="I191" s="31"/>
    </row>
    <row r="192" spans="1:9" s="30" customFormat="1" ht="16.5" customHeight="1" x14ac:dyDescent="0.2">
      <c r="A192" s="89"/>
      <c r="B192" s="65">
        <v>60016</v>
      </c>
      <c r="C192" s="80" t="s">
        <v>4</v>
      </c>
      <c r="D192" s="35">
        <v>729131</v>
      </c>
      <c r="I192" s="31"/>
    </row>
    <row r="193" spans="1:9" s="30" customFormat="1" ht="16.5" customHeight="1" x14ac:dyDescent="0.2">
      <c r="A193" s="37">
        <v>750</v>
      </c>
      <c r="B193" s="44"/>
      <c r="C193" s="45" t="s">
        <v>49</v>
      </c>
      <c r="D193" s="49">
        <f>D195+D194</f>
        <v>44333</v>
      </c>
      <c r="I193" s="31"/>
    </row>
    <row r="194" spans="1:9" s="30" customFormat="1" ht="16.5" customHeight="1" x14ac:dyDescent="0.2">
      <c r="A194" s="41"/>
      <c r="B194" s="33">
        <v>75022</v>
      </c>
      <c r="C194" s="34" t="s">
        <v>50</v>
      </c>
      <c r="D194" s="53">
        <v>5733</v>
      </c>
      <c r="I194" s="31"/>
    </row>
    <row r="195" spans="1:9" s="30" customFormat="1" ht="16.5" customHeight="1" x14ac:dyDescent="0.2">
      <c r="A195" s="41"/>
      <c r="B195" s="33">
        <v>75095</v>
      </c>
      <c r="C195" s="34" t="s">
        <v>5</v>
      </c>
      <c r="D195" s="53">
        <v>38600</v>
      </c>
      <c r="I195" s="31"/>
    </row>
    <row r="196" spans="1:9" s="25" customFormat="1" ht="16.5" customHeight="1" x14ac:dyDescent="0.2">
      <c r="A196" s="37">
        <v>754</v>
      </c>
      <c r="B196" s="44"/>
      <c r="C196" s="46" t="s">
        <v>38</v>
      </c>
      <c r="D196" s="49">
        <f>D197+D198</f>
        <v>22500</v>
      </c>
      <c r="I196" s="31"/>
    </row>
    <row r="197" spans="1:9" s="25" customFormat="1" ht="16.5" customHeight="1" x14ac:dyDescent="0.2">
      <c r="A197" s="41"/>
      <c r="B197" s="33">
        <v>75405</v>
      </c>
      <c r="C197" s="34" t="s">
        <v>39</v>
      </c>
      <c r="D197" s="53">
        <v>6000</v>
      </c>
      <c r="I197" s="31"/>
    </row>
    <row r="198" spans="1:9" s="25" customFormat="1" ht="16.5" customHeight="1" x14ac:dyDescent="0.2">
      <c r="A198" s="41"/>
      <c r="B198" s="33">
        <v>75416</v>
      </c>
      <c r="C198" s="34" t="s">
        <v>40</v>
      </c>
      <c r="D198" s="53">
        <v>16500</v>
      </c>
      <c r="I198" s="31"/>
    </row>
    <row r="199" spans="1:9" s="30" customFormat="1" ht="16.5" customHeight="1" x14ac:dyDescent="0.2">
      <c r="A199" s="37">
        <v>758</v>
      </c>
      <c r="B199" s="44"/>
      <c r="C199" s="48" t="s">
        <v>25</v>
      </c>
      <c r="D199" s="49">
        <f>D200</f>
        <v>20000</v>
      </c>
      <c r="I199" s="31"/>
    </row>
    <row r="200" spans="1:9" s="47" customFormat="1" ht="16.5" customHeight="1" x14ac:dyDescent="0.2">
      <c r="A200" s="57"/>
      <c r="B200" s="65">
        <v>75818</v>
      </c>
      <c r="C200" s="62" t="s">
        <v>26</v>
      </c>
      <c r="D200" s="53">
        <v>20000</v>
      </c>
      <c r="I200" s="31"/>
    </row>
    <row r="201" spans="1:9" s="25" customFormat="1" ht="16.5" customHeight="1" x14ac:dyDescent="0.2">
      <c r="A201" s="37">
        <v>801</v>
      </c>
      <c r="B201" s="44"/>
      <c r="C201" s="39" t="s">
        <v>27</v>
      </c>
      <c r="D201" s="49">
        <f>D202</f>
        <v>892500</v>
      </c>
      <c r="I201" s="31"/>
    </row>
    <row r="202" spans="1:9" s="25" customFormat="1" ht="16.5" customHeight="1" x14ac:dyDescent="0.2">
      <c r="A202" s="57"/>
      <c r="B202" s="58">
        <v>80195</v>
      </c>
      <c r="C202" s="94" t="s">
        <v>5</v>
      </c>
      <c r="D202" s="53">
        <v>892500</v>
      </c>
      <c r="I202" s="31"/>
    </row>
    <row r="203" spans="1:9" s="25" customFormat="1" ht="16.5" customHeight="1" x14ac:dyDescent="0.2">
      <c r="A203" s="37">
        <v>851</v>
      </c>
      <c r="B203" s="44"/>
      <c r="C203" s="39" t="s">
        <v>45</v>
      </c>
      <c r="D203" s="49">
        <f>D204</f>
        <v>35000</v>
      </c>
      <c r="I203" s="31"/>
    </row>
    <row r="204" spans="1:9" s="25" customFormat="1" ht="16.5" customHeight="1" x14ac:dyDescent="0.2">
      <c r="A204" s="57"/>
      <c r="B204" s="52">
        <v>85149</v>
      </c>
      <c r="C204" s="94" t="s">
        <v>47</v>
      </c>
      <c r="D204" s="53">
        <v>35000</v>
      </c>
      <c r="I204" s="31"/>
    </row>
    <row r="205" spans="1:9" s="47" customFormat="1" ht="16.5" customHeight="1" x14ac:dyDescent="0.2">
      <c r="A205" s="37">
        <v>852</v>
      </c>
      <c r="B205" s="44"/>
      <c r="C205" s="46" t="s">
        <v>51</v>
      </c>
      <c r="D205" s="49">
        <f>D207+D206</f>
        <v>46500</v>
      </c>
      <c r="I205" s="31"/>
    </row>
    <row r="206" spans="1:9" s="47" customFormat="1" ht="27.6" customHeight="1" x14ac:dyDescent="0.2">
      <c r="A206" s="41"/>
      <c r="B206" s="52">
        <v>85214</v>
      </c>
      <c r="C206" s="55" t="s">
        <v>61</v>
      </c>
      <c r="D206" s="53">
        <v>11000</v>
      </c>
      <c r="I206" s="31"/>
    </row>
    <row r="207" spans="1:9" s="47" customFormat="1" ht="16.5" customHeight="1" x14ac:dyDescent="0.2">
      <c r="A207" s="41"/>
      <c r="B207" s="52">
        <v>85295</v>
      </c>
      <c r="C207" s="34" t="s">
        <v>5</v>
      </c>
      <c r="D207" s="53">
        <v>35500</v>
      </c>
      <c r="I207" s="31"/>
    </row>
    <row r="208" spans="1:9" s="25" customFormat="1" ht="16.5" customHeight="1" x14ac:dyDescent="0.2">
      <c r="A208" s="37">
        <v>853</v>
      </c>
      <c r="B208" s="44"/>
      <c r="C208" s="45" t="s">
        <v>34</v>
      </c>
      <c r="D208" s="49">
        <f>D209</f>
        <v>142000</v>
      </c>
      <c r="I208" s="31"/>
    </row>
    <row r="209" spans="1:9" s="30" customFormat="1" ht="16.5" customHeight="1" x14ac:dyDescent="0.2">
      <c r="A209" s="26"/>
      <c r="B209" s="83">
        <v>85395</v>
      </c>
      <c r="C209" s="84" t="s">
        <v>5</v>
      </c>
      <c r="D209" s="95">
        <v>142000</v>
      </c>
      <c r="I209" s="31"/>
    </row>
    <row r="210" spans="1:9" s="25" customFormat="1" ht="16.5" customHeight="1" x14ac:dyDescent="0.2">
      <c r="A210" s="37">
        <v>854</v>
      </c>
      <c r="B210" s="54"/>
      <c r="C210" s="46" t="s">
        <v>37</v>
      </c>
      <c r="D210" s="49">
        <f>D211</f>
        <v>163000</v>
      </c>
      <c r="I210" s="31"/>
    </row>
    <row r="211" spans="1:9" s="25" customFormat="1" ht="16.5" customHeight="1" x14ac:dyDescent="0.2">
      <c r="A211" s="41"/>
      <c r="B211" s="52">
        <v>85495</v>
      </c>
      <c r="C211" s="50" t="s">
        <v>5</v>
      </c>
      <c r="D211" s="53">
        <v>163000</v>
      </c>
      <c r="I211" s="31"/>
    </row>
    <row r="212" spans="1:9" s="25" customFormat="1" ht="16.5" customHeight="1" x14ac:dyDescent="0.2">
      <c r="A212" s="63">
        <v>900</v>
      </c>
      <c r="B212" s="54"/>
      <c r="C212" s="46" t="s">
        <v>28</v>
      </c>
      <c r="D212" s="40">
        <f>D213+D214</f>
        <v>180000</v>
      </c>
      <c r="I212" s="31"/>
    </row>
    <row r="213" spans="1:9" s="47" customFormat="1" ht="16.5" customHeight="1" x14ac:dyDescent="0.2">
      <c r="A213" s="41"/>
      <c r="B213" s="33">
        <v>90015</v>
      </c>
      <c r="C213" s="50" t="s">
        <v>29</v>
      </c>
      <c r="D213" s="53">
        <v>80000</v>
      </c>
      <c r="I213" s="31"/>
    </row>
    <row r="214" spans="1:9" s="47" customFormat="1" ht="16.5" customHeight="1" x14ac:dyDescent="0.2">
      <c r="A214" s="41"/>
      <c r="B214" s="33">
        <v>90095</v>
      </c>
      <c r="C214" s="50" t="s">
        <v>5</v>
      </c>
      <c r="D214" s="53">
        <v>100000</v>
      </c>
      <c r="I214" s="31"/>
    </row>
    <row r="215" spans="1:9" s="47" customFormat="1" ht="16.5" customHeight="1" x14ac:dyDescent="0.2">
      <c r="A215" s="37">
        <v>921</v>
      </c>
      <c r="B215" s="54"/>
      <c r="C215" s="46" t="s">
        <v>41</v>
      </c>
      <c r="D215" s="49">
        <f>D216+D217+D218</f>
        <v>46000</v>
      </c>
      <c r="I215" s="31"/>
    </row>
    <row r="216" spans="1:9" s="47" customFormat="1" ht="16.5" customHeight="1" x14ac:dyDescent="0.2">
      <c r="A216" s="41"/>
      <c r="B216" s="52">
        <v>92109</v>
      </c>
      <c r="C216" s="50" t="s">
        <v>42</v>
      </c>
      <c r="D216" s="53">
        <v>9000</v>
      </c>
      <c r="I216" s="31"/>
    </row>
    <row r="217" spans="1:9" s="47" customFormat="1" ht="16.5" customHeight="1" x14ac:dyDescent="0.2">
      <c r="A217" s="41"/>
      <c r="B217" s="52">
        <v>92116</v>
      </c>
      <c r="C217" s="50" t="s">
        <v>43</v>
      </c>
      <c r="D217" s="53">
        <v>18000</v>
      </c>
      <c r="I217" s="31"/>
    </row>
    <row r="218" spans="1:9" s="47" customFormat="1" ht="16.5" customHeight="1" x14ac:dyDescent="0.2">
      <c r="A218" s="41"/>
      <c r="B218" s="52">
        <v>92118</v>
      </c>
      <c r="C218" s="50" t="s">
        <v>44</v>
      </c>
      <c r="D218" s="53">
        <v>19000</v>
      </c>
      <c r="I218" s="31"/>
    </row>
    <row r="219" spans="1:9" s="47" customFormat="1" ht="16.5" customHeight="1" x14ac:dyDescent="0.2">
      <c r="A219" s="37">
        <v>926</v>
      </c>
      <c r="B219" s="44"/>
      <c r="C219" s="48" t="s">
        <v>30</v>
      </c>
      <c r="D219" s="49">
        <f>D220</f>
        <v>47700</v>
      </c>
      <c r="I219" s="31"/>
    </row>
    <row r="220" spans="1:9" s="47" customFormat="1" ht="16.5" customHeight="1" x14ac:dyDescent="0.2">
      <c r="A220" s="41"/>
      <c r="B220" s="33">
        <v>92601</v>
      </c>
      <c r="C220" s="96" t="s">
        <v>31</v>
      </c>
      <c r="D220" s="53">
        <v>47700</v>
      </c>
      <c r="I220" s="31"/>
    </row>
    <row r="221" spans="1:9" s="30" customFormat="1" ht="18.75" customHeight="1" x14ac:dyDescent="0.2">
      <c r="A221" s="75"/>
      <c r="B221" s="76"/>
      <c r="C221" s="77" t="s">
        <v>12</v>
      </c>
      <c r="D221" s="78">
        <f>D222+D224+D227+D231+D233+D235+D239+D241+D243+D246+D250</f>
        <v>2210243</v>
      </c>
      <c r="I221" s="31"/>
    </row>
    <row r="222" spans="1:9" s="30" customFormat="1" ht="16.5" customHeight="1" x14ac:dyDescent="0.2">
      <c r="A222" s="26">
        <v>600</v>
      </c>
      <c r="B222" s="27"/>
      <c r="C222" s="28" t="s">
        <v>3</v>
      </c>
      <c r="D222" s="29">
        <f>D223</f>
        <v>672000</v>
      </c>
      <c r="I222" s="31"/>
    </row>
    <row r="223" spans="1:9" s="30" customFormat="1" ht="16.5" customHeight="1" x14ac:dyDescent="0.2">
      <c r="A223" s="32"/>
      <c r="B223" s="33">
        <v>60016</v>
      </c>
      <c r="C223" s="34" t="s">
        <v>4</v>
      </c>
      <c r="D223" s="36">
        <v>672000</v>
      </c>
      <c r="I223" s="31"/>
    </row>
    <row r="224" spans="1:9" s="25" customFormat="1" ht="16.5" customHeight="1" x14ac:dyDescent="0.2">
      <c r="A224" s="37">
        <v>750</v>
      </c>
      <c r="B224" s="44"/>
      <c r="C224" s="45" t="s">
        <v>49</v>
      </c>
      <c r="D224" s="40">
        <f>D225+D226</f>
        <v>110512</v>
      </c>
      <c r="I224" s="31"/>
    </row>
    <row r="225" spans="1:9" s="30" customFormat="1" ht="16.5" customHeight="1" x14ac:dyDescent="0.2">
      <c r="A225" s="41"/>
      <c r="B225" s="33">
        <v>75022</v>
      </c>
      <c r="C225" s="34" t="s">
        <v>50</v>
      </c>
      <c r="D225" s="53">
        <v>66307</v>
      </c>
      <c r="I225" s="31"/>
    </row>
    <row r="226" spans="1:9" s="30" customFormat="1" ht="16.5" customHeight="1" x14ac:dyDescent="0.2">
      <c r="A226" s="32"/>
      <c r="B226" s="33">
        <v>75095</v>
      </c>
      <c r="C226" s="90" t="s">
        <v>5</v>
      </c>
      <c r="D226" s="53">
        <v>44205</v>
      </c>
      <c r="I226" s="31"/>
    </row>
    <row r="227" spans="1:9" s="25" customFormat="1" ht="16.5" customHeight="1" x14ac:dyDescent="0.2">
      <c r="A227" s="37">
        <v>754</v>
      </c>
      <c r="B227" s="44"/>
      <c r="C227" s="46" t="s">
        <v>38</v>
      </c>
      <c r="D227" s="40">
        <f>D228+D229+D230</f>
        <v>87000</v>
      </c>
      <c r="I227" s="31"/>
    </row>
    <row r="228" spans="1:9" s="25" customFormat="1" ht="16.5" customHeight="1" x14ac:dyDescent="0.2">
      <c r="A228" s="57"/>
      <c r="B228" s="65">
        <v>75405</v>
      </c>
      <c r="C228" s="80" t="s">
        <v>39</v>
      </c>
      <c r="D228" s="53">
        <v>43000</v>
      </c>
      <c r="I228" s="31"/>
    </row>
    <row r="229" spans="1:9" s="47" customFormat="1" ht="16.5" customHeight="1" x14ac:dyDescent="0.2">
      <c r="A229" s="41"/>
      <c r="B229" s="33">
        <v>75411</v>
      </c>
      <c r="C229" s="34" t="s">
        <v>54</v>
      </c>
      <c r="D229" s="53">
        <v>26000</v>
      </c>
      <c r="I229" s="31"/>
    </row>
    <row r="230" spans="1:9" s="47" customFormat="1" ht="16.5" customHeight="1" x14ac:dyDescent="0.2">
      <c r="A230" s="41"/>
      <c r="B230" s="33">
        <v>75416</v>
      </c>
      <c r="C230" s="34" t="s">
        <v>40</v>
      </c>
      <c r="D230" s="53">
        <v>18000</v>
      </c>
      <c r="I230" s="31"/>
    </row>
    <row r="231" spans="1:9" s="25" customFormat="1" ht="16.5" customHeight="1" x14ac:dyDescent="0.2">
      <c r="A231" s="37">
        <v>758</v>
      </c>
      <c r="B231" s="44"/>
      <c r="C231" s="39" t="s">
        <v>25</v>
      </c>
      <c r="D231" s="40">
        <f>D232</f>
        <v>14700</v>
      </c>
      <c r="I231" s="31"/>
    </row>
    <row r="232" spans="1:9" s="30" customFormat="1" ht="16.5" customHeight="1" x14ac:dyDescent="0.2">
      <c r="A232" s="57"/>
      <c r="B232" s="65">
        <v>75818</v>
      </c>
      <c r="C232" s="62" t="s">
        <v>26</v>
      </c>
      <c r="D232" s="51">
        <v>14700</v>
      </c>
      <c r="I232" s="31"/>
    </row>
    <row r="233" spans="1:9" s="47" customFormat="1" ht="16.5" customHeight="1" x14ac:dyDescent="0.2">
      <c r="A233" s="37">
        <v>801</v>
      </c>
      <c r="B233" s="44"/>
      <c r="C233" s="48" t="s">
        <v>27</v>
      </c>
      <c r="D233" s="40">
        <f>D234</f>
        <v>348519</v>
      </c>
      <c r="I233" s="31"/>
    </row>
    <row r="234" spans="1:9" s="30" customFormat="1" ht="16.5" customHeight="1" x14ac:dyDescent="0.2">
      <c r="A234" s="57"/>
      <c r="B234" s="58">
        <v>80195</v>
      </c>
      <c r="C234" s="62" t="s">
        <v>5</v>
      </c>
      <c r="D234" s="51">
        <v>348519</v>
      </c>
      <c r="I234" s="31"/>
    </row>
    <row r="235" spans="1:9" s="47" customFormat="1" ht="16.5" customHeight="1" x14ac:dyDescent="0.2">
      <c r="A235" s="37">
        <v>852</v>
      </c>
      <c r="B235" s="54"/>
      <c r="C235" s="46" t="s">
        <v>51</v>
      </c>
      <c r="D235" s="49">
        <f>+D236+D237+D238</f>
        <v>86696</v>
      </c>
      <c r="I235" s="31"/>
    </row>
    <row r="236" spans="1:9" s="47" customFormat="1" ht="16.5" customHeight="1" x14ac:dyDescent="0.2">
      <c r="A236" s="57"/>
      <c r="B236" s="58">
        <v>85203</v>
      </c>
      <c r="C236" s="62" t="s">
        <v>53</v>
      </c>
      <c r="D236" s="51">
        <v>45000</v>
      </c>
      <c r="I236" s="31"/>
    </row>
    <row r="237" spans="1:9" s="47" customFormat="1" ht="24" x14ac:dyDescent="0.2">
      <c r="A237" s="41"/>
      <c r="B237" s="52">
        <v>85214</v>
      </c>
      <c r="C237" s="50" t="s">
        <v>61</v>
      </c>
      <c r="D237" s="53">
        <v>33000</v>
      </c>
      <c r="I237" s="31"/>
    </row>
    <row r="238" spans="1:9" s="25" customFormat="1" ht="16.5" customHeight="1" x14ac:dyDescent="0.2">
      <c r="A238" s="41"/>
      <c r="B238" s="52">
        <v>85295</v>
      </c>
      <c r="C238" s="90" t="s">
        <v>5</v>
      </c>
      <c r="D238" s="53">
        <v>8696</v>
      </c>
      <c r="I238" s="31"/>
    </row>
    <row r="239" spans="1:9" s="25" customFormat="1" ht="16.5" customHeight="1" x14ac:dyDescent="0.2">
      <c r="A239" s="37">
        <v>853</v>
      </c>
      <c r="B239" s="44"/>
      <c r="C239" s="45" t="s">
        <v>34</v>
      </c>
      <c r="D239" s="49">
        <f>D240</f>
        <v>84216</v>
      </c>
      <c r="I239" s="31"/>
    </row>
    <row r="240" spans="1:9" s="30" customFormat="1" ht="16.5" customHeight="1" x14ac:dyDescent="0.2">
      <c r="A240" s="41"/>
      <c r="B240" s="52">
        <v>85311</v>
      </c>
      <c r="C240" s="55" t="s">
        <v>55</v>
      </c>
      <c r="D240" s="53">
        <v>84216</v>
      </c>
      <c r="I240" s="31"/>
    </row>
    <row r="241" spans="1:9" s="25" customFormat="1" ht="16.5" customHeight="1" x14ac:dyDescent="0.2">
      <c r="A241" s="37">
        <v>854</v>
      </c>
      <c r="B241" s="54"/>
      <c r="C241" s="46" t="s">
        <v>37</v>
      </c>
      <c r="D241" s="49">
        <f>D242</f>
        <v>34000</v>
      </c>
      <c r="I241" s="31"/>
    </row>
    <row r="242" spans="1:9" s="25" customFormat="1" ht="16.5" customHeight="1" x14ac:dyDescent="0.2">
      <c r="A242" s="41"/>
      <c r="B242" s="52">
        <v>85495</v>
      </c>
      <c r="C242" s="50" t="s">
        <v>5</v>
      </c>
      <c r="D242" s="53">
        <v>34000</v>
      </c>
      <c r="I242" s="31"/>
    </row>
    <row r="243" spans="1:9" s="47" customFormat="1" ht="16.5" customHeight="1" x14ac:dyDescent="0.2">
      <c r="A243" s="63">
        <v>900</v>
      </c>
      <c r="B243" s="54"/>
      <c r="C243" s="46" t="s">
        <v>28</v>
      </c>
      <c r="D243" s="40">
        <f>D244+D245</f>
        <v>599000</v>
      </c>
      <c r="I243" s="31"/>
    </row>
    <row r="244" spans="1:9" s="25" customFormat="1" ht="16.5" customHeight="1" x14ac:dyDescent="0.2">
      <c r="A244" s="41"/>
      <c r="B244" s="33">
        <v>90015</v>
      </c>
      <c r="C244" s="50" t="s">
        <v>29</v>
      </c>
      <c r="D244" s="53">
        <v>399000</v>
      </c>
      <c r="I244" s="31"/>
    </row>
    <row r="245" spans="1:9" s="47" customFormat="1" ht="16.5" customHeight="1" x14ac:dyDescent="0.2">
      <c r="A245" s="41"/>
      <c r="B245" s="33">
        <v>90095</v>
      </c>
      <c r="C245" s="50" t="s">
        <v>5</v>
      </c>
      <c r="D245" s="53">
        <v>200000</v>
      </c>
      <c r="I245" s="31"/>
    </row>
    <row r="246" spans="1:9" s="47" customFormat="1" ht="16.5" customHeight="1" x14ac:dyDescent="0.2">
      <c r="A246" s="37">
        <v>921</v>
      </c>
      <c r="B246" s="54"/>
      <c r="C246" s="46" t="s">
        <v>41</v>
      </c>
      <c r="D246" s="49">
        <f>D247+D248+D249</f>
        <v>163600</v>
      </c>
      <c r="I246" s="31"/>
    </row>
    <row r="247" spans="1:9" s="47" customFormat="1" ht="16.5" customHeight="1" x14ac:dyDescent="0.2">
      <c r="A247" s="41"/>
      <c r="B247" s="52">
        <v>92109</v>
      </c>
      <c r="C247" s="50" t="s">
        <v>42</v>
      </c>
      <c r="D247" s="53">
        <v>97600</v>
      </c>
      <c r="I247" s="31"/>
    </row>
    <row r="248" spans="1:9" s="47" customFormat="1" ht="16.5" customHeight="1" x14ac:dyDescent="0.2">
      <c r="A248" s="41"/>
      <c r="B248" s="52">
        <v>92116</v>
      </c>
      <c r="C248" s="50" t="s">
        <v>43</v>
      </c>
      <c r="D248" s="53">
        <v>15000</v>
      </c>
      <c r="I248" s="31"/>
    </row>
    <row r="249" spans="1:9" s="30" customFormat="1" ht="16.5" customHeight="1" x14ac:dyDescent="0.2">
      <c r="A249" s="37"/>
      <c r="B249" s="54">
        <v>92118</v>
      </c>
      <c r="C249" s="86" t="s">
        <v>44</v>
      </c>
      <c r="D249" s="93">
        <v>51000</v>
      </c>
      <c r="I249" s="31"/>
    </row>
    <row r="250" spans="1:9" s="30" customFormat="1" ht="16.5" customHeight="1" x14ac:dyDescent="0.2">
      <c r="A250" s="37">
        <v>926</v>
      </c>
      <c r="B250" s="44"/>
      <c r="C250" s="48" t="s">
        <v>30</v>
      </c>
      <c r="D250" s="49">
        <f>D251</f>
        <v>10000</v>
      </c>
      <c r="I250" s="31"/>
    </row>
    <row r="251" spans="1:9" s="30" customFormat="1" ht="16.5" customHeight="1" x14ac:dyDescent="0.2">
      <c r="A251" s="41"/>
      <c r="B251" s="33">
        <v>92601</v>
      </c>
      <c r="C251" s="66" t="s">
        <v>31</v>
      </c>
      <c r="D251" s="53">
        <v>10000</v>
      </c>
      <c r="I251" s="31"/>
    </row>
    <row r="252" spans="1:9" s="30" customFormat="1" ht="18.75" customHeight="1" x14ac:dyDescent="0.2">
      <c r="A252" s="75"/>
      <c r="B252" s="76"/>
      <c r="C252" s="77" t="s">
        <v>13</v>
      </c>
      <c r="D252" s="78">
        <f>D253+D256+D259+D263+D265+D267+D271+D274+D276+D279+D283</f>
        <v>3310907</v>
      </c>
      <c r="I252" s="31"/>
    </row>
    <row r="253" spans="1:9" s="30" customFormat="1" ht="16.5" customHeight="1" x14ac:dyDescent="0.2">
      <c r="A253" s="26">
        <v>600</v>
      </c>
      <c r="B253" s="27"/>
      <c r="C253" s="28" t="s">
        <v>3</v>
      </c>
      <c r="D253" s="29">
        <f>D254+D255</f>
        <v>1117705</v>
      </c>
      <c r="I253" s="31"/>
    </row>
    <row r="254" spans="1:9" s="30" customFormat="1" ht="16.5" customHeight="1" x14ac:dyDescent="0.2">
      <c r="A254" s="32"/>
      <c r="B254" s="33">
        <v>60016</v>
      </c>
      <c r="C254" s="34" t="s">
        <v>4</v>
      </c>
      <c r="D254" s="36">
        <v>997705</v>
      </c>
      <c r="I254" s="31"/>
    </row>
    <row r="255" spans="1:9" s="30" customFormat="1" ht="16.5" customHeight="1" x14ac:dyDescent="0.2">
      <c r="A255" s="32"/>
      <c r="B255" s="33">
        <v>60017</v>
      </c>
      <c r="C255" s="34" t="s">
        <v>59</v>
      </c>
      <c r="D255" s="36">
        <v>120000</v>
      </c>
      <c r="I255" s="31"/>
    </row>
    <row r="256" spans="1:9" s="30" customFormat="1" ht="16.5" customHeight="1" x14ac:dyDescent="0.2">
      <c r="A256" s="37">
        <v>750</v>
      </c>
      <c r="B256" s="44"/>
      <c r="C256" s="45" t="s">
        <v>49</v>
      </c>
      <c r="D256" s="40">
        <f>D257+D258</f>
        <v>87150</v>
      </c>
      <c r="I256" s="31"/>
    </row>
    <row r="257" spans="1:9" s="25" customFormat="1" ht="16.5" customHeight="1" x14ac:dyDescent="0.2">
      <c r="A257" s="41"/>
      <c r="B257" s="33">
        <v>75022</v>
      </c>
      <c r="C257" s="34" t="s">
        <v>50</v>
      </c>
      <c r="D257" s="53">
        <v>21150</v>
      </c>
      <c r="I257" s="31"/>
    </row>
    <row r="258" spans="1:9" s="25" customFormat="1" ht="16.5" customHeight="1" x14ac:dyDescent="0.2">
      <c r="A258" s="32"/>
      <c r="B258" s="33">
        <v>75095</v>
      </c>
      <c r="C258" s="34" t="s">
        <v>5</v>
      </c>
      <c r="D258" s="53">
        <v>66000</v>
      </c>
      <c r="I258" s="31"/>
    </row>
    <row r="259" spans="1:9" s="25" customFormat="1" ht="16.5" customHeight="1" x14ac:dyDescent="0.2">
      <c r="A259" s="37">
        <v>754</v>
      </c>
      <c r="B259" s="44"/>
      <c r="C259" s="46" t="s">
        <v>38</v>
      </c>
      <c r="D259" s="40">
        <f>D260+D261+D262</f>
        <v>68000</v>
      </c>
      <c r="I259" s="31"/>
    </row>
    <row r="260" spans="1:9" s="25" customFormat="1" ht="16.5" customHeight="1" x14ac:dyDescent="0.2">
      <c r="A260" s="32"/>
      <c r="B260" s="33">
        <v>75405</v>
      </c>
      <c r="C260" s="34" t="s">
        <v>39</v>
      </c>
      <c r="D260" s="53">
        <v>19000</v>
      </c>
      <c r="I260" s="31"/>
    </row>
    <row r="261" spans="1:9" s="30" customFormat="1" ht="16.5" customHeight="1" x14ac:dyDescent="0.2">
      <c r="A261" s="41"/>
      <c r="B261" s="33">
        <v>75411</v>
      </c>
      <c r="C261" s="34" t="s">
        <v>54</v>
      </c>
      <c r="D261" s="53">
        <v>30000</v>
      </c>
      <c r="I261" s="31"/>
    </row>
    <row r="262" spans="1:9" s="47" customFormat="1" ht="16.5" customHeight="1" x14ac:dyDescent="0.2">
      <c r="A262" s="32"/>
      <c r="B262" s="33">
        <v>75416</v>
      </c>
      <c r="C262" s="34" t="s">
        <v>40</v>
      </c>
      <c r="D262" s="53">
        <v>19000</v>
      </c>
      <c r="I262" s="31"/>
    </row>
    <row r="263" spans="1:9" s="47" customFormat="1" ht="16.5" customHeight="1" x14ac:dyDescent="0.2">
      <c r="A263" s="37">
        <v>758</v>
      </c>
      <c r="B263" s="44"/>
      <c r="C263" s="48" t="s">
        <v>25</v>
      </c>
      <c r="D263" s="40">
        <f>D264</f>
        <v>60000</v>
      </c>
      <c r="I263" s="31"/>
    </row>
    <row r="264" spans="1:9" s="47" customFormat="1" ht="16.5" customHeight="1" x14ac:dyDescent="0.2">
      <c r="A264" s="41"/>
      <c r="B264" s="33">
        <v>75818</v>
      </c>
      <c r="C264" s="50" t="s">
        <v>26</v>
      </c>
      <c r="D264" s="53">
        <v>60000</v>
      </c>
      <c r="I264" s="31"/>
    </row>
    <row r="265" spans="1:9" s="47" customFormat="1" ht="16.5" customHeight="1" x14ac:dyDescent="0.2">
      <c r="A265" s="37">
        <v>801</v>
      </c>
      <c r="B265" s="44"/>
      <c r="C265" s="48" t="s">
        <v>27</v>
      </c>
      <c r="D265" s="40">
        <f>D266</f>
        <v>590300</v>
      </c>
      <c r="I265" s="31"/>
    </row>
    <row r="266" spans="1:9" s="47" customFormat="1" ht="16.5" customHeight="1" x14ac:dyDescent="0.2">
      <c r="A266" s="57"/>
      <c r="B266" s="65">
        <v>80195</v>
      </c>
      <c r="C266" s="62" t="s">
        <v>5</v>
      </c>
      <c r="D266" s="53">
        <v>590300</v>
      </c>
      <c r="I266" s="31"/>
    </row>
    <row r="267" spans="1:9" s="25" customFormat="1" ht="16.5" customHeight="1" x14ac:dyDescent="0.2">
      <c r="A267" s="37">
        <v>852</v>
      </c>
      <c r="B267" s="54"/>
      <c r="C267" s="46" t="s">
        <v>51</v>
      </c>
      <c r="D267" s="49">
        <f>D268+D269+D270</f>
        <v>95000</v>
      </c>
      <c r="I267" s="31"/>
    </row>
    <row r="268" spans="1:9" s="25" customFormat="1" ht="16.5" customHeight="1" x14ac:dyDescent="0.2">
      <c r="A268" s="41"/>
      <c r="B268" s="52">
        <v>85203</v>
      </c>
      <c r="C268" s="50" t="s">
        <v>53</v>
      </c>
      <c r="D268" s="53">
        <v>28000</v>
      </c>
      <c r="I268" s="31"/>
    </row>
    <row r="269" spans="1:9" s="30" customFormat="1" ht="24" x14ac:dyDescent="0.2">
      <c r="A269" s="41"/>
      <c r="B269" s="52">
        <v>85214</v>
      </c>
      <c r="C269" s="50" t="s">
        <v>61</v>
      </c>
      <c r="D269" s="53">
        <v>62000</v>
      </c>
      <c r="I269" s="31"/>
    </row>
    <row r="270" spans="1:9" s="25" customFormat="1" ht="16.5" customHeight="1" x14ac:dyDescent="0.2">
      <c r="A270" s="41"/>
      <c r="B270" s="52">
        <v>85295</v>
      </c>
      <c r="C270" s="50" t="s">
        <v>5</v>
      </c>
      <c r="D270" s="53">
        <v>5000</v>
      </c>
      <c r="I270" s="31"/>
    </row>
    <row r="271" spans="1:9" s="25" customFormat="1" ht="16.5" customHeight="1" x14ac:dyDescent="0.2">
      <c r="A271" s="37">
        <v>853</v>
      </c>
      <c r="B271" s="44"/>
      <c r="C271" s="45" t="s">
        <v>34</v>
      </c>
      <c r="D271" s="49">
        <f>D273+D272</f>
        <v>154000</v>
      </c>
      <c r="I271" s="31"/>
    </row>
    <row r="272" spans="1:9" s="25" customFormat="1" ht="16.5" customHeight="1" x14ac:dyDescent="0.2">
      <c r="A272" s="41"/>
      <c r="B272" s="52">
        <v>85311</v>
      </c>
      <c r="C272" s="55" t="s">
        <v>55</v>
      </c>
      <c r="D272" s="53">
        <v>20000</v>
      </c>
      <c r="I272" s="31"/>
    </row>
    <row r="273" spans="1:9" s="25" customFormat="1" ht="16.5" customHeight="1" x14ac:dyDescent="0.2">
      <c r="A273" s="41"/>
      <c r="B273" s="52">
        <v>85395</v>
      </c>
      <c r="C273" s="50" t="s">
        <v>5</v>
      </c>
      <c r="D273" s="53">
        <v>134000</v>
      </c>
      <c r="I273" s="31"/>
    </row>
    <row r="274" spans="1:9" s="47" customFormat="1" ht="16.5" customHeight="1" x14ac:dyDescent="0.2">
      <c r="A274" s="37">
        <v>854</v>
      </c>
      <c r="B274" s="54"/>
      <c r="C274" s="46" t="s">
        <v>37</v>
      </c>
      <c r="D274" s="49">
        <f>D275</f>
        <v>138000</v>
      </c>
      <c r="I274" s="31"/>
    </row>
    <row r="275" spans="1:9" s="47" customFormat="1" ht="16.5" customHeight="1" x14ac:dyDescent="0.2">
      <c r="A275" s="57"/>
      <c r="B275" s="58">
        <v>85495</v>
      </c>
      <c r="C275" s="62" t="s">
        <v>5</v>
      </c>
      <c r="D275" s="51">
        <v>138000</v>
      </c>
      <c r="I275" s="31"/>
    </row>
    <row r="276" spans="1:9" s="47" customFormat="1" ht="16.5" customHeight="1" x14ac:dyDescent="0.2">
      <c r="A276" s="63">
        <v>900</v>
      </c>
      <c r="B276" s="44"/>
      <c r="C276" s="87" t="s">
        <v>28</v>
      </c>
      <c r="D276" s="40">
        <f>D277+D278</f>
        <v>571352</v>
      </c>
      <c r="I276" s="31"/>
    </row>
    <row r="277" spans="1:9" s="47" customFormat="1" ht="16.5" customHeight="1" x14ac:dyDescent="0.2">
      <c r="A277" s="64"/>
      <c r="B277" s="33">
        <v>90015</v>
      </c>
      <c r="C277" s="50" t="s">
        <v>29</v>
      </c>
      <c r="D277" s="36">
        <v>541352</v>
      </c>
      <c r="I277" s="31"/>
    </row>
    <row r="278" spans="1:9" s="25" customFormat="1" ht="16.5" customHeight="1" x14ac:dyDescent="0.2">
      <c r="A278" s="41"/>
      <c r="B278" s="33">
        <v>90095</v>
      </c>
      <c r="C278" s="50" t="s">
        <v>5</v>
      </c>
      <c r="D278" s="36">
        <v>30000</v>
      </c>
      <c r="I278" s="31"/>
    </row>
    <row r="279" spans="1:9" s="47" customFormat="1" ht="16.5" customHeight="1" x14ac:dyDescent="0.2">
      <c r="A279" s="37">
        <v>921</v>
      </c>
      <c r="B279" s="54"/>
      <c r="C279" s="46" t="s">
        <v>41</v>
      </c>
      <c r="D279" s="49">
        <f>D280+D281+D282</f>
        <v>178500</v>
      </c>
      <c r="I279" s="31"/>
    </row>
    <row r="280" spans="1:9" s="47" customFormat="1" ht="16.5" customHeight="1" x14ac:dyDescent="0.2">
      <c r="A280" s="41"/>
      <c r="B280" s="52">
        <v>92109</v>
      </c>
      <c r="C280" s="50" t="s">
        <v>42</v>
      </c>
      <c r="D280" s="53">
        <v>127000</v>
      </c>
      <c r="I280" s="31"/>
    </row>
    <row r="281" spans="1:9" s="25" customFormat="1" ht="16.5" customHeight="1" x14ac:dyDescent="0.2">
      <c r="A281" s="41"/>
      <c r="B281" s="33">
        <v>92116</v>
      </c>
      <c r="C281" s="56" t="s">
        <v>43</v>
      </c>
      <c r="D281" s="53">
        <v>28500</v>
      </c>
      <c r="I281" s="31"/>
    </row>
    <row r="282" spans="1:9" s="25" customFormat="1" ht="16.5" customHeight="1" x14ac:dyDescent="0.2">
      <c r="A282" s="41"/>
      <c r="B282" s="33">
        <v>92118</v>
      </c>
      <c r="C282" s="50" t="s">
        <v>44</v>
      </c>
      <c r="D282" s="53">
        <v>23000</v>
      </c>
      <c r="I282" s="31"/>
    </row>
    <row r="283" spans="1:9" s="30" customFormat="1" ht="16.5" customHeight="1" x14ac:dyDescent="0.2">
      <c r="A283" s="37">
        <v>926</v>
      </c>
      <c r="B283" s="44"/>
      <c r="C283" s="39" t="s">
        <v>30</v>
      </c>
      <c r="D283" s="49">
        <f>D284</f>
        <v>250900</v>
      </c>
      <c r="I283" s="31"/>
    </row>
    <row r="284" spans="1:9" s="30" customFormat="1" ht="16.5" customHeight="1" x14ac:dyDescent="0.2">
      <c r="A284" s="57"/>
      <c r="B284" s="65">
        <v>92601</v>
      </c>
      <c r="C284" s="97" t="s">
        <v>31</v>
      </c>
      <c r="D284" s="53">
        <v>250900</v>
      </c>
      <c r="I284" s="31"/>
    </row>
    <row r="285" spans="1:9" s="30" customFormat="1" ht="18.75" customHeight="1" x14ac:dyDescent="0.2">
      <c r="A285" s="75"/>
      <c r="B285" s="76"/>
      <c r="C285" s="77" t="s">
        <v>14</v>
      </c>
      <c r="D285" s="78">
        <f>D286+D288+D290+D294+D296+D298+D300+D302+D304+D306+D311+D315</f>
        <v>4728133</v>
      </c>
      <c r="I285" s="31"/>
    </row>
    <row r="286" spans="1:9" s="25" customFormat="1" ht="16.5" customHeight="1" x14ac:dyDescent="0.2">
      <c r="A286" s="26">
        <v>600</v>
      </c>
      <c r="B286" s="27"/>
      <c r="C286" s="28" t="s">
        <v>3</v>
      </c>
      <c r="D286" s="29">
        <f>D287</f>
        <v>610871</v>
      </c>
      <c r="I286" s="31"/>
    </row>
    <row r="287" spans="1:9" s="30" customFormat="1" ht="16.5" customHeight="1" x14ac:dyDescent="0.2">
      <c r="A287" s="32"/>
      <c r="B287" s="33">
        <v>60016</v>
      </c>
      <c r="C287" s="34" t="s">
        <v>4</v>
      </c>
      <c r="D287" s="36">
        <v>610871</v>
      </c>
      <c r="I287" s="31"/>
    </row>
    <row r="288" spans="1:9" s="25" customFormat="1" ht="16.5" customHeight="1" x14ac:dyDescent="0.2">
      <c r="A288" s="37">
        <v>750</v>
      </c>
      <c r="B288" s="44"/>
      <c r="C288" s="45" t="s">
        <v>49</v>
      </c>
      <c r="D288" s="49">
        <f>D289</f>
        <v>69000</v>
      </c>
      <c r="I288" s="31"/>
    </row>
    <row r="289" spans="1:9" s="47" customFormat="1" ht="16.5" customHeight="1" x14ac:dyDescent="0.2">
      <c r="A289" s="26"/>
      <c r="B289" s="69">
        <v>75095</v>
      </c>
      <c r="C289" s="98" t="s">
        <v>5</v>
      </c>
      <c r="D289" s="95">
        <v>69000</v>
      </c>
      <c r="I289" s="31"/>
    </row>
    <row r="290" spans="1:9" s="30" customFormat="1" ht="16.5" customHeight="1" x14ac:dyDescent="0.2">
      <c r="A290" s="37">
        <v>754</v>
      </c>
      <c r="B290" s="44"/>
      <c r="C290" s="46" t="s">
        <v>38</v>
      </c>
      <c r="D290" s="49">
        <f>D291+D292+D293</f>
        <v>128000</v>
      </c>
      <c r="I290" s="31"/>
    </row>
    <row r="291" spans="1:9" s="25" customFormat="1" ht="16.5" customHeight="1" x14ac:dyDescent="0.2">
      <c r="A291" s="32"/>
      <c r="B291" s="33">
        <v>75405</v>
      </c>
      <c r="C291" s="34" t="s">
        <v>39</v>
      </c>
      <c r="D291" s="53">
        <v>80000</v>
      </c>
      <c r="I291" s="31"/>
    </row>
    <row r="292" spans="1:9" s="47" customFormat="1" ht="16.5" customHeight="1" x14ac:dyDescent="0.2">
      <c r="A292" s="41"/>
      <c r="B292" s="33">
        <v>75411</v>
      </c>
      <c r="C292" s="34" t="s">
        <v>54</v>
      </c>
      <c r="D292" s="53">
        <v>30000</v>
      </c>
      <c r="I292" s="31"/>
    </row>
    <row r="293" spans="1:9" s="25" customFormat="1" ht="16.5" customHeight="1" x14ac:dyDescent="0.2">
      <c r="A293" s="41"/>
      <c r="B293" s="33">
        <v>75416</v>
      </c>
      <c r="C293" s="34" t="s">
        <v>40</v>
      </c>
      <c r="D293" s="53">
        <v>18000</v>
      </c>
      <c r="I293" s="31"/>
    </row>
    <row r="294" spans="1:9" s="47" customFormat="1" ht="16.5" customHeight="1" x14ac:dyDescent="0.2">
      <c r="A294" s="37">
        <v>758</v>
      </c>
      <c r="B294" s="44"/>
      <c r="C294" s="48" t="s">
        <v>25</v>
      </c>
      <c r="D294" s="49">
        <f>D295</f>
        <v>228306</v>
      </c>
      <c r="I294" s="31"/>
    </row>
    <row r="295" spans="1:9" s="25" customFormat="1" ht="16.5" customHeight="1" x14ac:dyDescent="0.2">
      <c r="A295" s="41"/>
      <c r="B295" s="33">
        <v>75818</v>
      </c>
      <c r="C295" s="50" t="s">
        <v>26</v>
      </c>
      <c r="D295" s="53">
        <v>228306</v>
      </c>
      <c r="I295" s="31"/>
    </row>
    <row r="296" spans="1:9" s="30" customFormat="1" ht="16.5" customHeight="1" x14ac:dyDescent="0.2">
      <c r="A296" s="37">
        <v>801</v>
      </c>
      <c r="B296" s="44"/>
      <c r="C296" s="48" t="s">
        <v>27</v>
      </c>
      <c r="D296" s="49">
        <f>D297</f>
        <v>1315700</v>
      </c>
      <c r="I296" s="31"/>
    </row>
    <row r="297" spans="1:9" s="25" customFormat="1" ht="16.5" customHeight="1" x14ac:dyDescent="0.2">
      <c r="A297" s="41"/>
      <c r="B297" s="52">
        <v>80195</v>
      </c>
      <c r="C297" s="34" t="s">
        <v>5</v>
      </c>
      <c r="D297" s="53">
        <v>1315700</v>
      </c>
      <c r="I297" s="31"/>
    </row>
    <row r="298" spans="1:9" s="25" customFormat="1" ht="16.5" customHeight="1" x14ac:dyDescent="0.2">
      <c r="A298" s="37">
        <v>852</v>
      </c>
      <c r="B298" s="54"/>
      <c r="C298" s="46" t="s">
        <v>51</v>
      </c>
      <c r="D298" s="49">
        <f>D299</f>
        <v>20000</v>
      </c>
      <c r="I298" s="31"/>
    </row>
    <row r="299" spans="1:9" s="25" customFormat="1" ht="16.5" customHeight="1" x14ac:dyDescent="0.2">
      <c r="A299" s="41"/>
      <c r="B299" s="52">
        <v>85295</v>
      </c>
      <c r="C299" s="34" t="s">
        <v>5</v>
      </c>
      <c r="D299" s="53">
        <v>20000</v>
      </c>
      <c r="I299" s="31"/>
    </row>
    <row r="300" spans="1:9" s="47" customFormat="1" ht="16.5" customHeight="1" x14ac:dyDescent="0.2">
      <c r="A300" s="37">
        <v>853</v>
      </c>
      <c r="B300" s="44"/>
      <c r="C300" s="45" t="s">
        <v>34</v>
      </c>
      <c r="D300" s="49">
        <f>D301</f>
        <v>236406</v>
      </c>
      <c r="I300" s="31"/>
    </row>
    <row r="301" spans="1:9" s="47" customFormat="1" ht="16.5" customHeight="1" x14ac:dyDescent="0.2">
      <c r="A301" s="57"/>
      <c r="B301" s="58">
        <v>85395</v>
      </c>
      <c r="C301" s="62" t="s">
        <v>5</v>
      </c>
      <c r="D301" s="35">
        <v>236406</v>
      </c>
      <c r="I301" s="31"/>
    </row>
    <row r="302" spans="1:9" s="47" customFormat="1" ht="16.5" customHeight="1" x14ac:dyDescent="0.2">
      <c r="A302" s="37">
        <v>854</v>
      </c>
      <c r="B302" s="54"/>
      <c r="C302" s="46" t="s">
        <v>37</v>
      </c>
      <c r="D302" s="49">
        <f>D303</f>
        <v>118000</v>
      </c>
      <c r="I302" s="31"/>
    </row>
    <row r="303" spans="1:9" s="47" customFormat="1" ht="16.5" customHeight="1" x14ac:dyDescent="0.2">
      <c r="A303" s="41"/>
      <c r="B303" s="52">
        <v>85495</v>
      </c>
      <c r="C303" s="50" t="s">
        <v>5</v>
      </c>
      <c r="D303" s="35">
        <v>118000</v>
      </c>
      <c r="I303" s="31"/>
    </row>
    <row r="304" spans="1:9" s="47" customFormat="1" ht="16.5" customHeight="1" x14ac:dyDescent="0.2">
      <c r="A304" s="63">
        <v>855</v>
      </c>
      <c r="B304" s="54"/>
      <c r="C304" s="46" t="s">
        <v>58</v>
      </c>
      <c r="D304" s="49">
        <f>D305</f>
        <v>55000</v>
      </c>
      <c r="I304" s="31"/>
    </row>
    <row r="305" spans="1:9" s="47" customFormat="1" ht="16.5" customHeight="1" x14ac:dyDescent="0.2">
      <c r="A305" s="41"/>
      <c r="B305" s="33">
        <v>85516</v>
      </c>
      <c r="C305" s="50" t="s">
        <v>60</v>
      </c>
      <c r="D305" s="35">
        <v>55000</v>
      </c>
      <c r="I305" s="31"/>
    </row>
    <row r="306" spans="1:9" s="47" customFormat="1" ht="16.5" customHeight="1" x14ac:dyDescent="0.2">
      <c r="A306" s="63">
        <v>900</v>
      </c>
      <c r="B306" s="54"/>
      <c r="C306" s="46" t="s">
        <v>28</v>
      </c>
      <c r="D306" s="40">
        <f>D307+D308+D309+D310</f>
        <v>1686100</v>
      </c>
      <c r="I306" s="31"/>
    </row>
    <row r="307" spans="1:9" s="47" customFormat="1" ht="16.5" customHeight="1" x14ac:dyDescent="0.2">
      <c r="A307" s="64"/>
      <c r="B307" s="65">
        <v>90001</v>
      </c>
      <c r="C307" s="59" t="s">
        <v>67</v>
      </c>
      <c r="D307" s="53">
        <v>10000</v>
      </c>
      <c r="I307" s="31"/>
    </row>
    <row r="308" spans="1:9" s="30" customFormat="1" ht="16.5" customHeight="1" x14ac:dyDescent="0.2">
      <c r="A308" s="64"/>
      <c r="B308" s="33">
        <v>90004</v>
      </c>
      <c r="C308" s="50" t="s">
        <v>33</v>
      </c>
      <c r="D308" s="53">
        <v>60000</v>
      </c>
      <c r="I308" s="31"/>
    </row>
    <row r="309" spans="1:9" s="30" customFormat="1" ht="16.5" customHeight="1" x14ac:dyDescent="0.2">
      <c r="A309" s="41"/>
      <c r="B309" s="33">
        <v>90015</v>
      </c>
      <c r="C309" s="50" t="s">
        <v>29</v>
      </c>
      <c r="D309" s="53">
        <v>385000</v>
      </c>
      <c r="I309" s="31"/>
    </row>
    <row r="310" spans="1:9" s="30" customFormat="1" ht="16.5" customHeight="1" x14ac:dyDescent="0.2">
      <c r="A310" s="41"/>
      <c r="B310" s="52">
        <v>90095</v>
      </c>
      <c r="C310" s="50" t="s">
        <v>5</v>
      </c>
      <c r="D310" s="53">
        <v>1231100</v>
      </c>
      <c r="I310" s="31"/>
    </row>
    <row r="311" spans="1:9" s="30" customFormat="1" ht="16.5" customHeight="1" x14ac:dyDescent="0.2">
      <c r="A311" s="37">
        <v>921</v>
      </c>
      <c r="B311" s="54"/>
      <c r="C311" s="46" t="s">
        <v>41</v>
      </c>
      <c r="D311" s="40">
        <f>D312+D313+D314</f>
        <v>110000</v>
      </c>
      <c r="I311" s="31"/>
    </row>
    <row r="312" spans="1:9" s="30" customFormat="1" ht="16.5" customHeight="1" x14ac:dyDescent="0.2">
      <c r="A312" s="41"/>
      <c r="B312" s="52">
        <v>92109</v>
      </c>
      <c r="C312" s="50" t="s">
        <v>42</v>
      </c>
      <c r="D312" s="36">
        <v>97000</v>
      </c>
      <c r="I312" s="31"/>
    </row>
    <row r="313" spans="1:9" s="30" customFormat="1" ht="16.5" customHeight="1" x14ac:dyDescent="0.2">
      <c r="A313" s="41"/>
      <c r="B313" s="52">
        <v>92116</v>
      </c>
      <c r="C313" s="50" t="s">
        <v>43</v>
      </c>
      <c r="D313" s="36">
        <v>10000</v>
      </c>
      <c r="I313" s="31"/>
    </row>
    <row r="314" spans="1:9" s="30" customFormat="1" ht="16.5" customHeight="1" x14ac:dyDescent="0.2">
      <c r="A314" s="41"/>
      <c r="B314" s="52">
        <v>92118</v>
      </c>
      <c r="C314" s="50" t="s">
        <v>44</v>
      </c>
      <c r="D314" s="36">
        <v>3000</v>
      </c>
      <c r="I314" s="31"/>
    </row>
    <row r="315" spans="1:9" s="25" customFormat="1" ht="16.5" customHeight="1" x14ac:dyDescent="0.2">
      <c r="A315" s="37">
        <v>926</v>
      </c>
      <c r="B315" s="44"/>
      <c r="C315" s="48" t="s">
        <v>30</v>
      </c>
      <c r="D315" s="40">
        <f>D316+D317</f>
        <v>150750</v>
      </c>
      <c r="I315" s="31"/>
    </row>
    <row r="316" spans="1:9" s="25" customFormat="1" ht="16.5" customHeight="1" x14ac:dyDescent="0.2">
      <c r="A316" s="41"/>
      <c r="B316" s="33">
        <v>92601</v>
      </c>
      <c r="C316" s="66" t="s">
        <v>31</v>
      </c>
      <c r="D316" s="36">
        <v>150000</v>
      </c>
      <c r="I316" s="31"/>
    </row>
    <row r="317" spans="1:9" s="25" customFormat="1" ht="16.5" customHeight="1" x14ac:dyDescent="0.2">
      <c r="A317" s="37"/>
      <c r="B317" s="44">
        <v>92605</v>
      </c>
      <c r="C317" s="99" t="s">
        <v>32</v>
      </c>
      <c r="D317" s="61">
        <v>750</v>
      </c>
      <c r="I317" s="31"/>
    </row>
    <row r="318" spans="1:9" s="30" customFormat="1" ht="18.75" customHeight="1" x14ac:dyDescent="0.2">
      <c r="A318" s="100"/>
      <c r="B318" s="101"/>
      <c r="C318" s="77" t="s">
        <v>15</v>
      </c>
      <c r="D318" s="78">
        <f>D319+D321+D323+D327+D329+D331+D333+D336</f>
        <v>2037519</v>
      </c>
      <c r="I318" s="31"/>
    </row>
    <row r="319" spans="1:9" s="47" customFormat="1" ht="16.5" customHeight="1" x14ac:dyDescent="0.2">
      <c r="A319" s="26">
        <v>600</v>
      </c>
      <c r="B319" s="27"/>
      <c r="C319" s="28" t="s">
        <v>3</v>
      </c>
      <c r="D319" s="29">
        <f>D320</f>
        <v>905069</v>
      </c>
      <c r="I319" s="31"/>
    </row>
    <row r="320" spans="1:9" s="25" customFormat="1" ht="16.5" customHeight="1" x14ac:dyDescent="0.2">
      <c r="A320" s="89"/>
      <c r="B320" s="65">
        <v>60016</v>
      </c>
      <c r="C320" s="80" t="s">
        <v>4</v>
      </c>
      <c r="D320" s="35">
        <v>905069</v>
      </c>
      <c r="I320" s="31"/>
    </row>
    <row r="321" spans="1:9" s="25" customFormat="1" ht="16.5" customHeight="1" x14ac:dyDescent="0.2">
      <c r="A321" s="37">
        <v>750</v>
      </c>
      <c r="B321" s="44"/>
      <c r="C321" s="82" t="s">
        <v>49</v>
      </c>
      <c r="D321" s="49">
        <f>D322</f>
        <v>40750</v>
      </c>
      <c r="I321" s="31"/>
    </row>
    <row r="322" spans="1:9" s="25" customFormat="1" ht="16.5" customHeight="1" x14ac:dyDescent="0.2">
      <c r="A322" s="41"/>
      <c r="B322" s="33">
        <v>75095</v>
      </c>
      <c r="C322" s="90" t="s">
        <v>5</v>
      </c>
      <c r="D322" s="53">
        <v>40750</v>
      </c>
      <c r="I322" s="31"/>
    </row>
    <row r="323" spans="1:9" s="25" customFormat="1" ht="16.5" customHeight="1" x14ac:dyDescent="0.2">
      <c r="A323" s="37">
        <v>754</v>
      </c>
      <c r="B323" s="44"/>
      <c r="C323" s="46" t="s">
        <v>38</v>
      </c>
      <c r="D323" s="49">
        <f>D324+D325+D326</f>
        <v>126500</v>
      </c>
      <c r="I323" s="31"/>
    </row>
    <row r="324" spans="1:9" s="25" customFormat="1" ht="16.5" customHeight="1" x14ac:dyDescent="0.2">
      <c r="A324" s="32"/>
      <c r="B324" s="33">
        <v>75405</v>
      </c>
      <c r="C324" s="34" t="s">
        <v>39</v>
      </c>
      <c r="D324" s="53">
        <v>40000</v>
      </c>
      <c r="I324" s="31"/>
    </row>
    <row r="325" spans="1:9" s="30" customFormat="1" ht="16.5" customHeight="1" x14ac:dyDescent="0.2">
      <c r="A325" s="41"/>
      <c r="B325" s="33">
        <v>75411</v>
      </c>
      <c r="C325" s="34" t="s">
        <v>54</v>
      </c>
      <c r="D325" s="53">
        <v>50000</v>
      </c>
      <c r="I325" s="31"/>
    </row>
    <row r="326" spans="1:9" s="25" customFormat="1" ht="16.5" customHeight="1" x14ac:dyDescent="0.2">
      <c r="A326" s="41"/>
      <c r="B326" s="33">
        <v>75416</v>
      </c>
      <c r="C326" s="34" t="s">
        <v>40</v>
      </c>
      <c r="D326" s="53">
        <v>36500</v>
      </c>
      <c r="I326" s="31"/>
    </row>
    <row r="327" spans="1:9" s="25" customFormat="1" ht="16.5" customHeight="1" x14ac:dyDescent="0.2">
      <c r="A327" s="37">
        <v>801</v>
      </c>
      <c r="B327" s="44"/>
      <c r="C327" s="48" t="s">
        <v>27</v>
      </c>
      <c r="D327" s="49">
        <f>D328</f>
        <v>380000</v>
      </c>
      <c r="I327" s="31"/>
    </row>
    <row r="328" spans="1:9" s="30" customFormat="1" ht="16.5" customHeight="1" x14ac:dyDescent="0.2">
      <c r="A328" s="41"/>
      <c r="B328" s="52">
        <v>80195</v>
      </c>
      <c r="C328" s="50" t="s">
        <v>5</v>
      </c>
      <c r="D328" s="53">
        <v>380000</v>
      </c>
      <c r="I328" s="31"/>
    </row>
    <row r="329" spans="1:9" s="47" customFormat="1" ht="16.5" customHeight="1" x14ac:dyDescent="0.2">
      <c r="A329" s="37">
        <v>852</v>
      </c>
      <c r="B329" s="54"/>
      <c r="C329" s="46" t="s">
        <v>51</v>
      </c>
      <c r="D329" s="49">
        <f>D330</f>
        <v>35000</v>
      </c>
      <c r="I329" s="31"/>
    </row>
    <row r="330" spans="1:9" s="25" customFormat="1" ht="16.5" customHeight="1" x14ac:dyDescent="0.2">
      <c r="A330" s="26"/>
      <c r="B330" s="83">
        <v>85295</v>
      </c>
      <c r="C330" s="84" t="s">
        <v>5</v>
      </c>
      <c r="D330" s="95">
        <v>35000</v>
      </c>
      <c r="I330" s="31"/>
    </row>
    <row r="331" spans="1:9" s="25" customFormat="1" ht="16.5" customHeight="1" x14ac:dyDescent="0.2">
      <c r="A331" s="37">
        <v>853</v>
      </c>
      <c r="B331" s="44"/>
      <c r="C331" s="45" t="s">
        <v>34</v>
      </c>
      <c r="D331" s="49">
        <f>D332</f>
        <v>120900</v>
      </c>
      <c r="I331" s="31"/>
    </row>
    <row r="332" spans="1:9" s="30" customFormat="1" ht="16.5" customHeight="1" x14ac:dyDescent="0.2">
      <c r="A332" s="41"/>
      <c r="B332" s="33">
        <v>85395</v>
      </c>
      <c r="C332" s="50" t="s">
        <v>5</v>
      </c>
      <c r="D332" s="53">
        <v>120900</v>
      </c>
      <c r="I332" s="31"/>
    </row>
    <row r="333" spans="1:9" s="30" customFormat="1" ht="16.5" customHeight="1" x14ac:dyDescent="0.2">
      <c r="A333" s="37">
        <v>921</v>
      </c>
      <c r="B333" s="54"/>
      <c r="C333" s="46" t="s">
        <v>41</v>
      </c>
      <c r="D333" s="40">
        <f>D334+D335</f>
        <v>379300</v>
      </c>
      <c r="I333" s="31"/>
    </row>
    <row r="334" spans="1:9" s="30" customFormat="1" ht="16.5" customHeight="1" x14ac:dyDescent="0.2">
      <c r="A334" s="41"/>
      <c r="B334" s="52">
        <v>92109</v>
      </c>
      <c r="C334" s="50" t="s">
        <v>42</v>
      </c>
      <c r="D334" s="36">
        <v>364300</v>
      </c>
      <c r="I334" s="31"/>
    </row>
    <row r="335" spans="1:9" s="25" customFormat="1" ht="16.5" customHeight="1" x14ac:dyDescent="0.2">
      <c r="A335" s="41"/>
      <c r="B335" s="33">
        <v>92116</v>
      </c>
      <c r="C335" s="50" t="s">
        <v>43</v>
      </c>
      <c r="D335" s="36">
        <v>15000</v>
      </c>
      <c r="I335" s="31"/>
    </row>
    <row r="336" spans="1:9" s="103" customFormat="1" ht="15" customHeight="1" x14ac:dyDescent="0.2">
      <c r="A336" s="102">
        <v>926</v>
      </c>
      <c r="B336" s="102"/>
      <c r="C336" s="45" t="s">
        <v>30</v>
      </c>
      <c r="D336" s="40">
        <f>D337</f>
        <v>50000</v>
      </c>
      <c r="I336" s="31"/>
    </row>
    <row r="337" spans="1:9" s="25" customFormat="1" ht="16.5" customHeight="1" x14ac:dyDescent="0.2">
      <c r="A337" s="41"/>
      <c r="B337" s="33">
        <v>92601</v>
      </c>
      <c r="C337" s="104" t="s">
        <v>31</v>
      </c>
      <c r="D337" s="36">
        <v>50000</v>
      </c>
      <c r="I337" s="31"/>
    </row>
    <row r="338" spans="1:9" s="30" customFormat="1" ht="18.75" customHeight="1" x14ac:dyDescent="0.2">
      <c r="A338" s="75"/>
      <c r="B338" s="76"/>
      <c r="C338" s="77" t="s">
        <v>16</v>
      </c>
      <c r="D338" s="78">
        <f>D339+D341+D343+D346+D348+D350+D352+D357+D360</f>
        <v>2576768</v>
      </c>
      <c r="I338" s="31"/>
    </row>
    <row r="339" spans="1:9" s="25" customFormat="1" ht="16.5" customHeight="1" x14ac:dyDescent="0.2">
      <c r="A339" s="26">
        <v>600</v>
      </c>
      <c r="B339" s="27"/>
      <c r="C339" s="28" t="s">
        <v>3</v>
      </c>
      <c r="D339" s="29">
        <f>D340</f>
        <v>480000</v>
      </c>
      <c r="I339" s="31"/>
    </row>
    <row r="340" spans="1:9" s="47" customFormat="1" ht="16.5" customHeight="1" x14ac:dyDescent="0.2">
      <c r="A340" s="32"/>
      <c r="B340" s="33">
        <v>60016</v>
      </c>
      <c r="C340" s="34" t="s">
        <v>4</v>
      </c>
      <c r="D340" s="36">
        <v>480000</v>
      </c>
      <c r="I340" s="31"/>
    </row>
    <row r="341" spans="1:9" s="47" customFormat="1" ht="16.5" customHeight="1" x14ac:dyDescent="0.2">
      <c r="A341" s="37">
        <v>750</v>
      </c>
      <c r="B341" s="44"/>
      <c r="C341" s="45" t="s">
        <v>49</v>
      </c>
      <c r="D341" s="49">
        <f>D342</f>
        <v>40000</v>
      </c>
      <c r="I341" s="31"/>
    </row>
    <row r="342" spans="1:9" s="25" customFormat="1" ht="16.5" customHeight="1" x14ac:dyDescent="0.2">
      <c r="A342" s="41"/>
      <c r="B342" s="33">
        <v>75095</v>
      </c>
      <c r="C342" s="34" t="s">
        <v>5</v>
      </c>
      <c r="D342" s="53">
        <v>40000</v>
      </c>
      <c r="I342" s="31"/>
    </row>
    <row r="343" spans="1:9" s="47" customFormat="1" ht="16.5" customHeight="1" x14ac:dyDescent="0.2">
      <c r="A343" s="37">
        <v>754</v>
      </c>
      <c r="B343" s="44"/>
      <c r="C343" s="46" t="s">
        <v>38</v>
      </c>
      <c r="D343" s="49">
        <f>D344+D345</f>
        <v>18000</v>
      </c>
      <c r="I343" s="31"/>
    </row>
    <row r="344" spans="1:9" s="47" customFormat="1" ht="16.5" customHeight="1" x14ac:dyDescent="0.2">
      <c r="A344" s="41"/>
      <c r="B344" s="33">
        <v>75405</v>
      </c>
      <c r="C344" s="34" t="s">
        <v>39</v>
      </c>
      <c r="D344" s="53">
        <v>15000</v>
      </c>
      <c r="I344" s="31"/>
    </row>
    <row r="345" spans="1:9" s="47" customFormat="1" ht="16.5" customHeight="1" x14ac:dyDescent="0.2">
      <c r="A345" s="41"/>
      <c r="B345" s="33">
        <v>75411</v>
      </c>
      <c r="C345" s="34" t="s">
        <v>54</v>
      </c>
      <c r="D345" s="53">
        <v>3000</v>
      </c>
      <c r="I345" s="31"/>
    </row>
    <row r="346" spans="1:9" s="47" customFormat="1" ht="16.5" customHeight="1" x14ac:dyDescent="0.2">
      <c r="A346" s="37">
        <v>758</v>
      </c>
      <c r="B346" s="44"/>
      <c r="C346" s="48" t="s">
        <v>25</v>
      </c>
      <c r="D346" s="49">
        <f>D347</f>
        <v>75728</v>
      </c>
      <c r="I346" s="31"/>
    </row>
    <row r="347" spans="1:9" s="47" customFormat="1" ht="16.5" customHeight="1" x14ac:dyDescent="0.2">
      <c r="A347" s="41"/>
      <c r="B347" s="33">
        <v>75818</v>
      </c>
      <c r="C347" s="50" t="s">
        <v>26</v>
      </c>
      <c r="D347" s="53">
        <v>75728</v>
      </c>
      <c r="I347" s="31"/>
    </row>
    <row r="348" spans="1:9" s="25" customFormat="1" ht="16.5" customHeight="1" x14ac:dyDescent="0.2">
      <c r="A348" s="37">
        <v>801</v>
      </c>
      <c r="B348" s="44"/>
      <c r="C348" s="48" t="s">
        <v>27</v>
      </c>
      <c r="D348" s="49">
        <f>D349</f>
        <v>692068</v>
      </c>
      <c r="I348" s="31"/>
    </row>
    <row r="349" spans="1:9" s="30" customFormat="1" ht="16.5" customHeight="1" x14ac:dyDescent="0.2">
      <c r="A349" s="57"/>
      <c r="B349" s="58">
        <v>80195</v>
      </c>
      <c r="C349" s="80" t="s">
        <v>5</v>
      </c>
      <c r="D349" s="53">
        <v>692068</v>
      </c>
      <c r="I349" s="31"/>
    </row>
    <row r="350" spans="1:9" s="30" customFormat="1" ht="16.5" customHeight="1" x14ac:dyDescent="0.2">
      <c r="A350" s="37">
        <v>853</v>
      </c>
      <c r="B350" s="44"/>
      <c r="C350" s="45" t="s">
        <v>34</v>
      </c>
      <c r="D350" s="49">
        <f>D351</f>
        <v>128838</v>
      </c>
      <c r="I350" s="31"/>
    </row>
    <row r="351" spans="1:9" s="30" customFormat="1" ht="16.5" customHeight="1" x14ac:dyDescent="0.2">
      <c r="A351" s="41"/>
      <c r="B351" s="33">
        <v>85395</v>
      </c>
      <c r="C351" s="56" t="s">
        <v>5</v>
      </c>
      <c r="D351" s="53">
        <v>128838</v>
      </c>
      <c r="I351" s="31"/>
    </row>
    <row r="352" spans="1:9" s="30" customFormat="1" ht="16.5" customHeight="1" x14ac:dyDescent="0.2">
      <c r="A352" s="63">
        <v>900</v>
      </c>
      <c r="B352" s="44"/>
      <c r="C352" s="87" t="s">
        <v>28</v>
      </c>
      <c r="D352" s="40">
        <f>D354+D355+D356+D353</f>
        <v>639134</v>
      </c>
      <c r="I352" s="31"/>
    </row>
    <row r="353" spans="1:9" s="30" customFormat="1" ht="16.5" customHeight="1" x14ac:dyDescent="0.2">
      <c r="A353" s="64"/>
      <c r="B353" s="65">
        <v>90001</v>
      </c>
      <c r="C353" s="59" t="s">
        <v>67</v>
      </c>
      <c r="D353" s="36">
        <v>160000</v>
      </c>
      <c r="I353" s="31"/>
    </row>
    <row r="354" spans="1:9" s="30" customFormat="1" ht="16.5" customHeight="1" x14ac:dyDescent="0.2">
      <c r="A354" s="64"/>
      <c r="B354" s="33">
        <v>90004</v>
      </c>
      <c r="C354" s="56" t="s">
        <v>33</v>
      </c>
      <c r="D354" s="36">
        <v>161000</v>
      </c>
      <c r="I354" s="31"/>
    </row>
    <row r="355" spans="1:9" s="30" customFormat="1" ht="16.5" customHeight="1" x14ac:dyDescent="0.2">
      <c r="A355" s="64"/>
      <c r="B355" s="33">
        <v>90015</v>
      </c>
      <c r="C355" s="50" t="s">
        <v>29</v>
      </c>
      <c r="D355" s="36">
        <v>91500</v>
      </c>
      <c r="I355" s="31"/>
    </row>
    <row r="356" spans="1:9" s="25" customFormat="1" ht="16.5" customHeight="1" x14ac:dyDescent="0.2">
      <c r="A356" s="41"/>
      <c r="B356" s="52">
        <v>90095</v>
      </c>
      <c r="C356" s="50" t="s">
        <v>5</v>
      </c>
      <c r="D356" s="36">
        <v>226634</v>
      </c>
      <c r="I356" s="31"/>
    </row>
    <row r="357" spans="1:9" s="25" customFormat="1" ht="16.5" customHeight="1" x14ac:dyDescent="0.2">
      <c r="A357" s="37">
        <v>921</v>
      </c>
      <c r="B357" s="44"/>
      <c r="C357" s="46" t="s">
        <v>41</v>
      </c>
      <c r="D357" s="40">
        <f>D358+D359</f>
        <v>295500</v>
      </c>
      <c r="I357" s="31"/>
    </row>
    <row r="358" spans="1:9" s="25" customFormat="1" ht="16.5" customHeight="1" x14ac:dyDescent="0.2">
      <c r="A358" s="41"/>
      <c r="B358" s="52">
        <v>92109</v>
      </c>
      <c r="C358" s="50" t="s">
        <v>42</v>
      </c>
      <c r="D358" s="36">
        <v>269500</v>
      </c>
      <c r="I358" s="31"/>
    </row>
    <row r="359" spans="1:9" s="25" customFormat="1" ht="16.5" customHeight="1" x14ac:dyDescent="0.2">
      <c r="A359" s="41"/>
      <c r="B359" s="52">
        <v>92116</v>
      </c>
      <c r="C359" s="50" t="s">
        <v>43</v>
      </c>
      <c r="D359" s="36">
        <v>26000</v>
      </c>
      <c r="I359" s="31"/>
    </row>
    <row r="360" spans="1:9" s="30" customFormat="1" ht="16.5" customHeight="1" x14ac:dyDescent="0.2">
      <c r="A360" s="37">
        <v>926</v>
      </c>
      <c r="B360" s="44"/>
      <c r="C360" s="48" t="s">
        <v>30</v>
      </c>
      <c r="D360" s="40">
        <f>D361+D362</f>
        <v>207500</v>
      </c>
      <c r="I360" s="31"/>
    </row>
    <row r="361" spans="1:9" s="47" customFormat="1" ht="16.5" customHeight="1" x14ac:dyDescent="0.2">
      <c r="A361" s="41"/>
      <c r="B361" s="33">
        <v>92601</v>
      </c>
      <c r="C361" s="66" t="s">
        <v>31</v>
      </c>
      <c r="D361" s="36">
        <v>154500</v>
      </c>
      <c r="I361" s="31"/>
    </row>
    <row r="362" spans="1:9" s="30" customFormat="1" ht="16.5" customHeight="1" x14ac:dyDescent="0.2">
      <c r="A362" s="71"/>
      <c r="B362" s="44">
        <v>92605</v>
      </c>
      <c r="C362" s="99" t="s">
        <v>32</v>
      </c>
      <c r="D362" s="61">
        <v>53000</v>
      </c>
      <c r="I362" s="31"/>
    </row>
    <row r="363" spans="1:9" s="30" customFormat="1" ht="18.75" customHeight="1" x14ac:dyDescent="0.2">
      <c r="A363" s="100"/>
      <c r="B363" s="101"/>
      <c r="C363" s="77" t="s">
        <v>17</v>
      </c>
      <c r="D363" s="78">
        <f>D364+D366+D369+D374+D376+D378+D382+D385+D387+D389+D391+D393</f>
        <v>3208638</v>
      </c>
      <c r="I363" s="31"/>
    </row>
    <row r="364" spans="1:9" s="47" customFormat="1" ht="16.5" customHeight="1" x14ac:dyDescent="0.2">
      <c r="A364" s="26">
        <v>600</v>
      </c>
      <c r="B364" s="27"/>
      <c r="C364" s="28" t="s">
        <v>3</v>
      </c>
      <c r="D364" s="29">
        <f>D365</f>
        <v>390000</v>
      </c>
      <c r="I364" s="31"/>
    </row>
    <row r="365" spans="1:9" s="25" customFormat="1" ht="16.5" customHeight="1" x14ac:dyDescent="0.2">
      <c r="A365" s="32"/>
      <c r="B365" s="33">
        <v>60016</v>
      </c>
      <c r="C365" s="34" t="s">
        <v>4</v>
      </c>
      <c r="D365" s="36">
        <v>390000</v>
      </c>
      <c r="I365" s="31"/>
    </row>
    <row r="366" spans="1:9" s="25" customFormat="1" ht="16.5" customHeight="1" x14ac:dyDescent="0.2">
      <c r="A366" s="37">
        <v>750</v>
      </c>
      <c r="B366" s="44"/>
      <c r="C366" s="45" t="s">
        <v>49</v>
      </c>
      <c r="D366" s="49">
        <f>D368+D367</f>
        <v>55450</v>
      </c>
      <c r="I366" s="31"/>
    </row>
    <row r="367" spans="1:9" s="25" customFormat="1" ht="16.5" customHeight="1" x14ac:dyDescent="0.2">
      <c r="A367" s="57"/>
      <c r="B367" s="65">
        <v>75022</v>
      </c>
      <c r="C367" s="34" t="s">
        <v>50</v>
      </c>
      <c r="D367" s="53">
        <v>500</v>
      </c>
      <c r="I367" s="31"/>
    </row>
    <row r="368" spans="1:9" s="25" customFormat="1" ht="16.5" customHeight="1" x14ac:dyDescent="0.2">
      <c r="A368" s="37"/>
      <c r="B368" s="44">
        <v>75095</v>
      </c>
      <c r="C368" s="105" t="s">
        <v>5</v>
      </c>
      <c r="D368" s="93">
        <v>54950</v>
      </c>
      <c r="I368" s="31"/>
    </row>
    <row r="369" spans="1:9" s="25" customFormat="1" ht="16.5" customHeight="1" x14ac:dyDescent="0.2">
      <c r="A369" s="37">
        <v>754</v>
      </c>
      <c r="B369" s="44"/>
      <c r="C369" s="46" t="s">
        <v>38</v>
      </c>
      <c r="D369" s="49">
        <f>D370+D371+D372+D373</f>
        <v>208500</v>
      </c>
      <c r="I369" s="31"/>
    </row>
    <row r="370" spans="1:9" s="30" customFormat="1" ht="16.5" customHeight="1" x14ac:dyDescent="0.2">
      <c r="A370" s="41"/>
      <c r="B370" s="33">
        <v>75405</v>
      </c>
      <c r="C370" s="34" t="s">
        <v>39</v>
      </c>
      <c r="D370" s="53">
        <v>50000</v>
      </c>
      <c r="I370" s="31"/>
    </row>
    <row r="371" spans="1:9" s="25" customFormat="1" ht="16.5" customHeight="1" x14ac:dyDescent="0.2">
      <c r="A371" s="41"/>
      <c r="B371" s="33">
        <v>75411</v>
      </c>
      <c r="C371" s="34" t="s">
        <v>54</v>
      </c>
      <c r="D371" s="53">
        <v>30000</v>
      </c>
      <c r="I371" s="31"/>
    </row>
    <row r="372" spans="1:9" s="47" customFormat="1" ht="16.5" customHeight="1" x14ac:dyDescent="0.2">
      <c r="A372" s="41"/>
      <c r="B372" s="33">
        <v>75416</v>
      </c>
      <c r="C372" s="34" t="s">
        <v>40</v>
      </c>
      <c r="D372" s="53">
        <v>28500</v>
      </c>
      <c r="I372" s="31"/>
    </row>
    <row r="373" spans="1:9" s="47" customFormat="1" ht="16.5" customHeight="1" x14ac:dyDescent="0.2">
      <c r="A373" s="41"/>
      <c r="B373" s="33">
        <v>75495</v>
      </c>
      <c r="C373" s="34" t="s">
        <v>5</v>
      </c>
      <c r="D373" s="53">
        <v>100000</v>
      </c>
      <c r="I373" s="31"/>
    </row>
    <row r="374" spans="1:9" s="30" customFormat="1" ht="16.5" customHeight="1" x14ac:dyDescent="0.2">
      <c r="A374" s="37">
        <v>758</v>
      </c>
      <c r="B374" s="44"/>
      <c r="C374" s="39" t="s">
        <v>25</v>
      </c>
      <c r="D374" s="49">
        <f>D375</f>
        <v>107888</v>
      </c>
      <c r="I374" s="31"/>
    </row>
    <row r="375" spans="1:9" s="25" customFormat="1" ht="16.5" customHeight="1" x14ac:dyDescent="0.2">
      <c r="A375" s="106"/>
      <c r="B375" s="42">
        <v>75818</v>
      </c>
      <c r="C375" s="55" t="s">
        <v>26</v>
      </c>
      <c r="D375" s="53">
        <v>107888</v>
      </c>
      <c r="I375" s="31"/>
    </row>
    <row r="376" spans="1:9" s="47" customFormat="1" ht="16.5" customHeight="1" x14ac:dyDescent="0.2">
      <c r="A376" s="37">
        <v>801</v>
      </c>
      <c r="B376" s="44"/>
      <c r="C376" s="48" t="s">
        <v>27</v>
      </c>
      <c r="D376" s="49">
        <f>D377</f>
        <v>1565000</v>
      </c>
      <c r="I376" s="31"/>
    </row>
    <row r="377" spans="1:9" s="47" customFormat="1" ht="16.5" customHeight="1" x14ac:dyDescent="0.2">
      <c r="A377" s="57"/>
      <c r="B377" s="58">
        <v>80195</v>
      </c>
      <c r="C377" s="80" t="s">
        <v>5</v>
      </c>
      <c r="D377" s="51">
        <v>1565000</v>
      </c>
      <c r="I377" s="31"/>
    </row>
    <row r="378" spans="1:9" s="47" customFormat="1" ht="16.5" customHeight="1" x14ac:dyDescent="0.2">
      <c r="A378" s="37">
        <v>852</v>
      </c>
      <c r="B378" s="44"/>
      <c r="C378" s="87" t="s">
        <v>51</v>
      </c>
      <c r="D378" s="49">
        <f>D379+D380+D381</f>
        <v>106000</v>
      </c>
      <c r="I378" s="31"/>
    </row>
    <row r="379" spans="1:9" s="47" customFormat="1" ht="16.5" customHeight="1" x14ac:dyDescent="0.2">
      <c r="A379" s="41"/>
      <c r="B379" s="52">
        <v>85203</v>
      </c>
      <c r="C379" s="50" t="s">
        <v>53</v>
      </c>
      <c r="D379" s="53">
        <v>79000</v>
      </c>
      <c r="I379" s="31"/>
    </row>
    <row r="380" spans="1:9" s="47" customFormat="1" ht="24" x14ac:dyDescent="0.2">
      <c r="A380" s="41"/>
      <c r="B380" s="52">
        <v>85214</v>
      </c>
      <c r="C380" s="50" t="s">
        <v>61</v>
      </c>
      <c r="D380" s="53">
        <v>20000</v>
      </c>
      <c r="I380" s="31"/>
    </row>
    <row r="381" spans="1:9" s="47" customFormat="1" ht="16.5" customHeight="1" x14ac:dyDescent="0.2">
      <c r="A381" s="41"/>
      <c r="B381" s="52">
        <v>85295</v>
      </c>
      <c r="C381" s="50" t="s">
        <v>5</v>
      </c>
      <c r="D381" s="53">
        <v>7000</v>
      </c>
      <c r="I381" s="31"/>
    </row>
    <row r="382" spans="1:9" s="25" customFormat="1" ht="16.5" customHeight="1" x14ac:dyDescent="0.2">
      <c r="A382" s="37">
        <v>853</v>
      </c>
      <c r="B382" s="44"/>
      <c r="C382" s="45" t="s">
        <v>34</v>
      </c>
      <c r="D382" s="49">
        <f>D383+D384</f>
        <v>200000</v>
      </c>
      <c r="I382" s="31"/>
    </row>
    <row r="383" spans="1:9" s="25" customFormat="1" ht="16.5" customHeight="1" x14ac:dyDescent="0.2">
      <c r="A383" s="41"/>
      <c r="B383" s="52">
        <v>85311</v>
      </c>
      <c r="C383" s="55" t="s">
        <v>55</v>
      </c>
      <c r="D383" s="53">
        <v>80000</v>
      </c>
      <c r="I383" s="31"/>
    </row>
    <row r="384" spans="1:9" s="25" customFormat="1" ht="16.5" customHeight="1" x14ac:dyDescent="0.2">
      <c r="A384" s="41"/>
      <c r="B384" s="52">
        <v>85395</v>
      </c>
      <c r="C384" s="50" t="s">
        <v>5</v>
      </c>
      <c r="D384" s="53">
        <v>120000</v>
      </c>
      <c r="I384" s="31"/>
    </row>
    <row r="385" spans="1:9" s="25" customFormat="1" ht="16.5" customHeight="1" x14ac:dyDescent="0.2">
      <c r="A385" s="37">
        <v>854</v>
      </c>
      <c r="B385" s="54"/>
      <c r="C385" s="46" t="s">
        <v>37</v>
      </c>
      <c r="D385" s="49">
        <f>D386</f>
        <v>107000</v>
      </c>
      <c r="I385" s="31"/>
    </row>
    <row r="386" spans="1:9" s="25" customFormat="1" ht="16.5" customHeight="1" x14ac:dyDescent="0.2">
      <c r="A386" s="57"/>
      <c r="B386" s="58">
        <v>85495</v>
      </c>
      <c r="C386" s="62" t="s">
        <v>5</v>
      </c>
      <c r="D386" s="53">
        <v>107000</v>
      </c>
      <c r="I386" s="31"/>
    </row>
    <row r="387" spans="1:9" s="30" customFormat="1" ht="16.5" customHeight="1" x14ac:dyDescent="0.2">
      <c r="A387" s="63">
        <v>855</v>
      </c>
      <c r="B387" s="54"/>
      <c r="C387" s="46" t="s">
        <v>58</v>
      </c>
      <c r="D387" s="49">
        <f>D388</f>
        <v>160000</v>
      </c>
      <c r="I387" s="31"/>
    </row>
    <row r="388" spans="1:9" s="30" customFormat="1" ht="16.5" customHeight="1" x14ac:dyDescent="0.2">
      <c r="A388" s="41"/>
      <c r="B388" s="33">
        <v>85516</v>
      </c>
      <c r="C388" s="50" t="s">
        <v>60</v>
      </c>
      <c r="D388" s="53">
        <v>160000</v>
      </c>
      <c r="I388" s="31"/>
    </row>
    <row r="389" spans="1:9" s="30" customFormat="1" ht="16.5" customHeight="1" x14ac:dyDescent="0.2">
      <c r="A389" s="63">
        <v>900</v>
      </c>
      <c r="B389" s="54"/>
      <c r="C389" s="46" t="s">
        <v>28</v>
      </c>
      <c r="D389" s="40">
        <f>D390</f>
        <v>100000</v>
      </c>
      <c r="I389" s="31"/>
    </row>
    <row r="390" spans="1:9" s="30" customFormat="1" ht="16.5" customHeight="1" x14ac:dyDescent="0.2">
      <c r="A390" s="41"/>
      <c r="B390" s="33">
        <v>90095</v>
      </c>
      <c r="C390" s="50" t="s">
        <v>5</v>
      </c>
      <c r="D390" s="53">
        <v>100000</v>
      </c>
      <c r="I390" s="31"/>
    </row>
    <row r="391" spans="1:9" s="30" customFormat="1" ht="16.5" customHeight="1" x14ac:dyDescent="0.2">
      <c r="A391" s="37">
        <v>921</v>
      </c>
      <c r="B391" s="44"/>
      <c r="C391" s="46" t="s">
        <v>41</v>
      </c>
      <c r="D391" s="40">
        <f>D392</f>
        <v>34000</v>
      </c>
      <c r="I391" s="31"/>
    </row>
    <row r="392" spans="1:9" s="25" customFormat="1" ht="16.5" customHeight="1" x14ac:dyDescent="0.2">
      <c r="A392" s="57"/>
      <c r="B392" s="58">
        <v>92109</v>
      </c>
      <c r="C392" s="62" t="s">
        <v>42</v>
      </c>
      <c r="D392" s="35">
        <v>34000</v>
      </c>
      <c r="I392" s="31"/>
    </row>
    <row r="393" spans="1:9" s="25" customFormat="1" ht="16.5" customHeight="1" x14ac:dyDescent="0.2">
      <c r="A393" s="37">
        <v>926</v>
      </c>
      <c r="B393" s="44"/>
      <c r="C393" s="39" t="s">
        <v>30</v>
      </c>
      <c r="D393" s="40">
        <f>D394+D395</f>
        <v>174800</v>
      </c>
      <c r="I393" s="31"/>
    </row>
    <row r="394" spans="1:9" s="30" customFormat="1" ht="16.5" customHeight="1" x14ac:dyDescent="0.2">
      <c r="A394" s="57"/>
      <c r="B394" s="65">
        <v>92601</v>
      </c>
      <c r="C394" s="97" t="s">
        <v>31</v>
      </c>
      <c r="D394" s="36">
        <v>125000</v>
      </c>
      <c r="I394" s="31"/>
    </row>
    <row r="395" spans="1:9" s="30" customFormat="1" ht="16.5" customHeight="1" x14ac:dyDescent="0.2">
      <c r="A395" s="71"/>
      <c r="B395" s="107">
        <v>92605</v>
      </c>
      <c r="C395" s="108" t="s">
        <v>32</v>
      </c>
      <c r="D395" s="61">
        <v>49800</v>
      </c>
      <c r="I395" s="31"/>
    </row>
    <row r="396" spans="1:9" s="47" customFormat="1" ht="18.75" customHeight="1" x14ac:dyDescent="0.2">
      <c r="A396" s="75"/>
      <c r="B396" s="76"/>
      <c r="C396" s="77" t="s">
        <v>18</v>
      </c>
      <c r="D396" s="78">
        <f>D397+D399+D401+D405+D407+D409+D412+D416+D419+D421+D424+D428+D431</f>
        <v>3629373</v>
      </c>
      <c r="I396" s="31"/>
    </row>
    <row r="397" spans="1:9" s="25" customFormat="1" ht="16.5" customHeight="1" x14ac:dyDescent="0.2">
      <c r="A397" s="26">
        <v>600</v>
      </c>
      <c r="B397" s="27"/>
      <c r="C397" s="28" t="s">
        <v>3</v>
      </c>
      <c r="D397" s="29">
        <f>D398</f>
        <v>1102500</v>
      </c>
      <c r="I397" s="31"/>
    </row>
    <row r="398" spans="1:9" s="47" customFormat="1" ht="16.5" customHeight="1" x14ac:dyDescent="0.2">
      <c r="A398" s="32"/>
      <c r="B398" s="33">
        <v>60016</v>
      </c>
      <c r="C398" s="34" t="s">
        <v>4</v>
      </c>
      <c r="D398" s="36">
        <v>1102500</v>
      </c>
      <c r="I398" s="31"/>
    </row>
    <row r="399" spans="1:9" s="25" customFormat="1" ht="16.5" customHeight="1" x14ac:dyDescent="0.2">
      <c r="A399" s="37">
        <v>750</v>
      </c>
      <c r="B399" s="44"/>
      <c r="C399" s="45" t="s">
        <v>49</v>
      </c>
      <c r="D399" s="49">
        <f>D400</f>
        <v>26000</v>
      </c>
      <c r="I399" s="31"/>
    </row>
    <row r="400" spans="1:9" s="25" customFormat="1" ht="16.5" customHeight="1" x14ac:dyDescent="0.2">
      <c r="A400" s="41"/>
      <c r="B400" s="33">
        <v>75095</v>
      </c>
      <c r="C400" s="34" t="s">
        <v>5</v>
      </c>
      <c r="D400" s="53">
        <v>26000</v>
      </c>
      <c r="I400" s="31"/>
    </row>
    <row r="401" spans="1:9" s="30" customFormat="1" ht="16.5" customHeight="1" x14ac:dyDescent="0.2">
      <c r="A401" s="37">
        <v>754</v>
      </c>
      <c r="B401" s="44"/>
      <c r="C401" s="46" t="s">
        <v>38</v>
      </c>
      <c r="D401" s="49">
        <f>D403+D404+D402</f>
        <v>103000</v>
      </c>
      <c r="I401" s="31"/>
    </row>
    <row r="402" spans="1:9" s="30" customFormat="1" ht="16.5" customHeight="1" x14ac:dyDescent="0.2">
      <c r="A402" s="41"/>
      <c r="B402" s="33">
        <v>75405</v>
      </c>
      <c r="C402" s="34" t="s">
        <v>39</v>
      </c>
      <c r="D402" s="53">
        <v>40000</v>
      </c>
      <c r="I402" s="31"/>
    </row>
    <row r="403" spans="1:9" s="25" customFormat="1" ht="16.5" customHeight="1" x14ac:dyDescent="0.2">
      <c r="A403" s="41"/>
      <c r="B403" s="33">
        <v>75411</v>
      </c>
      <c r="C403" s="34" t="s">
        <v>54</v>
      </c>
      <c r="D403" s="53">
        <v>40000</v>
      </c>
      <c r="I403" s="31"/>
    </row>
    <row r="404" spans="1:9" s="30" customFormat="1" ht="16.5" customHeight="1" x14ac:dyDescent="0.2">
      <c r="A404" s="41"/>
      <c r="B404" s="33">
        <v>75416</v>
      </c>
      <c r="C404" s="34" t="s">
        <v>40</v>
      </c>
      <c r="D404" s="53">
        <v>23000</v>
      </c>
      <c r="I404" s="31"/>
    </row>
    <row r="405" spans="1:9" s="25" customFormat="1" ht="16.5" customHeight="1" x14ac:dyDescent="0.2">
      <c r="A405" s="37">
        <v>758</v>
      </c>
      <c r="B405" s="44"/>
      <c r="C405" s="48" t="s">
        <v>25</v>
      </c>
      <c r="D405" s="49">
        <f>D406</f>
        <v>221873</v>
      </c>
      <c r="I405" s="31"/>
    </row>
    <row r="406" spans="1:9" s="30" customFormat="1" ht="16.5" customHeight="1" x14ac:dyDescent="0.2">
      <c r="A406" s="57"/>
      <c r="B406" s="65">
        <v>75818</v>
      </c>
      <c r="C406" s="62" t="s">
        <v>26</v>
      </c>
      <c r="D406" s="51">
        <v>221873</v>
      </c>
      <c r="I406" s="31"/>
    </row>
    <row r="407" spans="1:9" s="30" customFormat="1" ht="16.5" customHeight="1" x14ac:dyDescent="0.2">
      <c r="A407" s="37">
        <v>801</v>
      </c>
      <c r="B407" s="44"/>
      <c r="C407" s="48" t="s">
        <v>27</v>
      </c>
      <c r="D407" s="49">
        <f>D408</f>
        <v>739000</v>
      </c>
      <c r="I407" s="31"/>
    </row>
    <row r="408" spans="1:9" s="47" customFormat="1" ht="16.5" customHeight="1" x14ac:dyDescent="0.2">
      <c r="A408" s="26"/>
      <c r="B408" s="83">
        <v>80195</v>
      </c>
      <c r="C408" s="98" t="s">
        <v>5</v>
      </c>
      <c r="D408" s="95">
        <v>739000</v>
      </c>
      <c r="I408" s="31"/>
    </row>
    <row r="409" spans="1:9" s="47" customFormat="1" ht="16.5" customHeight="1" x14ac:dyDescent="0.2">
      <c r="A409" s="37">
        <v>851</v>
      </c>
      <c r="B409" s="54"/>
      <c r="C409" s="46" t="s">
        <v>45</v>
      </c>
      <c r="D409" s="49">
        <f>D410+D411</f>
        <v>35000</v>
      </c>
      <c r="I409" s="31"/>
    </row>
    <row r="410" spans="1:9" s="47" customFormat="1" ht="16.5" customHeight="1" x14ac:dyDescent="0.2">
      <c r="A410" s="57"/>
      <c r="B410" s="58">
        <v>85117</v>
      </c>
      <c r="C410" s="62" t="s">
        <v>46</v>
      </c>
      <c r="D410" s="53">
        <v>25000</v>
      </c>
      <c r="I410" s="31"/>
    </row>
    <row r="411" spans="1:9" s="47" customFormat="1" ht="16.5" customHeight="1" x14ac:dyDescent="0.2">
      <c r="A411" s="41"/>
      <c r="B411" s="52">
        <v>85149</v>
      </c>
      <c r="C411" s="50" t="s">
        <v>47</v>
      </c>
      <c r="D411" s="53">
        <v>10000</v>
      </c>
      <c r="I411" s="31"/>
    </row>
    <row r="412" spans="1:9" s="47" customFormat="1" ht="16.5" customHeight="1" x14ac:dyDescent="0.2">
      <c r="A412" s="37">
        <v>852</v>
      </c>
      <c r="B412" s="54"/>
      <c r="C412" s="46" t="s">
        <v>51</v>
      </c>
      <c r="D412" s="49">
        <f>D413+D414+D415</f>
        <v>67000</v>
      </c>
      <c r="I412" s="31"/>
    </row>
    <row r="413" spans="1:9" s="47" customFormat="1" ht="16.5" customHeight="1" x14ac:dyDescent="0.2">
      <c r="A413" s="41"/>
      <c r="B413" s="52">
        <v>85203</v>
      </c>
      <c r="C413" s="50" t="s">
        <v>53</v>
      </c>
      <c r="D413" s="53">
        <v>35000</v>
      </c>
      <c r="I413" s="31"/>
    </row>
    <row r="414" spans="1:9" s="47" customFormat="1" ht="24" x14ac:dyDescent="0.2">
      <c r="A414" s="41"/>
      <c r="B414" s="52">
        <v>85214</v>
      </c>
      <c r="C414" s="50" t="s">
        <v>61</v>
      </c>
      <c r="D414" s="53">
        <v>12000</v>
      </c>
      <c r="I414" s="31"/>
    </row>
    <row r="415" spans="1:9" s="47" customFormat="1" ht="16.5" customHeight="1" x14ac:dyDescent="0.2">
      <c r="A415" s="41"/>
      <c r="B415" s="52">
        <v>85295</v>
      </c>
      <c r="C415" s="50" t="s">
        <v>5</v>
      </c>
      <c r="D415" s="53">
        <v>20000</v>
      </c>
      <c r="I415" s="31"/>
    </row>
    <row r="416" spans="1:9" s="47" customFormat="1" ht="16.5" customHeight="1" x14ac:dyDescent="0.2">
      <c r="A416" s="37">
        <v>853</v>
      </c>
      <c r="B416" s="44"/>
      <c r="C416" s="45" t="s">
        <v>34</v>
      </c>
      <c r="D416" s="49">
        <f>D417+D418</f>
        <v>114000</v>
      </c>
      <c r="I416" s="31"/>
    </row>
    <row r="417" spans="1:9" s="25" customFormat="1" ht="16.5" customHeight="1" x14ac:dyDescent="0.2">
      <c r="A417" s="41"/>
      <c r="B417" s="52">
        <v>85311</v>
      </c>
      <c r="C417" s="55" t="s">
        <v>55</v>
      </c>
      <c r="D417" s="53">
        <v>5000</v>
      </c>
      <c r="I417" s="31"/>
    </row>
    <row r="418" spans="1:9" s="47" customFormat="1" ht="16.5" customHeight="1" x14ac:dyDescent="0.2">
      <c r="A418" s="41"/>
      <c r="B418" s="52">
        <v>85395</v>
      </c>
      <c r="C418" s="50" t="s">
        <v>5</v>
      </c>
      <c r="D418" s="53">
        <v>109000</v>
      </c>
      <c r="I418" s="31"/>
    </row>
    <row r="419" spans="1:9" s="25" customFormat="1" ht="16.5" customHeight="1" x14ac:dyDescent="0.2">
      <c r="A419" s="37">
        <v>854</v>
      </c>
      <c r="B419" s="54"/>
      <c r="C419" s="46" t="s">
        <v>37</v>
      </c>
      <c r="D419" s="49">
        <f>D420</f>
        <v>85000</v>
      </c>
      <c r="I419" s="31"/>
    </row>
    <row r="420" spans="1:9" s="25" customFormat="1" ht="16.5" customHeight="1" x14ac:dyDescent="0.2">
      <c r="A420" s="57"/>
      <c r="B420" s="58">
        <v>85495</v>
      </c>
      <c r="C420" s="62" t="s">
        <v>5</v>
      </c>
      <c r="D420" s="51">
        <v>85000</v>
      </c>
      <c r="I420" s="31"/>
    </row>
    <row r="421" spans="1:9" s="25" customFormat="1" ht="16.5" customHeight="1" x14ac:dyDescent="0.2">
      <c r="A421" s="63">
        <v>855</v>
      </c>
      <c r="B421" s="54"/>
      <c r="C421" s="46" t="s">
        <v>58</v>
      </c>
      <c r="D421" s="49">
        <f>D423+D422</f>
        <v>85000</v>
      </c>
      <c r="I421" s="31"/>
    </row>
    <row r="422" spans="1:9" s="25" customFormat="1" ht="16.5" customHeight="1" x14ac:dyDescent="0.2">
      <c r="A422" s="64"/>
      <c r="B422" s="52">
        <v>85510</v>
      </c>
      <c r="C422" s="50" t="s">
        <v>71</v>
      </c>
      <c r="D422" s="53">
        <v>5000</v>
      </c>
      <c r="I422" s="31"/>
    </row>
    <row r="423" spans="1:9" s="25" customFormat="1" ht="16.5" customHeight="1" x14ac:dyDescent="0.2">
      <c r="A423" s="41"/>
      <c r="B423" s="33">
        <v>85516</v>
      </c>
      <c r="C423" s="50" t="s">
        <v>60</v>
      </c>
      <c r="D423" s="53">
        <v>80000</v>
      </c>
      <c r="I423" s="31"/>
    </row>
    <row r="424" spans="1:9" s="30" customFormat="1" ht="16.5" customHeight="1" x14ac:dyDescent="0.2">
      <c r="A424" s="63">
        <v>900</v>
      </c>
      <c r="B424" s="54"/>
      <c r="C424" s="46" t="s">
        <v>28</v>
      </c>
      <c r="D424" s="40">
        <f>D425+D426+D427</f>
        <v>635000</v>
      </c>
      <c r="I424" s="31"/>
    </row>
    <row r="425" spans="1:9" s="30" customFormat="1" ht="16.5" customHeight="1" x14ac:dyDescent="0.2">
      <c r="A425" s="57"/>
      <c r="B425" s="65">
        <v>90004</v>
      </c>
      <c r="C425" s="62" t="s">
        <v>33</v>
      </c>
      <c r="D425" s="36">
        <v>30000</v>
      </c>
      <c r="I425" s="31"/>
    </row>
    <row r="426" spans="1:9" s="30" customFormat="1" ht="16.5" customHeight="1" x14ac:dyDescent="0.2">
      <c r="A426" s="64"/>
      <c r="B426" s="33">
        <v>90015</v>
      </c>
      <c r="C426" s="50" t="s">
        <v>29</v>
      </c>
      <c r="D426" s="36">
        <v>140000</v>
      </c>
      <c r="I426" s="31"/>
    </row>
    <row r="427" spans="1:9" s="30" customFormat="1" ht="16.5" customHeight="1" x14ac:dyDescent="0.2">
      <c r="A427" s="41"/>
      <c r="B427" s="33">
        <v>90095</v>
      </c>
      <c r="C427" s="50" t="s">
        <v>5</v>
      </c>
      <c r="D427" s="36">
        <v>465000</v>
      </c>
      <c r="I427" s="31"/>
    </row>
    <row r="428" spans="1:9" s="25" customFormat="1" ht="16.5" customHeight="1" x14ac:dyDescent="0.2">
      <c r="A428" s="37">
        <v>921</v>
      </c>
      <c r="B428" s="44"/>
      <c r="C428" s="46" t="s">
        <v>41</v>
      </c>
      <c r="D428" s="40">
        <f>D429+D430</f>
        <v>177000</v>
      </c>
      <c r="I428" s="31"/>
    </row>
    <row r="429" spans="1:9" s="25" customFormat="1" ht="16.5" customHeight="1" x14ac:dyDescent="0.2">
      <c r="A429" s="41"/>
      <c r="B429" s="52">
        <v>92109</v>
      </c>
      <c r="C429" s="50" t="s">
        <v>42</v>
      </c>
      <c r="D429" s="36">
        <v>147000</v>
      </c>
      <c r="I429" s="31"/>
    </row>
    <row r="430" spans="1:9" s="30" customFormat="1" ht="16.5" customHeight="1" x14ac:dyDescent="0.2">
      <c r="A430" s="41"/>
      <c r="B430" s="52">
        <v>92116</v>
      </c>
      <c r="C430" s="50" t="s">
        <v>43</v>
      </c>
      <c r="D430" s="36">
        <v>30000</v>
      </c>
      <c r="I430" s="31"/>
    </row>
    <row r="431" spans="1:9" s="47" customFormat="1" ht="16.5" customHeight="1" x14ac:dyDescent="0.2">
      <c r="A431" s="37">
        <v>926</v>
      </c>
      <c r="B431" s="44"/>
      <c r="C431" s="48" t="s">
        <v>30</v>
      </c>
      <c r="D431" s="40">
        <f>D432+D433</f>
        <v>239000</v>
      </c>
      <c r="I431" s="31"/>
    </row>
    <row r="432" spans="1:9" s="47" customFormat="1" ht="16.5" customHeight="1" x14ac:dyDescent="0.2">
      <c r="A432" s="41"/>
      <c r="B432" s="33">
        <v>92601</v>
      </c>
      <c r="C432" s="66" t="s">
        <v>31</v>
      </c>
      <c r="D432" s="36">
        <v>170000</v>
      </c>
      <c r="I432" s="31"/>
    </row>
    <row r="433" spans="1:9" s="25" customFormat="1" ht="16.5" customHeight="1" x14ac:dyDescent="0.2">
      <c r="A433" s="71"/>
      <c r="B433" s="44">
        <v>92605</v>
      </c>
      <c r="C433" s="99" t="s">
        <v>32</v>
      </c>
      <c r="D433" s="36">
        <v>69000</v>
      </c>
      <c r="I433" s="31"/>
    </row>
    <row r="434" spans="1:9" s="25" customFormat="1" ht="18.75" customHeight="1" x14ac:dyDescent="0.2">
      <c r="A434" s="75"/>
      <c r="B434" s="76"/>
      <c r="C434" s="77" t="s">
        <v>19</v>
      </c>
      <c r="D434" s="78">
        <f>D435+D438+D440+D444+D446+D448+D451+D453+D457+D461</f>
        <v>3266581</v>
      </c>
      <c r="I434" s="31"/>
    </row>
    <row r="435" spans="1:9" s="30" customFormat="1" ht="16.5" customHeight="1" x14ac:dyDescent="0.2">
      <c r="A435" s="26">
        <v>600</v>
      </c>
      <c r="B435" s="27"/>
      <c r="C435" s="28" t="s">
        <v>3</v>
      </c>
      <c r="D435" s="29">
        <f>D436+D437</f>
        <v>1221081</v>
      </c>
      <c r="I435" s="31"/>
    </row>
    <row r="436" spans="1:9" s="25" customFormat="1" ht="16.5" customHeight="1" x14ac:dyDescent="0.2">
      <c r="A436" s="32"/>
      <c r="B436" s="33">
        <v>60016</v>
      </c>
      <c r="C436" s="34" t="s">
        <v>4</v>
      </c>
      <c r="D436" s="36">
        <v>962481</v>
      </c>
      <c r="I436" s="31"/>
    </row>
    <row r="437" spans="1:9" s="25" customFormat="1" ht="16.5" customHeight="1" x14ac:dyDescent="0.2">
      <c r="A437" s="32"/>
      <c r="B437" s="33">
        <v>60017</v>
      </c>
      <c r="C437" s="34" t="s">
        <v>59</v>
      </c>
      <c r="D437" s="36">
        <v>258600</v>
      </c>
      <c r="I437" s="31"/>
    </row>
    <row r="438" spans="1:9" s="25" customFormat="1" ht="16.5" customHeight="1" x14ac:dyDescent="0.2">
      <c r="A438" s="37">
        <v>750</v>
      </c>
      <c r="B438" s="44"/>
      <c r="C438" s="45" t="s">
        <v>49</v>
      </c>
      <c r="D438" s="49">
        <f>D439</f>
        <v>29000</v>
      </c>
      <c r="I438" s="31"/>
    </row>
    <row r="439" spans="1:9" s="25" customFormat="1" ht="16.5" customHeight="1" x14ac:dyDescent="0.2">
      <c r="A439" s="57"/>
      <c r="B439" s="65">
        <v>75095</v>
      </c>
      <c r="C439" s="80" t="s">
        <v>5</v>
      </c>
      <c r="D439" s="51">
        <v>29000</v>
      </c>
      <c r="I439" s="31"/>
    </row>
    <row r="440" spans="1:9" s="25" customFormat="1" ht="16.5" customHeight="1" x14ac:dyDescent="0.2">
      <c r="A440" s="37">
        <v>754</v>
      </c>
      <c r="B440" s="44"/>
      <c r="C440" s="46" t="s">
        <v>38</v>
      </c>
      <c r="D440" s="49">
        <f>D441+D442+D443</f>
        <v>246500</v>
      </c>
      <c r="I440" s="31"/>
    </row>
    <row r="441" spans="1:9" s="25" customFormat="1" ht="16.5" customHeight="1" x14ac:dyDescent="0.2">
      <c r="A441" s="41"/>
      <c r="B441" s="33">
        <v>75405</v>
      </c>
      <c r="C441" s="34" t="s">
        <v>39</v>
      </c>
      <c r="D441" s="53">
        <v>80000</v>
      </c>
      <c r="I441" s="31"/>
    </row>
    <row r="442" spans="1:9" s="30" customFormat="1" ht="16.5" customHeight="1" x14ac:dyDescent="0.2">
      <c r="A442" s="41"/>
      <c r="B442" s="33">
        <v>75411</v>
      </c>
      <c r="C442" s="34" t="s">
        <v>54</v>
      </c>
      <c r="D442" s="53">
        <v>125000</v>
      </c>
      <c r="I442" s="31"/>
    </row>
    <row r="443" spans="1:9" s="25" customFormat="1" ht="16.5" customHeight="1" x14ac:dyDescent="0.2">
      <c r="A443" s="41"/>
      <c r="B443" s="33">
        <v>75416</v>
      </c>
      <c r="C443" s="34" t="s">
        <v>40</v>
      </c>
      <c r="D443" s="53">
        <v>41500</v>
      </c>
      <c r="I443" s="31"/>
    </row>
    <row r="444" spans="1:9" s="25" customFormat="1" ht="16.5" customHeight="1" x14ac:dyDescent="0.2">
      <c r="A444" s="37">
        <v>758</v>
      </c>
      <c r="B444" s="44"/>
      <c r="C444" s="48" t="s">
        <v>25</v>
      </c>
      <c r="D444" s="49">
        <f>D445</f>
        <v>15000</v>
      </c>
      <c r="I444" s="31"/>
    </row>
    <row r="445" spans="1:9" s="47" customFormat="1" ht="16.5" customHeight="1" x14ac:dyDescent="0.2">
      <c r="A445" s="41"/>
      <c r="B445" s="33">
        <v>75818</v>
      </c>
      <c r="C445" s="50" t="s">
        <v>26</v>
      </c>
      <c r="D445" s="53">
        <v>15000</v>
      </c>
      <c r="I445" s="31"/>
    </row>
    <row r="446" spans="1:9" s="47" customFormat="1" ht="16.5" customHeight="1" x14ac:dyDescent="0.2">
      <c r="A446" s="37">
        <v>801</v>
      </c>
      <c r="B446" s="44"/>
      <c r="C446" s="48" t="s">
        <v>27</v>
      </c>
      <c r="D446" s="49">
        <f>D447</f>
        <v>593000</v>
      </c>
      <c r="I446" s="31"/>
    </row>
    <row r="447" spans="1:9" s="47" customFormat="1" ht="16.5" customHeight="1" x14ac:dyDescent="0.2">
      <c r="A447" s="26"/>
      <c r="B447" s="83">
        <v>80195</v>
      </c>
      <c r="C447" s="98" t="s">
        <v>5</v>
      </c>
      <c r="D447" s="93">
        <v>593000</v>
      </c>
      <c r="I447" s="31"/>
    </row>
    <row r="448" spans="1:9" s="47" customFormat="1" ht="16.5" customHeight="1" x14ac:dyDescent="0.2">
      <c r="A448" s="37">
        <v>852</v>
      </c>
      <c r="B448" s="54"/>
      <c r="C448" s="46" t="s">
        <v>51</v>
      </c>
      <c r="D448" s="49">
        <f>D449+D450</f>
        <v>137000</v>
      </c>
      <c r="I448" s="31"/>
    </row>
    <row r="449" spans="1:9" s="25" customFormat="1" ht="16.5" customHeight="1" x14ac:dyDescent="0.2">
      <c r="A449" s="41"/>
      <c r="B449" s="52">
        <v>85202</v>
      </c>
      <c r="C449" s="50" t="s">
        <v>52</v>
      </c>
      <c r="D449" s="53">
        <v>115000</v>
      </c>
      <c r="I449" s="31"/>
    </row>
    <row r="450" spans="1:9" s="25" customFormat="1" ht="16.5" customHeight="1" x14ac:dyDescent="0.2">
      <c r="A450" s="41"/>
      <c r="B450" s="52">
        <v>85295</v>
      </c>
      <c r="C450" s="34" t="s">
        <v>5</v>
      </c>
      <c r="D450" s="53">
        <v>22000</v>
      </c>
      <c r="I450" s="31"/>
    </row>
    <row r="451" spans="1:9" s="25" customFormat="1" ht="16.5" customHeight="1" x14ac:dyDescent="0.2">
      <c r="A451" s="37">
        <v>853</v>
      </c>
      <c r="B451" s="44"/>
      <c r="C451" s="82" t="s">
        <v>34</v>
      </c>
      <c r="D451" s="49">
        <f>D452</f>
        <v>55000</v>
      </c>
      <c r="I451" s="31"/>
    </row>
    <row r="452" spans="1:9" s="30" customFormat="1" ht="16.5" customHeight="1" x14ac:dyDescent="0.2">
      <c r="A452" s="57"/>
      <c r="B452" s="58">
        <v>85395</v>
      </c>
      <c r="C452" s="62" t="s">
        <v>5</v>
      </c>
      <c r="D452" s="51">
        <v>55000</v>
      </c>
      <c r="I452" s="31"/>
    </row>
    <row r="453" spans="1:9" s="30" customFormat="1" ht="16.5" customHeight="1" x14ac:dyDescent="0.2">
      <c r="A453" s="63">
        <v>900</v>
      </c>
      <c r="B453" s="54"/>
      <c r="C453" s="46" t="s">
        <v>28</v>
      </c>
      <c r="D453" s="40">
        <f>D454+D455+D456</f>
        <v>400000</v>
      </c>
      <c r="I453" s="31"/>
    </row>
    <row r="454" spans="1:9" s="25" customFormat="1" ht="16.5" customHeight="1" x14ac:dyDescent="0.2">
      <c r="A454" s="57"/>
      <c r="B454" s="65">
        <v>90004</v>
      </c>
      <c r="C454" s="62" t="s">
        <v>33</v>
      </c>
      <c r="D454" s="36">
        <v>240000</v>
      </c>
      <c r="I454" s="31"/>
    </row>
    <row r="455" spans="1:9" s="30" customFormat="1" ht="16.5" customHeight="1" x14ac:dyDescent="0.2">
      <c r="A455" s="64"/>
      <c r="B455" s="33">
        <v>90015</v>
      </c>
      <c r="C455" s="50" t="s">
        <v>29</v>
      </c>
      <c r="D455" s="36">
        <v>30000</v>
      </c>
      <c r="I455" s="31"/>
    </row>
    <row r="456" spans="1:9" s="30" customFormat="1" ht="16.5" customHeight="1" x14ac:dyDescent="0.2">
      <c r="A456" s="41"/>
      <c r="B456" s="33">
        <v>90095</v>
      </c>
      <c r="C456" s="50" t="s">
        <v>5</v>
      </c>
      <c r="D456" s="36">
        <v>130000</v>
      </c>
      <c r="I456" s="31"/>
    </row>
    <row r="457" spans="1:9" s="25" customFormat="1" ht="16.5" customHeight="1" x14ac:dyDescent="0.2">
      <c r="A457" s="37">
        <v>921</v>
      </c>
      <c r="B457" s="44"/>
      <c r="C457" s="46" t="s">
        <v>41</v>
      </c>
      <c r="D457" s="49">
        <f>D458+D459+D460</f>
        <v>428000</v>
      </c>
      <c r="I457" s="31"/>
    </row>
    <row r="458" spans="1:9" s="30" customFormat="1" ht="16.5" customHeight="1" x14ac:dyDescent="0.2">
      <c r="A458" s="41"/>
      <c r="B458" s="52">
        <v>92109</v>
      </c>
      <c r="C458" s="50" t="s">
        <v>42</v>
      </c>
      <c r="D458" s="53">
        <v>310000</v>
      </c>
      <c r="I458" s="31"/>
    </row>
    <row r="459" spans="1:9" s="47" customFormat="1" ht="16.5" customHeight="1" x14ac:dyDescent="0.2">
      <c r="A459" s="41"/>
      <c r="B459" s="52">
        <v>92116</v>
      </c>
      <c r="C459" s="50" t="s">
        <v>43</v>
      </c>
      <c r="D459" s="53">
        <v>8000</v>
      </c>
      <c r="I459" s="31"/>
    </row>
    <row r="460" spans="1:9" s="25" customFormat="1" ht="16.5" customHeight="1" x14ac:dyDescent="0.2">
      <c r="A460" s="41"/>
      <c r="B460" s="52">
        <v>92118</v>
      </c>
      <c r="C460" s="50" t="s">
        <v>44</v>
      </c>
      <c r="D460" s="53">
        <v>110000</v>
      </c>
      <c r="I460" s="31"/>
    </row>
    <row r="461" spans="1:9" s="47" customFormat="1" ht="16.5" customHeight="1" x14ac:dyDescent="0.2">
      <c r="A461" s="37">
        <v>926</v>
      </c>
      <c r="B461" s="44"/>
      <c r="C461" s="48" t="s">
        <v>30</v>
      </c>
      <c r="D461" s="49">
        <f>D462+D463</f>
        <v>142000</v>
      </c>
      <c r="I461" s="31"/>
    </row>
    <row r="462" spans="1:9" s="25" customFormat="1" ht="16.5" customHeight="1" x14ac:dyDescent="0.2">
      <c r="A462" s="41"/>
      <c r="B462" s="33">
        <v>92601</v>
      </c>
      <c r="C462" s="66" t="s">
        <v>31</v>
      </c>
      <c r="D462" s="53">
        <v>120000</v>
      </c>
      <c r="I462" s="31"/>
    </row>
    <row r="463" spans="1:9" s="25" customFormat="1" ht="16.5" customHeight="1" x14ac:dyDescent="0.2">
      <c r="A463" s="71"/>
      <c r="B463" s="44">
        <v>92605</v>
      </c>
      <c r="C463" s="99" t="s">
        <v>32</v>
      </c>
      <c r="D463" s="53">
        <v>22000</v>
      </c>
      <c r="I463" s="31"/>
    </row>
    <row r="464" spans="1:9" s="25" customFormat="1" ht="18.75" customHeight="1" x14ac:dyDescent="0.2">
      <c r="A464" s="75"/>
      <c r="B464" s="76"/>
      <c r="C464" s="77" t="s">
        <v>20</v>
      </c>
      <c r="D464" s="78">
        <f>D465+D468+D471+D475+D477+D479+D482+D485+D487+D489+D493</f>
        <v>2718893</v>
      </c>
      <c r="I464" s="31"/>
    </row>
    <row r="465" spans="1:9" s="25" customFormat="1" ht="16.5" customHeight="1" x14ac:dyDescent="0.2">
      <c r="A465" s="26">
        <v>600</v>
      </c>
      <c r="B465" s="27"/>
      <c r="C465" s="28" t="s">
        <v>3</v>
      </c>
      <c r="D465" s="29">
        <f>D466+D467</f>
        <v>828740</v>
      </c>
      <c r="I465" s="31"/>
    </row>
    <row r="466" spans="1:9" s="30" customFormat="1" ht="16.5" customHeight="1" x14ac:dyDescent="0.2">
      <c r="A466" s="32"/>
      <c r="B466" s="33">
        <v>60016</v>
      </c>
      <c r="C466" s="34" t="s">
        <v>4</v>
      </c>
      <c r="D466" s="36">
        <v>703740</v>
      </c>
      <c r="I466" s="31"/>
    </row>
    <row r="467" spans="1:9" s="25" customFormat="1" ht="16.5" customHeight="1" x14ac:dyDescent="0.2">
      <c r="A467" s="32"/>
      <c r="B467" s="33">
        <v>60017</v>
      </c>
      <c r="C467" s="34" t="s">
        <v>59</v>
      </c>
      <c r="D467" s="36">
        <v>125000</v>
      </c>
      <c r="I467" s="31"/>
    </row>
    <row r="468" spans="1:9" s="25" customFormat="1" ht="16.5" customHeight="1" x14ac:dyDescent="0.2">
      <c r="A468" s="37">
        <v>750</v>
      </c>
      <c r="B468" s="44"/>
      <c r="C468" s="45" t="s">
        <v>49</v>
      </c>
      <c r="D468" s="40">
        <f>D469+D470</f>
        <v>43400</v>
      </c>
      <c r="I468" s="31"/>
    </row>
    <row r="469" spans="1:9" s="25" customFormat="1" ht="16.5" customHeight="1" x14ac:dyDescent="0.2">
      <c r="A469" s="89"/>
      <c r="B469" s="65">
        <v>75022</v>
      </c>
      <c r="C469" s="80" t="s">
        <v>50</v>
      </c>
      <c r="D469" s="35">
        <v>5000</v>
      </c>
      <c r="I469" s="31"/>
    </row>
    <row r="470" spans="1:9" s="25" customFormat="1" ht="16.5" customHeight="1" x14ac:dyDescent="0.2">
      <c r="A470" s="32"/>
      <c r="B470" s="33">
        <v>75095</v>
      </c>
      <c r="C470" s="34" t="s">
        <v>5</v>
      </c>
      <c r="D470" s="36">
        <v>38400</v>
      </c>
      <c r="I470" s="31"/>
    </row>
    <row r="471" spans="1:9" s="30" customFormat="1" ht="16.5" customHeight="1" x14ac:dyDescent="0.2">
      <c r="A471" s="37">
        <v>754</v>
      </c>
      <c r="B471" s="44"/>
      <c r="C471" s="46" t="s">
        <v>38</v>
      </c>
      <c r="D471" s="40">
        <f>D472+D473+D474</f>
        <v>68000</v>
      </c>
      <c r="I471" s="31"/>
    </row>
    <row r="472" spans="1:9" s="25" customFormat="1" ht="16.5" customHeight="1" x14ac:dyDescent="0.2">
      <c r="A472" s="41"/>
      <c r="B472" s="33">
        <v>75405</v>
      </c>
      <c r="C472" s="34" t="s">
        <v>39</v>
      </c>
      <c r="D472" s="36">
        <v>25000</v>
      </c>
      <c r="I472" s="31"/>
    </row>
    <row r="473" spans="1:9" s="25" customFormat="1" ht="16.5" customHeight="1" x14ac:dyDescent="0.2">
      <c r="A473" s="41"/>
      <c r="B473" s="33">
        <v>75411</v>
      </c>
      <c r="C473" s="34" t="s">
        <v>54</v>
      </c>
      <c r="D473" s="36">
        <v>25000</v>
      </c>
      <c r="I473" s="31"/>
    </row>
    <row r="474" spans="1:9" s="25" customFormat="1" ht="16.5" customHeight="1" x14ac:dyDescent="0.2">
      <c r="A474" s="41"/>
      <c r="B474" s="33">
        <v>75416</v>
      </c>
      <c r="C474" s="34" t="s">
        <v>40</v>
      </c>
      <c r="D474" s="36">
        <v>18000</v>
      </c>
      <c r="I474" s="31"/>
    </row>
    <row r="475" spans="1:9" s="47" customFormat="1" ht="16.5" customHeight="1" x14ac:dyDescent="0.2">
      <c r="A475" s="37">
        <v>801</v>
      </c>
      <c r="B475" s="44"/>
      <c r="C475" s="48" t="s">
        <v>27</v>
      </c>
      <c r="D475" s="40">
        <f>D476</f>
        <v>796753</v>
      </c>
      <c r="I475" s="31"/>
    </row>
    <row r="476" spans="1:9" s="47" customFormat="1" ht="16.5" customHeight="1" x14ac:dyDescent="0.2">
      <c r="A476" s="41"/>
      <c r="B476" s="52">
        <v>80195</v>
      </c>
      <c r="C476" s="34" t="s">
        <v>5</v>
      </c>
      <c r="D476" s="36">
        <v>796753</v>
      </c>
      <c r="I476" s="31"/>
    </row>
    <row r="477" spans="1:9" s="47" customFormat="1" ht="16.5" customHeight="1" x14ac:dyDescent="0.2">
      <c r="A477" s="37">
        <v>851</v>
      </c>
      <c r="B477" s="54"/>
      <c r="C477" s="46" t="s">
        <v>45</v>
      </c>
      <c r="D477" s="40">
        <f>D478</f>
        <v>8000</v>
      </c>
      <c r="I477" s="31"/>
    </row>
    <row r="478" spans="1:9" s="47" customFormat="1" ht="16.5" customHeight="1" x14ac:dyDescent="0.2">
      <c r="A478" s="41"/>
      <c r="B478" s="52">
        <v>85149</v>
      </c>
      <c r="C478" s="50" t="s">
        <v>47</v>
      </c>
      <c r="D478" s="36">
        <v>8000</v>
      </c>
      <c r="I478" s="31"/>
    </row>
    <row r="479" spans="1:9" s="47" customFormat="1" ht="16.5" customHeight="1" x14ac:dyDescent="0.2">
      <c r="A479" s="37">
        <v>852</v>
      </c>
      <c r="B479" s="54"/>
      <c r="C479" s="46" t="s">
        <v>51</v>
      </c>
      <c r="D479" s="49">
        <f>D480+D481</f>
        <v>14000</v>
      </c>
      <c r="I479" s="31"/>
    </row>
    <row r="480" spans="1:9" s="25" customFormat="1" ht="24" x14ac:dyDescent="0.2">
      <c r="A480" s="57"/>
      <c r="B480" s="58">
        <v>85214</v>
      </c>
      <c r="C480" s="50" t="s">
        <v>61</v>
      </c>
      <c r="D480" s="51">
        <v>10000</v>
      </c>
      <c r="I480" s="31"/>
    </row>
    <row r="481" spans="1:9" s="25" customFormat="1" ht="16.5" customHeight="1" x14ac:dyDescent="0.2">
      <c r="A481" s="41"/>
      <c r="B481" s="52">
        <v>85295</v>
      </c>
      <c r="C481" s="34" t="s">
        <v>5</v>
      </c>
      <c r="D481" s="53">
        <v>4000</v>
      </c>
      <c r="I481" s="31"/>
    </row>
    <row r="482" spans="1:9" s="30" customFormat="1" ht="16.5" customHeight="1" x14ac:dyDescent="0.2">
      <c r="A482" s="37">
        <v>853</v>
      </c>
      <c r="B482" s="44"/>
      <c r="C482" s="45" t="s">
        <v>34</v>
      </c>
      <c r="D482" s="49">
        <f>D483+D484</f>
        <v>115000</v>
      </c>
      <c r="I482" s="31"/>
    </row>
    <row r="483" spans="1:9" s="30" customFormat="1" ht="16.5" customHeight="1" x14ac:dyDescent="0.2">
      <c r="A483" s="41"/>
      <c r="B483" s="52">
        <v>85311</v>
      </c>
      <c r="C483" s="55" t="s">
        <v>55</v>
      </c>
      <c r="D483" s="53">
        <v>10000</v>
      </c>
      <c r="I483" s="31"/>
    </row>
    <row r="484" spans="1:9" s="30" customFormat="1" ht="16.5" customHeight="1" x14ac:dyDescent="0.2">
      <c r="A484" s="41"/>
      <c r="B484" s="52">
        <v>85395</v>
      </c>
      <c r="C484" s="50" t="s">
        <v>5</v>
      </c>
      <c r="D484" s="53">
        <v>105000</v>
      </c>
      <c r="I484" s="31"/>
    </row>
    <row r="485" spans="1:9" s="30" customFormat="1" ht="16.5" customHeight="1" x14ac:dyDescent="0.2">
      <c r="A485" s="37">
        <v>854</v>
      </c>
      <c r="B485" s="44"/>
      <c r="C485" s="87" t="s">
        <v>37</v>
      </c>
      <c r="D485" s="49">
        <f>D486</f>
        <v>6000</v>
      </c>
      <c r="I485" s="31"/>
    </row>
    <row r="486" spans="1:9" s="30" customFormat="1" ht="16.5" customHeight="1" x14ac:dyDescent="0.2">
      <c r="A486" s="57"/>
      <c r="B486" s="58">
        <v>85495</v>
      </c>
      <c r="C486" s="62" t="s">
        <v>5</v>
      </c>
      <c r="D486" s="53">
        <v>6000</v>
      </c>
      <c r="I486" s="31"/>
    </row>
    <row r="487" spans="1:9" s="30" customFormat="1" ht="16.5" customHeight="1" x14ac:dyDescent="0.2">
      <c r="A487" s="63">
        <v>855</v>
      </c>
      <c r="B487" s="54"/>
      <c r="C487" s="46" t="s">
        <v>58</v>
      </c>
      <c r="D487" s="49">
        <f>D488</f>
        <v>115000</v>
      </c>
      <c r="I487" s="31"/>
    </row>
    <row r="488" spans="1:9" s="47" customFormat="1" ht="16.5" customHeight="1" x14ac:dyDescent="0.2">
      <c r="A488" s="26"/>
      <c r="B488" s="69">
        <v>85516</v>
      </c>
      <c r="C488" s="84" t="s">
        <v>60</v>
      </c>
      <c r="D488" s="95">
        <v>115000</v>
      </c>
      <c r="I488" s="31"/>
    </row>
    <row r="489" spans="1:9" s="47" customFormat="1" ht="16.5" customHeight="1" x14ac:dyDescent="0.2">
      <c r="A489" s="63">
        <v>900</v>
      </c>
      <c r="B489" s="54"/>
      <c r="C489" s="46" t="s">
        <v>28</v>
      </c>
      <c r="D489" s="40">
        <f>D490+D492+D491</f>
        <v>596000</v>
      </c>
      <c r="I489" s="31"/>
    </row>
    <row r="490" spans="1:9" s="47" customFormat="1" ht="16.5" customHeight="1" x14ac:dyDescent="0.2">
      <c r="A490" s="57"/>
      <c r="B490" s="65">
        <v>90004</v>
      </c>
      <c r="C490" s="62" t="s">
        <v>33</v>
      </c>
      <c r="D490" s="53">
        <v>1000</v>
      </c>
      <c r="I490" s="31"/>
    </row>
    <row r="491" spans="1:9" s="47" customFormat="1" ht="16.5" customHeight="1" x14ac:dyDescent="0.2">
      <c r="A491" s="41"/>
      <c r="B491" s="52">
        <v>90015</v>
      </c>
      <c r="C491" s="109" t="s">
        <v>29</v>
      </c>
      <c r="D491" s="53">
        <v>295000</v>
      </c>
      <c r="I491" s="31"/>
    </row>
    <row r="492" spans="1:9" s="25" customFormat="1" ht="16.5" customHeight="1" x14ac:dyDescent="0.2">
      <c r="A492" s="41"/>
      <c r="B492" s="52">
        <v>90095</v>
      </c>
      <c r="C492" s="50" t="s">
        <v>5</v>
      </c>
      <c r="D492" s="53">
        <v>300000</v>
      </c>
      <c r="I492" s="31"/>
    </row>
    <row r="493" spans="1:9" s="25" customFormat="1" ht="16.5" customHeight="1" x14ac:dyDescent="0.2">
      <c r="A493" s="37">
        <v>921</v>
      </c>
      <c r="B493" s="44"/>
      <c r="C493" s="46" t="s">
        <v>41</v>
      </c>
      <c r="D493" s="40">
        <f>D494+D495</f>
        <v>128000</v>
      </c>
      <c r="I493" s="31"/>
    </row>
    <row r="494" spans="1:9" s="25" customFormat="1" ht="16.5" customHeight="1" x14ac:dyDescent="0.2">
      <c r="A494" s="41"/>
      <c r="B494" s="52">
        <v>92109</v>
      </c>
      <c r="C494" s="50" t="s">
        <v>42</v>
      </c>
      <c r="D494" s="36">
        <v>114000</v>
      </c>
      <c r="I494" s="31"/>
    </row>
    <row r="495" spans="1:9" s="30" customFormat="1" ht="16.5" customHeight="1" x14ac:dyDescent="0.2">
      <c r="A495" s="37"/>
      <c r="B495" s="54">
        <v>92116</v>
      </c>
      <c r="C495" s="86" t="s">
        <v>43</v>
      </c>
      <c r="D495" s="61">
        <v>14000</v>
      </c>
      <c r="I495" s="31"/>
    </row>
    <row r="496" spans="1:9" s="25" customFormat="1" ht="18.75" customHeight="1" x14ac:dyDescent="0.2">
      <c r="A496" s="75"/>
      <c r="B496" s="76"/>
      <c r="C496" s="77" t="s">
        <v>21</v>
      </c>
      <c r="D496" s="78">
        <f>D497+D500+D502+D506+D508+D510+D512+D515+D517+D519+D521+D524+D527</f>
        <v>3080010</v>
      </c>
      <c r="I496" s="31"/>
    </row>
    <row r="497" spans="1:9" s="30" customFormat="1" ht="16.5" customHeight="1" x14ac:dyDescent="0.2">
      <c r="A497" s="26">
        <v>600</v>
      </c>
      <c r="B497" s="27"/>
      <c r="C497" s="28" t="s">
        <v>3</v>
      </c>
      <c r="D497" s="29">
        <f>D498+D499</f>
        <v>264800</v>
      </c>
      <c r="I497" s="31"/>
    </row>
    <row r="498" spans="1:9" s="25" customFormat="1" ht="16.5" customHeight="1" x14ac:dyDescent="0.2">
      <c r="A498" s="32"/>
      <c r="B498" s="33">
        <v>60016</v>
      </c>
      <c r="C498" s="34" t="s">
        <v>4</v>
      </c>
      <c r="D498" s="36">
        <v>194800</v>
      </c>
      <c r="I498" s="31"/>
    </row>
    <row r="499" spans="1:9" s="25" customFormat="1" ht="16.5" customHeight="1" x14ac:dyDescent="0.2">
      <c r="A499" s="32"/>
      <c r="B499" s="33">
        <v>60017</v>
      </c>
      <c r="C499" s="34" t="s">
        <v>59</v>
      </c>
      <c r="D499" s="36">
        <v>70000</v>
      </c>
      <c r="I499" s="31"/>
    </row>
    <row r="500" spans="1:9" s="30" customFormat="1" ht="16.5" customHeight="1" x14ac:dyDescent="0.2">
      <c r="A500" s="37">
        <v>750</v>
      </c>
      <c r="B500" s="44"/>
      <c r="C500" s="45" t="s">
        <v>49</v>
      </c>
      <c r="D500" s="40">
        <f>D501</f>
        <v>61600</v>
      </c>
      <c r="I500" s="31"/>
    </row>
    <row r="501" spans="1:9" s="25" customFormat="1" ht="16.5" customHeight="1" x14ac:dyDescent="0.2">
      <c r="A501" s="32"/>
      <c r="B501" s="33">
        <v>75095</v>
      </c>
      <c r="C501" s="34" t="s">
        <v>5</v>
      </c>
      <c r="D501" s="36">
        <v>61600</v>
      </c>
      <c r="I501" s="31"/>
    </row>
    <row r="502" spans="1:9" s="25" customFormat="1" ht="16.5" customHeight="1" x14ac:dyDescent="0.2">
      <c r="A502" s="37">
        <v>754</v>
      </c>
      <c r="B502" s="44"/>
      <c r="C502" s="46" t="s">
        <v>38</v>
      </c>
      <c r="D502" s="40">
        <f>D503+D504+D505</f>
        <v>66000</v>
      </c>
      <c r="I502" s="31"/>
    </row>
    <row r="503" spans="1:9" s="47" customFormat="1" ht="16.5" customHeight="1" x14ac:dyDescent="0.2">
      <c r="A503" s="41"/>
      <c r="B503" s="33">
        <v>75405</v>
      </c>
      <c r="C503" s="34" t="s">
        <v>39</v>
      </c>
      <c r="D503" s="36">
        <v>20000</v>
      </c>
      <c r="I503" s="31"/>
    </row>
    <row r="504" spans="1:9" s="47" customFormat="1" ht="16.5" customHeight="1" x14ac:dyDescent="0.2">
      <c r="A504" s="41"/>
      <c r="B504" s="33">
        <v>75411</v>
      </c>
      <c r="C504" s="34" t="s">
        <v>54</v>
      </c>
      <c r="D504" s="36">
        <v>25000</v>
      </c>
      <c r="I504" s="31"/>
    </row>
    <row r="505" spans="1:9" s="47" customFormat="1" ht="16.5" customHeight="1" x14ac:dyDescent="0.2">
      <c r="A505" s="41"/>
      <c r="B505" s="33">
        <v>75416</v>
      </c>
      <c r="C505" s="34" t="s">
        <v>40</v>
      </c>
      <c r="D505" s="36">
        <v>21000</v>
      </c>
      <c r="I505" s="31"/>
    </row>
    <row r="506" spans="1:9" s="25" customFormat="1" ht="16.5" customHeight="1" x14ac:dyDescent="0.2">
      <c r="A506" s="37">
        <v>758</v>
      </c>
      <c r="B506" s="44"/>
      <c r="C506" s="48" t="s">
        <v>25</v>
      </c>
      <c r="D506" s="40">
        <f>D507</f>
        <v>214001</v>
      </c>
      <c r="I506" s="31"/>
    </row>
    <row r="507" spans="1:9" s="47" customFormat="1" ht="16.5" customHeight="1" x14ac:dyDescent="0.2">
      <c r="A507" s="41"/>
      <c r="B507" s="33">
        <v>75818</v>
      </c>
      <c r="C507" s="50" t="s">
        <v>26</v>
      </c>
      <c r="D507" s="36">
        <v>214001</v>
      </c>
      <c r="I507" s="31"/>
    </row>
    <row r="508" spans="1:9" s="47" customFormat="1" ht="16.5" customHeight="1" x14ac:dyDescent="0.2">
      <c r="A508" s="37">
        <v>801</v>
      </c>
      <c r="B508" s="44"/>
      <c r="C508" s="48" t="s">
        <v>27</v>
      </c>
      <c r="D508" s="40">
        <f>D509</f>
        <v>1354000</v>
      </c>
      <c r="I508" s="31"/>
    </row>
    <row r="509" spans="1:9" s="25" customFormat="1" ht="16.5" customHeight="1" x14ac:dyDescent="0.2">
      <c r="A509" s="57"/>
      <c r="B509" s="58">
        <v>80195</v>
      </c>
      <c r="C509" s="80" t="s">
        <v>5</v>
      </c>
      <c r="D509" s="36">
        <v>1354000</v>
      </c>
      <c r="I509" s="31"/>
    </row>
    <row r="510" spans="1:9" s="25" customFormat="1" ht="16.5" customHeight="1" x14ac:dyDescent="0.2">
      <c r="A510" s="37">
        <v>851</v>
      </c>
      <c r="B510" s="54"/>
      <c r="C510" s="46" t="s">
        <v>45</v>
      </c>
      <c r="D510" s="40">
        <f>D511</f>
        <v>25000</v>
      </c>
      <c r="I510" s="31"/>
    </row>
    <row r="511" spans="1:9" s="47" customFormat="1" ht="16.5" customHeight="1" x14ac:dyDescent="0.2">
      <c r="A511" s="57"/>
      <c r="B511" s="58">
        <v>85149</v>
      </c>
      <c r="C511" s="62" t="s">
        <v>47</v>
      </c>
      <c r="D511" s="36">
        <v>25000</v>
      </c>
      <c r="I511" s="31"/>
    </row>
    <row r="512" spans="1:9" s="30" customFormat="1" ht="16.5" customHeight="1" x14ac:dyDescent="0.2">
      <c r="A512" s="37">
        <v>852</v>
      </c>
      <c r="B512" s="44"/>
      <c r="C512" s="87" t="s">
        <v>51</v>
      </c>
      <c r="D512" s="49">
        <f>D513+D514</f>
        <v>37000</v>
      </c>
      <c r="I512" s="31"/>
    </row>
    <row r="513" spans="1:9" s="30" customFormat="1" ht="24" x14ac:dyDescent="0.2">
      <c r="A513" s="57"/>
      <c r="B513" s="58">
        <v>85214</v>
      </c>
      <c r="C513" s="50" t="s">
        <v>61</v>
      </c>
      <c r="D513" s="51">
        <v>6000</v>
      </c>
      <c r="I513" s="31"/>
    </row>
    <row r="514" spans="1:9" s="25" customFormat="1" ht="16.5" customHeight="1" x14ac:dyDescent="0.2">
      <c r="A514" s="41"/>
      <c r="B514" s="33">
        <v>85295</v>
      </c>
      <c r="C514" s="56" t="s">
        <v>5</v>
      </c>
      <c r="D514" s="53">
        <v>31000</v>
      </c>
      <c r="I514" s="31"/>
    </row>
    <row r="515" spans="1:9" s="25" customFormat="1" ht="16.5" customHeight="1" x14ac:dyDescent="0.2">
      <c r="A515" s="37">
        <v>853</v>
      </c>
      <c r="B515" s="44"/>
      <c r="C515" s="45" t="s">
        <v>34</v>
      </c>
      <c r="D515" s="49">
        <f>D516</f>
        <v>142001</v>
      </c>
      <c r="I515" s="31"/>
    </row>
    <row r="516" spans="1:9" s="25" customFormat="1" ht="16.5" customHeight="1" x14ac:dyDescent="0.2">
      <c r="A516" s="57"/>
      <c r="B516" s="58">
        <v>85395</v>
      </c>
      <c r="C516" s="62" t="s">
        <v>5</v>
      </c>
      <c r="D516" s="35">
        <v>142001</v>
      </c>
      <c r="I516" s="31"/>
    </row>
    <row r="517" spans="1:9" s="30" customFormat="1" ht="16.5" customHeight="1" x14ac:dyDescent="0.2">
      <c r="A517" s="37">
        <v>854</v>
      </c>
      <c r="B517" s="54"/>
      <c r="C517" s="46" t="s">
        <v>37</v>
      </c>
      <c r="D517" s="49">
        <f>D518</f>
        <v>301408</v>
      </c>
      <c r="I517" s="31"/>
    </row>
    <row r="518" spans="1:9" s="47" customFormat="1" ht="16.5" customHeight="1" x14ac:dyDescent="0.2">
      <c r="A518" s="57"/>
      <c r="B518" s="58">
        <v>85495</v>
      </c>
      <c r="C518" s="62" t="s">
        <v>5</v>
      </c>
      <c r="D518" s="36">
        <v>301408</v>
      </c>
      <c r="I518" s="31"/>
    </row>
    <row r="519" spans="1:9" s="30" customFormat="1" ht="16.5" customHeight="1" x14ac:dyDescent="0.2">
      <c r="A519" s="63">
        <v>855</v>
      </c>
      <c r="B519" s="54"/>
      <c r="C519" s="46" t="s">
        <v>58</v>
      </c>
      <c r="D519" s="49">
        <f>D520</f>
        <v>100000</v>
      </c>
      <c r="I519" s="31"/>
    </row>
    <row r="520" spans="1:9" s="47" customFormat="1" ht="16.5" customHeight="1" x14ac:dyDescent="0.2">
      <c r="A520" s="41"/>
      <c r="B520" s="33">
        <v>85516</v>
      </c>
      <c r="C520" s="50" t="s">
        <v>60</v>
      </c>
      <c r="D520" s="36">
        <v>100000</v>
      </c>
      <c r="I520" s="31"/>
    </row>
    <row r="521" spans="1:9" s="25" customFormat="1" ht="16.5" customHeight="1" x14ac:dyDescent="0.2">
      <c r="A521" s="63">
        <v>900</v>
      </c>
      <c r="B521" s="54"/>
      <c r="C521" s="46" t="s">
        <v>28</v>
      </c>
      <c r="D521" s="40">
        <f>D523+D522</f>
        <v>348200</v>
      </c>
      <c r="I521" s="31"/>
    </row>
    <row r="522" spans="1:9" s="25" customFormat="1" ht="16.5" customHeight="1" x14ac:dyDescent="0.2">
      <c r="A522" s="64"/>
      <c r="B522" s="52">
        <v>90015</v>
      </c>
      <c r="C522" s="50" t="s">
        <v>29</v>
      </c>
      <c r="D522" s="36">
        <v>48200</v>
      </c>
      <c r="I522" s="31"/>
    </row>
    <row r="523" spans="1:9" s="25" customFormat="1" ht="16.5" customHeight="1" x14ac:dyDescent="0.2">
      <c r="A523" s="41"/>
      <c r="B523" s="52">
        <v>90095</v>
      </c>
      <c r="C523" s="50" t="s">
        <v>5</v>
      </c>
      <c r="D523" s="36">
        <v>300000</v>
      </c>
      <c r="I523" s="31"/>
    </row>
    <row r="524" spans="1:9" s="30" customFormat="1" ht="16.5" customHeight="1" x14ac:dyDescent="0.2">
      <c r="A524" s="37">
        <v>921</v>
      </c>
      <c r="B524" s="44"/>
      <c r="C524" s="87" t="s">
        <v>41</v>
      </c>
      <c r="D524" s="40">
        <f>D525+D526</f>
        <v>84000</v>
      </c>
      <c r="I524" s="31"/>
    </row>
    <row r="525" spans="1:9" s="25" customFormat="1" ht="16.5" customHeight="1" x14ac:dyDescent="0.2">
      <c r="A525" s="41"/>
      <c r="B525" s="52">
        <v>92109</v>
      </c>
      <c r="C525" s="50" t="s">
        <v>42</v>
      </c>
      <c r="D525" s="36">
        <v>74000</v>
      </c>
      <c r="I525" s="31"/>
    </row>
    <row r="526" spans="1:9" s="25" customFormat="1" ht="16.5" customHeight="1" x14ac:dyDescent="0.2">
      <c r="A526" s="41"/>
      <c r="B526" s="52">
        <v>92116</v>
      </c>
      <c r="C526" s="50" t="s">
        <v>43</v>
      </c>
      <c r="D526" s="36">
        <v>10000</v>
      </c>
      <c r="I526" s="31"/>
    </row>
    <row r="527" spans="1:9" s="25" customFormat="1" ht="16.5" customHeight="1" x14ac:dyDescent="0.2">
      <c r="A527" s="37">
        <v>926</v>
      </c>
      <c r="B527" s="44"/>
      <c r="C527" s="48" t="s">
        <v>30</v>
      </c>
      <c r="D527" s="40">
        <f>D528</f>
        <v>82000</v>
      </c>
      <c r="I527" s="31"/>
    </row>
    <row r="528" spans="1:9" s="47" customFormat="1" ht="16.5" customHeight="1" x14ac:dyDescent="0.2">
      <c r="A528" s="110"/>
      <c r="B528" s="69">
        <v>92605</v>
      </c>
      <c r="C528" s="111" t="s">
        <v>32</v>
      </c>
      <c r="D528" s="85">
        <v>82000</v>
      </c>
      <c r="I528" s="31"/>
    </row>
    <row r="529" spans="1:9" s="47" customFormat="1" ht="18.75" customHeight="1" x14ac:dyDescent="0.2">
      <c r="A529" s="75"/>
      <c r="B529" s="76"/>
      <c r="C529" s="77" t="s">
        <v>22</v>
      </c>
      <c r="D529" s="78">
        <f>D530+D533+D535+D539+D541+D543+D546+D548+D550+D552+D556+D559</f>
        <v>2616127</v>
      </c>
      <c r="I529" s="31"/>
    </row>
    <row r="530" spans="1:9" s="25" customFormat="1" ht="16.5" customHeight="1" x14ac:dyDescent="0.2">
      <c r="A530" s="26">
        <v>600</v>
      </c>
      <c r="B530" s="27"/>
      <c r="C530" s="28" t="s">
        <v>3</v>
      </c>
      <c r="D530" s="29">
        <f>D531+D532</f>
        <v>587692</v>
      </c>
      <c r="I530" s="31"/>
    </row>
    <row r="531" spans="1:9" s="47" customFormat="1" ht="16.5" customHeight="1" x14ac:dyDescent="0.2">
      <c r="A531" s="32"/>
      <c r="B531" s="33">
        <v>60016</v>
      </c>
      <c r="C531" s="34" t="s">
        <v>4</v>
      </c>
      <c r="D531" s="36">
        <v>467692</v>
      </c>
      <c r="I531" s="31"/>
    </row>
    <row r="532" spans="1:9" s="47" customFormat="1" ht="16.5" customHeight="1" x14ac:dyDescent="0.2">
      <c r="A532" s="32"/>
      <c r="B532" s="33">
        <v>60017</v>
      </c>
      <c r="C532" s="34" t="s">
        <v>59</v>
      </c>
      <c r="D532" s="36">
        <v>120000</v>
      </c>
      <c r="I532" s="31"/>
    </row>
    <row r="533" spans="1:9" s="47" customFormat="1" ht="16.5" customHeight="1" x14ac:dyDescent="0.2">
      <c r="A533" s="37">
        <v>750</v>
      </c>
      <c r="B533" s="44"/>
      <c r="C533" s="45" t="s">
        <v>49</v>
      </c>
      <c r="D533" s="40">
        <f>D534</f>
        <v>52323</v>
      </c>
      <c r="I533" s="31"/>
    </row>
    <row r="534" spans="1:9" s="47" customFormat="1" ht="16.5" customHeight="1" x14ac:dyDescent="0.2">
      <c r="A534" s="32"/>
      <c r="B534" s="33">
        <v>75095</v>
      </c>
      <c r="C534" s="34" t="s">
        <v>5</v>
      </c>
      <c r="D534" s="36">
        <v>52323</v>
      </c>
      <c r="I534" s="31"/>
    </row>
    <row r="535" spans="1:9" s="47" customFormat="1" ht="16.5" customHeight="1" x14ac:dyDescent="0.2">
      <c r="A535" s="37">
        <v>754</v>
      </c>
      <c r="B535" s="44"/>
      <c r="C535" s="46" t="s">
        <v>38</v>
      </c>
      <c r="D535" s="40">
        <f>D536+D537+D538</f>
        <v>54000</v>
      </c>
      <c r="I535" s="31"/>
    </row>
    <row r="536" spans="1:9" s="25" customFormat="1" ht="16.5" customHeight="1" x14ac:dyDescent="0.2">
      <c r="A536" s="41"/>
      <c r="B536" s="33">
        <v>75405</v>
      </c>
      <c r="C536" s="34" t="s">
        <v>39</v>
      </c>
      <c r="D536" s="36">
        <v>23000</v>
      </c>
      <c r="I536" s="31"/>
    </row>
    <row r="537" spans="1:9" s="47" customFormat="1" ht="16.5" customHeight="1" x14ac:dyDescent="0.2">
      <c r="A537" s="41"/>
      <c r="B537" s="33">
        <v>75411</v>
      </c>
      <c r="C537" s="34" t="s">
        <v>54</v>
      </c>
      <c r="D537" s="36">
        <v>10000</v>
      </c>
      <c r="I537" s="31"/>
    </row>
    <row r="538" spans="1:9" s="25" customFormat="1" ht="16.5" customHeight="1" x14ac:dyDescent="0.2">
      <c r="A538" s="41"/>
      <c r="B538" s="33">
        <v>75416</v>
      </c>
      <c r="C538" s="34" t="s">
        <v>40</v>
      </c>
      <c r="D538" s="36">
        <v>21000</v>
      </c>
      <c r="I538" s="31"/>
    </row>
    <row r="539" spans="1:9" s="25" customFormat="1" ht="16.5" customHeight="1" x14ac:dyDescent="0.2">
      <c r="A539" s="37">
        <v>758</v>
      </c>
      <c r="B539" s="44"/>
      <c r="C539" s="48" t="s">
        <v>25</v>
      </c>
      <c r="D539" s="40">
        <f>D540</f>
        <v>131806</v>
      </c>
      <c r="I539" s="31"/>
    </row>
    <row r="540" spans="1:9" s="47" customFormat="1" ht="16.5" customHeight="1" x14ac:dyDescent="0.2">
      <c r="A540" s="57"/>
      <c r="B540" s="65">
        <v>75818</v>
      </c>
      <c r="C540" s="62" t="s">
        <v>26</v>
      </c>
      <c r="D540" s="35">
        <v>131806</v>
      </c>
      <c r="I540" s="31"/>
    </row>
    <row r="541" spans="1:9" s="25" customFormat="1" ht="16.5" customHeight="1" x14ac:dyDescent="0.2">
      <c r="A541" s="37">
        <v>801</v>
      </c>
      <c r="B541" s="44"/>
      <c r="C541" s="48" t="s">
        <v>27</v>
      </c>
      <c r="D541" s="40">
        <f>D542</f>
        <v>833500</v>
      </c>
      <c r="I541" s="31"/>
    </row>
    <row r="542" spans="1:9" s="30" customFormat="1" ht="16.5" customHeight="1" x14ac:dyDescent="0.2">
      <c r="A542" s="41"/>
      <c r="B542" s="52">
        <v>80195</v>
      </c>
      <c r="C542" s="34" t="s">
        <v>5</v>
      </c>
      <c r="D542" s="36">
        <v>833500</v>
      </c>
      <c r="I542" s="31"/>
    </row>
    <row r="543" spans="1:9" s="25" customFormat="1" ht="16.5" customHeight="1" x14ac:dyDescent="0.2">
      <c r="A543" s="37">
        <v>852</v>
      </c>
      <c r="B543" s="54"/>
      <c r="C543" s="46" t="s">
        <v>51</v>
      </c>
      <c r="D543" s="49">
        <f>D545+D544</f>
        <v>9500</v>
      </c>
      <c r="I543" s="31"/>
    </row>
    <row r="544" spans="1:9" s="25" customFormat="1" ht="16.5" customHeight="1" x14ac:dyDescent="0.2">
      <c r="A544" s="41"/>
      <c r="B544" s="52">
        <v>85203</v>
      </c>
      <c r="C544" s="55" t="s">
        <v>53</v>
      </c>
      <c r="D544" s="53">
        <v>5000</v>
      </c>
      <c r="I544" s="31"/>
    </row>
    <row r="545" spans="1:9" s="25" customFormat="1" ht="16.5" customHeight="1" x14ac:dyDescent="0.2">
      <c r="A545" s="41"/>
      <c r="B545" s="52">
        <v>85295</v>
      </c>
      <c r="C545" s="50" t="s">
        <v>5</v>
      </c>
      <c r="D545" s="53">
        <v>4500</v>
      </c>
      <c r="I545" s="31"/>
    </row>
    <row r="546" spans="1:9" s="25" customFormat="1" ht="16.5" customHeight="1" x14ac:dyDescent="0.2">
      <c r="A546" s="37">
        <v>853</v>
      </c>
      <c r="B546" s="44"/>
      <c r="C546" s="45" t="s">
        <v>34</v>
      </c>
      <c r="D546" s="49">
        <f>D547</f>
        <v>130806</v>
      </c>
      <c r="I546" s="31"/>
    </row>
    <row r="547" spans="1:9" s="30" customFormat="1" ht="16.5" customHeight="1" x14ac:dyDescent="0.2">
      <c r="A547" s="41"/>
      <c r="B547" s="52">
        <v>85395</v>
      </c>
      <c r="C547" s="50" t="s">
        <v>5</v>
      </c>
      <c r="D547" s="36">
        <v>130806</v>
      </c>
      <c r="I547" s="31"/>
    </row>
    <row r="548" spans="1:9" s="47" customFormat="1" ht="16.5" customHeight="1" x14ac:dyDescent="0.2">
      <c r="A548" s="37">
        <v>854</v>
      </c>
      <c r="B548" s="54"/>
      <c r="C548" s="46" t="s">
        <v>37</v>
      </c>
      <c r="D548" s="49">
        <f>D549</f>
        <v>179000</v>
      </c>
      <c r="I548" s="31"/>
    </row>
    <row r="549" spans="1:9" s="47" customFormat="1" ht="16.5" customHeight="1" x14ac:dyDescent="0.2">
      <c r="A549" s="41"/>
      <c r="B549" s="52">
        <v>85495</v>
      </c>
      <c r="C549" s="50" t="s">
        <v>5</v>
      </c>
      <c r="D549" s="36">
        <v>179000</v>
      </c>
      <c r="I549" s="31"/>
    </row>
    <row r="550" spans="1:9" s="47" customFormat="1" ht="16.5" customHeight="1" x14ac:dyDescent="0.2">
      <c r="A550" s="63">
        <v>855</v>
      </c>
      <c r="B550" s="54"/>
      <c r="C550" s="46" t="s">
        <v>58</v>
      </c>
      <c r="D550" s="49">
        <f>D551</f>
        <v>40000</v>
      </c>
      <c r="I550" s="31"/>
    </row>
    <row r="551" spans="1:9" s="25" customFormat="1" ht="16.5" customHeight="1" x14ac:dyDescent="0.2">
      <c r="A551" s="57"/>
      <c r="B551" s="33">
        <v>85516</v>
      </c>
      <c r="C551" s="94" t="s">
        <v>60</v>
      </c>
      <c r="D551" s="36">
        <v>40000</v>
      </c>
      <c r="I551" s="31"/>
    </row>
    <row r="552" spans="1:9" s="47" customFormat="1" ht="16.5" customHeight="1" x14ac:dyDescent="0.2">
      <c r="A552" s="63">
        <v>900</v>
      </c>
      <c r="B552" s="44"/>
      <c r="C552" s="46" t="s">
        <v>28</v>
      </c>
      <c r="D552" s="40">
        <f>D553+D555+D554</f>
        <v>525000</v>
      </c>
      <c r="I552" s="31"/>
    </row>
    <row r="553" spans="1:9" s="30" customFormat="1" ht="16.5" customHeight="1" x14ac:dyDescent="0.2">
      <c r="A553" s="57"/>
      <c r="B553" s="65">
        <v>90004</v>
      </c>
      <c r="C553" s="62" t="s">
        <v>33</v>
      </c>
      <c r="D553" s="53">
        <v>20000</v>
      </c>
      <c r="I553" s="31"/>
    </row>
    <row r="554" spans="1:9" s="30" customFormat="1" ht="16.5" customHeight="1" x14ac:dyDescent="0.2">
      <c r="A554" s="41"/>
      <c r="B554" s="33">
        <v>90015</v>
      </c>
      <c r="C554" s="56" t="s">
        <v>29</v>
      </c>
      <c r="D554" s="53">
        <v>85000</v>
      </c>
      <c r="I554" s="31"/>
    </row>
    <row r="555" spans="1:9" s="25" customFormat="1" ht="16.5" customHeight="1" x14ac:dyDescent="0.2">
      <c r="A555" s="41"/>
      <c r="B555" s="33">
        <v>90095</v>
      </c>
      <c r="C555" s="50" t="s">
        <v>5</v>
      </c>
      <c r="D555" s="53">
        <v>420000</v>
      </c>
      <c r="I555" s="31"/>
    </row>
    <row r="556" spans="1:9" s="25" customFormat="1" ht="16.5" customHeight="1" x14ac:dyDescent="0.2">
      <c r="A556" s="37">
        <v>921</v>
      </c>
      <c r="B556" s="44"/>
      <c r="C556" s="46" t="s">
        <v>41</v>
      </c>
      <c r="D556" s="40">
        <f>D557+D558</f>
        <v>60500</v>
      </c>
      <c r="I556" s="31"/>
    </row>
    <row r="557" spans="1:9" s="30" customFormat="1" ht="16.5" customHeight="1" x14ac:dyDescent="0.2">
      <c r="A557" s="41"/>
      <c r="B557" s="52">
        <v>92109</v>
      </c>
      <c r="C557" s="50" t="s">
        <v>42</v>
      </c>
      <c r="D557" s="36">
        <v>44500</v>
      </c>
      <c r="I557" s="31"/>
    </row>
    <row r="558" spans="1:9" s="25" customFormat="1" ht="16.5" customHeight="1" x14ac:dyDescent="0.2">
      <c r="A558" s="41"/>
      <c r="B558" s="52">
        <v>92116</v>
      </c>
      <c r="C558" s="50" t="s">
        <v>43</v>
      </c>
      <c r="D558" s="36">
        <v>16000</v>
      </c>
      <c r="I558" s="31"/>
    </row>
    <row r="559" spans="1:9" s="25" customFormat="1" ht="16.5" customHeight="1" x14ac:dyDescent="0.2">
      <c r="A559" s="37">
        <v>926</v>
      </c>
      <c r="B559" s="44"/>
      <c r="C559" s="48" t="s">
        <v>30</v>
      </c>
      <c r="D559" s="40">
        <f>D560</f>
        <v>12000</v>
      </c>
      <c r="I559" s="31"/>
    </row>
    <row r="560" spans="1:9" s="25" customFormat="1" ht="16.5" customHeight="1" x14ac:dyDescent="0.2">
      <c r="A560" s="37"/>
      <c r="B560" s="44">
        <v>92601</v>
      </c>
      <c r="C560" s="112" t="s">
        <v>31</v>
      </c>
      <c r="D560" s="61">
        <v>12000</v>
      </c>
      <c r="I560" s="31"/>
    </row>
    <row r="561" spans="1:9" s="25" customFormat="1" ht="18.75" customHeight="1" x14ac:dyDescent="0.2">
      <c r="A561" s="75"/>
      <c r="B561" s="76"/>
      <c r="C561" s="77" t="s">
        <v>23</v>
      </c>
      <c r="D561" s="78">
        <f>D562+D564+D566+D570+D572+D574+D576+D578+D580+D583+D586</f>
        <v>2219016</v>
      </c>
      <c r="I561" s="31"/>
    </row>
    <row r="562" spans="1:9" s="47" customFormat="1" ht="16.5" customHeight="1" x14ac:dyDescent="0.2">
      <c r="A562" s="26">
        <v>600</v>
      </c>
      <c r="B562" s="27"/>
      <c r="C562" s="28" t="s">
        <v>3</v>
      </c>
      <c r="D562" s="29">
        <f>D563</f>
        <v>795265</v>
      </c>
      <c r="I562" s="31"/>
    </row>
    <row r="563" spans="1:9" s="47" customFormat="1" ht="16.5" customHeight="1" x14ac:dyDescent="0.2">
      <c r="A563" s="89"/>
      <c r="B563" s="65">
        <v>60016</v>
      </c>
      <c r="C563" s="80" t="s">
        <v>4</v>
      </c>
      <c r="D563" s="35">
        <v>795265</v>
      </c>
      <c r="I563" s="31"/>
    </row>
    <row r="564" spans="1:9" s="25" customFormat="1" ht="16.5" customHeight="1" x14ac:dyDescent="0.2">
      <c r="A564" s="37">
        <v>750</v>
      </c>
      <c r="B564" s="44"/>
      <c r="C564" s="45" t="s">
        <v>49</v>
      </c>
      <c r="D564" s="49">
        <f>D565</f>
        <v>40500</v>
      </c>
      <c r="I564" s="31"/>
    </row>
    <row r="565" spans="1:9" s="25" customFormat="1" ht="16.5" customHeight="1" x14ac:dyDescent="0.2">
      <c r="A565" s="57"/>
      <c r="B565" s="65">
        <v>75095</v>
      </c>
      <c r="C565" s="80" t="s">
        <v>5</v>
      </c>
      <c r="D565" s="51">
        <v>40500</v>
      </c>
      <c r="I565" s="31"/>
    </row>
    <row r="566" spans="1:9" s="25" customFormat="1" ht="16.5" customHeight="1" x14ac:dyDescent="0.2">
      <c r="A566" s="37">
        <v>754</v>
      </c>
      <c r="B566" s="44"/>
      <c r="C566" s="46" t="s">
        <v>38</v>
      </c>
      <c r="D566" s="49">
        <f>D567+D568+D569</f>
        <v>40000</v>
      </c>
      <c r="I566" s="31"/>
    </row>
    <row r="567" spans="1:9" s="30" customFormat="1" ht="16.5" customHeight="1" x14ac:dyDescent="0.2">
      <c r="A567" s="41"/>
      <c r="B567" s="33">
        <v>75405</v>
      </c>
      <c r="C567" s="34" t="s">
        <v>39</v>
      </c>
      <c r="D567" s="53">
        <v>10000</v>
      </c>
      <c r="I567" s="31"/>
    </row>
    <row r="568" spans="1:9" s="25" customFormat="1" ht="16.5" customHeight="1" x14ac:dyDescent="0.2">
      <c r="A568" s="41"/>
      <c r="B568" s="33">
        <v>75411</v>
      </c>
      <c r="C568" s="34" t="s">
        <v>54</v>
      </c>
      <c r="D568" s="53">
        <v>10000</v>
      </c>
      <c r="I568" s="31"/>
    </row>
    <row r="569" spans="1:9" s="30" customFormat="1" ht="16.5" customHeight="1" x14ac:dyDescent="0.2">
      <c r="A569" s="37"/>
      <c r="B569" s="44">
        <v>75416</v>
      </c>
      <c r="C569" s="105" t="s">
        <v>40</v>
      </c>
      <c r="D569" s="93">
        <v>20000</v>
      </c>
      <c r="I569" s="31"/>
    </row>
    <row r="570" spans="1:9" s="30" customFormat="1" ht="16.5" customHeight="1" x14ac:dyDescent="0.2">
      <c r="A570" s="37">
        <v>758</v>
      </c>
      <c r="B570" s="44"/>
      <c r="C570" s="48" t="s">
        <v>25</v>
      </c>
      <c r="D570" s="49">
        <f>D571</f>
        <v>130000</v>
      </c>
      <c r="I570" s="31"/>
    </row>
    <row r="571" spans="1:9" s="30" customFormat="1" ht="16.5" customHeight="1" x14ac:dyDescent="0.2">
      <c r="A571" s="41"/>
      <c r="B571" s="33">
        <v>75818</v>
      </c>
      <c r="C571" s="50" t="s">
        <v>26</v>
      </c>
      <c r="D571" s="51">
        <v>130000</v>
      </c>
      <c r="I571" s="31"/>
    </row>
    <row r="572" spans="1:9" s="30" customFormat="1" ht="16.5" customHeight="1" x14ac:dyDescent="0.2">
      <c r="A572" s="37">
        <v>801</v>
      </c>
      <c r="B572" s="44"/>
      <c r="C572" s="48" t="s">
        <v>27</v>
      </c>
      <c r="D572" s="40">
        <f>D573</f>
        <v>625000</v>
      </c>
      <c r="I572" s="31"/>
    </row>
    <row r="573" spans="1:9" s="25" customFormat="1" ht="16.5" customHeight="1" x14ac:dyDescent="0.2">
      <c r="A573" s="41"/>
      <c r="B573" s="52">
        <v>80195</v>
      </c>
      <c r="C573" s="34" t="s">
        <v>5</v>
      </c>
      <c r="D573" s="53">
        <v>625000</v>
      </c>
      <c r="I573" s="31"/>
    </row>
    <row r="574" spans="1:9" s="25" customFormat="1" ht="16.5" customHeight="1" x14ac:dyDescent="0.2">
      <c r="A574" s="37">
        <v>852</v>
      </c>
      <c r="B574" s="54"/>
      <c r="C574" s="46" t="s">
        <v>51</v>
      </c>
      <c r="D574" s="40">
        <f>D575</f>
        <v>13000</v>
      </c>
      <c r="I574" s="31"/>
    </row>
    <row r="575" spans="1:9" s="30" customFormat="1" ht="16.5" customHeight="1" x14ac:dyDescent="0.2">
      <c r="A575" s="57"/>
      <c r="B575" s="52">
        <v>85295</v>
      </c>
      <c r="C575" s="50" t="s">
        <v>5</v>
      </c>
      <c r="D575" s="51">
        <v>13000</v>
      </c>
      <c r="I575" s="31"/>
    </row>
    <row r="576" spans="1:9" s="47" customFormat="1" ht="16.5" customHeight="1" x14ac:dyDescent="0.2">
      <c r="A576" s="37">
        <v>853</v>
      </c>
      <c r="B576" s="44"/>
      <c r="C576" s="82" t="s">
        <v>34</v>
      </c>
      <c r="D576" s="40">
        <f>D577</f>
        <v>47951</v>
      </c>
      <c r="I576" s="31"/>
    </row>
    <row r="577" spans="1:9" s="30" customFormat="1" ht="16.5" customHeight="1" x14ac:dyDescent="0.2">
      <c r="A577" s="41"/>
      <c r="B577" s="52">
        <v>85395</v>
      </c>
      <c r="C577" s="50" t="s">
        <v>5</v>
      </c>
      <c r="D577" s="53">
        <v>47951</v>
      </c>
      <c r="I577" s="31"/>
    </row>
    <row r="578" spans="1:9" s="25" customFormat="1" ht="16.5" customHeight="1" x14ac:dyDescent="0.2">
      <c r="A578" s="37">
        <v>854</v>
      </c>
      <c r="B578" s="54"/>
      <c r="C578" s="46" t="s">
        <v>37</v>
      </c>
      <c r="D578" s="40">
        <f>D579</f>
        <v>38000</v>
      </c>
      <c r="I578" s="31"/>
    </row>
    <row r="579" spans="1:9" s="30" customFormat="1" ht="16.5" customHeight="1" x14ac:dyDescent="0.2">
      <c r="A579" s="41"/>
      <c r="B579" s="52">
        <v>85495</v>
      </c>
      <c r="C579" s="50" t="s">
        <v>5</v>
      </c>
      <c r="D579" s="53">
        <v>38000</v>
      </c>
      <c r="I579" s="31"/>
    </row>
    <row r="580" spans="1:9" s="30" customFormat="1" ht="16.5" customHeight="1" x14ac:dyDescent="0.2">
      <c r="A580" s="63">
        <v>900</v>
      </c>
      <c r="B580" s="54"/>
      <c r="C580" s="46" t="s">
        <v>28</v>
      </c>
      <c r="D580" s="40">
        <f>D581+D582</f>
        <v>240000</v>
      </c>
      <c r="I580" s="31"/>
    </row>
    <row r="581" spans="1:9" s="47" customFormat="1" ht="16.5" customHeight="1" x14ac:dyDescent="0.2">
      <c r="A581" s="41"/>
      <c r="B581" s="33">
        <v>90015</v>
      </c>
      <c r="C581" s="50" t="s">
        <v>29</v>
      </c>
      <c r="D581" s="53">
        <v>195000</v>
      </c>
      <c r="I581" s="31"/>
    </row>
    <row r="582" spans="1:9" s="25" customFormat="1" ht="16.5" customHeight="1" x14ac:dyDescent="0.2">
      <c r="A582" s="41"/>
      <c r="B582" s="33">
        <v>90095</v>
      </c>
      <c r="C582" s="50" t="s">
        <v>5</v>
      </c>
      <c r="D582" s="53">
        <v>45000</v>
      </c>
      <c r="I582" s="31"/>
    </row>
    <row r="583" spans="1:9" s="25" customFormat="1" ht="16.5" customHeight="1" x14ac:dyDescent="0.2">
      <c r="A583" s="37">
        <v>921</v>
      </c>
      <c r="B583" s="54"/>
      <c r="C583" s="46" t="s">
        <v>41</v>
      </c>
      <c r="D583" s="49">
        <f>D584+D585</f>
        <v>189300</v>
      </c>
      <c r="I583" s="31"/>
    </row>
    <row r="584" spans="1:9" s="25" customFormat="1" ht="16.5" customHeight="1" x14ac:dyDescent="0.2">
      <c r="A584" s="41"/>
      <c r="B584" s="52">
        <v>92109</v>
      </c>
      <c r="C584" s="50" t="s">
        <v>42</v>
      </c>
      <c r="D584" s="53">
        <v>177800</v>
      </c>
      <c r="I584" s="31"/>
    </row>
    <row r="585" spans="1:9" s="25" customFormat="1" ht="16.5" customHeight="1" x14ac:dyDescent="0.2">
      <c r="A585" s="41"/>
      <c r="B585" s="52">
        <v>92116</v>
      </c>
      <c r="C585" s="50" t="s">
        <v>43</v>
      </c>
      <c r="D585" s="53">
        <v>11500</v>
      </c>
      <c r="I585" s="31"/>
    </row>
    <row r="586" spans="1:9" s="30" customFormat="1" ht="16.5" customHeight="1" x14ac:dyDescent="0.2">
      <c r="A586" s="37">
        <v>926</v>
      </c>
      <c r="B586" s="44"/>
      <c r="C586" s="48" t="s">
        <v>30</v>
      </c>
      <c r="D586" s="49">
        <f>D587</f>
        <v>60000</v>
      </c>
      <c r="I586" s="31"/>
    </row>
    <row r="587" spans="1:9" s="25" customFormat="1" ht="16.5" customHeight="1" x14ac:dyDescent="0.2">
      <c r="A587" s="26"/>
      <c r="B587" s="69">
        <v>92601</v>
      </c>
      <c r="C587" s="88" t="s">
        <v>31</v>
      </c>
      <c r="D587" s="95">
        <v>60000</v>
      </c>
      <c r="I587" s="31"/>
    </row>
    <row r="588" spans="1:9" s="25" customFormat="1" ht="18.75" customHeight="1" x14ac:dyDescent="0.2">
      <c r="A588" s="75"/>
      <c r="B588" s="76"/>
      <c r="C588" s="77" t="s">
        <v>24</v>
      </c>
      <c r="D588" s="78">
        <f>D589+D592+D594+D598+D600+D602+D604+D608+D611+D613+D615+D619</f>
        <v>4194765</v>
      </c>
      <c r="I588" s="31"/>
    </row>
    <row r="589" spans="1:9" s="113" customFormat="1" ht="16.5" customHeight="1" x14ac:dyDescent="0.2">
      <c r="A589" s="26">
        <v>600</v>
      </c>
      <c r="B589" s="27"/>
      <c r="C589" s="28" t="s">
        <v>3</v>
      </c>
      <c r="D589" s="29">
        <f>D590+D591</f>
        <v>734371</v>
      </c>
      <c r="I589" s="31"/>
    </row>
    <row r="590" spans="1:9" s="113" customFormat="1" ht="16.5" customHeight="1" x14ac:dyDescent="0.2">
      <c r="A590" s="89"/>
      <c r="B590" s="65">
        <v>60016</v>
      </c>
      <c r="C590" s="80" t="s">
        <v>4</v>
      </c>
      <c r="D590" s="35">
        <v>430500</v>
      </c>
      <c r="I590" s="31"/>
    </row>
    <row r="591" spans="1:9" s="113" customFormat="1" ht="16.5" customHeight="1" x14ac:dyDescent="0.2">
      <c r="A591" s="32"/>
      <c r="B591" s="33">
        <v>60017</v>
      </c>
      <c r="C591" s="90" t="s">
        <v>59</v>
      </c>
      <c r="D591" s="36">
        <v>303871</v>
      </c>
      <c r="I591" s="31"/>
    </row>
    <row r="592" spans="1:9" s="113" customFormat="1" ht="16.5" customHeight="1" x14ac:dyDescent="0.2">
      <c r="A592" s="37">
        <v>750</v>
      </c>
      <c r="B592" s="44"/>
      <c r="C592" s="45" t="s">
        <v>49</v>
      </c>
      <c r="D592" s="49">
        <f>D593</f>
        <v>75500</v>
      </c>
      <c r="I592" s="31"/>
    </row>
    <row r="593" spans="1:9" s="113" customFormat="1" ht="16.5" customHeight="1" x14ac:dyDescent="0.2">
      <c r="A593" s="41"/>
      <c r="B593" s="33">
        <v>75095</v>
      </c>
      <c r="C593" s="34" t="s">
        <v>5</v>
      </c>
      <c r="D593" s="53">
        <v>75500</v>
      </c>
      <c r="I593" s="31"/>
    </row>
    <row r="594" spans="1:9" s="113" customFormat="1" ht="16.5" customHeight="1" x14ac:dyDescent="0.2">
      <c r="A594" s="37">
        <v>754</v>
      </c>
      <c r="B594" s="44"/>
      <c r="C594" s="87" t="s">
        <v>38</v>
      </c>
      <c r="D594" s="49">
        <f>D595+D596+D597</f>
        <v>48000</v>
      </c>
      <c r="I594" s="31"/>
    </row>
    <row r="595" spans="1:9" s="113" customFormat="1" ht="16.5" customHeight="1" x14ac:dyDescent="0.2">
      <c r="A595" s="41"/>
      <c r="B595" s="33">
        <v>75405</v>
      </c>
      <c r="C595" s="34" t="s">
        <v>39</v>
      </c>
      <c r="D595" s="53">
        <v>3000</v>
      </c>
      <c r="I595" s="31"/>
    </row>
    <row r="596" spans="1:9" s="25" customFormat="1" ht="16.5" customHeight="1" x14ac:dyDescent="0.2">
      <c r="A596" s="41"/>
      <c r="B596" s="33">
        <v>75411</v>
      </c>
      <c r="C596" s="34" t="s">
        <v>54</v>
      </c>
      <c r="D596" s="53">
        <v>30000</v>
      </c>
      <c r="I596" s="31"/>
    </row>
    <row r="597" spans="1:9" s="113" customFormat="1" ht="16.5" customHeight="1" x14ac:dyDescent="0.2">
      <c r="A597" s="32"/>
      <c r="B597" s="33">
        <v>75416</v>
      </c>
      <c r="C597" s="90" t="s">
        <v>40</v>
      </c>
      <c r="D597" s="53">
        <v>15000</v>
      </c>
      <c r="I597" s="31"/>
    </row>
    <row r="598" spans="1:9" s="113" customFormat="1" ht="16.5" customHeight="1" x14ac:dyDescent="0.2">
      <c r="A598" s="37">
        <v>758</v>
      </c>
      <c r="B598" s="44"/>
      <c r="C598" s="48" t="s">
        <v>25</v>
      </c>
      <c r="D598" s="49">
        <f>D599</f>
        <v>46867</v>
      </c>
      <c r="I598" s="31"/>
    </row>
    <row r="599" spans="1:9" s="113" customFormat="1" ht="16.5" customHeight="1" x14ac:dyDescent="0.2">
      <c r="A599" s="41"/>
      <c r="B599" s="33">
        <v>75818</v>
      </c>
      <c r="C599" s="50" t="s">
        <v>26</v>
      </c>
      <c r="D599" s="53">
        <v>46867</v>
      </c>
      <c r="I599" s="31"/>
    </row>
    <row r="600" spans="1:9" s="25" customFormat="1" ht="16.5" customHeight="1" x14ac:dyDescent="0.2">
      <c r="A600" s="37">
        <v>801</v>
      </c>
      <c r="B600" s="44"/>
      <c r="C600" s="48" t="s">
        <v>27</v>
      </c>
      <c r="D600" s="49">
        <f>D601</f>
        <v>1265527</v>
      </c>
      <c r="I600" s="31"/>
    </row>
    <row r="601" spans="1:9" s="47" customFormat="1" ht="16.5" customHeight="1" x14ac:dyDescent="0.2">
      <c r="A601" s="57"/>
      <c r="B601" s="58">
        <v>80195</v>
      </c>
      <c r="C601" s="80" t="s">
        <v>5</v>
      </c>
      <c r="D601" s="53">
        <v>1265527</v>
      </c>
      <c r="I601" s="31"/>
    </row>
    <row r="602" spans="1:9" s="113" customFormat="1" ht="16.5" customHeight="1" x14ac:dyDescent="0.2">
      <c r="A602" s="37">
        <v>851</v>
      </c>
      <c r="B602" s="54"/>
      <c r="C602" s="46" t="s">
        <v>45</v>
      </c>
      <c r="D602" s="49">
        <f>D603</f>
        <v>100000</v>
      </c>
      <c r="I602" s="31"/>
    </row>
    <row r="603" spans="1:9" s="113" customFormat="1" ht="16.5" customHeight="1" x14ac:dyDescent="0.2">
      <c r="A603" s="41"/>
      <c r="B603" s="52">
        <v>85111</v>
      </c>
      <c r="C603" s="114" t="s">
        <v>48</v>
      </c>
      <c r="D603" s="53">
        <v>100000</v>
      </c>
      <c r="I603" s="31"/>
    </row>
    <row r="604" spans="1:9" s="25" customFormat="1" ht="16.5" customHeight="1" x14ac:dyDescent="0.2">
      <c r="A604" s="37">
        <v>852</v>
      </c>
      <c r="B604" s="54"/>
      <c r="C604" s="46" t="s">
        <v>51</v>
      </c>
      <c r="D604" s="49">
        <f>D605+D606+D607</f>
        <v>106000</v>
      </c>
      <c r="I604" s="31"/>
    </row>
    <row r="605" spans="1:9" s="113" customFormat="1" ht="16.5" customHeight="1" x14ac:dyDescent="0.2">
      <c r="A605" s="41"/>
      <c r="B605" s="52">
        <v>85203</v>
      </c>
      <c r="C605" s="50" t="s">
        <v>53</v>
      </c>
      <c r="D605" s="53">
        <v>20000</v>
      </c>
      <c r="I605" s="31"/>
    </row>
    <row r="606" spans="1:9" s="113" customFormat="1" ht="24" x14ac:dyDescent="0.2">
      <c r="A606" s="41"/>
      <c r="B606" s="52">
        <v>85214</v>
      </c>
      <c r="C606" s="50" t="s">
        <v>61</v>
      </c>
      <c r="D606" s="53">
        <v>64000</v>
      </c>
      <c r="I606" s="31"/>
    </row>
    <row r="607" spans="1:9" s="113" customFormat="1" ht="16.5" customHeight="1" x14ac:dyDescent="0.2">
      <c r="A607" s="41"/>
      <c r="B607" s="52">
        <v>85295</v>
      </c>
      <c r="C607" s="50" t="s">
        <v>5</v>
      </c>
      <c r="D607" s="53">
        <v>22000</v>
      </c>
      <c r="I607" s="31"/>
    </row>
    <row r="608" spans="1:9" s="113" customFormat="1" ht="16.5" customHeight="1" x14ac:dyDescent="0.2">
      <c r="A608" s="37">
        <v>853</v>
      </c>
      <c r="B608" s="44"/>
      <c r="C608" s="45" t="s">
        <v>34</v>
      </c>
      <c r="D608" s="49">
        <f>D609+D610</f>
        <v>236000</v>
      </c>
      <c r="I608" s="31"/>
    </row>
    <row r="609" spans="1:9" s="113" customFormat="1" ht="16.5" customHeight="1" x14ac:dyDescent="0.2">
      <c r="A609" s="41"/>
      <c r="B609" s="52">
        <v>85311</v>
      </c>
      <c r="C609" s="55" t="s">
        <v>55</v>
      </c>
      <c r="D609" s="53">
        <v>25000</v>
      </c>
      <c r="I609" s="31"/>
    </row>
    <row r="610" spans="1:9" s="113" customFormat="1" ht="16.5" customHeight="1" x14ac:dyDescent="0.2">
      <c r="A610" s="37"/>
      <c r="B610" s="54">
        <v>85395</v>
      </c>
      <c r="C610" s="86" t="s">
        <v>5</v>
      </c>
      <c r="D610" s="93">
        <v>211000</v>
      </c>
      <c r="I610" s="31"/>
    </row>
    <row r="611" spans="1:9" s="113" customFormat="1" ht="16.5" customHeight="1" x14ac:dyDescent="0.2">
      <c r="A611" s="37">
        <v>854</v>
      </c>
      <c r="B611" s="54"/>
      <c r="C611" s="46" t="s">
        <v>37</v>
      </c>
      <c r="D611" s="49">
        <f>D612</f>
        <v>22500</v>
      </c>
      <c r="I611" s="31"/>
    </row>
    <row r="612" spans="1:9" s="113" customFormat="1" ht="16.5" customHeight="1" x14ac:dyDescent="0.2">
      <c r="A612" s="41"/>
      <c r="B612" s="52">
        <v>85495</v>
      </c>
      <c r="C612" s="50" t="s">
        <v>5</v>
      </c>
      <c r="D612" s="53">
        <v>22500</v>
      </c>
      <c r="I612" s="31"/>
    </row>
    <row r="613" spans="1:9" s="113" customFormat="1" ht="16.5" customHeight="1" x14ac:dyDescent="0.2">
      <c r="A613" s="63">
        <v>900</v>
      </c>
      <c r="B613" s="54"/>
      <c r="C613" s="46" t="s">
        <v>28</v>
      </c>
      <c r="D613" s="40">
        <f>D614</f>
        <v>850000</v>
      </c>
      <c r="I613" s="31"/>
    </row>
    <row r="614" spans="1:9" s="113" customFormat="1" ht="16.5" customHeight="1" x14ac:dyDescent="0.2">
      <c r="A614" s="41"/>
      <c r="B614" s="33">
        <v>90095</v>
      </c>
      <c r="C614" s="50" t="s">
        <v>5</v>
      </c>
      <c r="D614" s="53">
        <v>850000</v>
      </c>
      <c r="I614" s="31"/>
    </row>
    <row r="615" spans="1:9" s="113" customFormat="1" ht="16.5" customHeight="1" x14ac:dyDescent="0.2">
      <c r="A615" s="37">
        <v>921</v>
      </c>
      <c r="B615" s="54"/>
      <c r="C615" s="46" t="s">
        <v>41</v>
      </c>
      <c r="D615" s="49">
        <f>D616+D617+D618</f>
        <v>600000</v>
      </c>
      <c r="I615" s="31"/>
    </row>
    <row r="616" spans="1:9" s="113" customFormat="1" ht="16.5" customHeight="1" x14ac:dyDescent="0.2">
      <c r="A616" s="41"/>
      <c r="B616" s="52">
        <v>92109</v>
      </c>
      <c r="C616" s="50" t="s">
        <v>42</v>
      </c>
      <c r="D616" s="36">
        <v>558000</v>
      </c>
      <c r="I616" s="31"/>
    </row>
    <row r="617" spans="1:9" s="113" customFormat="1" ht="16.5" customHeight="1" x14ac:dyDescent="0.2">
      <c r="A617" s="41"/>
      <c r="B617" s="52">
        <v>92116</v>
      </c>
      <c r="C617" s="50" t="s">
        <v>43</v>
      </c>
      <c r="D617" s="36">
        <v>24000</v>
      </c>
      <c r="I617" s="31"/>
    </row>
    <row r="618" spans="1:9" s="113" customFormat="1" ht="16.5" customHeight="1" x14ac:dyDescent="0.2">
      <c r="A618" s="41"/>
      <c r="B618" s="52">
        <v>92118</v>
      </c>
      <c r="C618" s="50" t="s">
        <v>44</v>
      </c>
      <c r="D618" s="36">
        <v>18000</v>
      </c>
      <c r="I618" s="31"/>
    </row>
    <row r="619" spans="1:9" s="113" customFormat="1" ht="16.5" customHeight="1" x14ac:dyDescent="0.2">
      <c r="A619" s="37">
        <v>926</v>
      </c>
      <c r="B619" s="44"/>
      <c r="C619" s="48" t="s">
        <v>30</v>
      </c>
      <c r="D619" s="49">
        <f>D620</f>
        <v>110000</v>
      </c>
      <c r="I619" s="31"/>
    </row>
    <row r="620" spans="1:9" s="113" customFormat="1" ht="16.5" customHeight="1" x14ac:dyDescent="0.2">
      <c r="A620" s="26"/>
      <c r="B620" s="69">
        <v>92601</v>
      </c>
      <c r="C620" s="88" t="s">
        <v>31</v>
      </c>
      <c r="D620" s="85">
        <v>110000</v>
      </c>
      <c r="I620" s="31"/>
    </row>
  </sheetData>
  <mergeCells count="5">
    <mergeCell ref="A8:D8"/>
    <mergeCell ref="A10:A12"/>
    <mergeCell ref="B10:B12"/>
    <mergeCell ref="C10:C12"/>
    <mergeCell ref="D10:D12"/>
  </mergeCells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rowBreaks count="12" manualBreakCount="12">
    <brk id="46" max="3" man="1"/>
    <brk id="129" max="3" man="1"/>
    <brk id="169" max="3" man="1"/>
    <brk id="209" max="3" man="1"/>
    <brk id="249" max="3" man="1"/>
    <brk id="289" max="3" man="1"/>
    <brk id="330" max="3" man="1"/>
    <brk id="368" max="3" man="1"/>
    <brk id="408" max="3" man="1"/>
    <brk id="447" max="3" man="1"/>
    <brk id="528" max="3" man="1"/>
    <brk id="569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11</vt:lpstr>
      <vt:lpstr>'Zał. nr 11'!Obszar_wydruku</vt:lpstr>
      <vt:lpstr>'Zał. nr 11'!Tytuły_wydruku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Michałek Magdalena</dc:creator>
  <cp:lastModifiedBy>Żulik Zbigniew</cp:lastModifiedBy>
  <cp:lastPrinted>2023-11-15T09:40:54Z</cp:lastPrinted>
  <dcterms:created xsi:type="dcterms:W3CDTF">2006-11-08T06:56:23Z</dcterms:created>
  <dcterms:modified xsi:type="dcterms:W3CDTF">2023-11-15T09:40:57Z</dcterms:modified>
</cp:coreProperties>
</file>