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 defaultThemeVersion="124226"/>
  <mc:AlternateContent xmlns:mc="http://schemas.openxmlformats.org/markup-compatibility/2006">
    <mc:Choice Requires="x15">
      <x15ac:absPath xmlns:x15ac="http://schemas.microsoft.com/office/spreadsheetml/2010/11/ac" url="\\gmk.local\dane\BM\BM-06\BIP\ROK 2024-BIP\Projekt budżetu\"/>
    </mc:Choice>
  </mc:AlternateContent>
  <xr:revisionPtr revIDLastSave="0" documentId="13_ncr:1_{1CBBBF4D-D764-4B99-B9BD-BF373965D678}" xr6:coauthVersionLast="36" xr6:coauthVersionMax="36" xr10:uidLastSave="{00000000-0000-0000-0000-000000000000}"/>
  <bookViews>
    <workbookView xWindow="32760" yWindow="705" windowWidth="21150" windowHeight="9915" tabRatio="195" xr2:uid="{00000000-000D-0000-FFFF-FFFF00000000}"/>
  </bookViews>
  <sheets>
    <sheet name="Zał. nr 4.2" sheetId="18" r:id="rId1"/>
  </sheets>
  <definedNames>
    <definedName name="_xlnm._FilterDatabase" localSheetId="0" hidden="1">'Zał. nr 4.2'!$A$5:$H$167</definedName>
    <definedName name="_xlnm.Print_Area" localSheetId="0">'Zał. nr 4.2'!$A$1:$H$167</definedName>
    <definedName name="_xlnm.Print_Titles" localSheetId="0">'Zał. nr 4.2'!$2:$5</definedName>
  </definedNames>
  <calcPr calcId="191029"/>
</workbook>
</file>

<file path=xl/calcChain.xml><?xml version="1.0" encoding="utf-8"?>
<calcChain xmlns="http://schemas.openxmlformats.org/spreadsheetml/2006/main">
  <c r="H8" i="18" l="1"/>
  <c r="G8" i="18"/>
  <c r="F8" i="18" l="1"/>
  <c r="G109" i="18"/>
  <c r="H109" i="18"/>
  <c r="H153" i="18" l="1"/>
  <c r="F154" i="18"/>
  <c r="G89" i="18"/>
  <c r="H89" i="18"/>
  <c r="F88" i="18" l="1"/>
  <c r="G30" i="18"/>
  <c r="F9" i="18" l="1"/>
  <c r="F10" i="18"/>
  <c r="F12" i="18"/>
  <c r="F140" i="18" l="1"/>
  <c r="F142" i="18"/>
  <c r="H130" i="18"/>
  <c r="G130" i="18"/>
  <c r="F132" i="18"/>
  <c r="F133" i="18"/>
  <c r="F134" i="18"/>
  <c r="F135" i="18"/>
  <c r="F136" i="18"/>
  <c r="F137" i="18"/>
  <c r="F138" i="18"/>
  <c r="F131" i="18"/>
  <c r="F119" i="18"/>
  <c r="F120" i="18"/>
  <c r="F121" i="18"/>
  <c r="F122" i="18"/>
  <c r="F123" i="18"/>
  <c r="F124" i="18"/>
  <c r="F125" i="18"/>
  <c r="F126" i="18"/>
  <c r="F127" i="18"/>
  <c r="F128" i="18"/>
  <c r="F129" i="18"/>
  <c r="F90" i="18"/>
  <c r="H30" i="18"/>
  <c r="F31" i="18"/>
  <c r="F32" i="18"/>
  <c r="F33" i="18"/>
  <c r="F34" i="18"/>
  <c r="F36" i="18"/>
  <c r="F37" i="18"/>
  <c r="F38" i="18"/>
  <c r="F39" i="18"/>
  <c r="F40" i="18"/>
  <c r="F41" i="18"/>
  <c r="F42" i="18"/>
  <c r="F35" i="18"/>
  <c r="H17" i="18"/>
  <c r="G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H161" i="18"/>
  <c r="G161" i="18"/>
  <c r="F162" i="18"/>
  <c r="F163" i="18"/>
  <c r="F164" i="18"/>
  <c r="F165" i="18"/>
  <c r="F166" i="18"/>
  <c r="F167" i="18"/>
  <c r="H145" i="18"/>
  <c r="G145" i="18"/>
  <c r="F146" i="18"/>
  <c r="F147" i="18"/>
  <c r="F148" i="18"/>
  <c r="F149" i="18"/>
  <c r="F151" i="18"/>
  <c r="F152" i="18"/>
  <c r="F150" i="18"/>
  <c r="H139" i="18"/>
  <c r="G139" i="18"/>
  <c r="F141" i="18"/>
  <c r="F143" i="18"/>
  <c r="F144" i="18"/>
  <c r="F110" i="18"/>
  <c r="F111" i="18"/>
  <c r="F112" i="18"/>
  <c r="F113" i="18"/>
  <c r="F114" i="18"/>
  <c r="F115" i="18"/>
  <c r="F116" i="18"/>
  <c r="F117" i="18"/>
  <c r="F96" i="18"/>
  <c r="F97" i="18"/>
  <c r="F95" i="18"/>
  <c r="F98" i="18"/>
  <c r="F91" i="18"/>
  <c r="F92" i="18"/>
  <c r="F93" i="18"/>
  <c r="F94" i="18"/>
  <c r="H71" i="18"/>
  <c r="G71" i="18"/>
  <c r="F80" i="18"/>
  <c r="F78" i="18"/>
  <c r="H46" i="18"/>
  <c r="G46" i="18"/>
  <c r="F47" i="18"/>
  <c r="F48" i="18"/>
  <c r="F49" i="18"/>
  <c r="F50" i="18"/>
  <c r="F51" i="18"/>
  <c r="F52" i="18"/>
  <c r="F53" i="18"/>
  <c r="F54" i="18"/>
  <c r="F55" i="18"/>
  <c r="F72" i="18"/>
  <c r="F73" i="18"/>
  <c r="F74" i="18"/>
  <c r="F75" i="18"/>
  <c r="F76" i="18"/>
  <c r="F77" i="18"/>
  <c r="F79" i="18"/>
  <c r="F81" i="18"/>
  <c r="F82" i="18"/>
  <c r="F83" i="18"/>
  <c r="F84" i="18"/>
  <c r="F85" i="18"/>
  <c r="F86" i="18"/>
  <c r="H118" i="18"/>
  <c r="G118" i="18"/>
  <c r="H99" i="18"/>
  <c r="G99" i="18"/>
  <c r="F100" i="18"/>
  <c r="F101" i="18"/>
  <c r="F102" i="18"/>
  <c r="F103" i="18"/>
  <c r="F104" i="18"/>
  <c r="F105" i="18"/>
  <c r="F106" i="18"/>
  <c r="F107" i="18"/>
  <c r="F108" i="18"/>
  <c r="H56" i="18"/>
  <c r="G56" i="18"/>
  <c r="F61" i="18"/>
  <c r="F62" i="18"/>
  <c r="F63" i="18"/>
  <c r="F64" i="18"/>
  <c r="F65" i="18"/>
  <c r="F66" i="18"/>
  <c r="F67" i="18"/>
  <c r="F68" i="18"/>
  <c r="F69" i="18"/>
  <c r="F70" i="18"/>
  <c r="F57" i="18"/>
  <c r="F58" i="18"/>
  <c r="F59" i="18"/>
  <c r="F60" i="18"/>
  <c r="H13" i="18"/>
  <c r="G13" i="18"/>
  <c r="F16" i="18"/>
  <c r="F14" i="18"/>
  <c r="F15" i="18"/>
  <c r="F161" i="18" l="1"/>
  <c r="F89" i="18"/>
  <c r="F56" i="18"/>
  <c r="F17" i="18"/>
  <c r="F145" i="18"/>
  <c r="F13" i="18"/>
  <c r="F99" i="18"/>
  <c r="F118" i="18"/>
  <c r="F71" i="18"/>
  <c r="F30" i="18"/>
  <c r="F139" i="18"/>
  <c r="F109" i="18"/>
  <c r="F46" i="18"/>
  <c r="G43" i="18" l="1"/>
  <c r="F45" i="18"/>
  <c r="G153" i="18" l="1"/>
  <c r="F160" i="18"/>
  <c r="F159" i="18"/>
  <c r="F158" i="18"/>
  <c r="F157" i="18"/>
  <c r="F156" i="18"/>
  <c r="F155" i="18"/>
  <c r="F130" i="18"/>
  <c r="H87" i="18"/>
  <c r="G87" i="18"/>
  <c r="H43" i="18"/>
  <c r="F44" i="18"/>
  <c r="G7" i="18" l="1"/>
  <c r="F87" i="18"/>
  <c r="F43" i="18"/>
  <c r="F153" i="18"/>
  <c r="F11" i="18"/>
  <c r="G6" i="18" l="1"/>
  <c r="H7" i="18"/>
  <c r="F7" i="18" s="1"/>
  <c r="F6" i="18" s="1"/>
  <c r="H6" i="18" l="1"/>
</calcChain>
</file>

<file path=xl/sharedStrings.xml><?xml version="1.0" encoding="utf-8"?>
<sst xmlns="http://schemas.openxmlformats.org/spreadsheetml/2006/main" count="475" uniqueCount="361">
  <si>
    <t xml:space="preserve">Jednostka Realizująca  </t>
  </si>
  <si>
    <t>DZIELNICA II</t>
  </si>
  <si>
    <t>DZIELNICA III</t>
  </si>
  <si>
    <t>DZIELNICA IV</t>
  </si>
  <si>
    <t>DZIELNICA V</t>
  </si>
  <si>
    <t>DZIELNICA VI</t>
  </si>
  <si>
    <t>DZIELNICA VII</t>
  </si>
  <si>
    <t>DZIELNICA VIII</t>
  </si>
  <si>
    <t>DZIELNICA IX</t>
  </si>
  <si>
    <t>DZIELNICA X</t>
  </si>
  <si>
    <t>DZIELNICA XI</t>
  </si>
  <si>
    <t>DZIELNICA XII</t>
  </si>
  <si>
    <t>DZIELNICA XIII</t>
  </si>
  <si>
    <t>DZIELNICA XIV</t>
  </si>
  <si>
    <t>DZIELNICA XV</t>
  </si>
  <si>
    <t>DZIELNICA XVI</t>
  </si>
  <si>
    <t>DZIELNICA XVII</t>
  </si>
  <si>
    <t>DZIELNICA XVIII</t>
  </si>
  <si>
    <t>Numer zadania</t>
  </si>
  <si>
    <t>Dział</t>
  </si>
  <si>
    <t xml:space="preserve">Rozdział </t>
  </si>
  <si>
    <t>Budżet ogółem</t>
  </si>
  <si>
    <t>Dz II</t>
  </si>
  <si>
    <t>w tym:</t>
  </si>
  <si>
    <t>Dz III</t>
  </si>
  <si>
    <t>Dz IV</t>
  </si>
  <si>
    <t>Dz V</t>
  </si>
  <si>
    <t>Dz VI</t>
  </si>
  <si>
    <t>Dz VII</t>
  </si>
  <si>
    <t>Dz VIII</t>
  </si>
  <si>
    <t>Dz IX</t>
  </si>
  <si>
    <t>Dz X</t>
  </si>
  <si>
    <t>Dz XI</t>
  </si>
  <si>
    <t>Dz XII</t>
  </si>
  <si>
    <t>Dz XVI</t>
  </si>
  <si>
    <t>Dz XVII</t>
  </si>
  <si>
    <t>Dz XVIII</t>
  </si>
  <si>
    <t>Dz XIII</t>
  </si>
  <si>
    <t>Nazwa zadania</t>
  </si>
  <si>
    <t>zadania gminy</t>
  </si>
  <si>
    <t>zadania powiatu</t>
  </si>
  <si>
    <t>Razem wydatki na zadania inwestycyjne dzielnic, w tym:</t>
  </si>
  <si>
    <t>środki własne Miasta</t>
  </si>
  <si>
    <t>ZZM</t>
  </si>
  <si>
    <t>ZDMK</t>
  </si>
  <si>
    <t>ZDMK/DIW/T-III-1/21</t>
  </si>
  <si>
    <t>Budowa oświetlenia przy ul. Szkółkowej</t>
  </si>
  <si>
    <t>KD</t>
  </si>
  <si>
    <t>ZDMK/DIW/T-VIII-1/12</t>
  </si>
  <si>
    <t>Budowa i przebudowa oświetlenia na terenie Dzielnicy VIII</t>
  </si>
  <si>
    <t>ZZM/DIW/O-VIII-7/20</t>
  </si>
  <si>
    <t>Zagospodarowanie skweru w rejonie ul. Stanisława Rostworowskiego</t>
  </si>
  <si>
    <t>ZZM/DIW/O-VIII-11/21</t>
  </si>
  <si>
    <t>Modernizacja placu zabaw przy ul. Pietrusińskiego</t>
  </si>
  <si>
    <t>ZDMK/DIW/T-XIV-2/18</t>
  </si>
  <si>
    <t>Przebudowa ul. Strumyk</t>
  </si>
  <si>
    <t>ZDMK/DIW/T-XIV-4/21</t>
  </si>
  <si>
    <t>Budowa zatok parkingowych w os. 2 Pułku Lotniczego</t>
  </si>
  <si>
    <t>ZDMK/DIW/T-XIV-5/21</t>
  </si>
  <si>
    <t>ZDMK/DIW/T-XVI-2/21</t>
  </si>
  <si>
    <t>Budowa parkingu na os. Przy Arce 5</t>
  </si>
  <si>
    <t>ZZM/DIW/O-XVIII-1/12</t>
  </si>
  <si>
    <t>Budowa i przebudowa ogródków jordanowskich na terenie Dzielnicy XVIII</t>
  </si>
  <si>
    <t>Dz I</t>
  </si>
  <si>
    <t>DZIELNICA I</t>
  </si>
  <si>
    <t>ZDMK/DIW/T-VI-2/22</t>
  </si>
  <si>
    <t>Budowa oświetlenia przy ul. Tetmajera</t>
  </si>
  <si>
    <t>Budowa chodnika przy ul. Korzeniaka</t>
  </si>
  <si>
    <t>ZDMK/DIW/T-VII-26/22</t>
  </si>
  <si>
    <t>ZZM/DIW/O-VIII-2/22</t>
  </si>
  <si>
    <t>Doposażenie ogródka jordanowskiego przy ul. Działowskiego</t>
  </si>
  <si>
    <t>ZDMK/DIW/T-XIV-6/21</t>
  </si>
  <si>
    <t>Modernizacja miejsc postojowych w Dzielnicy Nowa Huta, obręb 7</t>
  </si>
  <si>
    <t>ZDMK/DIW/T-XVIII-7/21</t>
  </si>
  <si>
    <t>Przebudowa oświetlenia przy ul. Mlaskotów</t>
  </si>
  <si>
    <t>Dz XIV</t>
  </si>
  <si>
    <t>Dz XV</t>
  </si>
  <si>
    <t>Budowa chodnika na skrzyżowaniu ul. Ogłęczyzna z ul. Na Załęczu wraz z przejściem dla pieszych</t>
  </si>
  <si>
    <t>ZZM/DIW/O-III-7/22</t>
  </si>
  <si>
    <t>ZDMK/DIW/T-III-9/23</t>
  </si>
  <si>
    <t>Budowa oświetlenia wzdłuż ciągu pieszo-rowerowego za murem przy ul. Lublańskiej</t>
  </si>
  <si>
    <t>ZZM/DIW/O-III-10/23</t>
  </si>
  <si>
    <t>Zagospodarowanie terenu zielonego wraz z budową ciągu pieszo-rowerowego pomiędzy ul. Mogilską a ul. Chałupnika</t>
  </si>
  <si>
    <t>ZZM/DIW/O-IV-1/22</t>
  </si>
  <si>
    <t>Budowa pitników w Parku Krowoderskim</t>
  </si>
  <si>
    <t>ZDMK/DIW/T-IV-4/22</t>
  </si>
  <si>
    <t>Budowa miejsc parkingowych przy ul. Zdrowej 13</t>
  </si>
  <si>
    <t>ZZM/DIW/O-VI-3/23</t>
  </si>
  <si>
    <t>Budowa pochylni wraz z przebudową schodów w Parku Młynówka Królewska w rejonie ul. Altanowej</t>
  </si>
  <si>
    <t>ZDMK/DIW/T-VI-12/19</t>
  </si>
  <si>
    <t>Przebudowa ul. Wierzyńskiego - jeden kierunek</t>
  </si>
  <si>
    <t>ZDMK/DIW/T-VII-2/23</t>
  </si>
  <si>
    <t>Dobudowa oświetlenia przy ul. Rybnej</t>
  </si>
  <si>
    <t>ZDMK/DIW/T-VII-8/23</t>
  </si>
  <si>
    <t>Budowa oświetlenia na alejce spacerowej przy ul. Księcia Józefa boczna</t>
  </si>
  <si>
    <t>ZDMK/DIW/O-VII-15/23</t>
  </si>
  <si>
    <t>Budowa rowu odwodnieniowego w ul. Księcia Józefa</t>
  </si>
  <si>
    <t xml:space="preserve"> ZDMK/DIW/T-VII-24/22</t>
  </si>
  <si>
    <t>ZZM/DIW/O-VIII-4/23</t>
  </si>
  <si>
    <t>Zagospodarowanie terenu wokół stawu przy ul. Krzewowej</t>
  </si>
  <si>
    <t>ZDMK/DIW/T-XIII-3/20</t>
  </si>
  <si>
    <t>Budowa drogi bocznej - ul. Golikówka</t>
  </si>
  <si>
    <t>ZDMK/DIW/T-XIII-7/22</t>
  </si>
  <si>
    <t>Budowa przejścia dla pieszych na skrzyżowaniu ul. Krasickiego z ul. Orawską</t>
  </si>
  <si>
    <t>ZDMK/DIW/T-XIII-11/21</t>
  </si>
  <si>
    <t>Rozbudowa ul. Batki</t>
  </si>
  <si>
    <t>ZZM/DIW/O-XIV-12/22</t>
  </si>
  <si>
    <t>Modernizacja ogródka jordanowskiego przy ul. Niepokalanej Panny Marii</t>
  </si>
  <si>
    <t>ZDMK/DIW/T-XVII-3/23</t>
  </si>
  <si>
    <t>Dobudowa oświetlenia przy ul. Łuczanowickiej</t>
  </si>
  <si>
    <t>KD/DIW/K-XIII-4/23</t>
  </si>
  <si>
    <t xml:space="preserve">Leksykon Podgórza </t>
  </si>
  <si>
    <t>Budowa kładki łączącej ul. Rozrywka z Parkiem Reduta</t>
  </si>
  <si>
    <t>2. WYDATKI NA ZADANIA INWESTYCYJNE DZIELNIC</t>
  </si>
  <si>
    <t>Budżet na 2024 rok</t>
  </si>
  <si>
    <t>OSM-B</t>
  </si>
  <si>
    <t>P 61</t>
  </si>
  <si>
    <t>P 45</t>
  </si>
  <si>
    <t>CM</t>
  </si>
  <si>
    <t>Ogólnokształcąca Szkoła Muzyczna I st., ul. Basztowa 8 - modernizacja</t>
  </si>
  <si>
    <t>MCOO/DIR/E-I-1/24</t>
  </si>
  <si>
    <t>Samorządowe Przedszkole nr 61, ul. Rajska 14 - modernizacja</t>
  </si>
  <si>
    <t>MCOO/DIR/E-I-2/24</t>
  </si>
  <si>
    <t>Samorządowe Przedszkole nr 45, ul. Piekarska 14 - modernizacja</t>
  </si>
  <si>
    <t>CM/DIR/W-I-4/24</t>
  </si>
  <si>
    <t>Dostosowanie pomieszczeń do potrzeb osób niepełnosprawnych w Centrum Wypoczynkowym JordaNova</t>
  </si>
  <si>
    <t>ZZM/DIR/O-II-1/24</t>
  </si>
  <si>
    <t>Zagospodarowanie terenów zielonych wraz z budową i przebudową chodników - Dzielnica II</t>
  </si>
  <si>
    <t>KMPSP/DIR/B-II-2/24</t>
  </si>
  <si>
    <t>Modernizacja Jednostki Ratowniczo-Gaśniczej Nr 1</t>
  </si>
  <si>
    <t>ZIS/DIR/S-II-1z/24</t>
  </si>
  <si>
    <t>Zakupy inwestycyjne Zarządu Infrastruktury Sportowej</t>
  </si>
  <si>
    <t>KMPSP</t>
  </si>
  <si>
    <t>ZIS</t>
  </si>
  <si>
    <t>ZZM/DIR/O-III-1/24</t>
  </si>
  <si>
    <t>Budowa i przebudowa chodników na terenach zielonych Dzielnicy III</t>
  </si>
  <si>
    <t>ZBK/DIR/O-III-2/24</t>
  </si>
  <si>
    <t>Modernizacja placu zabaw przy ul. Cieślewskiego</t>
  </si>
  <si>
    <t>ZBK/DIR/A-III-3/24</t>
  </si>
  <si>
    <t>ZBK</t>
  </si>
  <si>
    <t>ZZM/DIW/O-III-2/23</t>
  </si>
  <si>
    <t>Budowa pitnika na psim wybiegu przy ul. Strzelców</t>
  </si>
  <si>
    <t>ZZM/DIW/O-III-3/23</t>
  </si>
  <si>
    <t>Doposażenie Smoczego Skweru przy ul. Klimka Bachledy</t>
  </si>
  <si>
    <t>ZDMK/DIW/T-III-11/24</t>
  </si>
  <si>
    <t>Budowa oświetlenia na placu zabaw przy ul. Dobrego Pasterza</t>
  </si>
  <si>
    <t>ZDMK/DIW/T-III-12/24</t>
  </si>
  <si>
    <t>Budowa oświetlenia przy ul. Olsztyńskiej w rejonie mostu przy Bulwarach Białuchy</t>
  </si>
  <si>
    <t>ZDMK/DIW/T-III-13/24</t>
  </si>
  <si>
    <t>Budowa oświetlenia przy ul. Stanisława ze Skalbmierza</t>
  </si>
  <si>
    <t>MCOO/DIR/E-IV-1/24</t>
  </si>
  <si>
    <t>Samorządowe Przedszkole nr 118, ul. H. Modrzejewskiej 21 - modernizacja</t>
  </si>
  <si>
    <t>P 118</t>
  </si>
  <si>
    <t>ZDMK/DIW/T-IV-2/23</t>
  </si>
  <si>
    <t>Budowa oświetlenia wzdłuż chodnika łączącego ulicę Jaracza z ul. Marii Bobrzeckiej</t>
  </si>
  <si>
    <t>ZZM/DIW/O-IV-3/23</t>
  </si>
  <si>
    <t>Budowa fontanny w Parku Krowoderskim</t>
  </si>
  <si>
    <t>ZZM/DIW/O-IV-6/23</t>
  </si>
  <si>
    <t>Zagospodarowanie działki nr 382/9 obr. 44 Krowodrza przy ul. Pielęgniarek</t>
  </si>
  <si>
    <t>ZDMK/DIW/T-IV-7/23</t>
  </si>
  <si>
    <t>Przebudowa przejścia dla pieszych na ul. Zdrowej</t>
  </si>
  <si>
    <t>ZDMK/DIW/T-IV-8/23</t>
  </si>
  <si>
    <t>ZDMK/DIW/T-IV-9/23</t>
  </si>
  <si>
    <t>Rozbudowa miejsc parkingowych przy ul. Ks. Siemaszki 25</t>
  </si>
  <si>
    <t>ZDMK/DIW/T-IV-10/23</t>
  </si>
  <si>
    <t>ZDMK/DIW/T-IV-11/23</t>
  </si>
  <si>
    <t>Budowa oświetlenia przy ul. Jazowej</t>
  </si>
  <si>
    <t>ZDMK/DIW/T-IV-12/23</t>
  </si>
  <si>
    <t>Rozbudowa ul. Vetulaniego wraz z budową oświetlenia</t>
  </si>
  <si>
    <t>ZZM/DIR/O-V-1/24</t>
  </si>
  <si>
    <t>ZDMK/DIR/T-V-2/24</t>
  </si>
  <si>
    <t>ZZM/DIR/O-VI-1/24</t>
  </si>
  <si>
    <t>Modernizacja schodów prowadzących do źródełka od ul. Truszkowskiego/Tetmajera</t>
  </si>
  <si>
    <t>MCOO/DIR/E-VI-2/24</t>
  </si>
  <si>
    <t>Samorządowe Przedszkole nr 77, ul. Jadwigi z Łobzowa 30 - modernizacja</t>
  </si>
  <si>
    <t>KD/DIR/K-VI-3/24</t>
  </si>
  <si>
    <t>P 77</t>
  </si>
  <si>
    <t>ZDMK/DIW/T-VI-1/23</t>
  </si>
  <si>
    <t>Budowa oświetlenia chodnika łączącego ul. Trawiastą i ul. Wiedeńską</t>
  </si>
  <si>
    <t>Budowa schodów z poręczą łączących ul. Zarzecze z Młynówką Królewską</t>
  </si>
  <si>
    <t>SMMK/DIR/B-VI-1z/24</t>
  </si>
  <si>
    <t>Zakupy inwestycyjne Straży Miejskiej Miasta Krakowa</t>
  </si>
  <si>
    <t>SMMK</t>
  </si>
  <si>
    <t>ZZM/DIR/O-VII-1/24</t>
  </si>
  <si>
    <t>Doposażenie ogródków jordanowskich wraz z zagospodarowaniem terenów zielonych - Dzielnica VII</t>
  </si>
  <si>
    <t>MCOO/DIR/E-VII-2/24</t>
  </si>
  <si>
    <t>MCOO/DIR/E-VII-3/24</t>
  </si>
  <si>
    <t>Szkoła Podstawowa nr 48, ul. Księcia Józefa 337 - modernizacja</t>
  </si>
  <si>
    <t>KMPSP/DIR/B-VII-4/24</t>
  </si>
  <si>
    <t>P 78</t>
  </si>
  <si>
    <t>SP 48</t>
  </si>
  <si>
    <t>ZDMK/DIW/T-VII-1/23</t>
  </si>
  <si>
    <t>Poszerzenie ul. Oszustowskiego</t>
  </si>
  <si>
    <t>ZDMK/DIW/T-VII-3/23</t>
  </si>
  <si>
    <t>Doświetlenie wyniesionego przejścia dla pieszych na ul. Jodłowej w rejonie SH Jubilat</t>
  </si>
  <si>
    <t>ZIS/DIW/S-VII-4/24</t>
  </si>
  <si>
    <t>Budowa kompleksu sportowego w Olszanicy</t>
  </si>
  <si>
    <t>ZDMK/DIW/T-VII-5/23</t>
  </si>
  <si>
    <t>Budowa oświetlenia przy ul. Benedyktowicza</t>
  </si>
  <si>
    <t>ZDMK/DIW/T-VII-9/24</t>
  </si>
  <si>
    <t>Budowa oświetlenia przy ul. Pylnej</t>
  </si>
  <si>
    <t>ZZM/DIR/O-VIII-1/24</t>
  </si>
  <si>
    <t>Doposażenie Strefy Rekreacji przy ul. Magnolii</t>
  </si>
  <si>
    <t>ZZM/DIR/O-VIII-2/24</t>
  </si>
  <si>
    <t>ZZM/DIR/O-VIII-3/24</t>
  </si>
  <si>
    <t>Doposażenie ogródka jordanowskiego przy ul. Lubostroń/Konopczyńskiego</t>
  </si>
  <si>
    <t>ZZM/DIR/O-VIII-4/24</t>
  </si>
  <si>
    <t>Modernizacja boiska na terenie ogródka jordanowskiego przy ul. Dąbrowa</t>
  </si>
  <si>
    <t>ZZM/DIR/O-VIII-5/24</t>
  </si>
  <si>
    <t>MCOO/DIR/E-VIII-6/24</t>
  </si>
  <si>
    <t>Samorządowe Przedszkole nr 2, ul. Twardowskiego 90 -modernizacja</t>
  </si>
  <si>
    <t>P 2</t>
  </si>
  <si>
    <t>ZDMK/DIW/T-VIII-3/24</t>
  </si>
  <si>
    <t>Budowa dedykowanego oświetlenia wraz z wyznaczeniem przejścia dla pieszych przy skrzyżowaniu ulic Praskiej i Szwedzkiej</t>
  </si>
  <si>
    <t>ZZM/DIW/O-VIII-5/23</t>
  </si>
  <si>
    <t>Modernizacja placu zabaw przy ul. Dziewiarzy</t>
  </si>
  <si>
    <t>ZIS/DIR/S-VIII-1z/24</t>
  </si>
  <si>
    <t>OC/DIR/B-VIII-2z/24</t>
  </si>
  <si>
    <t>Zakupy inwestycyjne dla Komendy Miejskiej Policji w Krakowie</t>
  </si>
  <si>
    <t>OC</t>
  </si>
  <si>
    <t>MCOO/DIR/E-IX-1/24</t>
  </si>
  <si>
    <t>Samorządowe Przedszkole nr 95, ul. Kościuszkowców 6 - modernizacja</t>
  </si>
  <si>
    <t>P 95</t>
  </si>
  <si>
    <t>ZZM/DIR/O-X-1/24</t>
  </si>
  <si>
    <t>Zagospodarowanie działki 17/17 obr. 87 Podgórze w rejonie ul. Macieja Dębskiego</t>
  </si>
  <si>
    <t>ZZM/DIR/O-X-2/24</t>
  </si>
  <si>
    <t>Doposażenie ogródka jordanowskiego przy ul. Sztaudyngera</t>
  </si>
  <si>
    <t>ZZM/DIR/O-X-3/24</t>
  </si>
  <si>
    <t>ZZM/DIR/O-X-4/24</t>
  </si>
  <si>
    <t>Utwardzenie nawierzchni pod ławkami w wybranych lokalizacjach na terenie Dzielnicy X</t>
  </si>
  <si>
    <t>ZDMK/DIR/T-X-5/24</t>
  </si>
  <si>
    <t>Modernizacja oświetlenia przy ul. Matematyków Krakowskich</t>
  </si>
  <si>
    <t>KD/DIR/K-X-7/24</t>
  </si>
  <si>
    <t>KD/DIR/K-X-8/24</t>
  </si>
  <si>
    <t>Dostosowanie siedziby Rady Dzielnicy X dla potrzeb osób niepełnosprawnych</t>
  </si>
  <si>
    <t>OU</t>
  </si>
  <si>
    <t>ZZM/DIW/O-X-3/23</t>
  </si>
  <si>
    <t>ZIS/DIR/S-XI-1/24</t>
  </si>
  <si>
    <t>KS Orzeł Piaski Wielkie - modernizacja obiektów sportowych</t>
  </si>
  <si>
    <t>MCOO/DIR/E-XI-2/24</t>
  </si>
  <si>
    <t>Zespół Szkolno-Przedszkolny nr 17, ul. Czarnogórska 14 - modernizacja</t>
  </si>
  <si>
    <t>MCOO/DIR/E-XI-3/24</t>
  </si>
  <si>
    <t>Samorządowe Przedszkole nr 179, ul. Sanocka 4 - modernizacja</t>
  </si>
  <si>
    <t>MCOO/DIR/E-XI-4/24</t>
  </si>
  <si>
    <t>MCOO/DIR/E-XI-5/24</t>
  </si>
  <si>
    <t>Samorządowe Przedszkole nr 22, ul. Przykopy 10 - modernizacja</t>
  </si>
  <si>
    <t>ZZM/DIR/O-XI-6/24</t>
  </si>
  <si>
    <t>Modernizacja boiska przy ul. Heila</t>
  </si>
  <si>
    <t>MCOO/DIR/E-XI-7/24</t>
  </si>
  <si>
    <t>Samorządowe Przedszkole nr 51, ul. Estońska 2 - modernizacja</t>
  </si>
  <si>
    <t>OC/DIR/B-XI-8/24</t>
  </si>
  <si>
    <t>Rozbudowa monitoringu na os. Kurdwanów</t>
  </si>
  <si>
    <t>KMPSP/DIR/B-XI-1z/24</t>
  </si>
  <si>
    <t>Zakupy inwestycyjne Komendy Miejskiej Państwowej Straży Pożarnej</t>
  </si>
  <si>
    <t>ZSP 17</t>
  </si>
  <si>
    <t>P 179</t>
  </si>
  <si>
    <t>P 163</t>
  </si>
  <si>
    <t>P 22</t>
  </si>
  <si>
    <t>P 51</t>
  </si>
  <si>
    <t>MCOO/DIR/W-XII-1/24</t>
  </si>
  <si>
    <t>MCOO/DIR/W-XII-2/24</t>
  </si>
  <si>
    <t>MCOO/DIR/E-XII-3/24</t>
  </si>
  <si>
    <t>Samorządowe Przedszkole nr 87, ul. Spółdzielców 7 - modernizacja</t>
  </si>
  <si>
    <t>ZZM/DIR/O-XII-4/24</t>
  </si>
  <si>
    <t>Doposażenie ogródków jordanowskich na terenie Dzielnicy XII</t>
  </si>
  <si>
    <t>ZZM/DIR/O-XII-5/24</t>
  </si>
  <si>
    <t>Budowa i przebudowa chodników na terenach zielonych Dzielnicy XII</t>
  </si>
  <si>
    <t>ZDMK/DIW/T-XII-2/23</t>
  </si>
  <si>
    <t>Budowa oświetlenia przy ul. Laskowej</t>
  </si>
  <si>
    <t>NW/DIR/Z-XII-1z/24</t>
  </si>
  <si>
    <t>SMMK/DIR/B-XII-2z/24</t>
  </si>
  <si>
    <t>ZSS 11</t>
  </si>
  <si>
    <t>P 35</t>
  </si>
  <si>
    <t>P 87</t>
  </si>
  <si>
    <t>NW</t>
  </si>
  <si>
    <t>ZIS/DIR/S-XIII-1/24</t>
  </si>
  <si>
    <t>KS Korona - modernizacja obiektów sportowych</t>
  </si>
  <si>
    <t>ZZM/DIW/O-XIII-10/23</t>
  </si>
  <si>
    <t>Zagospodarowanie terenu zielonego przy ul. Zabłocie</t>
  </si>
  <si>
    <t>ZDMK/DIW/T-XIII-12/23</t>
  </si>
  <si>
    <t>Przebudowa ul. Rybitwy na odcinku od ul. Szparagowej do ul. Rybitwy 88a</t>
  </si>
  <si>
    <t>ZDMK/DIW/T-XIII-13/23</t>
  </si>
  <si>
    <t>Budowa ciągu pieszego od ul. Myśliwskiej w stronę Parku Rzecznego Ogród Płaszów</t>
  </si>
  <si>
    <t>Zakupy inwestycyjne DPS, ul. Łanowa 43</t>
  </si>
  <si>
    <t>OC/DIR/B-XIII-2z/24</t>
  </si>
  <si>
    <t>DPS-Ł43</t>
  </si>
  <si>
    <t>ZDMK/DIR/T-XIV-2/24</t>
  </si>
  <si>
    <t>Budowa oświetlenia chodnika na os. 2 Pułku Lotniczego</t>
  </si>
  <si>
    <t>MCOO/DIW/E-XIV-1/23</t>
  </si>
  <si>
    <t>Szkoła Podstawowa nr 155, os. 2 Pułku Lotniczego 21 - modernizacja</t>
  </si>
  <si>
    <t>SP 155</t>
  </si>
  <si>
    <t>ZDMK/DIW/T-XIV-14/23</t>
  </si>
  <si>
    <t>Doświetlenie przejścia dla pieszych na ul. Sołtysowskiej</t>
  </si>
  <si>
    <t>MCOO/DIR/E-XV-1/24</t>
  </si>
  <si>
    <t>Szkoła Podstawowa nr 126, os. Tysiąclecia 57 - modernizacja</t>
  </si>
  <si>
    <t>ZZM/DIR/O-XV-2/24</t>
  </si>
  <si>
    <t>Doposażenie ogródków jordanowskich na terenie Dzielnicy XV</t>
  </si>
  <si>
    <t>ZDMK/DIR/T-XV-3/24</t>
  </si>
  <si>
    <t>Budowa parkingu przy ul. Kniaźnina</t>
  </si>
  <si>
    <t>ZZM/DIR/O-XV-4/24</t>
  </si>
  <si>
    <t>Budowa i przebudowa ciągów pieszych na terenach zielonych Dzielnicy XV</t>
  </si>
  <si>
    <t>ZDMK/DIW/T-XV-1/23</t>
  </si>
  <si>
    <t>Budowa oświetlenia na os. Tysiąclecia</t>
  </si>
  <si>
    <t>SP 126</t>
  </si>
  <si>
    <t>ZZM/DIR/O-XVI-1/24</t>
  </si>
  <si>
    <t>Budowa i przebudowa ogródków jordanowskich na terenie Dzielnicy XVI</t>
  </si>
  <si>
    <t>ZZM/DIR/W-XVI-2/24</t>
  </si>
  <si>
    <t>Budowa i przebudowa chodników na terenach zielonych Dzielnicy XVI</t>
  </si>
  <si>
    <t>ZZM/DIR/O-XVI-3/24</t>
  </si>
  <si>
    <t>Zakup i montaż ławek na terenach zielonych Dzielnicy XVI</t>
  </si>
  <si>
    <t>ZDMK/DIR/T-XVI-10/24</t>
  </si>
  <si>
    <t>Budowa parkingu na os. Jagiellońskim</t>
  </si>
  <si>
    <t>ZDMK/DIW/T-XVI-3/23</t>
  </si>
  <si>
    <t>Budowa oświetlenia placu zabaw na os. Na Lotnisku 6</t>
  </si>
  <si>
    <t>ZDMK/DIW/T-XVI-4/23</t>
  </si>
  <si>
    <t>Dobudowa oświetlenia na os. Kalinowym</t>
  </si>
  <si>
    <t>MCOO/DIR/W-XVII-1/24</t>
  </si>
  <si>
    <t>Szkoła Podstawowa nr 129, os. Na Wzgórzach 13a - likwidacja barier architektonicznych</t>
  </si>
  <si>
    <t>ZDMK/DIR/T-XVII-8/24</t>
  </si>
  <si>
    <t>ZDMK/DIR/T-XVII-9/24</t>
  </si>
  <si>
    <t>SP 129</t>
  </si>
  <si>
    <t>ZZM/DIW/O-XVII-1/23</t>
  </si>
  <si>
    <t>Modernizacja ogródka jordanowskiego przy ul. Stycznej</t>
  </si>
  <si>
    <t>ZDMK/DIW/T-XVII-5/24</t>
  </si>
  <si>
    <t>Dobudowa oświetlenia przy ul. Przebindowskiego</t>
  </si>
  <si>
    <t>ZDMK/DIW/T-XVII-6/24</t>
  </si>
  <si>
    <t>Dobudowa oświetlenia przy ul. Folwarcznej</t>
  </si>
  <si>
    <t>NW/DIR/Z-XVIII-1/24</t>
  </si>
  <si>
    <t>ZBK/DIR/W-XVIII-2/24</t>
  </si>
  <si>
    <t>Likwidacja barier architektonicznych w budynkach komunalnych</t>
  </si>
  <si>
    <t>ZDMK/DIR/T-XVIII-3/24</t>
  </si>
  <si>
    <t>Przebudowa ulicy wewnątrzosiedlowej wraz z budową miejsc postojowych na osiedlu Willowym</t>
  </si>
  <si>
    <t>ZDMK/DIW/T-XVIII-5/20</t>
  </si>
  <si>
    <t>ZZM/DIR/O-XIII-2/24</t>
  </si>
  <si>
    <t>Dobudowa oświetlenia przy ul. Łempickiego/Wąwozowa</t>
  </si>
  <si>
    <t xml:space="preserve">Budowa chodnika przy ul. Petöfiego </t>
  </si>
  <si>
    <t>OU/DIR/W-X-6/24</t>
  </si>
  <si>
    <t>Budowa zatoki Kiss&amp;Ride przy ul. Czerwieńskiego</t>
  </si>
  <si>
    <t>Rozbudowa miejsc parkingowych przy ul. Ks. Siemaszki 33</t>
  </si>
  <si>
    <t>Budowa i przebudowa oświetlenia na terenie Dzielnicy V</t>
  </si>
  <si>
    <t>ZZM/DIW/O-VI-4/24</t>
  </si>
  <si>
    <t>Samorządowe Przedszkole nr 78, al. Kasztanowa 6 - modernizacja</t>
  </si>
  <si>
    <t>Przebudowa chodnika przy ul. Kobierzyńskiej 64 od strony tzw. górki</t>
  </si>
  <si>
    <t>Samorządowe Przedszkole nr 163, ul. Podedworze 2a - modernizacja</t>
  </si>
  <si>
    <t>Budowa siłowni zewnętrznej przy ul. Płaszowskiej</t>
  </si>
  <si>
    <t>DPS-Ł43/DIR/W-XIII-1z/24</t>
  </si>
  <si>
    <t>Budowa miejsc parkingowych na os. Zielonym bl. nr 15-16</t>
  </si>
  <si>
    <t>Rozbudowa miejsc parkingowych os. Na Skarpie przy bloku nr 10, 11, 12</t>
  </si>
  <si>
    <t>OSM-B/DIR/E-I-3/24</t>
  </si>
  <si>
    <t>Zagospodarowanie terenów zielonych i ogródków jordanowskich wraz z budową 
i przebudową chodników - Dzielnica V</t>
  </si>
  <si>
    <t>Zagospodarowanie terenu pod przyszły park rzeki Wilgi na odcinku od ul. Zbydniowickiej do okolicy ul. Chałubińskiego</t>
  </si>
  <si>
    <t>Zespół Szkół Specjalnych nr 11, al. Dygasińskiego 25 - likwidacja barier architektonicznych</t>
  </si>
  <si>
    <t>Modernizacja budynku przy ul. Stanisława ze Skalbmierza 7</t>
  </si>
  <si>
    <t>Centrum Kultury Dworek Białoprądnicki - Klub Kultury Mydlniki - zakup i montaż pieca ceramicznego wraz z wyposażeniem</t>
  </si>
  <si>
    <t xml:space="preserve">Zakup  i montaż elementów małej architektury na terenie Dzielnicy VIII </t>
  </si>
  <si>
    <t>Doposażenie boiska do koszykówki w Parku Maćka i Doroty</t>
  </si>
  <si>
    <t>Centrum Kultury Podgórza - Klub Fort Borek - zakup i montaż sprzętu nagłaśniającego do sali widowiskowej</t>
  </si>
  <si>
    <t>Centrum Kultury Podgórza - Klub Soboniowice - zakup i montaż instalacji alarmowej i monitoringu</t>
  </si>
  <si>
    <t>Samorządowe Przedszkole nr 35, ul. Lilli Wenedy 7 - likwidacja barier architektonicznych</t>
  </si>
  <si>
    <t>Zakupy inwestycyjne dla potrzeb Miejskiego Centrum Opieki</t>
  </si>
  <si>
    <t>Przebudowa Szpitala Specjalistycznego im. Stefana Żeromskiego SP ZOZ w Krakowie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</si>
</sst>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z_ł_-;\-* #,##0.00\ _z_ł_-;_-* &quot;-&quot;??\ _z_ł_-;_-@_-"/>
    <numFmt numFmtId="164" formatCode="_-* #,##0.0\ _z_ł_-;\-* #,##0.0\ _z_ł_-;_-* &quot;-&quot;??\ _z_ł_-;_-@_-"/>
  </numFmts>
  <fonts count="8" x14ac:knownFonts="1">
    <font>
      <sz val="10"/>
      <name val="Arial"/>
      <charset val="238"/>
    </font>
    <font>
      <b/>
      <sz val="9"/>
      <name val="Arial"/>
      <family val="2"/>
      <charset val="238"/>
    </font>
    <font>
      <sz val="9"/>
      <name val="Arial"/>
      <family val="2"/>
      <charset val="238"/>
    </font>
    <font>
      <i/>
      <sz val="9"/>
      <name val="Arial"/>
      <family val="2"/>
      <charset val="238"/>
    </font>
    <font>
      <sz val="10"/>
      <name val="Arial"/>
      <family val="2"/>
      <charset val="238"/>
    </font>
    <font>
      <sz val="9"/>
      <color rgb="FF00B0F0"/>
      <name val="Arial"/>
      <family val="2"/>
      <charset val="238"/>
    </font>
    <font>
      <sz val="9"/>
      <color theme="1"/>
      <name val="Arial"/>
      <family val="2"/>
      <charset val="238"/>
    </font>
    <font>
      <b/>
      <sz val="10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vertical="center"/>
    </xf>
    <xf numFmtId="3" fontId="2" fillId="0" borderId="0" xfId="0" applyNumberFormat="1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3" fontId="2" fillId="0" borderId="0" xfId="0" applyNumberFormat="1" applyFont="1" applyFill="1"/>
    <xf numFmtId="0" fontId="2" fillId="0" borderId="0" xfId="0" applyFont="1" applyFill="1" applyAlignment="1">
      <alignment horizontal="center"/>
    </xf>
    <xf numFmtId="0" fontId="2" fillId="2" borderId="0" xfId="0" applyFont="1" applyFill="1"/>
    <xf numFmtId="0" fontId="1" fillId="2" borderId="0" xfId="0" applyFont="1" applyFill="1"/>
    <xf numFmtId="1" fontId="1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3" fontId="3" fillId="2" borderId="3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vertical="center"/>
    </xf>
    <xf numFmtId="3" fontId="1" fillId="2" borderId="7" xfId="0" applyNumberFormat="1" applyFont="1" applyFill="1" applyBorder="1" applyAlignment="1">
      <alignment vertical="center"/>
    </xf>
    <xf numFmtId="4" fontId="5" fillId="2" borderId="0" xfId="0" applyNumberFormat="1" applyFont="1" applyFill="1" applyAlignment="1">
      <alignment horizontal="center" vertical="center"/>
    </xf>
    <xf numFmtId="164" fontId="5" fillId="2" borderId="0" xfId="1" applyNumberFormat="1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1" fillId="2" borderId="3" xfId="0" applyNumberFormat="1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3" fontId="2" fillId="2" borderId="3" xfId="0" applyNumberFormat="1" applyFont="1" applyFill="1" applyBorder="1" applyAlignment="1">
      <alignment horizontal="right" vertical="center" wrapText="1"/>
    </xf>
    <xf numFmtId="3" fontId="2" fillId="2" borderId="3" xfId="0" applyNumberFormat="1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7" fillId="2" borderId="0" xfId="0" applyFont="1" applyFill="1"/>
    <xf numFmtId="0" fontId="2" fillId="2" borderId="3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 wrapText="1"/>
    </xf>
    <xf numFmtId="3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Border="1" applyAlignment="1">
      <alignment vertical="center"/>
    </xf>
    <xf numFmtId="3" fontId="2" fillId="2" borderId="3" xfId="0" applyNumberFormat="1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/>
    <xf numFmtId="3" fontId="1" fillId="2" borderId="3" xfId="0" applyNumberFormat="1" applyFont="1" applyFill="1" applyBorder="1" applyAlignment="1">
      <alignment horizontal="right" vertical="center" wrapText="1"/>
    </xf>
    <xf numFmtId="0" fontId="1" fillId="2" borderId="15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3" fontId="1" fillId="2" borderId="17" xfId="0" applyNumberFormat="1" applyFont="1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" fontId="1" fillId="2" borderId="14" xfId="0" applyNumberFormat="1" applyFont="1" applyFill="1" applyBorder="1" applyAlignment="1">
      <alignment horizontal="center" vertical="center" wrapText="1"/>
    </xf>
    <xf numFmtId="1" fontId="1" fillId="2" borderId="12" xfId="0" applyNumberFormat="1" applyFont="1" applyFill="1" applyBorder="1" applyAlignment="1">
      <alignment horizontal="center" vertical="center" wrapText="1"/>
    </xf>
    <xf numFmtId="1" fontId="1" fillId="2" borderId="11" xfId="0" applyNumberFormat="1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2" borderId="9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2" xfId="0" applyFont="1" applyFill="1" applyBorder="1" applyAlignment="1">
      <alignment horizontal="center" vertical="center" textRotation="90"/>
    </xf>
    <xf numFmtId="1" fontId="1" fillId="2" borderId="1" xfId="0" applyNumberFormat="1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 wrapText="1"/>
    </xf>
  </cellXfs>
  <cellStyles count="2">
    <cellStyle name="Dziesiętny" xfId="1" builtinId="3"/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70"/>
  <sheetViews>
    <sheetView showGridLines="0" showZeros="0" tabSelected="1" zoomScaleNormal="100" zoomScaleSheetLayoutView="115" workbookViewId="0">
      <selection activeCell="B14" sqref="B14"/>
    </sheetView>
  </sheetViews>
  <sheetFormatPr defaultColWidth="9.140625" defaultRowHeight="12" x14ac:dyDescent="0.2"/>
  <cols>
    <col min="1" max="1" width="21.28515625" style="10" customWidth="1"/>
    <col min="2" max="2" width="63.28515625" style="7" customWidth="1"/>
    <col min="3" max="3" width="5.85546875" style="8" customWidth="1"/>
    <col min="4" max="4" width="6.85546875" style="8" customWidth="1"/>
    <col min="5" max="5" width="10.7109375" style="6" bestFit="1" customWidth="1"/>
    <col min="6" max="6" width="10.42578125" style="9" customWidth="1"/>
    <col min="7" max="7" width="12.42578125" style="9" customWidth="1"/>
    <col min="8" max="8" width="13.140625" style="9" customWidth="1"/>
    <col min="9" max="9" width="11.85546875" style="1" bestFit="1" customWidth="1"/>
    <col min="10" max="10" width="13.28515625" style="1" customWidth="1"/>
    <col min="11" max="12" width="9.140625" style="1"/>
    <col min="13" max="13" width="9.28515625" style="1" customWidth="1"/>
    <col min="14" max="16384" width="9.140625" style="1"/>
  </cols>
  <sheetData>
    <row r="1" spans="1:10" s="11" customFormat="1" ht="27" customHeight="1" x14ac:dyDescent="0.2">
      <c r="A1" s="60" t="s">
        <v>113</v>
      </c>
      <c r="B1" s="60"/>
      <c r="C1" s="60"/>
      <c r="D1" s="60"/>
      <c r="E1" s="60"/>
      <c r="F1" s="60"/>
      <c r="G1" s="60"/>
      <c r="H1" s="60"/>
    </row>
    <row r="2" spans="1:10" s="12" customFormat="1" ht="24" customHeight="1" x14ac:dyDescent="0.2">
      <c r="A2" s="65" t="s">
        <v>18</v>
      </c>
      <c r="B2" s="64" t="s">
        <v>38</v>
      </c>
      <c r="C2" s="75" t="s">
        <v>19</v>
      </c>
      <c r="D2" s="75" t="s">
        <v>20</v>
      </c>
      <c r="E2" s="65" t="s">
        <v>0</v>
      </c>
      <c r="F2" s="72" t="s">
        <v>114</v>
      </c>
      <c r="G2" s="73"/>
      <c r="H2" s="74"/>
    </row>
    <row r="3" spans="1:10" s="12" customFormat="1" ht="18" customHeight="1" x14ac:dyDescent="0.2">
      <c r="A3" s="66"/>
      <c r="B3" s="69"/>
      <c r="C3" s="76"/>
      <c r="D3" s="76"/>
      <c r="E3" s="66"/>
      <c r="F3" s="77" t="s">
        <v>21</v>
      </c>
      <c r="G3" s="70" t="s">
        <v>23</v>
      </c>
      <c r="H3" s="71"/>
    </row>
    <row r="4" spans="1:10" s="12" customFormat="1" ht="27.75" customHeight="1" x14ac:dyDescent="0.2">
      <c r="A4" s="66"/>
      <c r="B4" s="69"/>
      <c r="C4" s="76"/>
      <c r="D4" s="76"/>
      <c r="E4" s="66"/>
      <c r="F4" s="78"/>
      <c r="G4" s="13" t="s">
        <v>39</v>
      </c>
      <c r="H4" s="13" t="s">
        <v>40</v>
      </c>
    </row>
    <row r="5" spans="1:10" s="11" customFormat="1" ht="10.5" customHeight="1" x14ac:dyDescent="0.2">
      <c r="A5" s="14">
        <v>1</v>
      </c>
      <c r="B5" s="15">
        <v>2</v>
      </c>
      <c r="C5" s="15">
        <v>3</v>
      </c>
      <c r="D5" s="15">
        <v>4</v>
      </c>
      <c r="E5" s="14">
        <v>5</v>
      </c>
      <c r="F5" s="15">
        <v>6</v>
      </c>
      <c r="G5" s="15">
        <v>7</v>
      </c>
      <c r="H5" s="15">
        <v>8</v>
      </c>
      <c r="I5" s="16"/>
      <c r="J5" s="16"/>
    </row>
    <row r="6" spans="1:10" s="22" customFormat="1" ht="22.5" customHeight="1" x14ac:dyDescent="0.2">
      <c r="A6" s="17"/>
      <c r="B6" s="18" t="s">
        <v>41</v>
      </c>
      <c r="C6" s="67"/>
      <c r="D6" s="67"/>
      <c r="E6" s="68"/>
      <c r="F6" s="19">
        <f>F7</f>
        <v>14104976</v>
      </c>
      <c r="G6" s="19">
        <f>G7</f>
        <v>13326381</v>
      </c>
      <c r="H6" s="19">
        <f>H7</f>
        <v>778595</v>
      </c>
      <c r="I6" s="20"/>
      <c r="J6" s="21"/>
    </row>
    <row r="7" spans="1:10" s="22" customFormat="1" ht="22.5" customHeight="1" x14ac:dyDescent="0.2">
      <c r="A7" s="17"/>
      <c r="B7" s="18" t="s">
        <v>42</v>
      </c>
      <c r="C7" s="23"/>
      <c r="D7" s="23"/>
      <c r="E7" s="24"/>
      <c r="F7" s="19">
        <f>G7+H7</f>
        <v>14104976</v>
      </c>
      <c r="G7" s="19">
        <f>G8+G13+G17+G30+G43+G46+G56+G71+G87+G89+G99+G109+G118+G130+G139+G145+G153+G161</f>
        <v>13326381</v>
      </c>
      <c r="H7" s="19">
        <f>H8+H13+H17+H30+H43+H46+H56+H71+H87+H89+H99+H109+H118+H130+H139+H145+H153+H161</f>
        <v>778595</v>
      </c>
    </row>
    <row r="8" spans="1:10" s="28" customFormat="1" ht="22.5" customHeight="1" x14ac:dyDescent="0.2">
      <c r="A8" s="25" t="s">
        <v>63</v>
      </c>
      <c r="B8" s="26" t="s">
        <v>64</v>
      </c>
      <c r="C8" s="61"/>
      <c r="D8" s="62"/>
      <c r="E8" s="62"/>
      <c r="F8" s="27">
        <f>G8+H8</f>
        <v>130000</v>
      </c>
      <c r="G8" s="27">
        <f>SUM(G9:G12)</f>
        <v>100000</v>
      </c>
      <c r="H8" s="27">
        <f>SUM(H9:H12)</f>
        <v>30000</v>
      </c>
    </row>
    <row r="9" spans="1:10" s="22" customFormat="1" ht="24.75" customHeight="1" x14ac:dyDescent="0.2">
      <c r="A9" s="29" t="s">
        <v>120</v>
      </c>
      <c r="B9" s="30" t="s">
        <v>121</v>
      </c>
      <c r="C9" s="29">
        <v>801</v>
      </c>
      <c r="D9" s="29">
        <v>80195</v>
      </c>
      <c r="E9" s="31" t="s">
        <v>116</v>
      </c>
      <c r="F9" s="32">
        <f t="shared" ref="F9:F12" si="0">G9+H9</f>
        <v>20000</v>
      </c>
      <c r="G9" s="32">
        <v>20000</v>
      </c>
      <c r="H9" s="33"/>
    </row>
    <row r="10" spans="1:10" s="22" customFormat="1" ht="24.75" customHeight="1" x14ac:dyDescent="0.2">
      <c r="A10" s="29" t="s">
        <v>122</v>
      </c>
      <c r="B10" s="30" t="s">
        <v>123</v>
      </c>
      <c r="C10" s="29">
        <v>801</v>
      </c>
      <c r="D10" s="29">
        <v>80195</v>
      </c>
      <c r="E10" s="31" t="s">
        <v>117</v>
      </c>
      <c r="F10" s="32">
        <f t="shared" si="0"/>
        <v>40000</v>
      </c>
      <c r="G10" s="32">
        <v>40000</v>
      </c>
      <c r="H10" s="33"/>
    </row>
    <row r="11" spans="1:10" s="22" customFormat="1" ht="22.5" customHeight="1" x14ac:dyDescent="0.2">
      <c r="A11" s="34" t="s">
        <v>348</v>
      </c>
      <c r="B11" s="30" t="s">
        <v>119</v>
      </c>
      <c r="C11" s="29">
        <v>801</v>
      </c>
      <c r="D11" s="29">
        <v>80195</v>
      </c>
      <c r="E11" s="31" t="s">
        <v>115</v>
      </c>
      <c r="F11" s="32">
        <f>G11+H11</f>
        <v>40000</v>
      </c>
      <c r="G11" s="32">
        <v>40000</v>
      </c>
      <c r="H11" s="33"/>
    </row>
    <row r="12" spans="1:10" s="22" customFormat="1" ht="24.75" customHeight="1" x14ac:dyDescent="0.2">
      <c r="A12" s="29" t="s">
        <v>124</v>
      </c>
      <c r="B12" s="30" t="s">
        <v>125</v>
      </c>
      <c r="C12" s="29">
        <v>853</v>
      </c>
      <c r="D12" s="29">
        <v>85395</v>
      </c>
      <c r="E12" s="31" t="s">
        <v>118</v>
      </c>
      <c r="F12" s="32">
        <f t="shared" si="0"/>
        <v>30000</v>
      </c>
      <c r="G12" s="32"/>
      <c r="H12" s="33">
        <v>30000</v>
      </c>
      <c r="I12" s="35"/>
    </row>
    <row r="13" spans="1:10" s="28" customFormat="1" ht="22.5" customHeight="1" x14ac:dyDescent="0.2">
      <c r="A13" s="25" t="s">
        <v>22</v>
      </c>
      <c r="B13" s="26" t="s">
        <v>1</v>
      </c>
      <c r="C13" s="61"/>
      <c r="D13" s="62"/>
      <c r="E13" s="62"/>
      <c r="F13" s="27">
        <f>G13+H13</f>
        <v>90000</v>
      </c>
      <c r="G13" s="27">
        <f>SUM(G14:G16)</f>
        <v>75000</v>
      </c>
      <c r="H13" s="27">
        <f>SUM(H14:H16)</f>
        <v>15000</v>
      </c>
    </row>
    <row r="14" spans="1:10" s="28" customFormat="1" ht="24" customHeight="1" x14ac:dyDescent="0.2">
      <c r="A14" s="29" t="s">
        <v>126</v>
      </c>
      <c r="B14" s="30" t="s">
        <v>127</v>
      </c>
      <c r="C14" s="29">
        <v>900</v>
      </c>
      <c r="D14" s="29">
        <v>90095</v>
      </c>
      <c r="E14" s="29" t="s">
        <v>43</v>
      </c>
      <c r="F14" s="33">
        <f>G14+H14</f>
        <v>50000</v>
      </c>
      <c r="G14" s="32">
        <v>50000</v>
      </c>
      <c r="H14" s="33"/>
    </row>
    <row r="15" spans="1:10" s="28" customFormat="1" ht="22.5" customHeight="1" x14ac:dyDescent="0.2">
      <c r="A15" s="29" t="s">
        <v>128</v>
      </c>
      <c r="B15" s="36" t="s">
        <v>129</v>
      </c>
      <c r="C15" s="29">
        <v>754</v>
      </c>
      <c r="D15" s="29">
        <v>75411</v>
      </c>
      <c r="E15" s="29" t="s">
        <v>132</v>
      </c>
      <c r="F15" s="33">
        <f>G15+H15</f>
        <v>15000</v>
      </c>
      <c r="G15" s="32"/>
      <c r="H15" s="33">
        <v>15000</v>
      </c>
    </row>
    <row r="16" spans="1:10" s="22" customFormat="1" ht="22.5" customHeight="1" x14ac:dyDescent="0.2">
      <c r="A16" s="29" t="s">
        <v>130</v>
      </c>
      <c r="B16" s="36" t="s">
        <v>131</v>
      </c>
      <c r="C16" s="29">
        <v>926</v>
      </c>
      <c r="D16" s="29">
        <v>92601</v>
      </c>
      <c r="E16" s="29" t="s">
        <v>133</v>
      </c>
      <c r="F16" s="33">
        <f>G16+H16</f>
        <v>25000</v>
      </c>
      <c r="G16" s="32">
        <v>25000</v>
      </c>
      <c r="H16" s="33"/>
    </row>
    <row r="17" spans="1:9" s="28" customFormat="1" ht="22.5" customHeight="1" x14ac:dyDescent="0.2">
      <c r="A17" s="37" t="s">
        <v>24</v>
      </c>
      <c r="B17" s="26" t="s">
        <v>2</v>
      </c>
      <c r="C17" s="61"/>
      <c r="D17" s="62"/>
      <c r="E17" s="62"/>
      <c r="F17" s="27">
        <f>G17+H17</f>
        <v>600000</v>
      </c>
      <c r="G17" s="27">
        <f>SUM(G18:G29)</f>
        <v>600000</v>
      </c>
      <c r="H17" s="27">
        <f>SUM(H18:H29)</f>
        <v>0</v>
      </c>
    </row>
    <row r="18" spans="1:9" s="28" customFormat="1" ht="22.5" customHeight="1" x14ac:dyDescent="0.2">
      <c r="A18" s="29" t="s">
        <v>134</v>
      </c>
      <c r="B18" s="36" t="s">
        <v>135</v>
      </c>
      <c r="C18" s="29">
        <v>900</v>
      </c>
      <c r="D18" s="29">
        <v>90095</v>
      </c>
      <c r="E18" s="29" t="s">
        <v>43</v>
      </c>
      <c r="F18" s="32">
        <f t="shared" ref="F18:F28" si="1">G18+H18</f>
        <v>100000</v>
      </c>
      <c r="G18" s="32">
        <v>100000</v>
      </c>
      <c r="H18" s="33"/>
    </row>
    <row r="19" spans="1:9" s="28" customFormat="1" ht="22.5" customHeight="1" x14ac:dyDescent="0.2">
      <c r="A19" s="29" t="s">
        <v>136</v>
      </c>
      <c r="B19" s="36" t="s">
        <v>137</v>
      </c>
      <c r="C19" s="29">
        <v>900</v>
      </c>
      <c r="D19" s="29">
        <v>90095</v>
      </c>
      <c r="E19" s="29" t="s">
        <v>139</v>
      </c>
      <c r="F19" s="32">
        <f t="shared" si="1"/>
        <v>20000</v>
      </c>
      <c r="G19" s="32">
        <v>20000</v>
      </c>
      <c r="H19" s="33"/>
    </row>
    <row r="20" spans="1:9" s="28" customFormat="1" ht="22.5" customHeight="1" x14ac:dyDescent="0.2">
      <c r="A20" s="29" t="s">
        <v>138</v>
      </c>
      <c r="B20" s="36" t="s">
        <v>352</v>
      </c>
      <c r="C20" s="29">
        <v>700</v>
      </c>
      <c r="D20" s="29">
        <v>70005</v>
      </c>
      <c r="E20" s="29" t="s">
        <v>139</v>
      </c>
      <c r="F20" s="32">
        <f t="shared" si="1"/>
        <v>30000</v>
      </c>
      <c r="G20" s="32">
        <v>30000</v>
      </c>
      <c r="H20" s="33"/>
    </row>
    <row r="21" spans="1:9" s="28" customFormat="1" ht="22.5" customHeight="1" x14ac:dyDescent="0.2">
      <c r="A21" s="29" t="s">
        <v>45</v>
      </c>
      <c r="B21" s="30" t="s">
        <v>46</v>
      </c>
      <c r="C21" s="38">
        <v>900</v>
      </c>
      <c r="D21" s="39">
        <v>90015</v>
      </c>
      <c r="E21" s="31" t="s">
        <v>44</v>
      </c>
      <c r="F21" s="32">
        <f t="shared" si="1"/>
        <v>20000</v>
      </c>
      <c r="G21" s="32">
        <v>20000</v>
      </c>
      <c r="H21" s="33"/>
    </row>
    <row r="22" spans="1:9" s="28" customFormat="1" ht="22.5" customHeight="1" x14ac:dyDescent="0.2">
      <c r="A22" s="29" t="s">
        <v>140</v>
      </c>
      <c r="B22" s="30" t="s">
        <v>141</v>
      </c>
      <c r="C22" s="38">
        <v>900</v>
      </c>
      <c r="D22" s="39">
        <v>90095</v>
      </c>
      <c r="E22" s="31" t="s">
        <v>43</v>
      </c>
      <c r="F22" s="32">
        <f t="shared" si="1"/>
        <v>90000</v>
      </c>
      <c r="G22" s="32">
        <v>90000</v>
      </c>
      <c r="H22" s="33"/>
    </row>
    <row r="23" spans="1:9" s="28" customFormat="1" ht="22.5" customHeight="1" x14ac:dyDescent="0.2">
      <c r="A23" s="29" t="s">
        <v>142</v>
      </c>
      <c r="B23" s="30" t="s">
        <v>143</v>
      </c>
      <c r="C23" s="38">
        <v>900</v>
      </c>
      <c r="D23" s="39">
        <v>90095</v>
      </c>
      <c r="E23" s="31" t="s">
        <v>43</v>
      </c>
      <c r="F23" s="32">
        <f t="shared" si="1"/>
        <v>40000</v>
      </c>
      <c r="G23" s="32">
        <v>40000</v>
      </c>
      <c r="H23" s="33"/>
    </row>
    <row r="24" spans="1:9" s="11" customFormat="1" ht="22.5" customHeight="1" x14ac:dyDescent="0.2">
      <c r="A24" s="29" t="s">
        <v>78</v>
      </c>
      <c r="B24" s="30" t="s">
        <v>112</v>
      </c>
      <c r="C24" s="38">
        <v>900</v>
      </c>
      <c r="D24" s="39">
        <v>90095</v>
      </c>
      <c r="E24" s="31" t="s">
        <v>43</v>
      </c>
      <c r="F24" s="32">
        <f t="shared" si="1"/>
        <v>100000</v>
      </c>
      <c r="G24" s="32">
        <v>100000</v>
      </c>
      <c r="H24" s="33"/>
    </row>
    <row r="25" spans="1:9" s="11" customFormat="1" ht="24.75" customHeight="1" x14ac:dyDescent="0.2">
      <c r="A25" s="29" t="s">
        <v>79</v>
      </c>
      <c r="B25" s="30" t="s">
        <v>80</v>
      </c>
      <c r="C25" s="38">
        <v>900</v>
      </c>
      <c r="D25" s="39">
        <v>90015</v>
      </c>
      <c r="E25" s="31" t="s">
        <v>44</v>
      </c>
      <c r="F25" s="32">
        <f t="shared" si="1"/>
        <v>40000</v>
      </c>
      <c r="G25" s="32">
        <v>40000</v>
      </c>
      <c r="H25" s="33"/>
    </row>
    <row r="26" spans="1:9" s="11" customFormat="1" ht="24.75" customHeight="1" x14ac:dyDescent="0.2">
      <c r="A26" s="29" t="s">
        <v>81</v>
      </c>
      <c r="B26" s="30" t="s">
        <v>82</v>
      </c>
      <c r="C26" s="38">
        <v>900</v>
      </c>
      <c r="D26" s="39">
        <v>90095</v>
      </c>
      <c r="E26" s="31" t="s">
        <v>43</v>
      </c>
      <c r="F26" s="32">
        <f t="shared" si="1"/>
        <v>100000</v>
      </c>
      <c r="G26" s="32">
        <v>100000</v>
      </c>
      <c r="H26" s="33"/>
    </row>
    <row r="27" spans="1:9" s="11" customFormat="1" ht="24.75" customHeight="1" x14ac:dyDescent="0.2">
      <c r="A27" s="29" t="s">
        <v>144</v>
      </c>
      <c r="B27" s="40" t="s">
        <v>145</v>
      </c>
      <c r="C27" s="38">
        <v>900</v>
      </c>
      <c r="D27" s="39">
        <v>90015</v>
      </c>
      <c r="E27" s="31" t="s">
        <v>44</v>
      </c>
      <c r="F27" s="32">
        <f t="shared" si="1"/>
        <v>20000</v>
      </c>
      <c r="G27" s="32">
        <v>20000</v>
      </c>
      <c r="H27" s="33"/>
    </row>
    <row r="28" spans="1:9" s="11" customFormat="1" ht="22.5" customHeight="1" x14ac:dyDescent="0.2">
      <c r="A28" s="31" t="s">
        <v>146</v>
      </c>
      <c r="B28" s="40" t="s">
        <v>147</v>
      </c>
      <c r="C28" s="31">
        <v>900</v>
      </c>
      <c r="D28" s="31">
        <v>90015</v>
      </c>
      <c r="E28" s="31" t="s">
        <v>44</v>
      </c>
      <c r="F28" s="32">
        <f t="shared" si="1"/>
        <v>20000</v>
      </c>
      <c r="G28" s="32">
        <v>20000</v>
      </c>
      <c r="H28" s="33"/>
    </row>
    <row r="29" spans="1:9" s="11" customFormat="1" ht="22.5" customHeight="1" x14ac:dyDescent="0.2">
      <c r="A29" s="31" t="s">
        <v>148</v>
      </c>
      <c r="B29" s="40" t="s">
        <v>149</v>
      </c>
      <c r="C29" s="31">
        <v>900</v>
      </c>
      <c r="D29" s="31">
        <v>90015</v>
      </c>
      <c r="E29" s="31" t="s">
        <v>44</v>
      </c>
      <c r="F29" s="32">
        <f>G29+H29</f>
        <v>20000</v>
      </c>
      <c r="G29" s="32">
        <v>20000</v>
      </c>
      <c r="H29" s="33"/>
    </row>
    <row r="30" spans="1:9" s="28" customFormat="1" ht="22.5" customHeight="1" x14ac:dyDescent="0.2">
      <c r="A30" s="37" t="s">
        <v>25</v>
      </c>
      <c r="B30" s="26" t="s">
        <v>3</v>
      </c>
      <c r="C30" s="61"/>
      <c r="D30" s="62"/>
      <c r="E30" s="62"/>
      <c r="F30" s="27">
        <f>G30+H30</f>
        <v>1675018</v>
      </c>
      <c r="G30" s="27">
        <f>SUM(G31:G42)</f>
        <v>1675018</v>
      </c>
      <c r="H30" s="27">
        <f>SUM(H31:H42)</f>
        <v>0</v>
      </c>
      <c r="I30" s="35"/>
    </row>
    <row r="31" spans="1:9" s="28" customFormat="1" ht="22.5" customHeight="1" x14ac:dyDescent="0.2">
      <c r="A31" s="31" t="s">
        <v>150</v>
      </c>
      <c r="B31" s="30" t="s">
        <v>151</v>
      </c>
      <c r="C31" s="38">
        <v>801</v>
      </c>
      <c r="D31" s="39">
        <v>80195</v>
      </c>
      <c r="E31" s="31" t="s">
        <v>152</v>
      </c>
      <c r="F31" s="32">
        <f t="shared" ref="F31:F34" si="2">G31+H31</f>
        <v>40000</v>
      </c>
      <c r="G31" s="32">
        <v>40000</v>
      </c>
      <c r="H31" s="32"/>
    </row>
    <row r="32" spans="1:9" s="22" customFormat="1" ht="22.5" customHeight="1" x14ac:dyDescent="0.2">
      <c r="A32" s="31" t="s">
        <v>83</v>
      </c>
      <c r="B32" s="30" t="s">
        <v>84</v>
      </c>
      <c r="C32" s="38">
        <v>900</v>
      </c>
      <c r="D32" s="39">
        <v>90095</v>
      </c>
      <c r="E32" s="31" t="s">
        <v>43</v>
      </c>
      <c r="F32" s="32">
        <f t="shared" si="2"/>
        <v>360000</v>
      </c>
      <c r="G32" s="32">
        <v>360000</v>
      </c>
      <c r="H32" s="32"/>
      <c r="I32" s="41"/>
    </row>
    <row r="33" spans="1:9" s="22" customFormat="1" ht="22.5" customHeight="1" x14ac:dyDescent="0.2">
      <c r="A33" s="31" t="s">
        <v>153</v>
      </c>
      <c r="B33" s="30" t="s">
        <v>154</v>
      </c>
      <c r="C33" s="38">
        <v>900</v>
      </c>
      <c r="D33" s="39">
        <v>90015</v>
      </c>
      <c r="E33" s="31" t="s">
        <v>44</v>
      </c>
      <c r="F33" s="32">
        <f t="shared" si="2"/>
        <v>95000</v>
      </c>
      <c r="G33" s="32">
        <v>95000</v>
      </c>
      <c r="H33" s="32"/>
      <c r="I33" s="35"/>
    </row>
    <row r="34" spans="1:9" s="22" customFormat="1" ht="22.5" customHeight="1" x14ac:dyDescent="0.2">
      <c r="A34" s="31" t="s">
        <v>155</v>
      </c>
      <c r="B34" s="30" t="s">
        <v>156</v>
      </c>
      <c r="C34" s="38">
        <v>900</v>
      </c>
      <c r="D34" s="39">
        <v>90095</v>
      </c>
      <c r="E34" s="31" t="s">
        <v>43</v>
      </c>
      <c r="F34" s="32">
        <f t="shared" si="2"/>
        <v>200000</v>
      </c>
      <c r="G34" s="32">
        <v>200000</v>
      </c>
      <c r="H34" s="32"/>
      <c r="I34" s="41"/>
    </row>
    <row r="35" spans="1:9" s="22" customFormat="1" ht="22.5" customHeight="1" x14ac:dyDescent="0.2">
      <c r="A35" s="31" t="s">
        <v>85</v>
      </c>
      <c r="B35" s="30" t="s">
        <v>86</v>
      </c>
      <c r="C35" s="38">
        <v>600</v>
      </c>
      <c r="D35" s="39">
        <v>60016</v>
      </c>
      <c r="E35" s="31" t="s">
        <v>44</v>
      </c>
      <c r="F35" s="32">
        <f>G35+H35</f>
        <v>45018</v>
      </c>
      <c r="G35" s="32">
        <v>45018</v>
      </c>
      <c r="H35" s="33"/>
    </row>
    <row r="36" spans="1:9" s="22" customFormat="1" ht="22.5" customHeight="1" x14ac:dyDescent="0.2">
      <c r="A36" s="31" t="s">
        <v>157</v>
      </c>
      <c r="B36" s="30" t="s">
        <v>158</v>
      </c>
      <c r="C36" s="38">
        <v>900</v>
      </c>
      <c r="D36" s="39">
        <v>90095</v>
      </c>
      <c r="E36" s="31" t="s">
        <v>43</v>
      </c>
      <c r="F36" s="32">
        <f t="shared" ref="F36:F42" si="3">G36+H36</f>
        <v>300000</v>
      </c>
      <c r="G36" s="32">
        <v>300000</v>
      </c>
      <c r="H36" s="33"/>
    </row>
    <row r="37" spans="1:9" s="22" customFormat="1" ht="22.5" customHeight="1" x14ac:dyDescent="0.2">
      <c r="A37" s="31" t="s">
        <v>159</v>
      </c>
      <c r="B37" s="30" t="s">
        <v>160</v>
      </c>
      <c r="C37" s="38">
        <v>600</v>
      </c>
      <c r="D37" s="39">
        <v>60016</v>
      </c>
      <c r="E37" s="31" t="s">
        <v>44</v>
      </c>
      <c r="F37" s="32">
        <f t="shared" si="3"/>
        <v>70000</v>
      </c>
      <c r="G37" s="32">
        <v>70000</v>
      </c>
      <c r="H37" s="33"/>
      <c r="I37" s="42"/>
    </row>
    <row r="38" spans="1:9" s="22" customFormat="1" ht="22.5" customHeight="1" x14ac:dyDescent="0.2">
      <c r="A38" s="31" t="s">
        <v>161</v>
      </c>
      <c r="B38" s="30" t="s">
        <v>337</v>
      </c>
      <c r="C38" s="38">
        <v>600</v>
      </c>
      <c r="D38" s="39">
        <v>60016</v>
      </c>
      <c r="E38" s="31" t="s">
        <v>44</v>
      </c>
      <c r="F38" s="32">
        <f t="shared" si="3"/>
        <v>300000</v>
      </c>
      <c r="G38" s="32">
        <v>300000</v>
      </c>
      <c r="H38" s="33"/>
    </row>
    <row r="39" spans="1:9" s="22" customFormat="1" ht="22.5" customHeight="1" x14ac:dyDescent="0.2">
      <c r="A39" s="31" t="s">
        <v>162</v>
      </c>
      <c r="B39" s="30" t="s">
        <v>163</v>
      </c>
      <c r="C39" s="38">
        <v>600</v>
      </c>
      <c r="D39" s="39">
        <v>60016</v>
      </c>
      <c r="E39" s="31" t="s">
        <v>44</v>
      </c>
      <c r="F39" s="32">
        <f t="shared" si="3"/>
        <v>40000</v>
      </c>
      <c r="G39" s="32">
        <v>40000</v>
      </c>
      <c r="H39" s="33"/>
      <c r="I39" s="43"/>
    </row>
    <row r="40" spans="1:9" s="22" customFormat="1" ht="22.5" customHeight="1" x14ac:dyDescent="0.2">
      <c r="A40" s="31" t="s">
        <v>164</v>
      </c>
      <c r="B40" s="30" t="s">
        <v>338</v>
      </c>
      <c r="C40" s="38">
        <v>600</v>
      </c>
      <c r="D40" s="39">
        <v>60016</v>
      </c>
      <c r="E40" s="31" t="s">
        <v>44</v>
      </c>
      <c r="F40" s="32">
        <f t="shared" si="3"/>
        <v>40000</v>
      </c>
      <c r="G40" s="32">
        <v>40000</v>
      </c>
      <c r="H40" s="33"/>
      <c r="I40" s="43"/>
    </row>
    <row r="41" spans="1:9" s="22" customFormat="1" ht="22.5" customHeight="1" x14ac:dyDescent="0.2">
      <c r="A41" s="31" t="s">
        <v>165</v>
      </c>
      <c r="B41" s="30" t="s">
        <v>166</v>
      </c>
      <c r="C41" s="38">
        <v>900</v>
      </c>
      <c r="D41" s="39">
        <v>90015</v>
      </c>
      <c r="E41" s="31" t="s">
        <v>44</v>
      </c>
      <c r="F41" s="32">
        <f t="shared" si="3"/>
        <v>65000</v>
      </c>
      <c r="G41" s="32">
        <v>65000</v>
      </c>
      <c r="H41" s="33"/>
      <c r="I41" s="43"/>
    </row>
    <row r="42" spans="1:9" s="22" customFormat="1" ht="22.5" customHeight="1" x14ac:dyDescent="0.2">
      <c r="A42" s="29" t="s">
        <v>167</v>
      </c>
      <c r="B42" s="30" t="s">
        <v>168</v>
      </c>
      <c r="C42" s="44">
        <v>600</v>
      </c>
      <c r="D42" s="38">
        <v>60016</v>
      </c>
      <c r="E42" s="29" t="s">
        <v>44</v>
      </c>
      <c r="F42" s="32">
        <f t="shared" si="3"/>
        <v>120000</v>
      </c>
      <c r="G42" s="32">
        <v>120000</v>
      </c>
      <c r="H42" s="32"/>
      <c r="I42" s="45"/>
    </row>
    <row r="43" spans="1:9" s="28" customFormat="1" ht="22.5" customHeight="1" x14ac:dyDescent="0.2">
      <c r="A43" s="37" t="s">
        <v>26</v>
      </c>
      <c r="B43" s="26" t="s">
        <v>4</v>
      </c>
      <c r="C43" s="61"/>
      <c r="D43" s="62"/>
      <c r="E43" s="62"/>
      <c r="F43" s="27">
        <f>G43+H43</f>
        <v>180000</v>
      </c>
      <c r="G43" s="27">
        <f>SUM(G44:G45)</f>
        <v>180000</v>
      </c>
      <c r="H43" s="27">
        <f>SUM(H44:H45)</f>
        <v>0</v>
      </c>
      <c r="I43" s="46"/>
    </row>
    <row r="44" spans="1:9" s="11" customFormat="1" ht="22.5" customHeight="1" x14ac:dyDescent="0.2">
      <c r="A44" s="31" t="s">
        <v>169</v>
      </c>
      <c r="B44" s="30" t="s">
        <v>349</v>
      </c>
      <c r="C44" s="31">
        <v>900</v>
      </c>
      <c r="D44" s="31">
        <v>90095</v>
      </c>
      <c r="E44" s="31" t="s">
        <v>43</v>
      </c>
      <c r="F44" s="32">
        <f>G44</f>
        <v>100000</v>
      </c>
      <c r="G44" s="32">
        <v>100000</v>
      </c>
      <c r="H44" s="33"/>
      <c r="I44" s="47"/>
    </row>
    <row r="45" spans="1:9" s="11" customFormat="1" ht="22.5" customHeight="1" x14ac:dyDescent="0.2">
      <c r="A45" s="31" t="s">
        <v>170</v>
      </c>
      <c r="B45" s="30" t="s">
        <v>339</v>
      </c>
      <c r="C45" s="31">
        <v>900</v>
      </c>
      <c r="D45" s="31">
        <v>90015</v>
      </c>
      <c r="E45" s="31" t="s">
        <v>44</v>
      </c>
      <c r="F45" s="32">
        <f>G45</f>
        <v>80000</v>
      </c>
      <c r="G45" s="32">
        <v>80000</v>
      </c>
      <c r="H45" s="33"/>
      <c r="I45" s="47"/>
    </row>
    <row r="46" spans="1:9" s="28" customFormat="1" ht="22.5" customHeight="1" x14ac:dyDescent="0.2">
      <c r="A46" s="37" t="s">
        <v>27</v>
      </c>
      <c r="B46" s="26" t="s">
        <v>5</v>
      </c>
      <c r="C46" s="61"/>
      <c r="D46" s="62"/>
      <c r="E46" s="62"/>
      <c r="F46" s="27">
        <f>G46+H46</f>
        <v>1322000</v>
      </c>
      <c r="G46" s="27">
        <f>SUM(G47:G55)</f>
        <v>1322000</v>
      </c>
      <c r="H46" s="27">
        <f>SUM(H47:H55)</f>
        <v>0</v>
      </c>
    </row>
    <row r="47" spans="1:9" s="28" customFormat="1" ht="22.5" customHeight="1" x14ac:dyDescent="0.2">
      <c r="A47" s="31" t="s">
        <v>171</v>
      </c>
      <c r="B47" s="30" t="s">
        <v>172</v>
      </c>
      <c r="C47" s="31">
        <v>900</v>
      </c>
      <c r="D47" s="31">
        <v>90095</v>
      </c>
      <c r="E47" s="31" t="s">
        <v>43</v>
      </c>
      <c r="F47" s="32">
        <f t="shared" ref="F47:F54" si="4">G47+H47</f>
        <v>50000</v>
      </c>
      <c r="G47" s="32">
        <v>50000</v>
      </c>
      <c r="H47" s="33"/>
    </row>
    <row r="48" spans="1:9" s="28" customFormat="1" ht="22.5" customHeight="1" x14ac:dyDescent="0.2">
      <c r="A48" s="31" t="s">
        <v>173</v>
      </c>
      <c r="B48" s="30" t="s">
        <v>174</v>
      </c>
      <c r="C48" s="31">
        <v>801</v>
      </c>
      <c r="D48" s="31">
        <v>80195</v>
      </c>
      <c r="E48" s="31" t="s">
        <v>176</v>
      </c>
      <c r="F48" s="32">
        <f t="shared" si="4"/>
        <v>14000</v>
      </c>
      <c r="G48" s="32">
        <v>14000</v>
      </c>
      <c r="H48" s="33"/>
    </row>
    <row r="49" spans="1:8" s="28" customFormat="1" ht="24.75" customHeight="1" x14ac:dyDescent="0.2">
      <c r="A49" s="31" t="s">
        <v>175</v>
      </c>
      <c r="B49" s="30" t="s">
        <v>353</v>
      </c>
      <c r="C49" s="31">
        <v>921</v>
      </c>
      <c r="D49" s="31">
        <v>92109</v>
      </c>
      <c r="E49" s="31" t="s">
        <v>47</v>
      </c>
      <c r="F49" s="32">
        <f t="shared" si="4"/>
        <v>25000</v>
      </c>
      <c r="G49" s="32">
        <v>25000</v>
      </c>
      <c r="H49" s="33"/>
    </row>
    <row r="50" spans="1:8" s="28" customFormat="1" ht="22.5" customHeight="1" x14ac:dyDescent="0.2">
      <c r="A50" s="31" t="s">
        <v>177</v>
      </c>
      <c r="B50" s="30" t="s">
        <v>178</v>
      </c>
      <c r="C50" s="31">
        <v>900</v>
      </c>
      <c r="D50" s="31">
        <v>90015</v>
      </c>
      <c r="E50" s="31" t="s">
        <v>44</v>
      </c>
      <c r="F50" s="32">
        <f t="shared" si="4"/>
        <v>49000</v>
      </c>
      <c r="G50" s="32">
        <v>49000</v>
      </c>
      <c r="H50" s="33"/>
    </row>
    <row r="51" spans="1:8" s="28" customFormat="1" ht="22.5" customHeight="1" x14ac:dyDescent="0.2">
      <c r="A51" s="31" t="s">
        <v>65</v>
      </c>
      <c r="B51" s="30" t="s">
        <v>66</v>
      </c>
      <c r="C51" s="38">
        <v>900</v>
      </c>
      <c r="D51" s="39">
        <v>90015</v>
      </c>
      <c r="E51" s="31" t="s">
        <v>44</v>
      </c>
      <c r="F51" s="32">
        <f t="shared" si="4"/>
        <v>350000</v>
      </c>
      <c r="G51" s="32">
        <v>350000</v>
      </c>
      <c r="H51" s="33"/>
    </row>
    <row r="52" spans="1:8" s="28" customFormat="1" ht="24.75" customHeight="1" x14ac:dyDescent="0.2">
      <c r="A52" s="31" t="s">
        <v>87</v>
      </c>
      <c r="B52" s="30" t="s">
        <v>88</v>
      </c>
      <c r="C52" s="38">
        <v>900</v>
      </c>
      <c r="D52" s="39">
        <v>90095</v>
      </c>
      <c r="E52" s="31" t="s">
        <v>43</v>
      </c>
      <c r="F52" s="32">
        <f t="shared" si="4"/>
        <v>130000</v>
      </c>
      <c r="G52" s="32">
        <v>130000</v>
      </c>
      <c r="H52" s="33"/>
    </row>
    <row r="53" spans="1:8" s="28" customFormat="1" ht="24.75" customHeight="1" x14ac:dyDescent="0.2">
      <c r="A53" s="31" t="s">
        <v>340</v>
      </c>
      <c r="B53" s="30" t="s">
        <v>179</v>
      </c>
      <c r="C53" s="31">
        <v>900</v>
      </c>
      <c r="D53" s="31">
        <v>90095</v>
      </c>
      <c r="E53" s="31" t="s">
        <v>43</v>
      </c>
      <c r="F53" s="32">
        <f t="shared" si="4"/>
        <v>20000</v>
      </c>
      <c r="G53" s="32">
        <v>20000</v>
      </c>
      <c r="H53" s="33"/>
    </row>
    <row r="54" spans="1:8" s="28" customFormat="1" ht="22.5" customHeight="1" x14ac:dyDescent="0.2">
      <c r="A54" s="31" t="s">
        <v>89</v>
      </c>
      <c r="B54" s="30" t="s">
        <v>90</v>
      </c>
      <c r="C54" s="38">
        <v>600</v>
      </c>
      <c r="D54" s="39">
        <v>60016</v>
      </c>
      <c r="E54" s="31" t="s">
        <v>44</v>
      </c>
      <c r="F54" s="32">
        <f t="shared" si="4"/>
        <v>672000</v>
      </c>
      <c r="G54" s="32">
        <v>672000</v>
      </c>
      <c r="H54" s="33"/>
    </row>
    <row r="55" spans="1:8" s="28" customFormat="1" ht="22.5" customHeight="1" x14ac:dyDescent="0.2">
      <c r="A55" s="29" t="s">
        <v>180</v>
      </c>
      <c r="B55" s="36" t="s">
        <v>181</v>
      </c>
      <c r="C55" s="29">
        <v>754</v>
      </c>
      <c r="D55" s="29">
        <v>75416</v>
      </c>
      <c r="E55" s="29" t="s">
        <v>182</v>
      </c>
      <c r="F55" s="32">
        <f>G55+H55</f>
        <v>12000</v>
      </c>
      <c r="G55" s="32">
        <v>12000</v>
      </c>
      <c r="H55" s="33"/>
    </row>
    <row r="56" spans="1:8" s="28" customFormat="1" ht="22.5" customHeight="1" x14ac:dyDescent="0.2">
      <c r="A56" s="37" t="s">
        <v>28</v>
      </c>
      <c r="B56" s="26" t="s">
        <v>6</v>
      </c>
      <c r="C56" s="61"/>
      <c r="D56" s="62"/>
      <c r="E56" s="62"/>
      <c r="F56" s="48">
        <f>G56+H56</f>
        <v>1445352</v>
      </c>
      <c r="G56" s="48">
        <f>SUM(G57:G70)</f>
        <v>1431352</v>
      </c>
      <c r="H56" s="27">
        <f>SUM(H57:H70)</f>
        <v>14000</v>
      </c>
    </row>
    <row r="57" spans="1:8" s="22" customFormat="1" ht="24.75" customHeight="1" x14ac:dyDescent="0.2">
      <c r="A57" s="31" t="s">
        <v>183</v>
      </c>
      <c r="B57" s="30" t="s">
        <v>184</v>
      </c>
      <c r="C57" s="31">
        <v>900</v>
      </c>
      <c r="D57" s="31">
        <v>90095</v>
      </c>
      <c r="E57" s="31" t="s">
        <v>43</v>
      </c>
      <c r="F57" s="32">
        <f t="shared" ref="F57:F70" si="5">G57+H57</f>
        <v>30000</v>
      </c>
      <c r="G57" s="32">
        <v>30000</v>
      </c>
      <c r="H57" s="33"/>
    </row>
    <row r="58" spans="1:8" s="22" customFormat="1" ht="22.5" customHeight="1" x14ac:dyDescent="0.2">
      <c r="A58" s="31" t="s">
        <v>185</v>
      </c>
      <c r="B58" s="30" t="s">
        <v>341</v>
      </c>
      <c r="C58" s="31">
        <v>801</v>
      </c>
      <c r="D58" s="31">
        <v>80195</v>
      </c>
      <c r="E58" s="31" t="s">
        <v>189</v>
      </c>
      <c r="F58" s="32">
        <f t="shared" si="5"/>
        <v>25000</v>
      </c>
      <c r="G58" s="32">
        <v>25000</v>
      </c>
      <c r="H58" s="33"/>
    </row>
    <row r="59" spans="1:8" s="22" customFormat="1" ht="22.5" customHeight="1" x14ac:dyDescent="0.2">
      <c r="A59" s="31" t="s">
        <v>186</v>
      </c>
      <c r="B59" s="30" t="s">
        <v>187</v>
      </c>
      <c r="C59" s="31">
        <v>801</v>
      </c>
      <c r="D59" s="31">
        <v>80195</v>
      </c>
      <c r="E59" s="31" t="s">
        <v>190</v>
      </c>
      <c r="F59" s="32">
        <f t="shared" si="5"/>
        <v>70000</v>
      </c>
      <c r="G59" s="32">
        <v>70000</v>
      </c>
      <c r="H59" s="33"/>
    </row>
    <row r="60" spans="1:8" s="22" customFormat="1" ht="24.75" customHeight="1" x14ac:dyDescent="0.2">
      <c r="A60" s="31" t="s">
        <v>188</v>
      </c>
      <c r="B60" s="30" t="s">
        <v>129</v>
      </c>
      <c r="C60" s="31">
        <v>754</v>
      </c>
      <c r="D60" s="31">
        <v>75411</v>
      </c>
      <c r="E60" s="31" t="s">
        <v>132</v>
      </c>
      <c r="F60" s="32">
        <f>G60+H60</f>
        <v>14000</v>
      </c>
      <c r="G60" s="32"/>
      <c r="H60" s="33">
        <v>14000</v>
      </c>
    </row>
    <row r="61" spans="1:8" s="22" customFormat="1" ht="24.75" customHeight="1" x14ac:dyDescent="0.2">
      <c r="A61" s="31" t="s">
        <v>191</v>
      </c>
      <c r="B61" s="30" t="s">
        <v>192</v>
      </c>
      <c r="C61" s="31">
        <v>600</v>
      </c>
      <c r="D61" s="31">
        <v>60017</v>
      </c>
      <c r="E61" s="31" t="s">
        <v>44</v>
      </c>
      <c r="F61" s="32">
        <f t="shared" si="5"/>
        <v>120000</v>
      </c>
      <c r="G61" s="32">
        <v>120000</v>
      </c>
      <c r="H61" s="33"/>
    </row>
    <row r="62" spans="1:8" s="22" customFormat="1" ht="22.5" customHeight="1" x14ac:dyDescent="0.2">
      <c r="A62" s="31" t="s">
        <v>91</v>
      </c>
      <c r="B62" s="30" t="s">
        <v>92</v>
      </c>
      <c r="C62" s="38">
        <v>900</v>
      </c>
      <c r="D62" s="39">
        <v>90015</v>
      </c>
      <c r="E62" s="31" t="s">
        <v>44</v>
      </c>
      <c r="F62" s="32">
        <f t="shared" si="5"/>
        <v>68000</v>
      </c>
      <c r="G62" s="32">
        <v>68000</v>
      </c>
      <c r="H62" s="33"/>
    </row>
    <row r="63" spans="1:8" s="22" customFormat="1" ht="22.5" customHeight="1" x14ac:dyDescent="0.2">
      <c r="A63" s="31" t="s">
        <v>193</v>
      </c>
      <c r="B63" s="30" t="s">
        <v>194</v>
      </c>
      <c r="C63" s="38">
        <v>900</v>
      </c>
      <c r="D63" s="39">
        <v>90015</v>
      </c>
      <c r="E63" s="31" t="s">
        <v>44</v>
      </c>
      <c r="F63" s="32">
        <f t="shared" si="5"/>
        <v>45000</v>
      </c>
      <c r="G63" s="32">
        <v>45000</v>
      </c>
      <c r="H63" s="33"/>
    </row>
    <row r="64" spans="1:8" s="22" customFormat="1" ht="22.5" customHeight="1" x14ac:dyDescent="0.2">
      <c r="A64" s="31" t="s">
        <v>195</v>
      </c>
      <c r="B64" s="30" t="s">
        <v>196</v>
      </c>
      <c r="C64" s="38">
        <v>926</v>
      </c>
      <c r="D64" s="39">
        <v>92601</v>
      </c>
      <c r="E64" s="31" t="s">
        <v>133</v>
      </c>
      <c r="F64" s="32">
        <f t="shared" si="5"/>
        <v>20000</v>
      </c>
      <c r="G64" s="32">
        <v>20000</v>
      </c>
      <c r="H64" s="33"/>
    </row>
    <row r="65" spans="1:9" s="22" customFormat="1" ht="22.5" customHeight="1" x14ac:dyDescent="0.2">
      <c r="A65" s="31" t="s">
        <v>197</v>
      </c>
      <c r="B65" s="30" t="s">
        <v>198</v>
      </c>
      <c r="C65" s="38">
        <v>900</v>
      </c>
      <c r="D65" s="39">
        <v>90015</v>
      </c>
      <c r="E65" s="31" t="s">
        <v>44</v>
      </c>
      <c r="F65" s="32">
        <f t="shared" si="5"/>
        <v>25000</v>
      </c>
      <c r="G65" s="32">
        <v>25000</v>
      </c>
      <c r="H65" s="33"/>
    </row>
    <row r="66" spans="1:9" s="11" customFormat="1" ht="22.5" customHeight="1" x14ac:dyDescent="0.2">
      <c r="A66" s="31" t="s">
        <v>93</v>
      </c>
      <c r="B66" s="30" t="s">
        <v>94</v>
      </c>
      <c r="C66" s="38">
        <v>900</v>
      </c>
      <c r="D66" s="39">
        <v>90015</v>
      </c>
      <c r="E66" s="31" t="s">
        <v>44</v>
      </c>
      <c r="F66" s="32">
        <f t="shared" si="5"/>
        <v>180000</v>
      </c>
      <c r="G66" s="32">
        <v>180000</v>
      </c>
      <c r="H66" s="33"/>
    </row>
    <row r="67" spans="1:9" s="11" customFormat="1" ht="22.5" customHeight="1" x14ac:dyDescent="0.2">
      <c r="A67" s="31" t="s">
        <v>199</v>
      </c>
      <c r="B67" s="30" t="s">
        <v>200</v>
      </c>
      <c r="C67" s="38">
        <v>900</v>
      </c>
      <c r="D67" s="39">
        <v>90015</v>
      </c>
      <c r="E67" s="31" t="s">
        <v>44</v>
      </c>
      <c r="F67" s="32">
        <f t="shared" si="5"/>
        <v>20000</v>
      </c>
      <c r="G67" s="33">
        <v>20000</v>
      </c>
      <c r="H67" s="33"/>
    </row>
    <row r="68" spans="1:9" s="11" customFormat="1" ht="22.5" customHeight="1" x14ac:dyDescent="0.2">
      <c r="A68" s="31" t="s">
        <v>95</v>
      </c>
      <c r="B68" s="30" t="s">
        <v>96</v>
      </c>
      <c r="C68" s="38">
        <v>600</v>
      </c>
      <c r="D68" s="39">
        <v>60016</v>
      </c>
      <c r="E68" s="31" t="s">
        <v>44</v>
      </c>
      <c r="F68" s="32">
        <f t="shared" si="5"/>
        <v>125000</v>
      </c>
      <c r="G68" s="32">
        <v>125000</v>
      </c>
      <c r="H68" s="33"/>
    </row>
    <row r="69" spans="1:9" s="11" customFormat="1" ht="22.5" customHeight="1" x14ac:dyDescent="0.2">
      <c r="A69" s="31" t="s">
        <v>97</v>
      </c>
      <c r="B69" s="30" t="s">
        <v>67</v>
      </c>
      <c r="C69" s="38">
        <v>600</v>
      </c>
      <c r="D69" s="39">
        <v>60016</v>
      </c>
      <c r="E69" s="31" t="s">
        <v>44</v>
      </c>
      <c r="F69" s="32">
        <f t="shared" si="5"/>
        <v>500000</v>
      </c>
      <c r="G69" s="32">
        <v>500000</v>
      </c>
      <c r="H69" s="33"/>
    </row>
    <row r="70" spans="1:9" s="11" customFormat="1" ht="22.5" customHeight="1" x14ac:dyDescent="0.2">
      <c r="A70" s="31" t="s">
        <v>68</v>
      </c>
      <c r="B70" s="30" t="s">
        <v>74</v>
      </c>
      <c r="C70" s="38">
        <v>900</v>
      </c>
      <c r="D70" s="39">
        <v>90015</v>
      </c>
      <c r="E70" s="31" t="s">
        <v>44</v>
      </c>
      <c r="F70" s="32">
        <f t="shared" si="5"/>
        <v>203352</v>
      </c>
      <c r="G70" s="32">
        <v>203352</v>
      </c>
      <c r="H70" s="33"/>
    </row>
    <row r="71" spans="1:9" s="28" customFormat="1" ht="22.5" customHeight="1" x14ac:dyDescent="0.2">
      <c r="A71" s="37" t="s">
        <v>29</v>
      </c>
      <c r="B71" s="26" t="s">
        <v>7</v>
      </c>
      <c r="C71" s="61"/>
      <c r="D71" s="62"/>
      <c r="E71" s="62"/>
      <c r="F71" s="48">
        <f>G71+H71</f>
        <v>1711100</v>
      </c>
      <c r="G71" s="48">
        <f>SUM(G72:G86)</f>
        <v>1631100</v>
      </c>
      <c r="H71" s="27">
        <f>SUM(H72:H86)</f>
        <v>80000</v>
      </c>
    </row>
    <row r="72" spans="1:9" s="11" customFormat="1" ht="22.5" customHeight="1" x14ac:dyDescent="0.2">
      <c r="A72" s="31" t="s">
        <v>201</v>
      </c>
      <c r="B72" s="30" t="s">
        <v>202</v>
      </c>
      <c r="C72" s="31">
        <v>900</v>
      </c>
      <c r="D72" s="31">
        <v>90095</v>
      </c>
      <c r="E72" s="31" t="s">
        <v>43</v>
      </c>
      <c r="F72" s="32">
        <f t="shared" ref="F72:F85" si="6">G72+H72</f>
        <v>30000</v>
      </c>
      <c r="G72" s="32">
        <v>30000</v>
      </c>
      <c r="H72" s="33"/>
    </row>
    <row r="73" spans="1:9" s="28" customFormat="1" ht="22.5" customHeight="1" x14ac:dyDescent="0.2">
      <c r="A73" s="31" t="s">
        <v>203</v>
      </c>
      <c r="B73" s="30" t="s">
        <v>354</v>
      </c>
      <c r="C73" s="31">
        <v>900</v>
      </c>
      <c r="D73" s="31">
        <v>90095</v>
      </c>
      <c r="E73" s="31" t="s">
        <v>43</v>
      </c>
      <c r="F73" s="32">
        <f t="shared" si="6"/>
        <v>6100</v>
      </c>
      <c r="G73" s="32">
        <v>6100</v>
      </c>
      <c r="H73" s="33"/>
      <c r="I73" s="11"/>
    </row>
    <row r="74" spans="1:9" s="28" customFormat="1" ht="22.5" customHeight="1" x14ac:dyDescent="0.2">
      <c r="A74" s="31" t="s">
        <v>204</v>
      </c>
      <c r="B74" s="30" t="s">
        <v>205</v>
      </c>
      <c r="C74" s="31">
        <v>900</v>
      </c>
      <c r="D74" s="31">
        <v>90095</v>
      </c>
      <c r="E74" s="31" t="s">
        <v>43</v>
      </c>
      <c r="F74" s="32">
        <f t="shared" si="6"/>
        <v>70000</v>
      </c>
      <c r="G74" s="32">
        <v>70000</v>
      </c>
      <c r="H74" s="33"/>
      <c r="I74" s="11"/>
    </row>
    <row r="75" spans="1:9" s="28" customFormat="1" ht="22.5" customHeight="1" x14ac:dyDescent="0.2">
      <c r="A75" s="31" t="s">
        <v>206</v>
      </c>
      <c r="B75" s="30" t="s">
        <v>207</v>
      </c>
      <c r="C75" s="31">
        <v>900</v>
      </c>
      <c r="D75" s="31">
        <v>90095</v>
      </c>
      <c r="E75" s="31" t="s">
        <v>43</v>
      </c>
      <c r="F75" s="32">
        <f t="shared" si="6"/>
        <v>200000</v>
      </c>
      <c r="G75" s="32">
        <v>200000</v>
      </c>
      <c r="H75" s="33"/>
      <c r="I75" s="11"/>
    </row>
    <row r="76" spans="1:9" s="28" customFormat="1" ht="24" customHeight="1" x14ac:dyDescent="0.2">
      <c r="A76" s="31" t="s">
        <v>208</v>
      </c>
      <c r="B76" s="30" t="s">
        <v>342</v>
      </c>
      <c r="C76" s="31">
        <v>900</v>
      </c>
      <c r="D76" s="31">
        <v>90095</v>
      </c>
      <c r="E76" s="31" t="s">
        <v>43</v>
      </c>
      <c r="F76" s="32">
        <f t="shared" si="6"/>
        <v>15000</v>
      </c>
      <c r="G76" s="32">
        <v>15000</v>
      </c>
      <c r="H76" s="33"/>
      <c r="I76" s="11"/>
    </row>
    <row r="77" spans="1:9" s="28" customFormat="1" ht="22.5" customHeight="1" x14ac:dyDescent="0.2">
      <c r="A77" s="31" t="s">
        <v>209</v>
      </c>
      <c r="B77" s="30" t="s">
        <v>210</v>
      </c>
      <c r="C77" s="31">
        <v>801</v>
      </c>
      <c r="D77" s="31">
        <v>80195</v>
      </c>
      <c r="E77" s="31" t="s">
        <v>211</v>
      </c>
      <c r="F77" s="32">
        <f t="shared" si="6"/>
        <v>40000</v>
      </c>
      <c r="G77" s="32">
        <v>40000</v>
      </c>
      <c r="H77" s="33"/>
    </row>
    <row r="78" spans="1:9" s="28" customFormat="1" ht="22.5" customHeight="1" x14ac:dyDescent="0.2">
      <c r="A78" s="31" t="s">
        <v>48</v>
      </c>
      <c r="B78" s="30" t="s">
        <v>49</v>
      </c>
      <c r="C78" s="38">
        <v>900</v>
      </c>
      <c r="D78" s="39">
        <v>90015</v>
      </c>
      <c r="E78" s="31" t="s">
        <v>44</v>
      </c>
      <c r="F78" s="32">
        <f>G78+H78</f>
        <v>310000</v>
      </c>
      <c r="G78" s="32">
        <v>310000</v>
      </c>
      <c r="H78" s="33"/>
    </row>
    <row r="79" spans="1:9" s="28" customFormat="1" ht="22.5" customHeight="1" x14ac:dyDescent="0.2">
      <c r="A79" s="31" t="s">
        <v>69</v>
      </c>
      <c r="B79" s="30" t="s">
        <v>70</v>
      </c>
      <c r="C79" s="38">
        <v>900</v>
      </c>
      <c r="D79" s="39">
        <v>90095</v>
      </c>
      <c r="E79" s="31" t="s">
        <v>43</v>
      </c>
      <c r="F79" s="32">
        <f t="shared" si="6"/>
        <v>200000</v>
      </c>
      <c r="G79" s="32">
        <v>200000</v>
      </c>
      <c r="H79" s="33"/>
    </row>
    <row r="80" spans="1:9" s="28" customFormat="1" ht="22.5" customHeight="1" x14ac:dyDescent="0.2">
      <c r="A80" s="31" t="s">
        <v>212</v>
      </c>
      <c r="B80" s="30" t="s">
        <v>213</v>
      </c>
      <c r="C80" s="38">
        <v>900</v>
      </c>
      <c r="D80" s="39">
        <v>90015</v>
      </c>
      <c r="E80" s="31" t="s">
        <v>44</v>
      </c>
      <c r="F80" s="32">
        <f>G80+H80</f>
        <v>25000</v>
      </c>
      <c r="G80" s="32">
        <v>25000</v>
      </c>
      <c r="H80" s="33"/>
    </row>
    <row r="81" spans="1:10" s="11" customFormat="1" ht="22.5" customHeight="1" x14ac:dyDescent="0.2">
      <c r="A81" s="31" t="s">
        <v>98</v>
      </c>
      <c r="B81" s="30" t="s">
        <v>99</v>
      </c>
      <c r="C81" s="38">
        <v>900</v>
      </c>
      <c r="D81" s="39">
        <v>90095</v>
      </c>
      <c r="E81" s="31" t="s">
        <v>43</v>
      </c>
      <c r="F81" s="32">
        <f t="shared" si="6"/>
        <v>110000</v>
      </c>
      <c r="G81" s="32">
        <v>110000</v>
      </c>
      <c r="H81" s="33"/>
    </row>
    <row r="82" spans="1:10" s="11" customFormat="1" ht="22.5" customHeight="1" x14ac:dyDescent="0.2">
      <c r="A82" s="31" t="s">
        <v>214</v>
      </c>
      <c r="B82" s="30" t="s">
        <v>215</v>
      </c>
      <c r="C82" s="31">
        <v>900</v>
      </c>
      <c r="D82" s="31">
        <v>90095</v>
      </c>
      <c r="E82" s="31" t="s">
        <v>43</v>
      </c>
      <c r="F82" s="32">
        <f t="shared" si="6"/>
        <v>100000</v>
      </c>
      <c r="G82" s="32">
        <v>100000</v>
      </c>
      <c r="H82" s="33"/>
    </row>
    <row r="83" spans="1:10" s="11" customFormat="1" ht="22.5" customHeight="1" x14ac:dyDescent="0.2">
      <c r="A83" s="31" t="s">
        <v>50</v>
      </c>
      <c r="B83" s="30" t="s">
        <v>51</v>
      </c>
      <c r="C83" s="38">
        <v>900</v>
      </c>
      <c r="D83" s="39">
        <v>90095</v>
      </c>
      <c r="E83" s="31" t="s">
        <v>43</v>
      </c>
      <c r="F83" s="32">
        <f t="shared" si="6"/>
        <v>350000</v>
      </c>
      <c r="G83" s="32">
        <v>350000</v>
      </c>
      <c r="H83" s="33"/>
    </row>
    <row r="84" spans="1:10" s="11" customFormat="1" ht="22.5" customHeight="1" x14ac:dyDescent="0.2">
      <c r="A84" s="31" t="s">
        <v>52</v>
      </c>
      <c r="B84" s="30" t="s">
        <v>53</v>
      </c>
      <c r="C84" s="38">
        <v>900</v>
      </c>
      <c r="D84" s="39">
        <v>90095</v>
      </c>
      <c r="E84" s="31" t="s">
        <v>43</v>
      </c>
      <c r="F84" s="32">
        <f t="shared" si="6"/>
        <v>150000</v>
      </c>
      <c r="G84" s="32">
        <v>150000</v>
      </c>
      <c r="H84" s="33"/>
    </row>
    <row r="85" spans="1:10" s="11" customFormat="1" ht="22.5" customHeight="1" x14ac:dyDescent="0.2">
      <c r="A85" s="31" t="s">
        <v>216</v>
      </c>
      <c r="B85" s="30" t="s">
        <v>131</v>
      </c>
      <c r="C85" s="38">
        <v>926</v>
      </c>
      <c r="D85" s="39">
        <v>92601</v>
      </c>
      <c r="E85" s="31" t="s">
        <v>133</v>
      </c>
      <c r="F85" s="32">
        <f t="shared" si="6"/>
        <v>25000</v>
      </c>
      <c r="G85" s="32">
        <v>25000</v>
      </c>
      <c r="H85" s="33"/>
    </row>
    <row r="86" spans="1:10" s="11" customFormat="1" ht="22.5" customHeight="1" x14ac:dyDescent="0.2">
      <c r="A86" s="31" t="s">
        <v>217</v>
      </c>
      <c r="B86" s="30" t="s">
        <v>218</v>
      </c>
      <c r="C86" s="31">
        <v>754</v>
      </c>
      <c r="D86" s="31">
        <v>75405</v>
      </c>
      <c r="E86" s="31" t="s">
        <v>219</v>
      </c>
      <c r="F86" s="32">
        <f>G86+H86</f>
        <v>80000</v>
      </c>
      <c r="G86" s="32"/>
      <c r="H86" s="33">
        <v>80000</v>
      </c>
      <c r="J86" s="28"/>
    </row>
    <row r="87" spans="1:10" s="28" customFormat="1" ht="22.5" customHeight="1" x14ac:dyDescent="0.2">
      <c r="A87" s="37" t="s">
        <v>30</v>
      </c>
      <c r="B87" s="26" t="s">
        <v>8</v>
      </c>
      <c r="C87" s="61"/>
      <c r="D87" s="62"/>
      <c r="E87" s="62"/>
      <c r="F87" s="48">
        <f>G87+H87</f>
        <v>100000</v>
      </c>
      <c r="G87" s="48">
        <f>SUM(G88:G88)</f>
        <v>100000</v>
      </c>
      <c r="H87" s="27">
        <f>SUM(H88:H88)</f>
        <v>0</v>
      </c>
    </row>
    <row r="88" spans="1:10" s="11" customFormat="1" ht="22.5" customHeight="1" x14ac:dyDescent="0.2">
      <c r="A88" s="29" t="s">
        <v>220</v>
      </c>
      <c r="B88" s="36" t="s">
        <v>221</v>
      </c>
      <c r="C88" s="29">
        <v>801</v>
      </c>
      <c r="D88" s="29">
        <v>80195</v>
      </c>
      <c r="E88" s="29" t="s">
        <v>222</v>
      </c>
      <c r="F88" s="32">
        <f>G88</f>
        <v>100000</v>
      </c>
      <c r="G88" s="32">
        <v>100000</v>
      </c>
      <c r="H88" s="33"/>
    </row>
    <row r="89" spans="1:10" s="28" customFormat="1" ht="22.5" customHeight="1" x14ac:dyDescent="0.2">
      <c r="A89" s="37" t="s">
        <v>31</v>
      </c>
      <c r="B89" s="49" t="s">
        <v>9</v>
      </c>
      <c r="C89" s="81"/>
      <c r="D89" s="82"/>
      <c r="E89" s="82"/>
      <c r="F89" s="48">
        <f>G89+H89</f>
        <v>483238</v>
      </c>
      <c r="G89" s="48">
        <f>SUM(G90:G98)</f>
        <v>354400</v>
      </c>
      <c r="H89" s="50">
        <f>SUM(H90:H98)</f>
        <v>128838</v>
      </c>
    </row>
    <row r="90" spans="1:10" s="28" customFormat="1" ht="22.5" customHeight="1" x14ac:dyDescent="0.2">
      <c r="A90" s="29" t="s">
        <v>223</v>
      </c>
      <c r="B90" s="30" t="s">
        <v>224</v>
      </c>
      <c r="C90" s="29">
        <v>900</v>
      </c>
      <c r="D90" s="29">
        <v>90095</v>
      </c>
      <c r="E90" s="29" t="s">
        <v>43</v>
      </c>
      <c r="F90" s="32">
        <f>G90+H90</f>
        <v>61400</v>
      </c>
      <c r="G90" s="32">
        <v>61400</v>
      </c>
      <c r="H90" s="27"/>
    </row>
    <row r="91" spans="1:10" s="28" customFormat="1" ht="22.5" customHeight="1" x14ac:dyDescent="0.2">
      <c r="A91" s="29" t="s">
        <v>225</v>
      </c>
      <c r="B91" s="36" t="s">
        <v>226</v>
      </c>
      <c r="C91" s="29">
        <v>900</v>
      </c>
      <c r="D91" s="29">
        <v>90095</v>
      </c>
      <c r="E91" s="29" t="s">
        <v>43</v>
      </c>
      <c r="F91" s="32">
        <f t="shared" ref="F91:F98" si="7">G91+H91</f>
        <v>30000</v>
      </c>
      <c r="G91" s="32">
        <v>30000</v>
      </c>
      <c r="H91" s="27"/>
    </row>
    <row r="92" spans="1:10" s="28" customFormat="1" ht="22.5" customHeight="1" x14ac:dyDescent="0.2">
      <c r="A92" s="29" t="s">
        <v>227</v>
      </c>
      <c r="B92" s="36" t="s">
        <v>355</v>
      </c>
      <c r="C92" s="29">
        <v>900</v>
      </c>
      <c r="D92" s="29">
        <v>90095</v>
      </c>
      <c r="E92" s="29" t="s">
        <v>43</v>
      </c>
      <c r="F92" s="32">
        <f t="shared" si="7"/>
        <v>20000</v>
      </c>
      <c r="G92" s="32">
        <v>20000</v>
      </c>
      <c r="H92" s="27"/>
    </row>
    <row r="93" spans="1:10" s="28" customFormat="1" ht="22.5" customHeight="1" x14ac:dyDescent="0.2">
      <c r="A93" s="29" t="s">
        <v>228</v>
      </c>
      <c r="B93" s="30" t="s">
        <v>229</v>
      </c>
      <c r="C93" s="29">
        <v>900</v>
      </c>
      <c r="D93" s="29">
        <v>90095</v>
      </c>
      <c r="E93" s="29" t="s">
        <v>43</v>
      </c>
      <c r="F93" s="32">
        <f t="shared" si="7"/>
        <v>5000</v>
      </c>
      <c r="G93" s="32">
        <v>5000</v>
      </c>
      <c r="H93" s="27"/>
    </row>
    <row r="94" spans="1:10" s="28" customFormat="1" ht="22.5" customHeight="1" x14ac:dyDescent="0.2">
      <c r="A94" s="29" t="s">
        <v>230</v>
      </c>
      <c r="B94" s="36" t="s">
        <v>231</v>
      </c>
      <c r="C94" s="29">
        <v>900</v>
      </c>
      <c r="D94" s="29">
        <v>90015</v>
      </c>
      <c r="E94" s="29" t="s">
        <v>44</v>
      </c>
      <c r="F94" s="32">
        <f>G94+H94</f>
        <v>7000</v>
      </c>
      <c r="G94" s="32">
        <v>7000</v>
      </c>
      <c r="H94" s="27"/>
    </row>
    <row r="95" spans="1:10" s="11" customFormat="1" ht="24.75" customHeight="1" x14ac:dyDescent="0.2">
      <c r="A95" s="29" t="s">
        <v>336</v>
      </c>
      <c r="B95" s="36" t="s">
        <v>234</v>
      </c>
      <c r="C95" s="29">
        <v>853</v>
      </c>
      <c r="D95" s="29">
        <v>85395</v>
      </c>
      <c r="E95" s="29" t="s">
        <v>235</v>
      </c>
      <c r="F95" s="32">
        <f>G95+H95</f>
        <v>128838</v>
      </c>
      <c r="G95" s="32"/>
      <c r="H95" s="33">
        <v>128838</v>
      </c>
    </row>
    <row r="96" spans="1:10" s="28" customFormat="1" ht="26.25" customHeight="1" x14ac:dyDescent="0.2">
      <c r="A96" s="29" t="s">
        <v>232</v>
      </c>
      <c r="B96" s="30" t="s">
        <v>356</v>
      </c>
      <c r="C96" s="29">
        <v>921</v>
      </c>
      <c r="D96" s="29">
        <v>92109</v>
      </c>
      <c r="E96" s="29" t="s">
        <v>47</v>
      </c>
      <c r="F96" s="32">
        <f t="shared" si="7"/>
        <v>80000</v>
      </c>
      <c r="G96" s="32">
        <v>80000</v>
      </c>
      <c r="H96" s="27"/>
    </row>
    <row r="97" spans="1:10" s="11" customFormat="1" ht="27" customHeight="1" x14ac:dyDescent="0.2">
      <c r="A97" s="29" t="s">
        <v>233</v>
      </c>
      <c r="B97" s="30" t="s">
        <v>357</v>
      </c>
      <c r="C97" s="29">
        <v>921</v>
      </c>
      <c r="D97" s="29">
        <v>92109</v>
      </c>
      <c r="E97" s="29" t="s">
        <v>47</v>
      </c>
      <c r="F97" s="32">
        <f t="shared" si="7"/>
        <v>16000</v>
      </c>
      <c r="G97" s="32">
        <v>16000</v>
      </c>
      <c r="H97" s="33"/>
    </row>
    <row r="98" spans="1:10" s="11" customFormat="1" ht="24.75" customHeight="1" x14ac:dyDescent="0.2">
      <c r="A98" s="29" t="s">
        <v>236</v>
      </c>
      <c r="B98" s="30" t="s">
        <v>350</v>
      </c>
      <c r="C98" s="29">
        <v>900</v>
      </c>
      <c r="D98" s="29">
        <v>90004</v>
      </c>
      <c r="E98" s="29" t="s">
        <v>43</v>
      </c>
      <c r="F98" s="32">
        <f t="shared" si="7"/>
        <v>135000</v>
      </c>
      <c r="G98" s="32">
        <v>135000</v>
      </c>
      <c r="H98" s="33"/>
      <c r="J98" s="28"/>
    </row>
    <row r="99" spans="1:10" s="28" customFormat="1" ht="22.5" customHeight="1" x14ac:dyDescent="0.2">
      <c r="A99" s="37" t="s">
        <v>32</v>
      </c>
      <c r="B99" s="26" t="s">
        <v>10</v>
      </c>
      <c r="C99" s="61"/>
      <c r="D99" s="62"/>
      <c r="E99" s="62"/>
      <c r="F99" s="48">
        <f>G99+H99</f>
        <v>485000</v>
      </c>
      <c r="G99" s="48">
        <f>SUM(G100:G108)</f>
        <v>465000</v>
      </c>
      <c r="H99" s="27">
        <f>SUM(H100:H108)</f>
        <v>20000</v>
      </c>
    </row>
    <row r="100" spans="1:10" s="11" customFormat="1" ht="22.5" customHeight="1" x14ac:dyDescent="0.2">
      <c r="A100" s="31" t="s">
        <v>237</v>
      </c>
      <c r="B100" s="30" t="s">
        <v>238</v>
      </c>
      <c r="C100" s="31">
        <v>926</v>
      </c>
      <c r="D100" s="31">
        <v>92601</v>
      </c>
      <c r="E100" s="31" t="s">
        <v>133</v>
      </c>
      <c r="F100" s="32">
        <f t="shared" ref="F100:F107" si="8">H100+G100</f>
        <v>35000</v>
      </c>
      <c r="G100" s="32">
        <v>35000</v>
      </c>
      <c r="H100" s="32"/>
    </row>
    <row r="101" spans="1:10" s="11" customFormat="1" ht="22.5" customHeight="1" x14ac:dyDescent="0.2">
      <c r="A101" s="31" t="s">
        <v>239</v>
      </c>
      <c r="B101" s="30" t="s">
        <v>240</v>
      </c>
      <c r="C101" s="31">
        <v>801</v>
      </c>
      <c r="D101" s="31">
        <v>80195</v>
      </c>
      <c r="E101" s="31" t="s">
        <v>254</v>
      </c>
      <c r="F101" s="32">
        <f t="shared" si="8"/>
        <v>40000</v>
      </c>
      <c r="G101" s="32">
        <v>40000</v>
      </c>
      <c r="H101" s="33"/>
    </row>
    <row r="102" spans="1:10" s="11" customFormat="1" ht="22.5" customHeight="1" x14ac:dyDescent="0.2">
      <c r="A102" s="31" t="s">
        <v>241</v>
      </c>
      <c r="B102" s="30" t="s">
        <v>242</v>
      </c>
      <c r="C102" s="31">
        <v>801</v>
      </c>
      <c r="D102" s="31">
        <v>80195</v>
      </c>
      <c r="E102" s="31" t="s">
        <v>255</v>
      </c>
      <c r="F102" s="32">
        <f t="shared" si="8"/>
        <v>100000</v>
      </c>
      <c r="G102" s="32">
        <v>100000</v>
      </c>
      <c r="H102" s="33"/>
    </row>
    <row r="103" spans="1:10" s="11" customFormat="1" ht="24.75" customHeight="1" x14ac:dyDescent="0.2">
      <c r="A103" s="31" t="s">
        <v>243</v>
      </c>
      <c r="B103" s="30" t="s">
        <v>343</v>
      </c>
      <c r="C103" s="31">
        <v>801</v>
      </c>
      <c r="D103" s="31">
        <v>80195</v>
      </c>
      <c r="E103" s="31" t="s">
        <v>256</v>
      </c>
      <c r="F103" s="32">
        <f t="shared" si="8"/>
        <v>50000</v>
      </c>
      <c r="G103" s="32">
        <v>50000</v>
      </c>
      <c r="H103" s="33"/>
    </row>
    <row r="104" spans="1:10" s="11" customFormat="1" ht="22.5" customHeight="1" x14ac:dyDescent="0.2">
      <c r="A104" s="31" t="s">
        <v>244</v>
      </c>
      <c r="B104" s="30" t="s">
        <v>245</v>
      </c>
      <c r="C104" s="31">
        <v>801</v>
      </c>
      <c r="D104" s="31">
        <v>80195</v>
      </c>
      <c r="E104" s="31" t="s">
        <v>257</v>
      </c>
      <c r="F104" s="32">
        <f t="shared" si="8"/>
        <v>15000</v>
      </c>
      <c r="G104" s="32">
        <v>15000</v>
      </c>
      <c r="H104" s="33"/>
    </row>
    <row r="105" spans="1:10" s="11" customFormat="1" ht="22.5" customHeight="1" x14ac:dyDescent="0.2">
      <c r="A105" s="31" t="s">
        <v>246</v>
      </c>
      <c r="B105" s="30" t="s">
        <v>247</v>
      </c>
      <c r="C105" s="31">
        <v>900</v>
      </c>
      <c r="D105" s="31">
        <v>90095</v>
      </c>
      <c r="E105" s="31" t="s">
        <v>43</v>
      </c>
      <c r="F105" s="32">
        <f t="shared" si="8"/>
        <v>100000</v>
      </c>
      <c r="G105" s="32">
        <v>100000</v>
      </c>
      <c r="H105" s="33"/>
    </row>
    <row r="106" spans="1:10" s="11" customFormat="1" ht="22.5" customHeight="1" x14ac:dyDescent="0.2">
      <c r="A106" s="31" t="s">
        <v>248</v>
      </c>
      <c r="B106" s="30" t="s">
        <v>249</v>
      </c>
      <c r="C106" s="31">
        <v>801</v>
      </c>
      <c r="D106" s="31">
        <v>80195</v>
      </c>
      <c r="E106" s="31" t="s">
        <v>258</v>
      </c>
      <c r="F106" s="32">
        <f t="shared" si="8"/>
        <v>25000</v>
      </c>
      <c r="G106" s="32">
        <v>25000</v>
      </c>
      <c r="H106" s="33"/>
      <c r="J106" s="12"/>
    </row>
    <row r="107" spans="1:10" s="11" customFormat="1" ht="22.5" customHeight="1" x14ac:dyDescent="0.2">
      <c r="A107" s="31" t="s">
        <v>250</v>
      </c>
      <c r="B107" s="30" t="s">
        <v>251</v>
      </c>
      <c r="C107" s="31">
        <v>754</v>
      </c>
      <c r="D107" s="31">
        <v>75495</v>
      </c>
      <c r="E107" s="31" t="s">
        <v>219</v>
      </c>
      <c r="F107" s="32">
        <f t="shared" si="8"/>
        <v>100000</v>
      </c>
      <c r="G107" s="32">
        <v>100000</v>
      </c>
      <c r="H107" s="33"/>
    </row>
    <row r="108" spans="1:10" s="11" customFormat="1" ht="22.5" customHeight="1" x14ac:dyDescent="0.2">
      <c r="A108" s="31" t="s">
        <v>252</v>
      </c>
      <c r="B108" s="30" t="s">
        <v>253</v>
      </c>
      <c r="C108" s="31">
        <v>754</v>
      </c>
      <c r="D108" s="31">
        <v>75411</v>
      </c>
      <c r="E108" s="31" t="s">
        <v>132</v>
      </c>
      <c r="F108" s="32">
        <f>H108+G108</f>
        <v>20000</v>
      </c>
      <c r="G108" s="32"/>
      <c r="H108" s="32">
        <v>20000</v>
      </c>
    </row>
    <row r="109" spans="1:10" s="28" customFormat="1" ht="22.5" customHeight="1" x14ac:dyDescent="0.2">
      <c r="A109" s="37" t="s">
        <v>33</v>
      </c>
      <c r="B109" s="49" t="s">
        <v>11</v>
      </c>
      <c r="C109" s="63"/>
      <c r="D109" s="64"/>
      <c r="E109" s="64"/>
      <c r="F109" s="48">
        <f>G109+H109</f>
        <v>639000</v>
      </c>
      <c r="G109" s="48">
        <f>SUM(G110:G117)</f>
        <v>560000</v>
      </c>
      <c r="H109" s="50">
        <f>SUM(H110:H117)</f>
        <v>79000</v>
      </c>
    </row>
    <row r="110" spans="1:10" s="28" customFormat="1" ht="22.5" customHeight="1" x14ac:dyDescent="0.2">
      <c r="A110" s="29" t="s">
        <v>259</v>
      </c>
      <c r="B110" s="30" t="s">
        <v>351</v>
      </c>
      <c r="C110" s="29">
        <v>853</v>
      </c>
      <c r="D110" s="29">
        <v>85395</v>
      </c>
      <c r="E110" s="29" t="s">
        <v>271</v>
      </c>
      <c r="F110" s="32">
        <f t="shared" ref="F110:F116" si="9">G110+H110</f>
        <v>34000</v>
      </c>
      <c r="G110" s="32"/>
      <c r="H110" s="33">
        <v>34000</v>
      </c>
    </row>
    <row r="111" spans="1:10" s="28" customFormat="1" ht="22.5" customHeight="1" x14ac:dyDescent="0.2">
      <c r="A111" s="29" t="s">
        <v>260</v>
      </c>
      <c r="B111" s="30" t="s">
        <v>358</v>
      </c>
      <c r="C111" s="29">
        <v>853</v>
      </c>
      <c r="D111" s="29">
        <v>85395</v>
      </c>
      <c r="E111" s="29" t="s">
        <v>272</v>
      </c>
      <c r="F111" s="32">
        <f t="shared" si="9"/>
        <v>20000</v>
      </c>
      <c r="G111" s="32"/>
      <c r="H111" s="33">
        <v>20000</v>
      </c>
      <c r="I111" s="51"/>
    </row>
    <row r="112" spans="1:10" s="28" customFormat="1" ht="22.5" customHeight="1" x14ac:dyDescent="0.2">
      <c r="A112" s="29" t="s">
        <v>261</v>
      </c>
      <c r="B112" s="36" t="s">
        <v>262</v>
      </c>
      <c r="C112" s="29">
        <v>801</v>
      </c>
      <c r="D112" s="29">
        <v>80195</v>
      </c>
      <c r="E112" s="29" t="s">
        <v>273</v>
      </c>
      <c r="F112" s="32">
        <f t="shared" si="9"/>
        <v>40000</v>
      </c>
      <c r="G112" s="32">
        <v>40000</v>
      </c>
      <c r="H112" s="27"/>
    </row>
    <row r="113" spans="1:10" s="28" customFormat="1" ht="22.5" customHeight="1" x14ac:dyDescent="0.2">
      <c r="A113" s="29" t="s">
        <v>263</v>
      </c>
      <c r="B113" s="36" t="s">
        <v>264</v>
      </c>
      <c r="C113" s="29">
        <v>900</v>
      </c>
      <c r="D113" s="29">
        <v>90095</v>
      </c>
      <c r="E113" s="29" t="s">
        <v>43</v>
      </c>
      <c r="F113" s="32">
        <f t="shared" si="9"/>
        <v>250000</v>
      </c>
      <c r="G113" s="32">
        <v>250000</v>
      </c>
      <c r="H113" s="27"/>
    </row>
    <row r="114" spans="1:10" s="28" customFormat="1" ht="22.5" customHeight="1" x14ac:dyDescent="0.2">
      <c r="A114" s="29" t="s">
        <v>265</v>
      </c>
      <c r="B114" s="36" t="s">
        <v>266</v>
      </c>
      <c r="C114" s="29">
        <v>900</v>
      </c>
      <c r="D114" s="29">
        <v>90095</v>
      </c>
      <c r="E114" s="29" t="s">
        <v>43</v>
      </c>
      <c r="F114" s="32">
        <f t="shared" si="9"/>
        <v>215000</v>
      </c>
      <c r="G114" s="32">
        <v>215000</v>
      </c>
      <c r="H114" s="27"/>
    </row>
    <row r="115" spans="1:10" s="28" customFormat="1" ht="22.5" customHeight="1" x14ac:dyDescent="0.2">
      <c r="A115" s="29" t="s">
        <v>267</v>
      </c>
      <c r="B115" s="36" t="s">
        <v>268</v>
      </c>
      <c r="C115" s="29">
        <v>900</v>
      </c>
      <c r="D115" s="29">
        <v>90015</v>
      </c>
      <c r="E115" s="29" t="s">
        <v>44</v>
      </c>
      <c r="F115" s="32">
        <f t="shared" si="9"/>
        <v>40000</v>
      </c>
      <c r="G115" s="32">
        <v>40000</v>
      </c>
      <c r="H115" s="33"/>
    </row>
    <row r="116" spans="1:10" s="11" customFormat="1" ht="22.5" customHeight="1" x14ac:dyDescent="0.2">
      <c r="A116" s="31" t="s">
        <v>269</v>
      </c>
      <c r="B116" s="30" t="s">
        <v>359</v>
      </c>
      <c r="C116" s="31">
        <v>851</v>
      </c>
      <c r="D116" s="31">
        <v>85117</v>
      </c>
      <c r="E116" s="31" t="s">
        <v>274</v>
      </c>
      <c r="F116" s="32">
        <f t="shared" si="9"/>
        <v>25000</v>
      </c>
      <c r="G116" s="32"/>
      <c r="H116" s="32">
        <v>25000</v>
      </c>
    </row>
    <row r="117" spans="1:10" s="11" customFormat="1" ht="22.5" customHeight="1" x14ac:dyDescent="0.2">
      <c r="A117" s="31" t="s">
        <v>270</v>
      </c>
      <c r="B117" s="30" t="s">
        <v>181</v>
      </c>
      <c r="C117" s="31">
        <v>754</v>
      </c>
      <c r="D117" s="31">
        <v>75416</v>
      </c>
      <c r="E117" s="31" t="s">
        <v>182</v>
      </c>
      <c r="F117" s="32">
        <f>G117+H117</f>
        <v>15000</v>
      </c>
      <c r="G117" s="32">
        <v>15000</v>
      </c>
      <c r="H117" s="33"/>
    </row>
    <row r="118" spans="1:10" s="28" customFormat="1" ht="22.5" customHeight="1" x14ac:dyDescent="0.2">
      <c r="A118" s="52" t="s">
        <v>37</v>
      </c>
      <c r="B118" s="26" t="s">
        <v>12</v>
      </c>
      <c r="C118" s="61"/>
      <c r="D118" s="62"/>
      <c r="E118" s="62"/>
      <c r="F118" s="48">
        <f>G118+H118</f>
        <v>1301700</v>
      </c>
      <c r="G118" s="48">
        <f>SUM(G119:G129)</f>
        <v>1186700</v>
      </c>
      <c r="H118" s="27">
        <f>SUM(H119:H129)</f>
        <v>115000</v>
      </c>
    </row>
    <row r="119" spans="1:10" s="22" customFormat="1" ht="22.5" customHeight="1" x14ac:dyDescent="0.2">
      <c r="A119" s="31" t="s">
        <v>275</v>
      </c>
      <c r="B119" s="30" t="s">
        <v>276</v>
      </c>
      <c r="C119" s="31">
        <v>926</v>
      </c>
      <c r="D119" s="31">
        <v>92601</v>
      </c>
      <c r="E119" s="31" t="s">
        <v>133</v>
      </c>
      <c r="F119" s="32">
        <f t="shared" ref="F119:F128" si="10">G119+H119</f>
        <v>100000</v>
      </c>
      <c r="G119" s="32">
        <v>100000</v>
      </c>
      <c r="H119" s="33"/>
    </row>
    <row r="120" spans="1:10" s="22" customFormat="1" ht="22.5" customHeight="1" x14ac:dyDescent="0.2">
      <c r="A120" s="31" t="s">
        <v>333</v>
      </c>
      <c r="B120" s="30" t="s">
        <v>344</v>
      </c>
      <c r="C120" s="31">
        <v>900</v>
      </c>
      <c r="D120" s="31">
        <v>90095</v>
      </c>
      <c r="E120" s="31" t="s">
        <v>43</v>
      </c>
      <c r="F120" s="32">
        <f t="shared" si="10"/>
        <v>100000</v>
      </c>
      <c r="G120" s="32">
        <v>100000</v>
      </c>
      <c r="H120" s="33"/>
    </row>
    <row r="121" spans="1:10" s="11" customFormat="1" ht="22.5" customHeight="1" x14ac:dyDescent="0.2">
      <c r="A121" s="31" t="s">
        <v>100</v>
      </c>
      <c r="B121" s="30" t="s">
        <v>101</v>
      </c>
      <c r="C121" s="38">
        <v>600</v>
      </c>
      <c r="D121" s="39">
        <v>60017</v>
      </c>
      <c r="E121" s="31" t="s">
        <v>44</v>
      </c>
      <c r="F121" s="32">
        <f t="shared" si="10"/>
        <v>158600</v>
      </c>
      <c r="G121" s="32">
        <v>158600</v>
      </c>
      <c r="H121" s="32"/>
      <c r="J121" s="12"/>
    </row>
    <row r="122" spans="1:10" s="11" customFormat="1" ht="22.5" customHeight="1" x14ac:dyDescent="0.2">
      <c r="A122" s="31" t="s">
        <v>110</v>
      </c>
      <c r="B122" s="30" t="s">
        <v>111</v>
      </c>
      <c r="C122" s="38">
        <v>921</v>
      </c>
      <c r="D122" s="39">
        <v>92118</v>
      </c>
      <c r="E122" s="31" t="s">
        <v>47</v>
      </c>
      <c r="F122" s="32">
        <f t="shared" si="10"/>
        <v>35000</v>
      </c>
      <c r="G122" s="32">
        <v>35000</v>
      </c>
      <c r="H122" s="32"/>
      <c r="J122" s="12"/>
    </row>
    <row r="123" spans="1:10" s="11" customFormat="1" ht="22.5" customHeight="1" x14ac:dyDescent="0.2">
      <c r="A123" s="31" t="s">
        <v>102</v>
      </c>
      <c r="B123" s="30" t="s">
        <v>103</v>
      </c>
      <c r="C123" s="38">
        <v>600</v>
      </c>
      <c r="D123" s="39">
        <v>60016</v>
      </c>
      <c r="E123" s="31" t="s">
        <v>44</v>
      </c>
      <c r="F123" s="32">
        <f t="shared" si="10"/>
        <v>128500</v>
      </c>
      <c r="G123" s="32">
        <v>128500</v>
      </c>
      <c r="H123" s="32"/>
    </row>
    <row r="124" spans="1:10" s="11" customFormat="1" ht="22.5" customHeight="1" x14ac:dyDescent="0.2">
      <c r="A124" s="31" t="s">
        <v>277</v>
      </c>
      <c r="B124" s="30" t="s">
        <v>278</v>
      </c>
      <c r="C124" s="38">
        <v>900</v>
      </c>
      <c r="D124" s="39">
        <v>90004</v>
      </c>
      <c r="E124" s="31" t="s">
        <v>43</v>
      </c>
      <c r="F124" s="32">
        <f t="shared" si="10"/>
        <v>200000</v>
      </c>
      <c r="G124" s="32">
        <v>200000</v>
      </c>
      <c r="H124" s="32"/>
    </row>
    <row r="125" spans="1:10" s="11" customFormat="1" ht="22.5" customHeight="1" x14ac:dyDescent="0.2">
      <c r="A125" s="31" t="s">
        <v>104</v>
      </c>
      <c r="B125" s="40" t="s">
        <v>105</v>
      </c>
      <c r="C125" s="38">
        <v>600</v>
      </c>
      <c r="D125" s="39">
        <v>60016</v>
      </c>
      <c r="E125" s="31" t="s">
        <v>44</v>
      </c>
      <c r="F125" s="32">
        <f t="shared" si="10"/>
        <v>114600</v>
      </c>
      <c r="G125" s="32">
        <v>114600</v>
      </c>
      <c r="H125" s="32"/>
    </row>
    <row r="126" spans="1:10" s="11" customFormat="1" ht="22.5" customHeight="1" x14ac:dyDescent="0.2">
      <c r="A126" s="31" t="s">
        <v>279</v>
      </c>
      <c r="B126" s="40" t="s">
        <v>280</v>
      </c>
      <c r="C126" s="38">
        <v>600</v>
      </c>
      <c r="D126" s="39">
        <v>60016</v>
      </c>
      <c r="E126" s="31" t="s">
        <v>44</v>
      </c>
      <c r="F126" s="32">
        <f t="shared" si="10"/>
        <v>250000</v>
      </c>
      <c r="G126" s="32">
        <v>250000</v>
      </c>
      <c r="H126" s="32"/>
    </row>
    <row r="127" spans="1:10" s="11" customFormat="1" ht="22.5" customHeight="1" x14ac:dyDescent="0.2">
      <c r="A127" s="31" t="s">
        <v>281</v>
      </c>
      <c r="B127" s="40" t="s">
        <v>282</v>
      </c>
      <c r="C127" s="38">
        <v>600</v>
      </c>
      <c r="D127" s="39">
        <v>60017</v>
      </c>
      <c r="E127" s="31" t="s">
        <v>44</v>
      </c>
      <c r="F127" s="32">
        <f t="shared" si="10"/>
        <v>100000</v>
      </c>
      <c r="G127" s="32">
        <v>100000</v>
      </c>
      <c r="H127" s="32"/>
    </row>
    <row r="128" spans="1:10" s="11" customFormat="1" ht="22.5" customHeight="1" x14ac:dyDescent="0.2">
      <c r="A128" s="31" t="s">
        <v>345</v>
      </c>
      <c r="B128" s="40" t="s">
        <v>283</v>
      </c>
      <c r="C128" s="38">
        <v>852</v>
      </c>
      <c r="D128" s="39">
        <v>85202</v>
      </c>
      <c r="E128" s="31" t="s">
        <v>285</v>
      </c>
      <c r="F128" s="32">
        <f t="shared" si="10"/>
        <v>35000</v>
      </c>
      <c r="G128" s="32"/>
      <c r="H128" s="32">
        <v>35000</v>
      </c>
    </row>
    <row r="129" spans="1:8" s="11" customFormat="1" ht="22.5" customHeight="1" x14ac:dyDescent="0.2">
      <c r="A129" s="31" t="s">
        <v>284</v>
      </c>
      <c r="B129" s="40" t="s">
        <v>218</v>
      </c>
      <c r="C129" s="38">
        <v>754</v>
      </c>
      <c r="D129" s="39">
        <v>75405</v>
      </c>
      <c r="E129" s="31" t="s">
        <v>219</v>
      </c>
      <c r="F129" s="32">
        <f>G129+H129</f>
        <v>80000</v>
      </c>
      <c r="G129" s="32"/>
      <c r="H129" s="32">
        <v>80000</v>
      </c>
    </row>
    <row r="130" spans="1:8" s="28" customFormat="1" ht="22.5" customHeight="1" x14ac:dyDescent="0.2">
      <c r="A130" s="53" t="s">
        <v>75</v>
      </c>
      <c r="B130" s="54" t="s">
        <v>13</v>
      </c>
      <c r="C130" s="79"/>
      <c r="D130" s="80"/>
      <c r="E130" s="80"/>
      <c r="F130" s="48">
        <f>G130+H130</f>
        <v>1333740</v>
      </c>
      <c r="G130" s="48">
        <f>SUM(G131:G138)</f>
        <v>1333740</v>
      </c>
      <c r="H130" s="55">
        <f>SUM(H131:H138)</f>
        <v>0</v>
      </c>
    </row>
    <row r="131" spans="1:8" s="28" customFormat="1" ht="22.5" customHeight="1" x14ac:dyDescent="0.2">
      <c r="A131" s="31" t="s">
        <v>286</v>
      </c>
      <c r="B131" s="30" t="s">
        <v>287</v>
      </c>
      <c r="C131" s="31">
        <v>900</v>
      </c>
      <c r="D131" s="31">
        <v>90015</v>
      </c>
      <c r="E131" s="31" t="s">
        <v>44</v>
      </c>
      <c r="F131" s="32">
        <f>G131+H131</f>
        <v>115000</v>
      </c>
      <c r="G131" s="32">
        <v>115000</v>
      </c>
      <c r="H131" s="33"/>
    </row>
    <row r="132" spans="1:8" s="28" customFormat="1" ht="22.5" customHeight="1" x14ac:dyDescent="0.2">
      <c r="A132" s="31" t="s">
        <v>288</v>
      </c>
      <c r="B132" s="30" t="s">
        <v>289</v>
      </c>
      <c r="C132" s="31">
        <v>801</v>
      </c>
      <c r="D132" s="31">
        <v>80195</v>
      </c>
      <c r="E132" s="31" t="s">
        <v>290</v>
      </c>
      <c r="F132" s="32">
        <f t="shared" ref="F132:F138" si="11">G132+H132</f>
        <v>35000</v>
      </c>
      <c r="G132" s="32">
        <v>35000</v>
      </c>
      <c r="H132" s="33"/>
    </row>
    <row r="133" spans="1:8" s="28" customFormat="1" ht="22.5" customHeight="1" x14ac:dyDescent="0.2">
      <c r="A133" s="31" t="s">
        <v>54</v>
      </c>
      <c r="B133" s="30" t="s">
        <v>55</v>
      </c>
      <c r="C133" s="38">
        <v>600</v>
      </c>
      <c r="D133" s="39">
        <v>60016</v>
      </c>
      <c r="E133" s="31" t="s">
        <v>44</v>
      </c>
      <c r="F133" s="32">
        <f t="shared" si="11"/>
        <v>177340</v>
      </c>
      <c r="G133" s="32">
        <v>177340</v>
      </c>
      <c r="H133" s="33"/>
    </row>
    <row r="134" spans="1:8" s="28" customFormat="1" ht="22.5" customHeight="1" x14ac:dyDescent="0.2">
      <c r="A134" s="31" t="s">
        <v>56</v>
      </c>
      <c r="B134" s="30" t="s">
        <v>57</v>
      </c>
      <c r="C134" s="38">
        <v>600</v>
      </c>
      <c r="D134" s="39">
        <v>60017</v>
      </c>
      <c r="E134" s="31" t="s">
        <v>44</v>
      </c>
      <c r="F134" s="32">
        <f t="shared" si="11"/>
        <v>125000</v>
      </c>
      <c r="G134" s="32">
        <v>125000</v>
      </c>
      <c r="H134" s="33"/>
    </row>
    <row r="135" spans="1:8" s="28" customFormat="1" ht="24.75" customHeight="1" x14ac:dyDescent="0.2">
      <c r="A135" s="31" t="s">
        <v>58</v>
      </c>
      <c r="B135" s="30" t="s">
        <v>77</v>
      </c>
      <c r="C135" s="38">
        <v>600</v>
      </c>
      <c r="D135" s="39">
        <v>60016</v>
      </c>
      <c r="E135" s="31" t="s">
        <v>44</v>
      </c>
      <c r="F135" s="32">
        <f t="shared" si="11"/>
        <v>139800</v>
      </c>
      <c r="G135" s="32">
        <v>139800</v>
      </c>
      <c r="H135" s="33"/>
    </row>
    <row r="136" spans="1:8" s="28" customFormat="1" ht="22.5" customHeight="1" x14ac:dyDescent="0.2">
      <c r="A136" s="31" t="s">
        <v>71</v>
      </c>
      <c r="B136" s="30" t="s">
        <v>72</v>
      </c>
      <c r="C136" s="38">
        <v>600</v>
      </c>
      <c r="D136" s="39">
        <v>60016</v>
      </c>
      <c r="E136" s="31" t="s">
        <v>44</v>
      </c>
      <c r="F136" s="32">
        <f t="shared" si="11"/>
        <v>386600</v>
      </c>
      <c r="G136" s="32">
        <v>386600</v>
      </c>
      <c r="H136" s="33"/>
    </row>
    <row r="137" spans="1:8" s="11" customFormat="1" ht="22.5" customHeight="1" x14ac:dyDescent="0.2">
      <c r="A137" s="29" t="s">
        <v>106</v>
      </c>
      <c r="B137" s="30" t="s">
        <v>107</v>
      </c>
      <c r="C137" s="38">
        <v>900</v>
      </c>
      <c r="D137" s="39">
        <v>90095</v>
      </c>
      <c r="E137" s="31" t="s">
        <v>43</v>
      </c>
      <c r="F137" s="32">
        <f t="shared" si="11"/>
        <v>300000</v>
      </c>
      <c r="G137" s="32">
        <v>300000</v>
      </c>
      <c r="H137" s="33"/>
    </row>
    <row r="138" spans="1:8" s="11" customFormat="1" ht="22.5" customHeight="1" x14ac:dyDescent="0.2">
      <c r="A138" s="29" t="s">
        <v>291</v>
      </c>
      <c r="B138" s="30" t="s">
        <v>292</v>
      </c>
      <c r="C138" s="38">
        <v>900</v>
      </c>
      <c r="D138" s="39">
        <v>90015</v>
      </c>
      <c r="E138" s="31" t="s">
        <v>44</v>
      </c>
      <c r="F138" s="32">
        <f t="shared" si="11"/>
        <v>55000</v>
      </c>
      <c r="G138" s="32">
        <v>55000</v>
      </c>
      <c r="H138" s="33"/>
    </row>
    <row r="139" spans="1:8" s="12" customFormat="1" ht="22.5" customHeight="1" x14ac:dyDescent="0.2">
      <c r="A139" s="53" t="s">
        <v>76</v>
      </c>
      <c r="B139" s="56" t="s">
        <v>14</v>
      </c>
      <c r="C139" s="83"/>
      <c r="D139" s="66"/>
      <c r="E139" s="66"/>
      <c r="F139" s="48">
        <f>G139+H139</f>
        <v>533200</v>
      </c>
      <c r="G139" s="48">
        <f>SUM(G140:G144)</f>
        <v>533200</v>
      </c>
      <c r="H139" s="57">
        <f>SUM(H140:H144)</f>
        <v>0</v>
      </c>
    </row>
    <row r="140" spans="1:8" s="12" customFormat="1" ht="22.5" customHeight="1" x14ac:dyDescent="0.2">
      <c r="A140" s="31" t="s">
        <v>293</v>
      </c>
      <c r="B140" s="36" t="s">
        <v>294</v>
      </c>
      <c r="C140" s="31">
        <v>801</v>
      </c>
      <c r="D140" s="31">
        <v>80195</v>
      </c>
      <c r="E140" s="31" t="s">
        <v>303</v>
      </c>
      <c r="F140" s="32">
        <f>G140+H140</f>
        <v>115000</v>
      </c>
      <c r="G140" s="32">
        <v>115000</v>
      </c>
      <c r="H140" s="58"/>
    </row>
    <row r="141" spans="1:8" s="12" customFormat="1" ht="22.5" customHeight="1" x14ac:dyDescent="0.2">
      <c r="A141" s="31" t="s">
        <v>295</v>
      </c>
      <c r="B141" s="36" t="s">
        <v>296</v>
      </c>
      <c r="C141" s="31">
        <v>900</v>
      </c>
      <c r="D141" s="31">
        <v>90095</v>
      </c>
      <c r="E141" s="31" t="s">
        <v>43</v>
      </c>
      <c r="F141" s="32">
        <f t="shared" ref="F141" si="12">G141+H141</f>
        <v>250000</v>
      </c>
      <c r="G141" s="32">
        <v>250000</v>
      </c>
      <c r="H141" s="58"/>
    </row>
    <row r="142" spans="1:8" s="12" customFormat="1" ht="22.5" customHeight="1" x14ac:dyDescent="0.2">
      <c r="A142" s="31" t="s">
        <v>297</v>
      </c>
      <c r="B142" s="36" t="s">
        <v>298</v>
      </c>
      <c r="C142" s="31">
        <v>600</v>
      </c>
      <c r="D142" s="31">
        <v>60017</v>
      </c>
      <c r="E142" s="31" t="s">
        <v>44</v>
      </c>
      <c r="F142" s="32">
        <f>G142+H142</f>
        <v>70000</v>
      </c>
      <c r="G142" s="32">
        <v>70000</v>
      </c>
      <c r="H142" s="58"/>
    </row>
    <row r="143" spans="1:8" s="11" customFormat="1" ht="22.5" customHeight="1" x14ac:dyDescent="0.2">
      <c r="A143" s="31" t="s">
        <v>299</v>
      </c>
      <c r="B143" s="30" t="s">
        <v>300</v>
      </c>
      <c r="C143" s="31">
        <v>900</v>
      </c>
      <c r="D143" s="31">
        <v>90095</v>
      </c>
      <c r="E143" s="31" t="s">
        <v>43</v>
      </c>
      <c r="F143" s="32">
        <f t="shared" ref="F143:F144" si="13">G143+H143</f>
        <v>50000</v>
      </c>
      <c r="G143" s="32">
        <v>50000</v>
      </c>
      <c r="H143" s="32"/>
    </row>
    <row r="144" spans="1:8" s="11" customFormat="1" ht="22.5" customHeight="1" x14ac:dyDescent="0.2">
      <c r="A144" s="31" t="s">
        <v>301</v>
      </c>
      <c r="B144" s="30" t="s">
        <v>302</v>
      </c>
      <c r="C144" s="31">
        <v>900</v>
      </c>
      <c r="D144" s="31">
        <v>90015</v>
      </c>
      <c r="E144" s="31" t="s">
        <v>44</v>
      </c>
      <c r="F144" s="32">
        <f t="shared" si="13"/>
        <v>48200</v>
      </c>
      <c r="G144" s="32">
        <v>48200</v>
      </c>
      <c r="H144" s="32"/>
    </row>
    <row r="145" spans="1:8" s="28" customFormat="1" ht="22.5" customHeight="1" x14ac:dyDescent="0.2">
      <c r="A145" s="59" t="s">
        <v>34</v>
      </c>
      <c r="B145" s="26" t="s">
        <v>15</v>
      </c>
      <c r="C145" s="61"/>
      <c r="D145" s="62"/>
      <c r="E145" s="62"/>
      <c r="F145" s="48">
        <f>G145+H145</f>
        <v>823806</v>
      </c>
      <c r="G145" s="48">
        <f>SUM(G146:G152)</f>
        <v>705000</v>
      </c>
      <c r="H145" s="27">
        <f>SUM(H146:H152)</f>
        <v>118806</v>
      </c>
    </row>
    <row r="146" spans="1:8" s="11" customFormat="1" ht="22.5" customHeight="1" x14ac:dyDescent="0.2">
      <c r="A146" s="31" t="s">
        <v>304</v>
      </c>
      <c r="B146" s="30" t="s">
        <v>305</v>
      </c>
      <c r="C146" s="31">
        <v>900</v>
      </c>
      <c r="D146" s="31">
        <v>90095</v>
      </c>
      <c r="E146" s="31" t="s">
        <v>43</v>
      </c>
      <c r="F146" s="32">
        <f t="shared" ref="F146:F149" si="14">G146+H146</f>
        <v>400000</v>
      </c>
      <c r="G146" s="32">
        <v>400000</v>
      </c>
      <c r="H146" s="33"/>
    </row>
    <row r="147" spans="1:8" s="11" customFormat="1" ht="22.5" customHeight="1" x14ac:dyDescent="0.2">
      <c r="A147" s="31" t="s">
        <v>306</v>
      </c>
      <c r="B147" s="30" t="s">
        <v>307</v>
      </c>
      <c r="C147" s="31">
        <v>853</v>
      </c>
      <c r="D147" s="31">
        <v>85395</v>
      </c>
      <c r="E147" s="31" t="s">
        <v>43</v>
      </c>
      <c r="F147" s="32">
        <f t="shared" si="14"/>
        <v>118806</v>
      </c>
      <c r="G147" s="32"/>
      <c r="H147" s="33">
        <v>118806</v>
      </c>
    </row>
    <row r="148" spans="1:8" s="11" customFormat="1" ht="22.5" customHeight="1" x14ac:dyDescent="0.2">
      <c r="A148" s="31" t="s">
        <v>308</v>
      </c>
      <c r="B148" s="30" t="s">
        <v>309</v>
      </c>
      <c r="C148" s="31">
        <v>900</v>
      </c>
      <c r="D148" s="31">
        <v>90095</v>
      </c>
      <c r="E148" s="31" t="s">
        <v>43</v>
      </c>
      <c r="F148" s="32">
        <f t="shared" si="14"/>
        <v>20000</v>
      </c>
      <c r="G148" s="32">
        <v>20000</v>
      </c>
      <c r="H148" s="33"/>
    </row>
    <row r="149" spans="1:8" s="11" customFormat="1" ht="22.5" customHeight="1" x14ac:dyDescent="0.2">
      <c r="A149" s="31" t="s">
        <v>310</v>
      </c>
      <c r="B149" s="30" t="s">
        <v>311</v>
      </c>
      <c r="C149" s="31">
        <v>600</v>
      </c>
      <c r="D149" s="31">
        <v>60017</v>
      </c>
      <c r="E149" s="31" t="s">
        <v>44</v>
      </c>
      <c r="F149" s="32">
        <f t="shared" si="14"/>
        <v>120000</v>
      </c>
      <c r="G149" s="32">
        <v>120000</v>
      </c>
      <c r="H149" s="33"/>
    </row>
    <row r="150" spans="1:8" s="11" customFormat="1" ht="22.5" customHeight="1" x14ac:dyDescent="0.2">
      <c r="A150" s="31" t="s">
        <v>59</v>
      </c>
      <c r="B150" s="30" t="s">
        <v>60</v>
      </c>
      <c r="C150" s="38">
        <v>600</v>
      </c>
      <c r="D150" s="39">
        <v>60016</v>
      </c>
      <c r="E150" s="31" t="s">
        <v>44</v>
      </c>
      <c r="F150" s="32">
        <f>G150+H150</f>
        <v>80000</v>
      </c>
      <c r="G150" s="32">
        <v>80000</v>
      </c>
      <c r="H150" s="33"/>
    </row>
    <row r="151" spans="1:8" s="11" customFormat="1" ht="22.5" customHeight="1" x14ac:dyDescent="0.2">
      <c r="A151" s="31" t="s">
        <v>312</v>
      </c>
      <c r="B151" s="30" t="s">
        <v>313</v>
      </c>
      <c r="C151" s="38">
        <v>900</v>
      </c>
      <c r="D151" s="39">
        <v>90015</v>
      </c>
      <c r="E151" s="31" t="s">
        <v>44</v>
      </c>
      <c r="F151" s="32">
        <f t="shared" ref="F151:F152" si="15">G151+H151</f>
        <v>45000</v>
      </c>
      <c r="G151" s="32">
        <v>45000</v>
      </c>
      <c r="H151" s="33"/>
    </row>
    <row r="152" spans="1:8" s="11" customFormat="1" ht="22.5" customHeight="1" x14ac:dyDescent="0.2">
      <c r="A152" s="31" t="s">
        <v>314</v>
      </c>
      <c r="B152" s="30" t="s">
        <v>315</v>
      </c>
      <c r="C152" s="38">
        <v>900</v>
      </c>
      <c r="D152" s="39">
        <v>90015</v>
      </c>
      <c r="E152" s="31" t="s">
        <v>44</v>
      </c>
      <c r="F152" s="32">
        <f t="shared" si="15"/>
        <v>40000</v>
      </c>
      <c r="G152" s="32">
        <v>40000</v>
      </c>
      <c r="H152" s="33"/>
    </row>
    <row r="153" spans="1:8" s="28" customFormat="1" ht="22.5" customHeight="1" x14ac:dyDescent="0.2">
      <c r="A153" s="37" t="s">
        <v>35</v>
      </c>
      <c r="B153" s="54" t="s">
        <v>16</v>
      </c>
      <c r="C153" s="79"/>
      <c r="D153" s="80"/>
      <c r="E153" s="80"/>
      <c r="F153" s="48">
        <f>G153+H153</f>
        <v>317951</v>
      </c>
      <c r="G153" s="48">
        <f>SUM(G154:G160)</f>
        <v>270000</v>
      </c>
      <c r="H153" s="48">
        <f>SUM(H154:H160)</f>
        <v>47951</v>
      </c>
    </row>
    <row r="154" spans="1:8" s="28" customFormat="1" ht="22.5" customHeight="1" x14ac:dyDescent="0.2">
      <c r="A154" s="29" t="s">
        <v>316</v>
      </c>
      <c r="B154" s="30" t="s">
        <v>317</v>
      </c>
      <c r="C154" s="29">
        <v>853</v>
      </c>
      <c r="D154" s="29">
        <v>85395</v>
      </c>
      <c r="E154" s="29" t="s">
        <v>320</v>
      </c>
      <c r="F154" s="32">
        <f>H154</f>
        <v>47951</v>
      </c>
      <c r="G154" s="32"/>
      <c r="H154" s="33">
        <v>47951</v>
      </c>
    </row>
    <row r="155" spans="1:8" s="28" customFormat="1" ht="22.5" customHeight="1" x14ac:dyDescent="0.2">
      <c r="A155" s="29" t="s">
        <v>318</v>
      </c>
      <c r="B155" s="36" t="s">
        <v>334</v>
      </c>
      <c r="C155" s="29">
        <v>900</v>
      </c>
      <c r="D155" s="29">
        <v>90015</v>
      </c>
      <c r="E155" s="29" t="s">
        <v>44</v>
      </c>
      <c r="F155" s="32">
        <f t="shared" ref="F155:F160" si="16">G155</f>
        <v>35000</v>
      </c>
      <c r="G155" s="32">
        <v>35000</v>
      </c>
      <c r="H155" s="33"/>
    </row>
    <row r="156" spans="1:8" s="28" customFormat="1" ht="22.5" customHeight="1" x14ac:dyDescent="0.2">
      <c r="A156" s="29" t="s">
        <v>319</v>
      </c>
      <c r="B156" s="36" t="s">
        <v>335</v>
      </c>
      <c r="C156" s="29">
        <v>600</v>
      </c>
      <c r="D156" s="29">
        <v>60016</v>
      </c>
      <c r="E156" s="29" t="s">
        <v>44</v>
      </c>
      <c r="F156" s="32">
        <f t="shared" si="16"/>
        <v>30000</v>
      </c>
      <c r="G156" s="32">
        <v>30000</v>
      </c>
      <c r="H156" s="33"/>
    </row>
    <row r="157" spans="1:8" s="28" customFormat="1" ht="22.5" customHeight="1" x14ac:dyDescent="0.2">
      <c r="A157" s="29" t="s">
        <v>321</v>
      </c>
      <c r="B157" s="36" t="s">
        <v>322</v>
      </c>
      <c r="C157" s="29">
        <v>900</v>
      </c>
      <c r="D157" s="29">
        <v>90095</v>
      </c>
      <c r="E157" s="29" t="s">
        <v>43</v>
      </c>
      <c r="F157" s="32">
        <f t="shared" si="16"/>
        <v>45000</v>
      </c>
      <c r="G157" s="32">
        <v>45000</v>
      </c>
      <c r="H157" s="33"/>
    </row>
    <row r="158" spans="1:8" s="11" customFormat="1" ht="22.5" customHeight="1" x14ac:dyDescent="0.2">
      <c r="A158" s="29" t="s">
        <v>108</v>
      </c>
      <c r="B158" s="30" t="s">
        <v>109</v>
      </c>
      <c r="C158" s="29">
        <v>900</v>
      </c>
      <c r="D158" s="29">
        <v>90015</v>
      </c>
      <c r="E158" s="31" t="s">
        <v>44</v>
      </c>
      <c r="F158" s="32">
        <f t="shared" si="16"/>
        <v>120000</v>
      </c>
      <c r="G158" s="32">
        <v>120000</v>
      </c>
      <c r="H158" s="33"/>
    </row>
    <row r="159" spans="1:8" s="11" customFormat="1" ht="22.5" customHeight="1" x14ac:dyDescent="0.2">
      <c r="A159" s="29" t="s">
        <v>323</v>
      </c>
      <c r="B159" s="30" t="s">
        <v>324</v>
      </c>
      <c r="C159" s="29">
        <v>900</v>
      </c>
      <c r="D159" s="29">
        <v>90015</v>
      </c>
      <c r="E159" s="31" t="s">
        <v>44</v>
      </c>
      <c r="F159" s="32">
        <f t="shared" si="16"/>
        <v>20000</v>
      </c>
      <c r="G159" s="32">
        <v>20000</v>
      </c>
      <c r="H159" s="33"/>
    </row>
    <row r="160" spans="1:8" s="11" customFormat="1" ht="22.5" customHeight="1" x14ac:dyDescent="0.2">
      <c r="A160" s="29" t="s">
        <v>325</v>
      </c>
      <c r="B160" s="30" t="s">
        <v>326</v>
      </c>
      <c r="C160" s="29">
        <v>900</v>
      </c>
      <c r="D160" s="29">
        <v>90015</v>
      </c>
      <c r="E160" s="31" t="s">
        <v>44</v>
      </c>
      <c r="F160" s="32">
        <f t="shared" si="16"/>
        <v>20000</v>
      </c>
      <c r="G160" s="32">
        <v>20000</v>
      </c>
      <c r="H160" s="33"/>
    </row>
    <row r="161" spans="1:8" s="28" customFormat="1" ht="22.5" customHeight="1" x14ac:dyDescent="0.2">
      <c r="A161" s="37" t="s">
        <v>36</v>
      </c>
      <c r="B161" s="49" t="s">
        <v>17</v>
      </c>
      <c r="C161" s="63"/>
      <c r="D161" s="64"/>
      <c r="E161" s="64"/>
      <c r="F161" s="48">
        <f>G161+H161</f>
        <v>933871</v>
      </c>
      <c r="G161" s="48">
        <f>SUM(G162:G167)</f>
        <v>803871</v>
      </c>
      <c r="H161" s="50">
        <f>SUM(H162:H167)</f>
        <v>130000</v>
      </c>
    </row>
    <row r="162" spans="1:8" s="28" customFormat="1" ht="22.5" customHeight="1" x14ac:dyDescent="0.2">
      <c r="A162" s="29" t="s">
        <v>327</v>
      </c>
      <c r="B162" s="36" t="s">
        <v>360</v>
      </c>
      <c r="C162" s="29">
        <v>851</v>
      </c>
      <c r="D162" s="29">
        <v>85111</v>
      </c>
      <c r="E162" s="29" t="s">
        <v>274</v>
      </c>
      <c r="F162" s="32">
        <f t="shared" ref="F162:F166" si="17">G162+H162</f>
        <v>100000</v>
      </c>
      <c r="G162" s="32"/>
      <c r="H162" s="33">
        <v>100000</v>
      </c>
    </row>
    <row r="163" spans="1:8" s="28" customFormat="1" ht="22.5" customHeight="1" x14ac:dyDescent="0.2">
      <c r="A163" s="29" t="s">
        <v>328</v>
      </c>
      <c r="B163" s="36" t="s">
        <v>329</v>
      </c>
      <c r="C163" s="29">
        <v>853</v>
      </c>
      <c r="D163" s="29">
        <v>85395</v>
      </c>
      <c r="E163" s="29" t="s">
        <v>139</v>
      </c>
      <c r="F163" s="32">
        <f t="shared" si="17"/>
        <v>30000</v>
      </c>
      <c r="G163" s="32"/>
      <c r="H163" s="33">
        <v>30000</v>
      </c>
    </row>
    <row r="164" spans="1:8" s="28" customFormat="1" ht="22.5" customHeight="1" x14ac:dyDescent="0.2">
      <c r="A164" s="31" t="s">
        <v>330</v>
      </c>
      <c r="B164" s="30" t="s">
        <v>331</v>
      </c>
      <c r="C164" s="31">
        <v>600</v>
      </c>
      <c r="D164" s="31">
        <v>60017</v>
      </c>
      <c r="E164" s="31" t="s">
        <v>44</v>
      </c>
      <c r="F164" s="32">
        <f t="shared" si="17"/>
        <v>35000</v>
      </c>
      <c r="G164" s="32">
        <v>35000</v>
      </c>
      <c r="H164" s="32"/>
    </row>
    <row r="165" spans="1:8" s="28" customFormat="1" ht="22.5" customHeight="1" x14ac:dyDescent="0.2">
      <c r="A165" s="31" t="s">
        <v>61</v>
      </c>
      <c r="B165" s="30" t="s">
        <v>62</v>
      </c>
      <c r="C165" s="38">
        <v>900</v>
      </c>
      <c r="D165" s="39">
        <v>90095</v>
      </c>
      <c r="E165" s="31" t="s">
        <v>43</v>
      </c>
      <c r="F165" s="32">
        <f t="shared" si="17"/>
        <v>500000</v>
      </c>
      <c r="G165" s="32">
        <v>500000</v>
      </c>
      <c r="H165" s="32"/>
    </row>
    <row r="166" spans="1:8" s="28" customFormat="1" ht="24" customHeight="1" x14ac:dyDescent="0.2">
      <c r="A166" s="31" t="s">
        <v>332</v>
      </c>
      <c r="B166" s="30" t="s">
        <v>346</v>
      </c>
      <c r="C166" s="38">
        <v>600</v>
      </c>
      <c r="D166" s="39">
        <v>60017</v>
      </c>
      <c r="E166" s="31" t="s">
        <v>44</v>
      </c>
      <c r="F166" s="32">
        <f t="shared" si="17"/>
        <v>128871</v>
      </c>
      <c r="G166" s="32">
        <v>128871</v>
      </c>
      <c r="H166" s="32"/>
    </row>
    <row r="167" spans="1:8" s="28" customFormat="1" ht="22.5" customHeight="1" x14ac:dyDescent="0.2">
      <c r="A167" s="31" t="s">
        <v>73</v>
      </c>
      <c r="B167" s="30" t="s">
        <v>347</v>
      </c>
      <c r="C167" s="38">
        <v>600</v>
      </c>
      <c r="D167" s="39">
        <v>60017</v>
      </c>
      <c r="E167" s="31" t="s">
        <v>44</v>
      </c>
      <c r="F167" s="32">
        <f>G167+H167</f>
        <v>140000</v>
      </c>
      <c r="G167" s="32">
        <v>140000</v>
      </c>
      <c r="H167" s="32"/>
    </row>
    <row r="168" spans="1:8" s="2" customFormat="1" x14ac:dyDescent="0.2">
      <c r="A168" s="4"/>
      <c r="B168" s="5"/>
      <c r="C168" s="4"/>
      <c r="D168" s="4"/>
      <c r="E168" s="6"/>
      <c r="F168" s="3"/>
      <c r="G168" s="3"/>
      <c r="H168" s="3"/>
    </row>
    <row r="169" spans="1:8" s="2" customFormat="1" x14ac:dyDescent="0.2">
      <c r="A169" s="6"/>
      <c r="B169" s="5"/>
      <c r="C169" s="4"/>
      <c r="D169" s="4"/>
      <c r="E169" s="6"/>
      <c r="F169" s="3"/>
      <c r="G169" s="3"/>
      <c r="H169" s="3"/>
    </row>
    <row r="170" spans="1:8" x14ac:dyDescent="0.2">
      <c r="A170" s="6"/>
    </row>
  </sheetData>
  <autoFilter ref="A5:H167" xr:uid="{00000000-0009-0000-0000-000000000000}"/>
  <mergeCells count="28">
    <mergeCell ref="C30:E30"/>
    <mergeCell ref="C8:E8"/>
    <mergeCell ref="C153:E153"/>
    <mergeCell ref="C89:E89"/>
    <mergeCell ref="C130:E130"/>
    <mergeCell ref="C99:E99"/>
    <mergeCell ref="C139:E139"/>
    <mergeCell ref="C109:E109"/>
    <mergeCell ref="C13:E13"/>
    <mergeCell ref="C87:E87"/>
    <mergeCell ref="C118:E118"/>
    <mergeCell ref="C145:E145"/>
    <mergeCell ref="A1:H1"/>
    <mergeCell ref="C56:E56"/>
    <mergeCell ref="C161:E161"/>
    <mergeCell ref="A2:A4"/>
    <mergeCell ref="C6:E6"/>
    <mergeCell ref="C43:E43"/>
    <mergeCell ref="B2:B4"/>
    <mergeCell ref="G3:H3"/>
    <mergeCell ref="F2:H2"/>
    <mergeCell ref="C2:C4"/>
    <mergeCell ref="D2:D4"/>
    <mergeCell ref="C46:E46"/>
    <mergeCell ref="F3:F4"/>
    <mergeCell ref="C71:E71"/>
    <mergeCell ref="E2:E4"/>
    <mergeCell ref="C17:E17"/>
  </mergeCells>
  <printOptions horizontalCentered="1"/>
  <pageMargins left="0.70866141732283472" right="0.70866141732283472" top="0.98425196850393704" bottom="0.98425196850393704" header="0.19685039370078741" footer="0.39370078740157483"/>
  <pageSetup paperSize="9" scale="92" fitToHeight="0" pageOrder="overThenDown" orientation="landscape" r:id="rId1"/>
  <rowBreaks count="8" manualBreakCount="8">
    <brk id="22" max="7" man="1"/>
    <brk id="40" max="7" man="1"/>
    <brk id="58" max="7" man="1"/>
    <brk id="76" max="7" man="1"/>
    <brk id="94" max="7" man="1"/>
    <brk id="112" max="7" man="1"/>
    <brk id="131" max="7" man="1"/>
    <brk id="149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2</vt:i4>
      </vt:variant>
    </vt:vector>
  </HeadingPairs>
  <TitlesOfParts>
    <vt:vector size="3" baseType="lpstr">
      <vt:lpstr>Zał. nr 4.2</vt:lpstr>
      <vt:lpstr>'Zał. nr 4.2'!Obszar_wydruku</vt:lpstr>
      <vt:lpstr>'Zał. nr 4.2'!Tytuły_wydruku</vt:lpstr>
    </vt:vector>
  </TitlesOfParts>
  <Company>umk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nowickam</dc:creator>
  <cp:lastModifiedBy>Żulik Zbigniew</cp:lastModifiedBy>
  <cp:lastPrinted>2023-11-15T09:14:16Z</cp:lastPrinted>
  <dcterms:created xsi:type="dcterms:W3CDTF">2009-11-19T07:50:53Z</dcterms:created>
  <dcterms:modified xsi:type="dcterms:W3CDTF">2023-11-15T09:14:19Z</dcterms:modified>
</cp:coreProperties>
</file>