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mk.local\dane\BM\BM-06\BIP\ROK 2024-BIP\Projekt budżetu\"/>
    </mc:Choice>
  </mc:AlternateContent>
  <xr:revisionPtr revIDLastSave="0" documentId="13_ncr:1_{83CB1909-4C44-4540-A245-50A07C1082E6}" xr6:coauthVersionLast="36" xr6:coauthVersionMax="36" xr10:uidLastSave="{00000000-0000-0000-0000-000000000000}"/>
  <bookViews>
    <workbookView xWindow="0" yWindow="1380" windowWidth="12120" windowHeight="7860" tabRatio="599" xr2:uid="{00000000-000D-0000-FFFF-FFFF00000000}"/>
  </bookViews>
  <sheets>
    <sheet name="Zał. nr 6.1.3" sheetId="8" r:id="rId1"/>
  </sheets>
  <definedNames>
    <definedName name="_xlnm.Print_Area" localSheetId="0">'Zał. nr 6.1.3'!$A$1:$N$324</definedName>
    <definedName name="_xlnm.Print_Titles" localSheetId="0">'Zał. nr 6.1.3'!$3:$6</definedName>
  </definedNames>
  <calcPr calcId="191029"/>
</workbook>
</file>

<file path=xl/calcChain.xml><?xml version="1.0" encoding="utf-8"?>
<calcChain xmlns="http://schemas.openxmlformats.org/spreadsheetml/2006/main">
  <c r="F323" i="8" l="1"/>
  <c r="G323" i="8"/>
  <c r="H323" i="8"/>
  <c r="I323" i="8"/>
  <c r="J323" i="8"/>
  <c r="K323" i="8"/>
  <c r="L323" i="8"/>
  <c r="M323" i="8"/>
  <c r="N323" i="8"/>
  <c r="O323" i="8"/>
  <c r="P323" i="8"/>
  <c r="Q323" i="8"/>
  <c r="R323" i="8"/>
  <c r="F324" i="8"/>
  <c r="G324" i="8"/>
  <c r="H324" i="8"/>
  <c r="I324" i="8"/>
  <c r="J324" i="8"/>
  <c r="K324" i="8"/>
  <c r="L324" i="8"/>
  <c r="M324" i="8"/>
  <c r="N324" i="8"/>
  <c r="O324" i="8"/>
  <c r="P324" i="8"/>
  <c r="Q324" i="8"/>
  <c r="R324" i="8"/>
  <c r="E324" i="8"/>
  <c r="E323" i="8"/>
  <c r="F200" i="8" l="1"/>
  <c r="G200" i="8"/>
  <c r="H200" i="8"/>
  <c r="I200" i="8"/>
  <c r="J200" i="8"/>
  <c r="K200" i="8"/>
  <c r="L200" i="8"/>
  <c r="M200" i="8"/>
  <c r="N200" i="8"/>
  <c r="E200" i="8"/>
  <c r="E345" i="8" l="1"/>
  <c r="E346" i="8" l="1"/>
  <c r="F196" i="8"/>
  <c r="G196" i="8"/>
  <c r="H196" i="8"/>
  <c r="I196" i="8"/>
  <c r="J196" i="8"/>
  <c r="K196" i="8"/>
  <c r="L196" i="8"/>
  <c r="M196" i="8"/>
  <c r="N196" i="8"/>
  <c r="E203" i="8"/>
  <c r="E196" i="8" s="1"/>
  <c r="N112" i="8" l="1"/>
  <c r="E149" i="8"/>
  <c r="N147" i="8"/>
  <c r="F274" i="8" l="1"/>
  <c r="G274" i="8"/>
  <c r="H274" i="8"/>
  <c r="I274" i="8"/>
  <c r="J274" i="8"/>
  <c r="K274" i="8"/>
  <c r="L274" i="8"/>
  <c r="N274" i="8"/>
  <c r="F275" i="8"/>
  <c r="G275" i="8"/>
  <c r="H275" i="8"/>
  <c r="I275" i="8"/>
  <c r="J275" i="8"/>
  <c r="K275" i="8"/>
  <c r="L275" i="8"/>
  <c r="M275" i="8"/>
  <c r="N275" i="8"/>
  <c r="F147" i="8" l="1"/>
  <c r="G147" i="8"/>
  <c r="H147" i="8"/>
  <c r="I147" i="8"/>
  <c r="J147" i="8"/>
  <c r="K147" i="8"/>
  <c r="L147" i="8"/>
  <c r="M147" i="8"/>
  <c r="F112" i="8"/>
  <c r="G112" i="8"/>
  <c r="H112" i="8"/>
  <c r="I112" i="8"/>
  <c r="J112" i="8"/>
  <c r="K112" i="8"/>
  <c r="L112" i="8"/>
  <c r="M112" i="8"/>
  <c r="E147" i="8"/>
  <c r="E199" i="8"/>
  <c r="O112" i="8"/>
  <c r="P112" i="8"/>
  <c r="Q112" i="8"/>
  <c r="E112" i="8" l="1"/>
  <c r="E304" i="8" l="1"/>
  <c r="E301" i="8"/>
  <c r="E298" i="8"/>
  <c r="E295" i="8"/>
  <c r="E291" i="8"/>
  <c r="E288" i="8"/>
  <c r="E285" i="8"/>
  <c r="E281" i="8"/>
  <c r="E278" i="8"/>
  <c r="E134" i="8"/>
  <c r="E125" i="8"/>
  <c r="E122" i="8"/>
  <c r="E109" i="8"/>
  <c r="E106" i="8"/>
  <c r="E16" i="8"/>
  <c r="E9" i="8" s="1"/>
  <c r="E13" i="8"/>
  <c r="E10" i="8" s="1"/>
  <c r="E274" i="8" l="1"/>
  <c r="E275" i="8"/>
  <c r="R54" i="8" l="1"/>
  <c r="P51" i="8"/>
  <c r="O51" i="8"/>
  <c r="N51" i="8"/>
  <c r="R52" i="8" l="1"/>
  <c r="P259" i="8" l="1"/>
  <c r="O259" i="8"/>
  <c r="N259" i="8"/>
  <c r="P266" i="8"/>
  <c r="O266" i="8"/>
  <c r="N266" i="8"/>
  <c r="R268" i="8"/>
  <c r="R266" i="8" s="1"/>
  <c r="O302" i="8" l="1"/>
  <c r="N302" i="8"/>
  <c r="M302" i="8"/>
  <c r="L302" i="8"/>
  <c r="K302" i="8"/>
  <c r="J302" i="8"/>
  <c r="I302" i="8"/>
  <c r="H302" i="8"/>
  <c r="G302" i="8"/>
  <c r="F302" i="8"/>
  <c r="E302" i="8"/>
  <c r="P274" i="8"/>
  <c r="O274" i="8"/>
  <c r="P302" i="8" l="1"/>
  <c r="R304" i="8" l="1"/>
  <c r="R302" i="8" l="1"/>
  <c r="E120" i="8" l="1"/>
  <c r="L114" i="8" l="1"/>
  <c r="K114" i="8"/>
  <c r="J114" i="8"/>
  <c r="M116" i="8"/>
  <c r="P114" i="8"/>
  <c r="O114" i="8"/>
  <c r="N114" i="8"/>
  <c r="M114" i="8" l="1"/>
  <c r="P120" i="8" l="1"/>
  <c r="O120" i="8"/>
  <c r="N120" i="8"/>
  <c r="E296" i="8" l="1"/>
  <c r="M33" i="8"/>
  <c r="E14" i="8" l="1"/>
  <c r="E256" i="8"/>
  <c r="E253" i="8" s="1"/>
  <c r="E251" i="8" s="1"/>
  <c r="E254" i="8" l="1"/>
  <c r="R109" i="8"/>
  <c r="R107" i="8" s="1"/>
  <c r="P107" i="8"/>
  <c r="O107" i="8"/>
  <c r="N107" i="8"/>
  <c r="I41" i="8"/>
  <c r="I40" i="8"/>
  <c r="P260" i="8" l="1"/>
  <c r="O260" i="8"/>
  <c r="N260" i="8"/>
  <c r="R262" i="8" l="1"/>
  <c r="R260" i="8" l="1"/>
  <c r="R298" i="8" l="1"/>
  <c r="R296" i="8" s="1"/>
  <c r="P296" i="8"/>
  <c r="O296" i="8"/>
  <c r="N296" i="8"/>
  <c r="P55" i="8" l="1"/>
  <c r="P49" i="8"/>
  <c r="P254" i="8"/>
  <c r="O254" i="8"/>
  <c r="P253" i="8"/>
  <c r="P251" i="8" s="1"/>
  <c r="O253" i="8"/>
  <c r="O251" i="8" s="1"/>
  <c r="N254" i="8"/>
  <c r="N253" i="8"/>
  <c r="K254" i="8"/>
  <c r="K253" i="8"/>
  <c r="K251" i="8" s="1"/>
  <c r="J254" i="8"/>
  <c r="J253" i="8"/>
  <c r="J251" i="8" s="1"/>
  <c r="N251" i="8" l="1"/>
  <c r="R57" i="8"/>
  <c r="R51" i="8" s="1"/>
  <c r="R55" i="8" l="1"/>
  <c r="R49" i="8"/>
  <c r="P9" i="8" l="1"/>
  <c r="O9" i="8"/>
  <c r="N9" i="8"/>
  <c r="P20" i="8"/>
  <c r="O20" i="8"/>
  <c r="O10" i="8"/>
  <c r="N10" i="8"/>
  <c r="P10" i="8"/>
  <c r="P61" i="8" l="1"/>
  <c r="O61" i="8"/>
  <c r="N61" i="8"/>
  <c r="R106" i="8"/>
  <c r="R103" i="8" s="1"/>
  <c r="P103" i="8"/>
  <c r="O103" i="8"/>
  <c r="N103" i="8"/>
  <c r="P14" i="8"/>
  <c r="O14" i="8"/>
  <c r="N14" i="8"/>
  <c r="R61" i="8" l="1"/>
  <c r="R16" i="8"/>
  <c r="R14" i="8" l="1"/>
  <c r="L253" i="8" l="1"/>
  <c r="L251" i="8" s="1"/>
  <c r="L254" i="8"/>
  <c r="M256" i="8"/>
  <c r="M254" i="8" s="1"/>
  <c r="R256" i="8" l="1"/>
  <c r="M253" i="8"/>
  <c r="M251" i="8" l="1"/>
  <c r="R253" i="8"/>
  <c r="R251" i="8" s="1"/>
  <c r="R254" i="8"/>
  <c r="M199" i="8" l="1"/>
  <c r="H110" i="8" l="1"/>
  <c r="G110" i="8"/>
  <c r="F110" i="8"/>
  <c r="I116" i="8"/>
  <c r="H114" i="8"/>
  <c r="G114" i="8"/>
  <c r="F114" i="8"/>
  <c r="E114" i="8"/>
  <c r="J117" i="8"/>
  <c r="K117" i="8"/>
  <c r="L117" i="8"/>
  <c r="M119" i="8"/>
  <c r="M117" i="8" s="1"/>
  <c r="I114" i="8" l="1"/>
  <c r="R116" i="8"/>
  <c r="I110" i="8"/>
  <c r="R114" i="8" l="1"/>
  <c r="P263" i="8"/>
  <c r="O263" i="8"/>
  <c r="N263" i="8" l="1"/>
  <c r="M288" i="8"/>
  <c r="P286" i="8"/>
  <c r="O286" i="8"/>
  <c r="N286" i="8"/>
  <c r="L286" i="8"/>
  <c r="K286" i="8"/>
  <c r="J286" i="8"/>
  <c r="M286" i="8" l="1"/>
  <c r="R288" i="8"/>
  <c r="R286" i="8" s="1"/>
  <c r="L120" i="8" l="1"/>
  <c r="K120" i="8"/>
  <c r="J120" i="8"/>
  <c r="M122" i="8"/>
  <c r="M120" i="8" l="1"/>
  <c r="R122" i="8"/>
  <c r="E265" i="8"/>
  <c r="E263" i="8" s="1"/>
  <c r="R120" i="8" l="1"/>
  <c r="R265" i="8"/>
  <c r="R263" i="8" l="1"/>
  <c r="E271" i="8" l="1"/>
  <c r="N257" i="8"/>
  <c r="N269" i="8"/>
  <c r="N7" i="8"/>
  <c r="N11" i="8"/>
  <c r="E11" i="8" l="1"/>
  <c r="E7" i="8"/>
  <c r="E259" i="8"/>
  <c r="E269" i="8"/>
  <c r="E257" i="8" l="1"/>
  <c r="O110" i="8"/>
  <c r="P110" i="8"/>
  <c r="N110" i="8"/>
  <c r="P123" i="8"/>
  <c r="O123" i="8"/>
  <c r="R125" i="8" l="1"/>
  <c r="R123" i="8" l="1"/>
  <c r="M110" i="8"/>
  <c r="L110" i="8"/>
  <c r="K110" i="8"/>
  <c r="J110" i="8"/>
  <c r="R119" i="8" l="1"/>
  <c r="R117" i="8" l="1"/>
  <c r="R285" i="8" l="1"/>
  <c r="O283" i="8"/>
  <c r="P283" i="8"/>
  <c r="N283" i="8"/>
  <c r="P7" i="8"/>
  <c r="O7" i="8"/>
  <c r="R13" i="8"/>
  <c r="P11" i="8"/>
  <c r="O11" i="8"/>
  <c r="P257" i="8"/>
  <c r="O257" i="8"/>
  <c r="O269" i="8"/>
  <c r="R271" i="8" l="1"/>
  <c r="R259" i="8" s="1"/>
  <c r="R283" i="8"/>
  <c r="R11" i="8"/>
  <c r="P269" i="8"/>
  <c r="R269" i="8" l="1"/>
  <c r="R257" i="8"/>
  <c r="P27" i="8"/>
  <c r="O27" i="8"/>
  <c r="O28" i="8"/>
  <c r="P28" i="8"/>
  <c r="N28" i="8"/>
  <c r="R30" i="8" l="1"/>
  <c r="R28" i="8" l="1"/>
  <c r="R27" i="8"/>
  <c r="E74" i="8" l="1"/>
  <c r="E60" i="8" s="1"/>
  <c r="E72" i="8" l="1"/>
  <c r="E132" i="8"/>
  <c r="E110" i="8"/>
  <c r="O60" i="8" l="1"/>
  <c r="O58" i="8" s="1"/>
  <c r="P60" i="8"/>
  <c r="P58" i="8" s="1"/>
  <c r="N60" i="8"/>
  <c r="O72" i="8"/>
  <c r="P72" i="8"/>
  <c r="N72" i="8"/>
  <c r="R74" i="8" l="1"/>
  <c r="N58" i="8"/>
  <c r="N20" i="8"/>
  <c r="R72" i="8" l="1"/>
  <c r="R60" i="8"/>
  <c r="R22" i="8"/>
  <c r="R20" i="8" l="1"/>
  <c r="R10" i="8"/>
  <c r="R58" i="8"/>
  <c r="E44" i="8" l="1"/>
  <c r="E41" i="8"/>
  <c r="E40" i="8"/>
  <c r="E33" i="8"/>
  <c r="E36" i="8" l="1"/>
  <c r="M301" i="8"/>
  <c r="M299" i="8" s="1"/>
  <c r="M295" i="8"/>
  <c r="M293" i="8" s="1"/>
  <c r="M291" i="8"/>
  <c r="M289" i="8" s="1"/>
  <c r="M281" i="8"/>
  <c r="M278" i="8"/>
  <c r="P299" i="8"/>
  <c r="O299" i="8"/>
  <c r="N299" i="8"/>
  <c r="L299" i="8"/>
  <c r="K299" i="8"/>
  <c r="J299" i="8"/>
  <c r="I299" i="8"/>
  <c r="H299" i="8"/>
  <c r="G299" i="8"/>
  <c r="F299" i="8"/>
  <c r="P293" i="8"/>
  <c r="O293" i="8"/>
  <c r="N293" i="8"/>
  <c r="L293" i="8"/>
  <c r="K293" i="8"/>
  <c r="J293" i="8"/>
  <c r="I293" i="8"/>
  <c r="H293" i="8"/>
  <c r="G293" i="8"/>
  <c r="F293" i="8"/>
  <c r="P289" i="8"/>
  <c r="O289" i="8"/>
  <c r="N289" i="8"/>
  <c r="L289" i="8"/>
  <c r="K289" i="8"/>
  <c r="J289" i="8"/>
  <c r="I289" i="8"/>
  <c r="H289" i="8"/>
  <c r="G289" i="8"/>
  <c r="F289" i="8"/>
  <c r="P279" i="8"/>
  <c r="O279" i="8"/>
  <c r="N279" i="8"/>
  <c r="L279" i="8"/>
  <c r="K279" i="8"/>
  <c r="J279" i="8"/>
  <c r="I279" i="8"/>
  <c r="H279" i="8"/>
  <c r="G279" i="8"/>
  <c r="F279" i="8"/>
  <c r="P276" i="8"/>
  <c r="O276" i="8"/>
  <c r="N276" i="8"/>
  <c r="L276" i="8"/>
  <c r="K276" i="8"/>
  <c r="J276" i="8"/>
  <c r="I276" i="8"/>
  <c r="H276" i="8"/>
  <c r="G276" i="8"/>
  <c r="F276" i="8"/>
  <c r="P272" i="8"/>
  <c r="E299" i="8"/>
  <c r="E293" i="8"/>
  <c r="E289" i="8"/>
  <c r="E279" i="8"/>
  <c r="E276" i="8"/>
  <c r="P197" i="8"/>
  <c r="O197" i="8"/>
  <c r="N197" i="8"/>
  <c r="M197" i="8"/>
  <c r="L197" i="8"/>
  <c r="K197" i="8"/>
  <c r="J197" i="8"/>
  <c r="I197" i="8"/>
  <c r="H197" i="8"/>
  <c r="G197" i="8"/>
  <c r="F197" i="8"/>
  <c r="P196" i="8"/>
  <c r="P334" i="8" s="1"/>
  <c r="O196" i="8"/>
  <c r="O334" i="8" s="1"/>
  <c r="E197" i="8"/>
  <c r="P132" i="8"/>
  <c r="O132" i="8"/>
  <c r="N132" i="8"/>
  <c r="R41" i="8"/>
  <c r="R44" i="8"/>
  <c r="R40" i="8"/>
  <c r="P42" i="8"/>
  <c r="O42" i="8"/>
  <c r="N42" i="8"/>
  <c r="P38" i="8"/>
  <c r="O38" i="8"/>
  <c r="N38" i="8"/>
  <c r="M38" i="8"/>
  <c r="L38" i="8"/>
  <c r="K38" i="8"/>
  <c r="J38" i="8"/>
  <c r="I38" i="8"/>
  <c r="H38" i="8"/>
  <c r="G38" i="8"/>
  <c r="F38" i="8"/>
  <c r="P36" i="8"/>
  <c r="O36" i="8"/>
  <c r="N36" i="8"/>
  <c r="M36" i="8"/>
  <c r="M34" i="8" s="1"/>
  <c r="L36" i="8"/>
  <c r="L34" i="8" s="1"/>
  <c r="K36" i="8"/>
  <c r="K34" i="8" s="1"/>
  <c r="J36" i="8"/>
  <c r="J34" i="8" s="1"/>
  <c r="I36" i="8"/>
  <c r="I34" i="8" s="1"/>
  <c r="H36" i="8"/>
  <c r="H34" i="8" s="1"/>
  <c r="G36" i="8"/>
  <c r="G34" i="8" s="1"/>
  <c r="F36" i="8"/>
  <c r="F34" i="8" s="1"/>
  <c r="E42" i="8"/>
  <c r="E38" i="8"/>
  <c r="E34" i="8"/>
  <c r="I33" i="8"/>
  <c r="R33" i="8" s="1"/>
  <c r="R26" i="8" s="1"/>
  <c r="P31" i="8"/>
  <c r="O31" i="8"/>
  <c r="N31" i="8"/>
  <c r="M31" i="8"/>
  <c r="L31" i="8"/>
  <c r="K31" i="8"/>
  <c r="J31" i="8"/>
  <c r="H31" i="8"/>
  <c r="G31" i="8"/>
  <c r="F31" i="8"/>
  <c r="P26" i="8"/>
  <c r="P333" i="8" s="1"/>
  <c r="O26" i="8"/>
  <c r="N26" i="8"/>
  <c r="M26" i="8"/>
  <c r="M24" i="8" s="1"/>
  <c r="L26" i="8"/>
  <c r="L24" i="8" s="1"/>
  <c r="K26" i="8"/>
  <c r="K24" i="8" s="1"/>
  <c r="J26" i="8"/>
  <c r="J24" i="8" s="1"/>
  <c r="H26" i="8"/>
  <c r="G26" i="8"/>
  <c r="G24" i="8" s="1"/>
  <c r="F26" i="8"/>
  <c r="E31" i="8"/>
  <c r="E26" i="8"/>
  <c r="M19" i="8"/>
  <c r="M17" i="8" s="1"/>
  <c r="I19" i="8"/>
  <c r="I9" i="8" s="1"/>
  <c r="P17" i="8"/>
  <c r="O17" i="8"/>
  <c r="N17" i="8"/>
  <c r="L17" i="8"/>
  <c r="K17" i="8"/>
  <c r="J17" i="8"/>
  <c r="H17" i="8"/>
  <c r="G17" i="8"/>
  <c r="F17" i="8"/>
  <c r="L9" i="8"/>
  <c r="K9" i="8"/>
  <c r="J9" i="8"/>
  <c r="H9" i="8"/>
  <c r="G9" i="8"/>
  <c r="F9" i="8"/>
  <c r="E17" i="8"/>
  <c r="O193" i="8" l="1"/>
  <c r="E349" i="8"/>
  <c r="M279" i="8"/>
  <c r="M274" i="8"/>
  <c r="G334" i="8"/>
  <c r="K334" i="8"/>
  <c r="K339" i="8"/>
  <c r="H334" i="8"/>
  <c r="L334" i="8"/>
  <c r="L339" i="8"/>
  <c r="I334" i="8"/>
  <c r="I339" i="8"/>
  <c r="M334" i="8"/>
  <c r="M339" i="8"/>
  <c r="F334" i="8"/>
  <c r="F339" i="8"/>
  <c r="J334" i="8"/>
  <c r="J339" i="8"/>
  <c r="E193" i="8"/>
  <c r="N333" i="8"/>
  <c r="J333" i="8"/>
  <c r="N334" i="8"/>
  <c r="K333" i="8"/>
  <c r="O333" i="8"/>
  <c r="J7" i="8"/>
  <c r="G333" i="8"/>
  <c r="E333" i="8"/>
  <c r="I7" i="8"/>
  <c r="F7" i="8"/>
  <c r="F333" i="8"/>
  <c r="L7" i="8"/>
  <c r="L333" i="8"/>
  <c r="H7" i="8"/>
  <c r="H333" i="8"/>
  <c r="M276" i="8"/>
  <c r="I17" i="8"/>
  <c r="G193" i="8"/>
  <c r="M9" i="8"/>
  <c r="E24" i="8"/>
  <c r="G7" i="8"/>
  <c r="K7" i="8"/>
  <c r="R19" i="8"/>
  <c r="R9" i="8" s="1"/>
  <c r="O24" i="8"/>
  <c r="N24" i="8"/>
  <c r="P338" i="8"/>
  <c r="P24" i="8"/>
  <c r="R24" i="8"/>
  <c r="I193" i="8"/>
  <c r="F193" i="8"/>
  <c r="H193" i="8"/>
  <c r="J193" i="8"/>
  <c r="P339" i="8"/>
  <c r="K193" i="8"/>
  <c r="M193" i="8"/>
  <c r="L193" i="8"/>
  <c r="F24" i="8"/>
  <c r="O34" i="8"/>
  <c r="O339" i="8"/>
  <c r="H24" i="8"/>
  <c r="P34" i="8"/>
  <c r="N193" i="8"/>
  <c r="N34" i="8"/>
  <c r="R134" i="8"/>
  <c r="R112" i="8" s="1"/>
  <c r="O272" i="8"/>
  <c r="P193" i="8"/>
  <c r="R199" i="8"/>
  <c r="R196" i="8" s="1"/>
  <c r="R334" i="8" s="1"/>
  <c r="R281" i="8"/>
  <c r="R295" i="8"/>
  <c r="R293" i="8" s="1"/>
  <c r="R301" i="8"/>
  <c r="R291" i="8"/>
  <c r="R289" i="8" s="1"/>
  <c r="R278" i="8"/>
  <c r="I26" i="8"/>
  <c r="I333" i="8" s="1"/>
  <c r="I31" i="8"/>
  <c r="R38" i="8"/>
  <c r="R42" i="8"/>
  <c r="R36" i="8"/>
  <c r="R34" i="8" s="1"/>
  <c r="R31" i="8"/>
  <c r="H339" i="8" l="1"/>
  <c r="G339" i="8"/>
  <c r="E272" i="8"/>
  <c r="G272" i="8"/>
  <c r="G329" i="8" s="1"/>
  <c r="H272" i="8"/>
  <c r="H332" i="8" s="1"/>
  <c r="H335" i="8" s="1"/>
  <c r="F272" i="8"/>
  <c r="F332" i="8" s="1"/>
  <c r="F335" i="8" s="1"/>
  <c r="I272" i="8"/>
  <c r="N338" i="8"/>
  <c r="E344" i="8"/>
  <c r="J338" i="8"/>
  <c r="N339" i="8"/>
  <c r="K338" i="8"/>
  <c r="O338" i="8"/>
  <c r="L338" i="8"/>
  <c r="E338" i="8"/>
  <c r="G338" i="8"/>
  <c r="F338" i="8"/>
  <c r="H338" i="8"/>
  <c r="R7" i="8"/>
  <c r="G332" i="8"/>
  <c r="G335" i="8" s="1"/>
  <c r="P329" i="8"/>
  <c r="P332" i="8"/>
  <c r="P335" i="8" s="1"/>
  <c r="O332" i="8"/>
  <c r="O335" i="8" s="1"/>
  <c r="O329" i="8"/>
  <c r="M7" i="8"/>
  <c r="M333" i="8"/>
  <c r="J321" i="8"/>
  <c r="R17" i="8"/>
  <c r="R299" i="8"/>
  <c r="R274" i="8"/>
  <c r="N272" i="8" s="1"/>
  <c r="L321" i="8"/>
  <c r="M321" i="8"/>
  <c r="P321" i="8"/>
  <c r="R110" i="8"/>
  <c r="K321" i="8"/>
  <c r="G321" i="8"/>
  <c r="H321" i="8"/>
  <c r="R279" i="8"/>
  <c r="O321" i="8"/>
  <c r="R132" i="8"/>
  <c r="R339" i="8"/>
  <c r="R276" i="8"/>
  <c r="F321" i="8"/>
  <c r="N321" i="8"/>
  <c r="R197" i="8"/>
  <c r="R193" i="8"/>
  <c r="I24" i="8"/>
  <c r="I329" i="8" s="1"/>
  <c r="N327" i="8" l="1"/>
  <c r="F327" i="8"/>
  <c r="H329" i="8"/>
  <c r="H330" i="8" s="1"/>
  <c r="F329" i="8"/>
  <c r="F330" i="8" s="1"/>
  <c r="N332" i="8"/>
  <c r="N335" i="8" s="1"/>
  <c r="L272" i="8"/>
  <c r="N329" i="8"/>
  <c r="N330" i="8" s="1"/>
  <c r="K272" i="8"/>
  <c r="J272" i="8"/>
  <c r="M272" i="8"/>
  <c r="M329" i="8" s="1"/>
  <c r="M330" i="8" s="1"/>
  <c r="M338" i="8"/>
  <c r="F341" i="8"/>
  <c r="F343" i="8" s="1"/>
  <c r="F328" i="8"/>
  <c r="F337" i="8"/>
  <c r="I321" i="8"/>
  <c r="I338" i="8"/>
  <c r="H341" i="8"/>
  <c r="H343" i="8" s="1"/>
  <c r="H337" i="8"/>
  <c r="K341" i="8"/>
  <c r="K343" i="8" s="1"/>
  <c r="P330" i="8"/>
  <c r="P341" i="8"/>
  <c r="P343" i="8" s="1"/>
  <c r="P337" i="8"/>
  <c r="O330" i="8"/>
  <c r="O341" i="8"/>
  <c r="O343" i="8" s="1"/>
  <c r="O337" i="8"/>
  <c r="M341" i="8"/>
  <c r="M343" i="8" s="1"/>
  <c r="J341" i="8"/>
  <c r="J343" i="8" s="1"/>
  <c r="I332" i="8"/>
  <c r="I335" i="8" s="1"/>
  <c r="R333" i="8"/>
  <c r="N328" i="8"/>
  <c r="N341" i="8"/>
  <c r="N343" i="8" s="1"/>
  <c r="G330" i="8"/>
  <c r="G341" i="8"/>
  <c r="G343" i="8" s="1"/>
  <c r="G337" i="8"/>
  <c r="L341" i="8"/>
  <c r="L343" i="8" s="1"/>
  <c r="R272" i="8"/>
  <c r="R329" i="8" s="1"/>
  <c r="N337" i="8" l="1"/>
  <c r="M332" i="8"/>
  <c r="M335" i="8" s="1"/>
  <c r="K329" i="8"/>
  <c r="K330" i="8" s="1"/>
  <c r="K332" i="8"/>
  <c r="L329" i="8"/>
  <c r="L330" i="8" s="1"/>
  <c r="L332" i="8"/>
  <c r="J329" i="8"/>
  <c r="J330" i="8" s="1"/>
  <c r="J332" i="8"/>
  <c r="J327" i="8"/>
  <c r="J328" i="8" s="1"/>
  <c r="R332" i="8"/>
  <c r="R335" i="8" s="1"/>
  <c r="R321" i="8"/>
  <c r="R338" i="8"/>
  <c r="M337" i="8"/>
  <c r="I337" i="8"/>
  <c r="I330" i="8"/>
  <c r="I341" i="8"/>
  <c r="I343" i="8" s="1"/>
  <c r="L335" i="8" l="1"/>
  <c r="L337" i="8"/>
  <c r="J335" i="8"/>
  <c r="J337" i="8"/>
  <c r="K335" i="8"/>
  <c r="K337" i="8"/>
  <c r="R341" i="8"/>
  <c r="R343" i="8" s="1"/>
  <c r="R337" i="8"/>
  <c r="R330" i="8"/>
  <c r="E61" i="8" l="1"/>
  <c r="E107" i="8"/>
  <c r="E350" i="8" l="1"/>
  <c r="E58" i="8"/>
  <c r="E327" i="8" s="1"/>
  <c r="E321" i="8"/>
  <c r="E341" i="8" s="1"/>
  <c r="E343" i="8" s="1"/>
  <c r="E334" i="8"/>
  <c r="E348" i="8" l="1"/>
  <c r="E329" i="8"/>
  <c r="E330" i="8" s="1"/>
  <c r="E332" i="8"/>
  <c r="E335" i="8" s="1"/>
  <c r="E339" i="8"/>
  <c r="E328" i="8"/>
  <c r="E337" i="8" l="1"/>
</calcChain>
</file>

<file path=xl/sharedStrings.xml><?xml version="1.0" encoding="utf-8"?>
<sst xmlns="http://schemas.openxmlformats.org/spreadsheetml/2006/main" count="447" uniqueCount="111">
  <si>
    <t>Ochrona zdrowia</t>
  </si>
  <si>
    <t>Domy i ośrodki kultury, świetlice i kluby</t>
  </si>
  <si>
    <t>Muzea</t>
  </si>
  <si>
    <t>OGÓŁEM</t>
  </si>
  <si>
    <t>Pozostałe instytucje kultury</t>
  </si>
  <si>
    <t>w zł</t>
  </si>
  <si>
    <t>Dział</t>
  </si>
  <si>
    <t>Rozdz.</t>
  </si>
  <si>
    <t>Plan</t>
  </si>
  <si>
    <t>ogółem</t>
  </si>
  <si>
    <t>w tym:</t>
  </si>
  <si>
    <t>Kwota dotacji</t>
  </si>
  <si>
    <t xml:space="preserve">– gmina </t>
  </si>
  <si>
    <t>Pozostała działalność</t>
  </si>
  <si>
    <t>– powiat</t>
  </si>
  <si>
    <t>Administracja publiczna</t>
  </si>
  <si>
    <t>– gmina</t>
  </si>
  <si>
    <t>Urzędy gmin (miast i miast na prawach powiatu)</t>
  </si>
  <si>
    <t>Promocja jednostek samorządu terytorialnego</t>
  </si>
  <si>
    <t>Bezpieczeństwo publiczne i ochrona przeciwpożarowa</t>
  </si>
  <si>
    <t>gmina</t>
  </si>
  <si>
    <t>Oświata i wychowanie</t>
  </si>
  <si>
    <t>Szkoły podstawowe</t>
  </si>
  <si>
    <t>powiat</t>
  </si>
  <si>
    <t>Szkoły podstawowe specjalne</t>
  </si>
  <si>
    <t>Oddziały przedszkolne w szkołach podstawowych</t>
  </si>
  <si>
    <t xml:space="preserve">Przedszkola </t>
  </si>
  <si>
    <t>Przedszkola specjalne</t>
  </si>
  <si>
    <t>Gimnazja</t>
  </si>
  <si>
    <t>Dowożenie uczniów do szkół</t>
  </si>
  <si>
    <t>Zespoły ekonomiczno–administracyjne szkół</t>
  </si>
  <si>
    <t>Gimnazja specjalne</t>
  </si>
  <si>
    <t>Licea ogólnokształcące</t>
  </si>
  <si>
    <t>Licea profilowane</t>
  </si>
  <si>
    <t>Licea profilowane specjalne</t>
  </si>
  <si>
    <t xml:space="preserve">Szkoły zawodowe </t>
  </si>
  <si>
    <t xml:space="preserve">gmina </t>
  </si>
  <si>
    <t>Ratownictwo medyczne</t>
  </si>
  <si>
    <t>Programy polityki zdrowotnej</t>
  </si>
  <si>
    <t>Zwalczanie narkomanii</t>
  </si>
  <si>
    <t>Inspekcja sanitarna</t>
  </si>
  <si>
    <t>Przeciwdziałanie alkoholizmowi</t>
  </si>
  <si>
    <t xml:space="preserve">Składki na ubezp. zdrowotne oraz świadczenia dla osób   </t>
  </si>
  <si>
    <t>nie objętych obowiązkiem ubezpieczenia zdrowotnego</t>
  </si>
  <si>
    <t>Izby wytrzeźwień</t>
  </si>
  <si>
    <t xml:space="preserve">dla osób nieobjętych obowiązkiem ubezpieczenia zdrowotnego </t>
  </si>
  <si>
    <t>Pomoc  społeczna</t>
  </si>
  <si>
    <t>Placówki opiekuńczo-wychowawcze</t>
  </si>
  <si>
    <t>85304</t>
  </si>
  <si>
    <t>Rodziny zastępcze</t>
  </si>
  <si>
    <t>Żłobki</t>
  </si>
  <si>
    <t xml:space="preserve">Zasiłki i pomoc w naturze oraz składki na ubezpieczenia </t>
  </si>
  <si>
    <t>społeczne i zdrowotne</t>
  </si>
  <si>
    <t>Domy pomocy społecznej</t>
  </si>
  <si>
    <t>Ośrodki wsparcia</t>
  </si>
  <si>
    <t>Jednostki specjalistycznego poradnictwa, mieszkania chronione i ośrodki interwencji kryzysowej</t>
  </si>
  <si>
    <t>Ośrodki adopcyjno-opiekuńcze</t>
  </si>
  <si>
    <t>Usługi opiekuńcze i specjalistyczne usługi opiekuńcze</t>
  </si>
  <si>
    <t>Pozostałe zadania w zakresie polityki społecznej</t>
  </si>
  <si>
    <t>Rehabilitacja zawodowa i społeczna osób niepełnosprawnych</t>
  </si>
  <si>
    <t>Edukacyjna opieka wychowawcza</t>
  </si>
  <si>
    <t>Ośrodki szkolno – wychowawcze</t>
  </si>
  <si>
    <t>Specjalne ośrodki szkolno – wychowawcze</t>
  </si>
  <si>
    <t>Placówki wychowania pozaszkolnego</t>
  </si>
  <si>
    <t>Internaty i bursy szkolne</t>
  </si>
  <si>
    <t>Domy wczasów dziecięcych</t>
  </si>
  <si>
    <t xml:space="preserve">Kolonie i obozy oraz inne formy wypoczynku dzieci </t>
  </si>
  <si>
    <t>i młodzieży szkolnej, a także szkolenia młodzieży</t>
  </si>
  <si>
    <t>Młodzieżowe ośrodki wychowawcze</t>
  </si>
  <si>
    <t>Gospodarka komunalna i ochrona środowiska</t>
  </si>
  <si>
    <t xml:space="preserve">Kultura i ochrona dziedzictwa narodowego </t>
  </si>
  <si>
    <t>Pozostałe zadania w zakresie kultury</t>
  </si>
  <si>
    <t>Ochrona zabytków i opieka nad zabytkami</t>
  </si>
  <si>
    <t>Kultura fizyczna i sport</t>
  </si>
  <si>
    <t>Obiekty sportowe</t>
  </si>
  <si>
    <t>Zadania w zakresie kultury fizycznej i sportu</t>
  </si>
  <si>
    <t>suma</t>
  </si>
  <si>
    <t>różnica</t>
  </si>
  <si>
    <t>Teatry</t>
  </si>
  <si>
    <t>Instytucje kultury fizycznej</t>
  </si>
  <si>
    <t>Wczesne wspomaganie rozwoju dziecka</t>
  </si>
  <si>
    <t>bieżące</t>
  </si>
  <si>
    <t xml:space="preserve">Składki na ubezpieczenie zdrowotne oraz świadczenia </t>
  </si>
  <si>
    <t>Centra kultury i sztuki</t>
  </si>
  <si>
    <t>Zakłady opiekuńczo-lecznicze i pielęgnacyjno-opiekuńcze</t>
  </si>
  <si>
    <t>Dotacja przedmiotowa</t>
  </si>
  <si>
    <t>Działaność usługowa</t>
  </si>
  <si>
    <t>Cmentarze</t>
  </si>
  <si>
    <t>1.3. Pozostałe jednostki sektora finansów publicznych</t>
  </si>
  <si>
    <t>zwiększenia</t>
  </si>
  <si>
    <t>suma Działy</t>
  </si>
  <si>
    <t>Dotacja przedmiotowa plan po zmianach</t>
  </si>
  <si>
    <t>zmniejszenia</t>
  </si>
  <si>
    <t>Dotacja podmiotowa plan o zmianach</t>
  </si>
  <si>
    <t>inwestycje</t>
  </si>
  <si>
    <t>Ogółem</t>
  </si>
  <si>
    <t>Transport i łączność</t>
  </si>
  <si>
    <t>Ochrona powietrza atmosferycznego i klimatu</t>
  </si>
  <si>
    <t>Usuwanie skutków klęsk żywiołowych</t>
  </si>
  <si>
    <t>Opracowania geodezyjne i kartograficzne</t>
  </si>
  <si>
    <t>Drogi publiczne w miastach na prawach powiatu</t>
  </si>
  <si>
    <t>Filharmonie, orkiestry, chóry, i kapele</t>
  </si>
  <si>
    <t>Oświetlenie ulic, placów i dróg</t>
  </si>
  <si>
    <t>Rodzina</t>
  </si>
  <si>
    <t>Drogi publiczne gminne</t>
  </si>
  <si>
    <t>Usuwanie skutków klęsk zywiołowych</t>
  </si>
  <si>
    <t xml:space="preserve">Dotacja celowa </t>
  </si>
  <si>
    <t xml:space="preserve">Dotacja podmiotowa </t>
  </si>
  <si>
    <t>ogółem bż</t>
  </si>
  <si>
    <t>inw.+unia</t>
  </si>
  <si>
    <t xml:space="preserve">– powiat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</si>
</sst>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"/>
  </numFmts>
  <fonts count="18" x14ac:knownFonts="1">
    <font>
      <sz val="10"/>
      <name val="Arial"/>
      <charset val="238"/>
    </font>
    <font>
      <sz val="10"/>
      <name val="Arial CE"/>
      <charset val="238"/>
    </font>
    <font>
      <sz val="8"/>
      <name val="Arial"/>
      <family val="2"/>
      <charset val="238"/>
    </font>
    <font>
      <i/>
      <sz val="9"/>
      <name val="Times New Roman"/>
      <family val="1"/>
      <charset val="238"/>
    </font>
    <font>
      <sz val="11"/>
      <name val="Times New Roman"/>
      <family val="1"/>
      <charset val="238"/>
    </font>
    <font>
      <b/>
      <sz val="11"/>
      <name val="Times New Roman"/>
      <family val="1"/>
      <charset val="238"/>
    </font>
    <font>
      <i/>
      <sz val="11"/>
      <name val="Times New Roman"/>
      <family val="1"/>
      <charset val="238"/>
    </font>
    <font>
      <b/>
      <i/>
      <sz val="11"/>
      <name val="Times New Roman"/>
      <family val="1"/>
      <charset val="238"/>
    </font>
    <font>
      <sz val="11"/>
      <color theme="1"/>
      <name val="Times New Roman"/>
      <family val="1"/>
      <charset val="238"/>
    </font>
    <font>
      <b/>
      <sz val="11"/>
      <color indexed="10"/>
      <name val="Times New Roman"/>
      <family val="1"/>
      <charset val="238"/>
    </font>
    <font>
      <sz val="9"/>
      <name val="Times New Roman"/>
      <family val="1"/>
      <charset val="238"/>
    </font>
    <font>
      <b/>
      <sz val="11"/>
      <color theme="1"/>
      <name val="Times New Roman"/>
      <family val="1"/>
      <charset val="238"/>
    </font>
    <font>
      <i/>
      <sz val="9"/>
      <color theme="1"/>
      <name val="Times New Roman"/>
      <family val="1"/>
      <charset val="238"/>
    </font>
    <font>
      <i/>
      <sz val="11"/>
      <color theme="1"/>
      <name val="Times New Roman"/>
      <family val="1"/>
      <charset val="238"/>
    </font>
    <font>
      <b/>
      <i/>
      <sz val="11"/>
      <color theme="1"/>
      <name val="Times New Roman"/>
      <family val="1"/>
      <charset val="238"/>
    </font>
    <font>
      <sz val="9"/>
      <color theme="1"/>
      <name val="Times New Roman"/>
      <family val="1"/>
      <charset val="238"/>
    </font>
    <font>
      <b/>
      <sz val="9"/>
      <name val="Times New Roman"/>
      <family val="1"/>
      <charset val="238"/>
    </font>
    <font>
      <b/>
      <sz val="9"/>
      <color theme="1"/>
      <name val="Times New Roman"/>
      <family val="1"/>
      <charset val="238"/>
    </font>
  </fonts>
  <fills count="7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46">
    <xf numFmtId="0" fontId="0" fillId="0" borderId="0" xfId="0"/>
    <xf numFmtId="4" fontId="5" fillId="0" borderId="0" xfId="1" applyNumberFormat="1" applyFont="1" applyFill="1" applyBorder="1" applyAlignment="1">
      <alignment vertical="center"/>
    </xf>
    <xf numFmtId="4" fontId="4" fillId="0" borderId="10" xfId="1" applyNumberFormat="1" applyFont="1" applyFill="1" applyBorder="1" applyAlignment="1">
      <alignment vertical="center" wrapText="1"/>
    </xf>
    <xf numFmtId="1" fontId="5" fillId="0" borderId="0" xfId="1" applyNumberFormat="1" applyFont="1" applyFill="1" applyBorder="1" applyAlignment="1">
      <alignment vertical="center"/>
    </xf>
    <xf numFmtId="1" fontId="4" fillId="0" borderId="10" xfId="1" applyNumberFormat="1" applyFont="1" applyFill="1" applyBorder="1" applyAlignment="1">
      <alignment vertical="center"/>
    </xf>
    <xf numFmtId="4" fontId="4" fillId="0" borderId="10" xfId="1" applyNumberFormat="1" applyFont="1" applyFill="1" applyBorder="1" applyAlignment="1">
      <alignment vertical="center"/>
    </xf>
    <xf numFmtId="1" fontId="4" fillId="0" borderId="12" xfId="1" applyNumberFormat="1" applyFont="1" applyFill="1" applyBorder="1" applyAlignment="1">
      <alignment horizontal="center" vertical="center"/>
    </xf>
    <xf numFmtId="4" fontId="6" fillId="4" borderId="10" xfId="1" applyNumberFormat="1" applyFont="1" applyFill="1" applyBorder="1" applyAlignment="1">
      <alignment vertical="center" wrapText="1"/>
    </xf>
    <xf numFmtId="1" fontId="4" fillId="0" borderId="7" xfId="1" applyNumberFormat="1" applyFont="1" applyFill="1" applyBorder="1" applyAlignment="1">
      <alignment horizontal="center" vertical="center"/>
    </xf>
    <xf numFmtId="1" fontId="5" fillId="0" borderId="12" xfId="1" quotePrefix="1" applyNumberFormat="1" applyFont="1" applyFill="1" applyBorder="1" applyAlignment="1">
      <alignment horizontal="center" vertical="center"/>
    </xf>
    <xf numFmtId="1" fontId="4" fillId="0" borderId="12" xfId="1" quotePrefix="1" applyNumberFormat="1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left" vertical="center"/>
    </xf>
    <xf numFmtId="4" fontId="6" fillId="4" borderId="12" xfId="1" applyNumberFormat="1" applyFont="1" applyFill="1" applyBorder="1" applyAlignment="1">
      <alignment vertical="center"/>
    </xf>
    <xf numFmtId="4" fontId="4" fillId="0" borderId="12" xfId="1" applyNumberFormat="1" applyFont="1" applyFill="1" applyBorder="1" applyAlignment="1">
      <alignment vertical="center"/>
    </xf>
    <xf numFmtId="1" fontId="6" fillId="0" borderId="12" xfId="1" applyNumberFormat="1" applyFont="1" applyFill="1" applyBorder="1" applyAlignment="1">
      <alignment horizontal="center" vertical="center"/>
    </xf>
    <xf numFmtId="1" fontId="4" fillId="0" borderId="1" xfId="1" applyNumberFormat="1" applyFont="1" applyFill="1" applyBorder="1" applyAlignment="1">
      <alignment horizontal="center" vertical="center"/>
    </xf>
    <xf numFmtId="4" fontId="4" fillId="0" borderId="1" xfId="0" applyNumberFormat="1" applyFont="1" applyBorder="1" applyAlignment="1">
      <alignment vertical="center"/>
    </xf>
    <xf numFmtId="4" fontId="4" fillId="0" borderId="1" xfId="1" applyNumberFormat="1" applyFont="1" applyFill="1" applyBorder="1" applyAlignment="1">
      <alignment horizontal="right" vertical="center"/>
    </xf>
    <xf numFmtId="1" fontId="4" fillId="0" borderId="2" xfId="1" applyNumberFormat="1" applyFont="1" applyFill="1" applyBorder="1" applyAlignment="1">
      <alignment horizontal="center" vertical="center"/>
    </xf>
    <xf numFmtId="4" fontId="4" fillId="0" borderId="2" xfId="1" applyNumberFormat="1" applyFont="1" applyFill="1" applyBorder="1" applyAlignment="1">
      <alignment horizontal="right" vertical="center"/>
    </xf>
    <xf numFmtId="4" fontId="4" fillId="0" borderId="1" xfId="0" applyNumberFormat="1" applyFont="1" applyBorder="1" applyAlignment="1">
      <alignment horizontal="left" vertical="center"/>
    </xf>
    <xf numFmtId="4" fontId="4" fillId="0" borderId="1" xfId="0" quotePrefix="1" applyNumberFormat="1" applyFont="1" applyFill="1" applyBorder="1" applyAlignment="1">
      <alignment vertical="center"/>
    </xf>
    <xf numFmtId="1" fontId="6" fillId="0" borderId="13" xfId="1" applyNumberFormat="1" applyFont="1" applyFill="1" applyBorder="1" applyAlignment="1">
      <alignment horizontal="center" vertical="center"/>
    </xf>
    <xf numFmtId="1" fontId="4" fillId="0" borderId="13" xfId="1" applyNumberFormat="1" applyFont="1" applyFill="1" applyBorder="1" applyAlignment="1">
      <alignment horizontal="center" vertical="center"/>
    </xf>
    <xf numFmtId="4" fontId="4" fillId="0" borderId="14" xfId="1" applyNumberFormat="1" applyFont="1" applyFill="1" applyBorder="1" applyAlignment="1">
      <alignment horizontal="center" vertical="center"/>
    </xf>
    <xf numFmtId="1" fontId="5" fillId="0" borderId="12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4" fontId="4" fillId="0" borderId="11" xfId="0" applyNumberFormat="1" applyFont="1" applyBorder="1" applyAlignment="1">
      <alignment horizontal="left" vertical="center"/>
    </xf>
    <xf numFmtId="1" fontId="6" fillId="0" borderId="12" xfId="1" applyNumberFormat="1" applyFont="1" applyFill="1" applyBorder="1" applyAlignment="1">
      <alignment horizontal="right" vertical="center"/>
    </xf>
    <xf numFmtId="1" fontId="6" fillId="0" borderId="1" xfId="1" applyNumberFormat="1" applyFont="1" applyFill="1" applyBorder="1" applyAlignment="1">
      <alignment horizontal="right" vertical="center"/>
    </xf>
    <xf numFmtId="4" fontId="4" fillId="0" borderId="1" xfId="2" applyNumberFormat="1" applyFont="1" applyBorder="1" applyAlignment="1">
      <alignment vertical="center"/>
    </xf>
    <xf numFmtId="4" fontId="4" fillId="0" borderId="12" xfId="2" applyNumberFormat="1" applyFont="1" applyBorder="1" applyAlignment="1">
      <alignment vertical="center"/>
    </xf>
    <xf numFmtId="4" fontId="4" fillId="0" borderId="12" xfId="2" quotePrefix="1" applyNumberFormat="1" applyFont="1" applyBorder="1" applyAlignment="1">
      <alignment vertical="center"/>
    </xf>
    <xf numFmtId="1" fontId="6" fillId="0" borderId="7" xfId="1" applyNumberFormat="1" applyFont="1" applyFill="1" applyBorder="1" applyAlignment="1">
      <alignment horizontal="right" vertical="center"/>
    </xf>
    <xf numFmtId="4" fontId="4" fillId="0" borderId="1" xfId="2" applyNumberFormat="1" applyFont="1" applyBorder="1" applyAlignment="1">
      <alignment horizontal="left" vertical="center"/>
    </xf>
    <xf numFmtId="1" fontId="4" fillId="0" borderId="1" xfId="1" applyNumberFormat="1" applyFont="1" applyFill="1" applyBorder="1" applyAlignment="1">
      <alignment horizontal="right" vertical="center"/>
    </xf>
    <xf numFmtId="1" fontId="4" fillId="0" borderId="12" xfId="1" applyNumberFormat="1" applyFont="1" applyFill="1" applyBorder="1" applyAlignment="1">
      <alignment horizontal="right" vertical="center"/>
    </xf>
    <xf numFmtId="1" fontId="4" fillId="0" borderId="7" xfId="1" applyNumberFormat="1" applyFont="1" applyFill="1" applyBorder="1" applyAlignment="1">
      <alignment horizontal="right" vertical="center"/>
    </xf>
    <xf numFmtId="4" fontId="4" fillId="0" borderId="2" xfId="1" quotePrefix="1" applyNumberFormat="1" applyFont="1" applyFill="1" applyBorder="1" applyAlignment="1">
      <alignment vertical="center"/>
    </xf>
    <xf numFmtId="1" fontId="4" fillId="0" borderId="10" xfId="1" applyNumberFormat="1" applyFont="1" applyFill="1" applyBorder="1" applyAlignment="1">
      <alignment horizontal="center" vertical="center"/>
    </xf>
    <xf numFmtId="4" fontId="4" fillId="0" borderId="11" xfId="2" applyNumberFormat="1" applyFont="1" applyBorder="1" applyAlignment="1">
      <alignment horizontal="left" vertical="center"/>
    </xf>
    <xf numFmtId="4" fontId="4" fillId="4" borderId="12" xfId="1" applyNumberFormat="1" applyFont="1" applyFill="1" applyBorder="1" applyAlignment="1">
      <alignment vertical="center"/>
    </xf>
    <xf numFmtId="1" fontId="6" fillId="0" borderId="13" xfId="1" applyNumberFormat="1" applyFont="1" applyFill="1" applyBorder="1" applyAlignment="1">
      <alignment horizontal="right" vertical="center"/>
    </xf>
    <xf numFmtId="1" fontId="6" fillId="0" borderId="14" xfId="1" applyNumberFormat="1" applyFont="1" applyFill="1" applyBorder="1" applyAlignment="1">
      <alignment horizontal="right" vertical="center"/>
    </xf>
    <xf numFmtId="4" fontId="6" fillId="0" borderId="14" xfId="1" applyNumberFormat="1" applyFont="1" applyFill="1" applyBorder="1" applyAlignment="1">
      <alignment horizontal="right" vertical="center"/>
    </xf>
    <xf numFmtId="1" fontId="5" fillId="0" borderId="12" xfId="1" applyNumberFormat="1" applyFont="1" applyFill="1" applyBorder="1" applyAlignment="1">
      <alignment horizontal="center" vertical="center"/>
    </xf>
    <xf numFmtId="4" fontId="5" fillId="0" borderId="1" xfId="2" applyNumberFormat="1" applyFont="1" applyBorder="1" applyAlignment="1">
      <alignment horizontal="left" vertical="center"/>
    </xf>
    <xf numFmtId="4" fontId="5" fillId="4" borderId="16" xfId="1" applyNumberFormat="1" applyFont="1" applyFill="1" applyBorder="1" applyAlignment="1">
      <alignment horizontal="right" vertical="center"/>
    </xf>
    <xf numFmtId="4" fontId="4" fillId="0" borderId="1" xfId="1" quotePrefix="1" applyNumberFormat="1" applyFont="1" applyFill="1" applyBorder="1" applyAlignment="1">
      <alignment vertical="center"/>
    </xf>
    <xf numFmtId="4" fontId="4" fillId="4" borderId="12" xfId="1" applyNumberFormat="1" applyFont="1" applyFill="1" applyBorder="1" applyAlignment="1">
      <alignment horizontal="right" vertical="center"/>
    </xf>
    <xf numFmtId="4" fontId="4" fillId="4" borderId="7" xfId="1" applyNumberFormat="1" applyFont="1" applyFill="1" applyBorder="1" applyAlignment="1">
      <alignment horizontal="right" vertical="center"/>
    </xf>
    <xf numFmtId="4" fontId="4" fillId="0" borderId="7" xfId="1" applyNumberFormat="1" applyFont="1" applyFill="1" applyBorder="1" applyAlignment="1">
      <alignment vertical="center"/>
    </xf>
    <xf numFmtId="4" fontId="4" fillId="0" borderId="11" xfId="1" quotePrefix="1" applyNumberFormat="1" applyFont="1" applyFill="1" applyBorder="1" applyAlignment="1">
      <alignment vertical="center"/>
    </xf>
    <xf numFmtId="4" fontId="6" fillId="4" borderId="10" xfId="1" applyNumberFormat="1" applyFont="1" applyFill="1" applyBorder="1" applyAlignment="1">
      <alignment vertical="center"/>
    </xf>
    <xf numFmtId="4" fontId="4" fillId="4" borderId="10" xfId="1" applyNumberFormat="1" applyFont="1" applyFill="1" applyBorder="1" applyAlignment="1">
      <alignment vertical="center"/>
    </xf>
    <xf numFmtId="1" fontId="5" fillId="0" borderId="16" xfId="1" applyNumberFormat="1" applyFont="1" applyFill="1" applyBorder="1" applyAlignment="1">
      <alignment horizontal="center" vertical="center"/>
    </xf>
    <xf numFmtId="4" fontId="5" fillId="0" borderId="17" xfId="1" applyNumberFormat="1" applyFont="1" applyFill="1" applyBorder="1" applyAlignment="1">
      <alignment horizontal="left" vertical="center"/>
    </xf>
    <xf numFmtId="4" fontId="6" fillId="0" borderId="1" xfId="1" applyNumberFormat="1" applyFont="1" applyFill="1" applyBorder="1" applyAlignment="1">
      <alignment horizontal="left" vertical="center"/>
    </xf>
    <xf numFmtId="4" fontId="4" fillId="4" borderId="7" xfId="1" applyNumberFormat="1" applyFont="1" applyFill="1" applyBorder="1" applyAlignment="1">
      <alignment vertical="center"/>
    </xf>
    <xf numFmtId="4" fontId="4" fillId="0" borderId="1" xfId="1" applyNumberFormat="1" applyFont="1" applyFill="1" applyBorder="1" applyAlignment="1">
      <alignment horizontal="left" vertical="center"/>
    </xf>
    <xf numFmtId="4" fontId="5" fillId="0" borderId="11" xfId="1" applyNumberFormat="1" applyFont="1" applyFill="1" applyBorder="1" applyAlignment="1">
      <alignment horizontal="left" vertical="center"/>
    </xf>
    <xf numFmtId="1" fontId="5" fillId="0" borderId="1" xfId="1" applyNumberFormat="1" applyFont="1" applyFill="1" applyBorder="1" applyAlignment="1">
      <alignment horizontal="center" vertical="center"/>
    </xf>
    <xf numFmtId="4" fontId="6" fillId="0" borderId="1" xfId="1" applyNumberFormat="1" applyFont="1" applyFill="1" applyBorder="1" applyAlignment="1">
      <alignment vertical="center"/>
    </xf>
    <xf numFmtId="4" fontId="7" fillId="4" borderId="12" xfId="1" applyNumberFormat="1" applyFont="1" applyFill="1" applyBorder="1" applyAlignment="1">
      <alignment vertical="center"/>
    </xf>
    <xf numFmtId="4" fontId="4" fillId="0" borderId="1" xfId="1" applyNumberFormat="1" applyFont="1" applyFill="1" applyBorder="1" applyAlignment="1">
      <alignment vertical="center"/>
    </xf>
    <xf numFmtId="1" fontId="4" fillId="0" borderId="12" xfId="1" applyNumberFormat="1" applyFont="1" applyFill="1" applyBorder="1" applyAlignment="1">
      <alignment vertical="center"/>
    </xf>
    <xf numFmtId="1" fontId="5" fillId="0" borderId="2" xfId="1" applyNumberFormat="1" applyFont="1" applyFill="1" applyBorder="1" applyAlignment="1">
      <alignment horizontal="center" vertical="center"/>
    </xf>
    <xf numFmtId="1" fontId="4" fillId="0" borderId="1" xfId="1" quotePrefix="1" applyNumberFormat="1" applyFont="1" applyFill="1" applyBorder="1" applyAlignment="1">
      <alignment horizontal="center" vertical="center"/>
    </xf>
    <xf numFmtId="1" fontId="5" fillId="0" borderId="1" xfId="1" quotePrefix="1" applyNumberFormat="1" applyFont="1" applyFill="1" applyBorder="1" applyAlignment="1">
      <alignment horizontal="center" vertical="center"/>
    </xf>
    <xf numFmtId="1" fontId="5" fillId="0" borderId="7" xfId="1" quotePrefix="1" applyNumberFormat="1" applyFont="1" applyFill="1" applyBorder="1" applyAlignment="1">
      <alignment horizontal="center" vertical="center"/>
    </xf>
    <xf numFmtId="4" fontId="4" fillId="0" borderId="11" xfId="1" applyNumberFormat="1" applyFont="1" applyFill="1" applyBorder="1" applyAlignment="1">
      <alignment horizontal="left" vertical="center"/>
    </xf>
    <xf numFmtId="1" fontId="4" fillId="0" borderId="10" xfId="1" quotePrefix="1" applyNumberFormat="1" applyFont="1" applyFill="1" applyBorder="1" applyAlignment="1">
      <alignment horizontal="center" vertical="center"/>
    </xf>
    <xf numFmtId="4" fontId="4" fillId="0" borderId="10" xfId="1" applyNumberFormat="1" applyFont="1" applyFill="1" applyBorder="1" applyAlignment="1">
      <alignment horizontal="left" vertical="center"/>
    </xf>
    <xf numFmtId="4" fontId="4" fillId="0" borderId="12" xfId="1" quotePrefix="1" applyNumberFormat="1" applyFont="1" applyFill="1" applyBorder="1" applyAlignment="1">
      <alignment vertical="center"/>
    </xf>
    <xf numFmtId="4" fontId="4" fillId="0" borderId="11" xfId="1" applyNumberFormat="1" applyFont="1" applyFill="1" applyBorder="1" applyAlignment="1">
      <alignment vertical="center"/>
    </xf>
    <xf numFmtId="1" fontId="4" fillId="0" borderId="2" xfId="1" quotePrefix="1" applyNumberFormat="1" applyFont="1" applyFill="1" applyBorder="1" applyAlignment="1">
      <alignment horizontal="center" vertical="center"/>
    </xf>
    <xf numFmtId="1" fontId="5" fillId="0" borderId="7" xfId="1" applyNumberFormat="1" applyFont="1" applyFill="1" applyBorder="1" applyAlignment="1">
      <alignment horizontal="center" vertical="center"/>
    </xf>
    <xf numFmtId="1" fontId="4" fillId="0" borderId="11" xfId="1" applyNumberFormat="1" applyFont="1" applyFill="1" applyBorder="1" applyAlignment="1">
      <alignment horizontal="center" vertical="center"/>
    </xf>
    <xf numFmtId="4" fontId="4" fillId="4" borderId="10" xfId="1" applyNumberFormat="1" applyFont="1" applyFill="1" applyBorder="1" applyAlignment="1">
      <alignment horizontal="right" vertical="center"/>
    </xf>
    <xf numFmtId="4" fontId="4" fillId="0" borderId="7" xfId="1" quotePrefix="1" applyNumberFormat="1" applyFont="1" applyFill="1" applyBorder="1" applyAlignment="1">
      <alignment vertical="center"/>
    </xf>
    <xf numFmtId="1" fontId="4" fillId="0" borderId="17" xfId="1" applyNumberFormat="1" applyFont="1" applyFill="1" applyBorder="1" applyAlignment="1">
      <alignment horizontal="center" vertical="center"/>
    </xf>
    <xf numFmtId="4" fontId="5" fillId="0" borderId="17" xfId="1" applyNumberFormat="1" applyFont="1" applyFill="1" applyBorder="1" applyAlignment="1">
      <alignment vertical="center"/>
    </xf>
    <xf numFmtId="4" fontId="6" fillId="0" borderId="12" xfId="1" applyNumberFormat="1" applyFont="1" applyFill="1" applyBorder="1" applyAlignment="1">
      <alignment horizontal="left" vertical="center"/>
    </xf>
    <xf numFmtId="4" fontId="5" fillId="4" borderId="10" xfId="1" applyNumberFormat="1" applyFont="1" applyFill="1" applyBorder="1" applyAlignment="1">
      <alignment horizontal="right" vertical="center"/>
    </xf>
    <xf numFmtId="1" fontId="7" fillId="0" borderId="12" xfId="1" applyNumberFormat="1" applyFont="1" applyFill="1" applyBorder="1" applyAlignment="1">
      <alignment horizontal="center" vertical="center"/>
    </xf>
    <xf numFmtId="1" fontId="6" fillId="0" borderId="1" xfId="1" applyNumberFormat="1" applyFont="1" applyFill="1" applyBorder="1" applyAlignment="1">
      <alignment horizontal="center" vertical="center"/>
    </xf>
    <xf numFmtId="4" fontId="4" fillId="0" borderId="12" xfId="1" applyNumberFormat="1" applyFont="1" applyFill="1" applyBorder="1" applyAlignment="1">
      <alignment horizontal="left" vertical="center"/>
    </xf>
    <xf numFmtId="1" fontId="4" fillId="0" borderId="0" xfId="1" applyNumberFormat="1" applyFont="1" applyFill="1" applyBorder="1" applyAlignment="1">
      <alignment vertical="center"/>
    </xf>
    <xf numFmtId="1" fontId="4" fillId="0" borderId="3" xfId="1" applyNumberFormat="1" applyFont="1" applyFill="1" applyBorder="1" applyAlignment="1">
      <alignment horizontal="center" vertical="center"/>
    </xf>
    <xf numFmtId="1" fontId="4" fillId="0" borderId="10" xfId="1" applyNumberFormat="1" applyFont="1" applyBorder="1" applyAlignment="1">
      <alignment horizontal="center" vertical="center"/>
    </xf>
    <xf numFmtId="1" fontId="4" fillId="0" borderId="12" xfId="1" applyNumberFormat="1" applyFont="1" applyBorder="1" applyAlignment="1">
      <alignment horizontal="center" vertical="center"/>
    </xf>
    <xf numFmtId="4" fontId="4" fillId="0" borderId="10" xfId="1" quotePrefix="1" applyNumberFormat="1" applyFont="1" applyFill="1" applyBorder="1" applyAlignment="1">
      <alignment vertical="center"/>
    </xf>
    <xf numFmtId="4" fontId="4" fillId="0" borderId="13" xfId="1" quotePrefix="1" applyNumberFormat="1" applyFont="1" applyFill="1" applyBorder="1" applyAlignment="1">
      <alignment vertical="center"/>
    </xf>
    <xf numFmtId="1" fontId="5" fillId="0" borderId="19" xfId="1" applyNumberFormat="1" applyFont="1" applyFill="1" applyBorder="1" applyAlignment="1">
      <alignment horizontal="center" vertical="center"/>
    </xf>
    <xf numFmtId="4" fontId="5" fillId="0" borderId="16" xfId="1" applyNumberFormat="1" applyFont="1" applyFill="1" applyBorder="1" applyAlignment="1">
      <alignment horizontal="left" vertical="center"/>
    </xf>
    <xf numFmtId="1" fontId="4" fillId="0" borderId="16" xfId="1" applyNumberFormat="1" applyFont="1" applyFill="1" applyBorder="1" applyAlignment="1">
      <alignment horizontal="center" vertical="center"/>
    </xf>
    <xf numFmtId="4" fontId="4" fillId="6" borderId="2" xfId="1" applyNumberFormat="1" applyFont="1" applyFill="1" applyBorder="1" applyAlignment="1">
      <alignment horizontal="right" vertical="center"/>
    </xf>
    <xf numFmtId="4" fontId="5" fillId="0" borderId="16" xfId="1" quotePrefix="1" applyNumberFormat="1" applyFont="1" applyFill="1" applyBorder="1" applyAlignment="1">
      <alignment vertical="center"/>
    </xf>
    <xf numFmtId="4" fontId="4" fillId="5" borderId="12" xfId="1" applyNumberFormat="1" applyFont="1" applyFill="1" applyBorder="1" applyAlignment="1">
      <alignment vertical="center"/>
    </xf>
    <xf numFmtId="1" fontId="4" fillId="0" borderId="4" xfId="1" applyNumberFormat="1" applyFont="1" applyFill="1" applyBorder="1" applyAlignment="1">
      <alignment horizontal="center" vertical="center"/>
    </xf>
    <xf numFmtId="1" fontId="5" fillId="0" borderId="18" xfId="1" applyNumberFormat="1" applyFont="1" applyFill="1" applyBorder="1" applyAlignment="1">
      <alignment horizontal="center" vertical="center"/>
    </xf>
    <xf numFmtId="4" fontId="5" fillId="0" borderId="11" xfId="1" applyNumberFormat="1" applyFont="1" applyFill="1" applyBorder="1" applyAlignment="1">
      <alignment horizontal="right" vertical="center"/>
    </xf>
    <xf numFmtId="1" fontId="5" fillId="0" borderId="3" xfId="1" applyNumberFormat="1" applyFont="1" applyFill="1" applyBorder="1" applyAlignment="1">
      <alignment horizontal="center" vertical="center"/>
    </xf>
    <xf numFmtId="1" fontId="4" fillId="0" borderId="0" xfId="1" applyNumberFormat="1" applyFont="1" applyFill="1" applyBorder="1" applyAlignment="1">
      <alignment horizontal="center" vertical="center"/>
    </xf>
    <xf numFmtId="1" fontId="4" fillId="0" borderId="5" xfId="1" applyNumberFormat="1" applyFont="1" applyFill="1" applyBorder="1" applyAlignment="1">
      <alignment horizontal="center" vertical="center"/>
    </xf>
    <xf numFmtId="4" fontId="4" fillId="0" borderId="2" xfId="1" applyNumberFormat="1" applyFont="1" applyFill="1" applyBorder="1" applyAlignment="1">
      <alignment horizontal="left" vertical="center"/>
    </xf>
    <xf numFmtId="4" fontId="4" fillId="0" borderId="0" xfId="1" applyNumberFormat="1" applyFont="1" applyFill="1" applyAlignment="1">
      <alignment vertical="center"/>
    </xf>
    <xf numFmtId="1" fontId="9" fillId="0" borderId="5" xfId="1" applyNumberFormat="1" applyFont="1" applyFill="1" applyBorder="1" applyAlignment="1">
      <alignment vertical="center"/>
    </xf>
    <xf numFmtId="4" fontId="4" fillId="0" borderId="5" xfId="1" applyNumberFormat="1" applyFont="1" applyFill="1" applyBorder="1" applyAlignment="1">
      <alignment vertical="center"/>
    </xf>
    <xf numFmtId="4" fontId="4" fillId="0" borderId="0" xfId="1" applyNumberFormat="1" applyFont="1" applyFill="1" applyBorder="1" applyAlignment="1">
      <alignment vertical="center"/>
    </xf>
    <xf numFmtId="4" fontId="4" fillId="0" borderId="0" xfId="1" applyNumberFormat="1" applyFont="1" applyFill="1" applyBorder="1" applyAlignment="1">
      <alignment horizontal="right" vertical="center"/>
    </xf>
    <xf numFmtId="4" fontId="4" fillId="2" borderId="0" xfId="1" applyNumberFormat="1" applyFont="1" applyFill="1" applyBorder="1" applyAlignment="1">
      <alignment vertical="center"/>
    </xf>
    <xf numFmtId="4" fontId="4" fillId="2" borderId="0" xfId="1" applyNumberFormat="1" applyFont="1" applyFill="1" applyAlignment="1">
      <alignment vertical="center"/>
    </xf>
    <xf numFmtId="4" fontId="4" fillId="2" borderId="0" xfId="1" applyNumberFormat="1" applyFont="1" applyFill="1" applyBorder="1" applyAlignment="1">
      <alignment horizontal="center" vertical="center"/>
    </xf>
    <xf numFmtId="4" fontId="7" fillId="3" borderId="0" xfId="1" applyNumberFormat="1" applyFont="1" applyFill="1" applyBorder="1" applyAlignment="1">
      <alignment horizontal="center" vertical="center"/>
    </xf>
    <xf numFmtId="4" fontId="7" fillId="3" borderId="0" xfId="1" applyNumberFormat="1" applyFont="1" applyFill="1" applyAlignment="1">
      <alignment vertical="center"/>
    </xf>
    <xf numFmtId="4" fontId="7" fillId="0" borderId="0" xfId="1" applyNumberFormat="1" applyFont="1" applyFill="1" applyBorder="1" applyAlignment="1">
      <alignment horizontal="center" vertical="center"/>
    </xf>
    <xf numFmtId="4" fontId="5" fillId="2" borderId="0" xfId="1" applyNumberFormat="1" applyFont="1" applyFill="1" applyBorder="1" applyAlignment="1">
      <alignment horizontal="center" vertical="center"/>
    </xf>
    <xf numFmtId="4" fontId="5" fillId="2" borderId="0" xfId="1" applyNumberFormat="1" applyFont="1" applyFill="1" applyAlignment="1">
      <alignment vertical="center"/>
    </xf>
    <xf numFmtId="4" fontId="4" fillId="3" borderId="0" xfId="1" applyNumberFormat="1" applyFont="1" applyFill="1" applyBorder="1" applyAlignment="1">
      <alignment horizontal="center" vertical="center"/>
    </xf>
    <xf numFmtId="4" fontId="4" fillId="3" borderId="0" xfId="1" applyNumberFormat="1" applyFont="1" applyFill="1" applyAlignment="1">
      <alignment vertical="center"/>
    </xf>
    <xf numFmtId="164" fontId="4" fillId="0" borderId="12" xfId="2" applyNumberFormat="1" applyFont="1" applyBorder="1" applyAlignment="1">
      <alignment horizontal="center" vertical="center"/>
    </xf>
    <xf numFmtId="164" fontId="6" fillId="4" borderId="12" xfId="2" applyNumberFormat="1" applyFont="1" applyFill="1" applyBorder="1" applyAlignment="1">
      <alignment horizontal="center" vertical="center"/>
    </xf>
    <xf numFmtId="164" fontId="6" fillId="4" borderId="1" xfId="2" applyNumberFormat="1" applyFont="1" applyFill="1" applyBorder="1" applyAlignment="1">
      <alignment horizontal="right" vertical="center"/>
    </xf>
    <xf numFmtId="164" fontId="6" fillId="4" borderId="2" xfId="2" applyNumberFormat="1" applyFont="1" applyFill="1" applyBorder="1" applyAlignment="1">
      <alignment horizontal="center" vertical="center"/>
    </xf>
    <xf numFmtId="164" fontId="6" fillId="4" borderId="1" xfId="2" applyNumberFormat="1" applyFont="1" applyFill="1" applyBorder="1" applyAlignment="1">
      <alignment horizontal="center" vertical="center"/>
    </xf>
    <xf numFmtId="164" fontId="6" fillId="4" borderId="11" xfId="2" applyNumberFormat="1" applyFont="1" applyFill="1" applyBorder="1" applyAlignment="1">
      <alignment horizontal="right" vertical="center"/>
    </xf>
    <xf numFmtId="164" fontId="6" fillId="0" borderId="13" xfId="1" applyNumberFormat="1" applyFont="1" applyFill="1" applyBorder="1" applyAlignment="1">
      <alignment horizontal="right" vertical="center"/>
    </xf>
    <xf numFmtId="164" fontId="6" fillId="4" borderId="13" xfId="1" applyNumberFormat="1" applyFont="1" applyFill="1" applyBorder="1" applyAlignment="1">
      <alignment horizontal="right" vertical="center"/>
    </xf>
    <xf numFmtId="164" fontId="5" fillId="0" borderId="12" xfId="1" applyNumberFormat="1" applyFont="1" applyFill="1" applyBorder="1" applyAlignment="1">
      <alignment horizontal="right" vertical="center"/>
    </xf>
    <xf numFmtId="164" fontId="7" fillId="4" borderId="12" xfId="1" applyNumberFormat="1" applyFont="1" applyFill="1" applyBorder="1" applyAlignment="1">
      <alignment horizontal="right" vertical="center"/>
    </xf>
    <xf numFmtId="164" fontId="4" fillId="0" borderId="12" xfId="1" applyNumberFormat="1" applyFont="1" applyFill="1" applyBorder="1" applyAlignment="1">
      <alignment horizontal="right" vertical="center"/>
    </xf>
    <xf numFmtId="164" fontId="6" fillId="4" borderId="12" xfId="1" applyNumberFormat="1" applyFont="1" applyFill="1" applyBorder="1" applyAlignment="1">
      <alignment horizontal="right" vertical="center"/>
    </xf>
    <xf numFmtId="164" fontId="4" fillId="0" borderId="7" xfId="1" applyNumberFormat="1" applyFont="1" applyFill="1" applyBorder="1" applyAlignment="1">
      <alignment horizontal="right" vertical="center"/>
    </xf>
    <xf numFmtId="164" fontId="6" fillId="4" borderId="7" xfId="1" applyNumberFormat="1" applyFont="1" applyFill="1" applyBorder="1" applyAlignment="1">
      <alignment horizontal="right" vertical="center"/>
    </xf>
    <xf numFmtId="164" fontId="6" fillId="0" borderId="12" xfId="1" applyNumberFormat="1" applyFont="1" applyFill="1" applyBorder="1" applyAlignment="1">
      <alignment horizontal="right" vertical="center"/>
    </xf>
    <xf numFmtId="164" fontId="4" fillId="0" borderId="10" xfId="1" applyNumberFormat="1" applyFont="1" applyFill="1" applyBorder="1" applyAlignment="1">
      <alignment horizontal="right" vertical="center"/>
    </xf>
    <xf numFmtId="164" fontId="6" fillId="4" borderId="10" xfId="1" applyNumberFormat="1" applyFont="1" applyFill="1" applyBorder="1" applyAlignment="1">
      <alignment horizontal="right" vertical="center"/>
    </xf>
    <xf numFmtId="164" fontId="5" fillId="0" borderId="16" xfId="1" applyNumberFormat="1" applyFont="1" applyFill="1" applyBorder="1" applyAlignment="1">
      <alignment horizontal="right" vertical="center"/>
    </xf>
    <xf numFmtId="164" fontId="7" fillId="4" borderId="16" xfId="1" applyNumberFormat="1" applyFont="1" applyFill="1" applyBorder="1" applyAlignment="1">
      <alignment horizontal="right" vertical="center"/>
    </xf>
    <xf numFmtId="164" fontId="5" fillId="0" borderId="12" xfId="1" applyNumberFormat="1" applyFont="1" applyFill="1" applyBorder="1" applyAlignment="1">
      <alignment vertical="center"/>
    </xf>
    <xf numFmtId="164" fontId="7" fillId="4" borderId="12" xfId="1" applyNumberFormat="1" applyFont="1" applyFill="1" applyBorder="1" applyAlignment="1">
      <alignment vertical="center"/>
    </xf>
    <xf numFmtId="164" fontId="4" fillId="4" borderId="1" xfId="1" applyNumberFormat="1" applyFont="1" applyFill="1" applyBorder="1" applyAlignment="1">
      <alignment vertical="center"/>
    </xf>
    <xf numFmtId="164" fontId="4" fillId="4" borderId="7" xfId="1" applyNumberFormat="1" applyFont="1" applyFill="1" applyBorder="1" applyAlignment="1">
      <alignment horizontal="right" vertical="center"/>
    </xf>
    <xf numFmtId="164" fontId="4" fillId="4" borderId="1" xfId="1" applyNumberFormat="1" applyFont="1" applyFill="1" applyBorder="1" applyAlignment="1">
      <alignment horizontal="right" vertical="center"/>
    </xf>
    <xf numFmtId="164" fontId="4" fillId="0" borderId="10" xfId="1" applyNumberFormat="1" applyFont="1" applyFill="1" applyBorder="1" applyAlignment="1">
      <alignment vertical="center"/>
    </xf>
    <xf numFmtId="164" fontId="4" fillId="0" borderId="12" xfId="1" applyNumberFormat="1" applyFont="1" applyFill="1" applyBorder="1" applyAlignment="1">
      <alignment vertical="center"/>
    </xf>
    <xf numFmtId="164" fontId="4" fillId="4" borderId="12" xfId="1" applyNumberFormat="1" applyFont="1" applyFill="1" applyBorder="1" applyAlignment="1">
      <alignment vertical="center"/>
    </xf>
    <xf numFmtId="164" fontId="6" fillId="4" borderId="12" xfId="1" applyNumberFormat="1" applyFont="1" applyFill="1" applyBorder="1" applyAlignment="1">
      <alignment vertical="center"/>
    </xf>
    <xf numFmtId="164" fontId="4" fillId="4" borderId="11" xfId="1" applyNumberFormat="1" applyFont="1" applyFill="1" applyBorder="1" applyAlignment="1">
      <alignment horizontal="right" vertical="center"/>
    </xf>
    <xf numFmtId="164" fontId="4" fillId="0" borderId="7" xfId="1" applyNumberFormat="1" applyFont="1" applyFill="1" applyBorder="1" applyAlignment="1">
      <alignment vertical="center"/>
    </xf>
    <xf numFmtId="164" fontId="4" fillId="4" borderId="7" xfId="1" applyNumberFormat="1" applyFont="1" applyFill="1" applyBorder="1" applyAlignment="1">
      <alignment vertical="center"/>
    </xf>
    <xf numFmtId="164" fontId="4" fillId="4" borderId="11" xfId="1" applyNumberFormat="1" applyFont="1" applyFill="1" applyBorder="1" applyAlignment="1">
      <alignment vertical="center"/>
    </xf>
    <xf numFmtId="164" fontId="4" fillId="4" borderId="10" xfId="1" applyNumberFormat="1" applyFont="1" applyFill="1" applyBorder="1" applyAlignment="1">
      <alignment horizontal="right" vertical="center"/>
    </xf>
    <xf numFmtId="164" fontId="6" fillId="4" borderId="7" xfId="1" applyNumberFormat="1" applyFont="1" applyFill="1" applyBorder="1" applyAlignment="1">
      <alignment vertical="center"/>
    </xf>
    <xf numFmtId="164" fontId="7" fillId="4" borderId="17" xfId="1" applyNumberFormat="1" applyFont="1" applyFill="1" applyBorder="1" applyAlignment="1">
      <alignment horizontal="right" vertical="center"/>
    </xf>
    <xf numFmtId="164" fontId="6" fillId="4" borderId="1" xfId="1" applyNumberFormat="1" applyFont="1" applyFill="1" applyBorder="1" applyAlignment="1">
      <alignment horizontal="right" vertical="center"/>
    </xf>
    <xf numFmtId="164" fontId="6" fillId="4" borderId="2" xfId="1" applyNumberFormat="1" applyFont="1" applyFill="1" applyBorder="1" applyAlignment="1">
      <alignment horizontal="right" vertical="center"/>
    </xf>
    <xf numFmtId="164" fontId="6" fillId="4" borderId="11" xfId="1" applyNumberFormat="1" applyFont="1" applyFill="1" applyBorder="1" applyAlignment="1">
      <alignment horizontal="right" vertical="center"/>
    </xf>
    <xf numFmtId="164" fontId="5" fillId="0" borderId="10" xfId="1" applyNumberFormat="1" applyFont="1" applyFill="1" applyBorder="1" applyAlignment="1">
      <alignment horizontal="right" vertical="center"/>
    </xf>
    <xf numFmtId="164" fontId="7" fillId="4" borderId="10" xfId="1" applyNumberFormat="1" applyFont="1" applyFill="1" applyBorder="1" applyAlignment="1">
      <alignment horizontal="right" vertical="center"/>
    </xf>
    <xf numFmtId="164" fontId="6" fillId="4" borderId="1" xfId="1" applyNumberFormat="1" applyFont="1" applyFill="1" applyBorder="1" applyAlignment="1">
      <alignment vertical="center"/>
    </xf>
    <xf numFmtId="164" fontId="6" fillId="4" borderId="11" xfId="1" applyNumberFormat="1" applyFont="1" applyFill="1" applyBorder="1" applyAlignment="1">
      <alignment vertical="center"/>
    </xf>
    <xf numFmtId="164" fontId="6" fillId="4" borderId="2" xfId="1" applyNumberFormat="1" applyFont="1" applyFill="1" applyBorder="1" applyAlignment="1">
      <alignment vertical="center"/>
    </xf>
    <xf numFmtId="164" fontId="6" fillId="4" borderId="10" xfId="1" applyNumberFormat="1" applyFont="1" applyFill="1" applyBorder="1" applyAlignment="1">
      <alignment vertical="center"/>
    </xf>
    <xf numFmtId="164" fontId="5" fillId="0" borderId="16" xfId="1" applyNumberFormat="1" applyFont="1" applyFill="1" applyBorder="1" applyAlignment="1">
      <alignment vertical="center"/>
    </xf>
    <xf numFmtId="164" fontId="7" fillId="4" borderId="16" xfId="1" applyNumberFormat="1" applyFont="1" applyFill="1" applyBorder="1" applyAlignment="1">
      <alignment vertical="center"/>
    </xf>
    <xf numFmtId="164" fontId="8" fillId="0" borderId="12" xfId="1" applyNumberFormat="1" applyFont="1" applyFill="1" applyBorder="1" applyAlignment="1">
      <alignment vertical="center"/>
    </xf>
    <xf numFmtId="4" fontId="4" fillId="0" borderId="12" xfId="1" applyNumberFormat="1" applyFont="1" applyFill="1" applyBorder="1" applyAlignment="1">
      <alignment horizontal="center" vertical="center"/>
    </xf>
    <xf numFmtId="4" fontId="4" fillId="0" borderId="7" xfId="1" applyNumberFormat="1" applyFont="1" applyFill="1" applyBorder="1" applyAlignment="1">
      <alignment horizontal="center" vertical="center"/>
    </xf>
    <xf numFmtId="4" fontId="4" fillId="0" borderId="12" xfId="2" applyNumberFormat="1" applyFont="1" applyBorder="1" applyAlignment="1">
      <alignment horizontal="left" vertical="center"/>
    </xf>
    <xf numFmtId="4" fontId="4" fillId="0" borderId="1" xfId="2" applyNumberFormat="1" applyFont="1" applyBorder="1" applyAlignment="1">
      <alignment horizontal="center" vertical="center"/>
    </xf>
    <xf numFmtId="164" fontId="4" fillId="0" borderId="12" xfId="2" applyNumberFormat="1" applyFont="1" applyBorder="1" applyAlignment="1">
      <alignment horizontal="right" vertical="center"/>
    </xf>
    <xf numFmtId="164" fontId="4" fillId="0" borderId="10" xfId="2" applyNumberFormat="1" applyFont="1" applyBorder="1" applyAlignment="1">
      <alignment horizontal="right" vertical="center"/>
    </xf>
    <xf numFmtId="1" fontId="5" fillId="0" borderId="0" xfId="1" applyNumberFormat="1" applyFont="1" applyFill="1" applyBorder="1" applyAlignment="1">
      <alignment horizontal="center" vertical="center"/>
    </xf>
    <xf numFmtId="4" fontId="5" fillId="0" borderId="0" xfId="1" applyNumberFormat="1" applyFont="1" applyFill="1" applyBorder="1" applyAlignment="1">
      <alignment horizontal="center" vertical="center"/>
    </xf>
    <xf numFmtId="0" fontId="4" fillId="0" borderId="18" xfId="1" applyNumberFormat="1" applyFont="1" applyFill="1" applyBorder="1" applyAlignment="1">
      <alignment horizontal="left" vertical="center"/>
    </xf>
    <xf numFmtId="4" fontId="4" fillId="0" borderId="0" xfId="1" applyNumberFormat="1" applyFont="1" applyFill="1" applyBorder="1" applyAlignment="1">
      <alignment horizontal="left" vertical="center"/>
    </xf>
    <xf numFmtId="4" fontId="4" fillId="0" borderId="15" xfId="1" applyNumberFormat="1" applyFont="1" applyFill="1" applyBorder="1" applyAlignment="1">
      <alignment vertical="center" wrapText="1"/>
    </xf>
    <xf numFmtId="4" fontId="4" fillId="0" borderId="5" xfId="1" applyNumberFormat="1" applyFont="1" applyFill="1" applyBorder="1" applyAlignment="1">
      <alignment horizontal="left" vertical="center"/>
    </xf>
    <xf numFmtId="4" fontId="6" fillId="4" borderId="7" xfId="1" applyNumberFormat="1" applyFont="1" applyFill="1" applyBorder="1" applyAlignment="1">
      <alignment vertical="center" wrapText="1"/>
    </xf>
    <xf numFmtId="4" fontId="4" fillId="0" borderId="7" xfId="1" applyNumberFormat="1" applyFont="1" applyFill="1" applyBorder="1" applyAlignment="1">
      <alignment vertical="center" wrapText="1"/>
    </xf>
    <xf numFmtId="4" fontId="4" fillId="0" borderId="4" xfId="1" applyNumberFormat="1" applyFont="1" applyFill="1" applyBorder="1" applyAlignment="1">
      <alignment vertical="center" wrapText="1"/>
    </xf>
    <xf numFmtId="4" fontId="6" fillId="4" borderId="9" xfId="1" applyNumberFormat="1" applyFont="1" applyFill="1" applyBorder="1" applyAlignment="1">
      <alignment horizontal="center" vertical="center"/>
    </xf>
    <xf numFmtId="4" fontId="6" fillId="4" borderId="8" xfId="1" applyNumberFormat="1" applyFont="1" applyFill="1" applyBorder="1" applyAlignment="1">
      <alignment horizontal="center" vertical="center"/>
    </xf>
    <xf numFmtId="4" fontId="6" fillId="0" borderId="29" xfId="1" applyNumberFormat="1" applyFont="1" applyFill="1" applyBorder="1" applyAlignment="1">
      <alignment horizontal="center" vertical="center"/>
    </xf>
    <xf numFmtId="4" fontId="6" fillId="0" borderId="25" xfId="1" applyNumberFormat="1" applyFont="1" applyFill="1" applyBorder="1" applyAlignment="1">
      <alignment horizontal="center" vertical="center"/>
    </xf>
    <xf numFmtId="164" fontId="5" fillId="0" borderId="0" xfId="1" applyNumberFormat="1" applyFont="1" applyFill="1" applyBorder="1" applyAlignment="1">
      <alignment horizontal="right" vertical="center"/>
    </xf>
    <xf numFmtId="164" fontId="5" fillId="4" borderId="10" xfId="1" applyNumberFormat="1" applyFont="1" applyFill="1" applyBorder="1" applyAlignment="1">
      <alignment horizontal="right" vertical="center"/>
    </xf>
    <xf numFmtId="164" fontId="5" fillId="0" borderId="18" xfId="1" applyNumberFormat="1" applyFont="1" applyFill="1" applyBorder="1" applyAlignment="1">
      <alignment horizontal="right" vertical="center"/>
    </xf>
    <xf numFmtId="4" fontId="5" fillId="6" borderId="29" xfId="1" applyNumberFormat="1" applyFont="1" applyFill="1" applyBorder="1" applyAlignment="1">
      <alignment horizontal="right" vertical="center"/>
    </xf>
    <xf numFmtId="4" fontId="5" fillId="6" borderId="11" xfId="1" applyNumberFormat="1" applyFont="1" applyFill="1" applyBorder="1" applyAlignment="1">
      <alignment horizontal="right" vertical="center"/>
    </xf>
    <xf numFmtId="4" fontId="4" fillId="0" borderId="1" xfId="1" applyNumberFormat="1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horizontal="right" vertical="center"/>
    </xf>
    <xf numFmtId="164" fontId="4" fillId="0" borderId="0" xfId="1" applyNumberFormat="1" applyFont="1" applyFill="1" applyBorder="1" applyAlignment="1">
      <alignment vertical="center"/>
    </xf>
    <xf numFmtId="4" fontId="6" fillId="4" borderId="3" xfId="1" applyNumberFormat="1" applyFont="1" applyFill="1" applyBorder="1" applyAlignment="1">
      <alignment vertical="center"/>
    </xf>
    <xf numFmtId="4" fontId="4" fillId="0" borderId="28" xfId="1" applyNumberFormat="1" applyFont="1" applyFill="1" applyBorder="1" applyAlignment="1">
      <alignment vertical="center"/>
    </xf>
    <xf numFmtId="164" fontId="4" fillId="4" borderId="12" xfId="1" applyNumberFormat="1" applyFont="1" applyFill="1" applyBorder="1" applyAlignment="1">
      <alignment horizontal="right" vertical="center"/>
    </xf>
    <xf numFmtId="4" fontId="4" fillId="4" borderId="3" xfId="1" applyNumberFormat="1" applyFont="1" applyFill="1" applyBorder="1" applyAlignment="1">
      <alignment horizontal="right" vertical="center"/>
    </xf>
    <xf numFmtId="4" fontId="4" fillId="0" borderId="2" xfId="1" applyNumberFormat="1" applyFont="1" applyFill="1" applyBorder="1" applyAlignment="1">
      <alignment horizontal="center" vertical="center"/>
    </xf>
    <xf numFmtId="164" fontId="4" fillId="0" borderId="5" xfId="1" applyNumberFormat="1" applyFont="1" applyFill="1" applyBorder="1" applyAlignment="1">
      <alignment horizontal="right" vertical="center"/>
    </xf>
    <xf numFmtId="4" fontId="4" fillId="6" borderId="27" xfId="1" applyNumberFormat="1" applyFont="1" applyFill="1" applyBorder="1" applyAlignment="1">
      <alignment horizontal="right" vertical="center"/>
    </xf>
    <xf numFmtId="4" fontId="4" fillId="6" borderId="28" xfId="1" applyNumberFormat="1" applyFont="1" applyFill="1" applyBorder="1" applyAlignment="1">
      <alignment horizontal="right" vertical="center"/>
    </xf>
    <xf numFmtId="4" fontId="4" fillId="6" borderId="1" xfId="1" applyNumberFormat="1" applyFont="1" applyFill="1" applyBorder="1" applyAlignment="1">
      <alignment horizontal="right" vertical="center"/>
    </xf>
    <xf numFmtId="164" fontId="4" fillId="0" borderId="18" xfId="1" applyNumberFormat="1" applyFont="1" applyFill="1" applyBorder="1" applyAlignment="1">
      <alignment horizontal="right" vertical="center"/>
    </xf>
    <xf numFmtId="4" fontId="4" fillId="4" borderId="15" xfId="1" applyNumberFormat="1" applyFont="1" applyFill="1" applyBorder="1" applyAlignment="1">
      <alignment horizontal="right" vertical="center"/>
    </xf>
    <xf numFmtId="4" fontId="4" fillId="0" borderId="29" xfId="1" applyNumberFormat="1" applyFont="1" applyFill="1" applyBorder="1" applyAlignment="1">
      <alignment vertical="center"/>
    </xf>
    <xf numFmtId="4" fontId="4" fillId="0" borderId="10" xfId="0" applyNumberFormat="1" applyFont="1" applyBorder="1" applyAlignment="1">
      <alignment horizontal="left" vertical="center"/>
    </xf>
    <xf numFmtId="4" fontId="4" fillId="0" borderId="25" xfId="1" applyNumberFormat="1" applyFont="1" applyFill="1" applyBorder="1" applyAlignment="1">
      <alignment vertical="center"/>
    </xf>
    <xf numFmtId="4" fontId="4" fillId="0" borderId="24" xfId="1" applyNumberFormat="1" applyFont="1" applyFill="1" applyBorder="1" applyAlignment="1">
      <alignment vertical="center"/>
    </xf>
    <xf numFmtId="164" fontId="4" fillId="0" borderId="3" xfId="1" applyNumberFormat="1" applyFont="1" applyFill="1" applyBorder="1" applyAlignment="1">
      <alignment horizontal="right" vertical="center"/>
    </xf>
    <xf numFmtId="164" fontId="4" fillId="0" borderId="18" xfId="1" applyNumberFormat="1" applyFont="1" applyFill="1" applyBorder="1" applyAlignment="1">
      <alignment vertical="center"/>
    </xf>
    <xf numFmtId="4" fontId="6" fillId="4" borderId="15" xfId="1" applyNumberFormat="1" applyFont="1" applyFill="1" applyBorder="1" applyAlignment="1">
      <alignment vertical="center"/>
    </xf>
    <xf numFmtId="4" fontId="4" fillId="4" borderId="15" xfId="1" applyNumberFormat="1" applyFont="1" applyFill="1" applyBorder="1" applyAlignment="1">
      <alignment vertical="center"/>
    </xf>
    <xf numFmtId="4" fontId="4" fillId="0" borderId="32" xfId="1" applyNumberFormat="1" applyFont="1" applyFill="1" applyBorder="1" applyAlignment="1">
      <alignment vertical="center"/>
    </xf>
    <xf numFmtId="164" fontId="5" fillId="0" borderId="16" xfId="0" applyNumberFormat="1" applyFont="1" applyBorder="1" applyAlignment="1">
      <alignment horizontal="right" vertical="center"/>
    </xf>
    <xf numFmtId="164" fontId="5" fillId="4" borderId="16" xfId="0" applyNumberFormat="1" applyFont="1" applyFill="1" applyBorder="1" applyAlignment="1">
      <alignment horizontal="right" vertical="center"/>
    </xf>
    <xf numFmtId="164" fontId="7" fillId="4" borderId="17" xfId="0" applyNumberFormat="1" applyFont="1" applyFill="1" applyBorder="1" applyAlignment="1">
      <alignment horizontal="right" vertical="center"/>
    </xf>
    <xf numFmtId="164" fontId="5" fillId="0" borderId="20" xfId="0" applyNumberFormat="1" applyFont="1" applyBorder="1" applyAlignment="1">
      <alignment horizontal="right" vertical="center"/>
    </xf>
    <xf numFmtId="4" fontId="5" fillId="5" borderId="16" xfId="0" applyNumberFormat="1" applyFont="1" applyFill="1" applyBorder="1" applyAlignment="1">
      <alignment horizontal="right" vertical="center"/>
    </xf>
    <xf numFmtId="4" fontId="5" fillId="0" borderId="31" xfId="0" applyNumberFormat="1" applyFont="1" applyBorder="1" applyAlignment="1">
      <alignment horizontal="right" vertical="center"/>
    </xf>
    <xf numFmtId="4" fontId="4" fillId="0" borderId="1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right" vertical="center"/>
    </xf>
    <xf numFmtId="164" fontId="4" fillId="0" borderId="12" xfId="0" applyNumberFormat="1" applyFont="1" applyBorder="1" applyAlignment="1">
      <alignment horizontal="right" vertical="center"/>
    </xf>
    <xf numFmtId="164" fontId="4" fillId="4" borderId="12" xfId="0" applyNumberFormat="1" applyFont="1" applyFill="1" applyBorder="1" applyAlignment="1">
      <alignment horizontal="right" vertical="center"/>
    </xf>
    <xf numFmtId="164" fontId="6" fillId="4" borderId="1" xfId="0" applyNumberFormat="1" applyFont="1" applyFill="1" applyBorder="1" applyAlignment="1">
      <alignment horizontal="right" vertical="center"/>
    </xf>
    <xf numFmtId="4" fontId="4" fillId="4" borderId="3" xfId="1" applyNumberFormat="1" applyFont="1" applyFill="1" applyBorder="1" applyAlignment="1">
      <alignment vertical="center"/>
    </xf>
    <xf numFmtId="4" fontId="4" fillId="6" borderId="27" xfId="1" applyNumberFormat="1" applyFont="1" applyFill="1" applyBorder="1" applyAlignment="1">
      <alignment vertical="center"/>
    </xf>
    <xf numFmtId="4" fontId="4" fillId="0" borderId="10" xfId="2" applyNumberFormat="1" applyFont="1" applyBorder="1" applyAlignment="1">
      <alignment horizontal="left" vertical="center"/>
    </xf>
    <xf numFmtId="164" fontId="4" fillId="0" borderId="18" xfId="0" applyNumberFormat="1" applyFont="1" applyBorder="1" applyAlignment="1">
      <alignment horizontal="right" vertical="center"/>
    </xf>
    <xf numFmtId="164" fontId="4" fillId="0" borderId="10" xfId="0" applyNumberFormat="1" applyFont="1" applyBorder="1" applyAlignment="1">
      <alignment horizontal="right" vertical="center"/>
    </xf>
    <xf numFmtId="164" fontId="4" fillId="4" borderId="10" xfId="0" applyNumberFormat="1" applyFont="1" applyFill="1" applyBorder="1" applyAlignment="1">
      <alignment horizontal="right" vertical="center"/>
    </xf>
    <xf numFmtId="164" fontId="6" fillId="4" borderId="11" xfId="0" applyNumberFormat="1" applyFont="1" applyFill="1" applyBorder="1" applyAlignment="1">
      <alignment horizontal="right" vertical="center"/>
    </xf>
    <xf numFmtId="4" fontId="4" fillId="5" borderId="10" xfId="0" applyNumberFormat="1" applyFont="1" applyFill="1" applyBorder="1" applyAlignment="1">
      <alignment horizontal="right" vertical="center"/>
    </xf>
    <xf numFmtId="4" fontId="4" fillId="0" borderId="29" xfId="0" applyNumberFormat="1" applyFont="1" applyBorder="1" applyAlignment="1">
      <alignment horizontal="right" vertical="center"/>
    </xf>
    <xf numFmtId="1" fontId="6" fillId="0" borderId="17" xfId="1" applyNumberFormat="1" applyFont="1" applyFill="1" applyBorder="1" applyAlignment="1">
      <alignment horizontal="right" vertical="center"/>
    </xf>
    <xf numFmtId="4" fontId="5" fillId="0" borderId="16" xfId="2" applyNumberFormat="1" applyFont="1" applyBorder="1" applyAlignment="1">
      <alignment horizontal="left" vertical="center"/>
    </xf>
    <xf numFmtId="4" fontId="5" fillId="0" borderId="17" xfId="2" applyNumberFormat="1" applyFont="1" applyBorder="1" applyAlignment="1">
      <alignment horizontal="left" vertical="center"/>
    </xf>
    <xf numFmtId="164" fontId="5" fillId="0" borderId="19" xfId="2" applyNumberFormat="1" applyFont="1" applyBorder="1" applyAlignment="1">
      <alignment vertical="center"/>
    </xf>
    <xf numFmtId="164" fontId="5" fillId="0" borderId="16" xfId="2" applyNumberFormat="1" applyFont="1" applyBorder="1" applyAlignment="1">
      <alignment vertical="center"/>
    </xf>
    <xf numFmtId="164" fontId="7" fillId="4" borderId="16" xfId="2" applyNumberFormat="1" applyFont="1" applyFill="1" applyBorder="1" applyAlignment="1">
      <alignment vertical="center"/>
    </xf>
    <xf numFmtId="4" fontId="4" fillId="4" borderId="19" xfId="1" applyNumberFormat="1" applyFont="1" applyFill="1" applyBorder="1" applyAlignment="1">
      <alignment vertical="center"/>
    </xf>
    <xf numFmtId="4" fontId="5" fillId="0" borderId="31" xfId="1" applyNumberFormat="1" applyFont="1" applyFill="1" applyBorder="1" applyAlignment="1">
      <alignment vertical="center"/>
    </xf>
    <xf numFmtId="4" fontId="4" fillId="0" borderId="12" xfId="2" applyNumberFormat="1" applyFont="1" applyBorder="1" applyAlignment="1">
      <alignment horizontal="center" vertical="center"/>
    </xf>
    <xf numFmtId="164" fontId="4" fillId="0" borderId="3" xfId="2" applyNumberFormat="1" applyFont="1" applyBorder="1" applyAlignment="1">
      <alignment horizontal="center" vertical="center"/>
    </xf>
    <xf numFmtId="164" fontId="4" fillId="0" borderId="0" xfId="2" applyNumberFormat="1" applyFont="1" applyBorder="1" applyAlignment="1">
      <alignment horizontal="right" vertical="center"/>
    </xf>
    <xf numFmtId="164" fontId="6" fillId="4" borderId="12" xfId="2" applyNumberFormat="1" applyFont="1" applyFill="1" applyBorder="1" applyAlignment="1">
      <alignment horizontal="right" vertical="center"/>
    </xf>
    <xf numFmtId="4" fontId="4" fillId="4" borderId="12" xfId="2" applyNumberFormat="1" applyFont="1" applyFill="1" applyBorder="1" applyAlignment="1">
      <alignment horizontal="right" vertical="center"/>
    </xf>
    <xf numFmtId="4" fontId="4" fillId="0" borderId="28" xfId="2" applyNumberFormat="1" applyFont="1" applyBorder="1" applyAlignment="1">
      <alignment horizontal="right" vertical="center"/>
    </xf>
    <xf numFmtId="164" fontId="4" fillId="0" borderId="0" xfId="2" applyNumberFormat="1" applyFont="1" applyBorder="1" applyAlignment="1">
      <alignment horizontal="center" vertical="center"/>
    </xf>
    <xf numFmtId="164" fontId="4" fillId="0" borderId="18" xfId="2" applyNumberFormat="1" applyFont="1" applyBorder="1" applyAlignment="1">
      <alignment horizontal="right" vertical="center"/>
    </xf>
    <xf numFmtId="164" fontId="6" fillId="4" borderId="10" xfId="2" applyNumberFormat="1" applyFont="1" applyFill="1" applyBorder="1" applyAlignment="1">
      <alignment horizontal="right" vertical="center"/>
    </xf>
    <xf numFmtId="4" fontId="4" fillId="4" borderId="10" xfId="2" applyNumberFormat="1" applyFont="1" applyFill="1" applyBorder="1" applyAlignment="1">
      <alignment horizontal="right" vertical="center"/>
    </xf>
    <xf numFmtId="4" fontId="4" fillId="0" borderId="29" xfId="2" applyNumberFormat="1" applyFont="1" applyBorder="1" applyAlignment="1">
      <alignment horizontal="right" vertical="center"/>
    </xf>
    <xf numFmtId="4" fontId="4" fillId="0" borderId="7" xfId="2" applyNumberFormat="1" applyFont="1" applyBorder="1" applyAlignment="1">
      <alignment horizontal="center" vertical="center"/>
    </xf>
    <xf numFmtId="164" fontId="4" fillId="0" borderId="7" xfId="2" applyNumberFormat="1" applyFont="1" applyBorder="1" applyAlignment="1">
      <alignment horizontal="center" vertical="center"/>
    </xf>
    <xf numFmtId="164" fontId="6" fillId="4" borderId="7" xfId="2" applyNumberFormat="1" applyFont="1" applyFill="1" applyBorder="1" applyAlignment="1">
      <alignment horizontal="center" vertical="center"/>
    </xf>
    <xf numFmtId="164" fontId="4" fillId="0" borderId="5" xfId="2" applyNumberFormat="1" applyFont="1" applyBorder="1" applyAlignment="1">
      <alignment horizontal="center" vertical="center"/>
    </xf>
    <xf numFmtId="4" fontId="4" fillId="4" borderId="10" xfId="2" applyNumberFormat="1" applyFont="1" applyFill="1" applyBorder="1" applyAlignment="1">
      <alignment horizontal="center" vertical="center"/>
    </xf>
    <xf numFmtId="164" fontId="6" fillId="0" borderId="21" xfId="1" applyNumberFormat="1" applyFont="1" applyFill="1" applyBorder="1" applyAlignment="1">
      <alignment horizontal="right" vertical="center"/>
    </xf>
    <xf numFmtId="164" fontId="5" fillId="0" borderId="3" xfId="1" applyNumberFormat="1" applyFont="1" applyFill="1" applyBorder="1" applyAlignment="1">
      <alignment horizontal="right" vertical="center"/>
    </xf>
    <xf numFmtId="4" fontId="7" fillId="4" borderId="19" xfId="1" applyNumberFormat="1" applyFont="1" applyFill="1" applyBorder="1" applyAlignment="1">
      <alignment vertical="center"/>
    </xf>
    <xf numFmtId="4" fontId="7" fillId="4" borderId="16" xfId="1" applyNumberFormat="1" applyFont="1" applyFill="1" applyBorder="1" applyAlignment="1">
      <alignment vertical="center"/>
    </xf>
    <xf numFmtId="4" fontId="4" fillId="0" borderId="2" xfId="2" applyNumberFormat="1" applyFont="1" applyBorder="1" applyAlignment="1">
      <alignment horizontal="left" vertical="center"/>
    </xf>
    <xf numFmtId="4" fontId="4" fillId="0" borderId="7" xfId="2" applyNumberFormat="1" applyFont="1" applyBorder="1" applyAlignment="1">
      <alignment vertical="center"/>
    </xf>
    <xf numFmtId="164" fontId="4" fillId="0" borderId="4" xfId="1" applyNumberFormat="1" applyFont="1" applyFill="1" applyBorder="1" applyAlignment="1">
      <alignment horizontal="right" vertical="center"/>
    </xf>
    <xf numFmtId="164" fontId="4" fillId="0" borderId="3" xfId="1" applyNumberFormat="1" applyFont="1" applyFill="1" applyBorder="1" applyAlignment="1">
      <alignment horizontal="center" vertical="center"/>
    </xf>
    <xf numFmtId="164" fontId="4" fillId="0" borderId="12" xfId="1" applyNumberFormat="1" applyFont="1" applyFill="1" applyBorder="1" applyAlignment="1">
      <alignment horizontal="center" vertical="center"/>
    </xf>
    <xf numFmtId="164" fontId="4" fillId="4" borderId="12" xfId="1" applyNumberFormat="1" applyFont="1" applyFill="1" applyBorder="1" applyAlignment="1">
      <alignment horizontal="center" vertical="center"/>
    </xf>
    <xf numFmtId="4" fontId="4" fillId="4" borderId="15" xfId="1" applyNumberFormat="1" applyFont="1" applyFill="1" applyBorder="1" applyAlignment="1">
      <alignment horizontal="center" vertical="center"/>
    </xf>
    <xf numFmtId="4" fontId="4" fillId="4" borderId="10" xfId="1" applyNumberFormat="1" applyFont="1" applyFill="1" applyBorder="1" applyAlignment="1">
      <alignment horizontal="center" vertical="center"/>
    </xf>
    <xf numFmtId="4" fontId="4" fillId="0" borderId="29" xfId="1" applyNumberFormat="1" applyFont="1" applyFill="1" applyBorder="1" applyAlignment="1">
      <alignment horizontal="right" vertical="center"/>
    </xf>
    <xf numFmtId="4" fontId="4" fillId="0" borderId="11" xfId="1" applyNumberFormat="1" applyFont="1" applyFill="1" applyBorder="1" applyAlignment="1">
      <alignment horizontal="right" vertical="center"/>
    </xf>
    <xf numFmtId="4" fontId="4" fillId="0" borderId="0" xfId="1" applyNumberFormat="1" applyFont="1" applyFill="1" applyAlignment="1">
      <alignment horizontal="center" vertical="center"/>
    </xf>
    <xf numFmtId="4" fontId="4" fillId="0" borderId="28" xfId="1" applyNumberFormat="1" applyFont="1" applyFill="1" applyBorder="1" applyAlignment="1">
      <alignment horizontal="right" vertical="center"/>
    </xf>
    <xf numFmtId="164" fontId="4" fillId="0" borderId="15" xfId="1" applyNumberFormat="1" applyFont="1" applyFill="1" applyBorder="1" applyAlignment="1">
      <alignment horizontal="right" vertical="center"/>
    </xf>
    <xf numFmtId="164" fontId="6" fillId="0" borderId="3" xfId="1" applyNumberFormat="1" applyFont="1" applyFill="1" applyBorder="1" applyAlignment="1">
      <alignment horizontal="right" vertical="center"/>
    </xf>
    <xf numFmtId="1" fontId="5" fillId="0" borderId="17" xfId="1" applyNumberFormat="1" applyFont="1" applyFill="1" applyBorder="1" applyAlignment="1">
      <alignment horizontal="center" vertical="center"/>
    </xf>
    <xf numFmtId="164" fontId="5" fillId="0" borderId="19" xfId="1" applyNumberFormat="1" applyFont="1" applyFill="1" applyBorder="1" applyAlignment="1">
      <alignment vertical="center"/>
    </xf>
    <xf numFmtId="4" fontId="5" fillId="5" borderId="16" xfId="1" applyNumberFormat="1" applyFont="1" applyFill="1" applyBorder="1" applyAlignment="1">
      <alignment vertical="center"/>
    </xf>
    <xf numFmtId="4" fontId="5" fillId="0" borderId="30" xfId="1" applyNumberFormat="1" applyFont="1" applyFill="1" applyBorder="1" applyAlignment="1">
      <alignment vertical="center"/>
    </xf>
    <xf numFmtId="4" fontId="5" fillId="0" borderId="1" xfId="1" applyNumberFormat="1" applyFont="1" applyFill="1" applyBorder="1" applyAlignment="1">
      <alignment vertical="center"/>
    </xf>
    <xf numFmtId="164" fontId="5" fillId="0" borderId="3" xfId="1" applyNumberFormat="1" applyFont="1" applyFill="1" applyBorder="1" applyAlignment="1">
      <alignment vertical="center"/>
    </xf>
    <xf numFmtId="4" fontId="7" fillId="4" borderId="3" xfId="1" applyNumberFormat="1" applyFont="1" applyFill="1" applyBorder="1" applyAlignment="1">
      <alignment vertical="center"/>
    </xf>
    <xf numFmtId="4" fontId="5" fillId="0" borderId="28" xfId="1" applyNumberFormat="1" applyFont="1" applyFill="1" applyBorder="1" applyAlignment="1">
      <alignment vertical="center"/>
    </xf>
    <xf numFmtId="4" fontId="5" fillId="0" borderId="2" xfId="1" applyNumberFormat="1" applyFont="1" applyFill="1" applyBorder="1" applyAlignment="1">
      <alignment vertical="center"/>
    </xf>
    <xf numFmtId="4" fontId="4" fillId="5" borderId="7" xfId="1" applyNumberFormat="1" applyFont="1" applyFill="1" applyBorder="1" applyAlignment="1">
      <alignment horizontal="right" vertical="center"/>
    </xf>
    <xf numFmtId="4" fontId="4" fillId="0" borderId="26" xfId="1" applyNumberFormat="1" applyFont="1" applyFill="1" applyBorder="1" applyAlignment="1">
      <alignment horizontal="right" vertical="center"/>
    </xf>
    <xf numFmtId="164" fontId="4" fillId="0" borderId="3" xfId="1" applyNumberFormat="1" applyFont="1" applyFill="1" applyBorder="1" applyAlignment="1">
      <alignment vertical="center"/>
    </xf>
    <xf numFmtId="164" fontId="4" fillId="0" borderId="4" xfId="1" applyNumberFormat="1" applyFont="1" applyFill="1" applyBorder="1" applyAlignment="1">
      <alignment vertical="center"/>
    </xf>
    <xf numFmtId="4" fontId="4" fillId="5" borderId="10" xfId="1" applyNumberFormat="1" applyFont="1" applyFill="1" applyBorder="1" applyAlignment="1">
      <alignment horizontal="right" vertical="center"/>
    </xf>
    <xf numFmtId="4" fontId="4" fillId="0" borderId="2" xfId="1" applyNumberFormat="1" applyFont="1" applyFill="1" applyBorder="1" applyAlignment="1">
      <alignment vertical="center"/>
    </xf>
    <xf numFmtId="164" fontId="5" fillId="0" borderId="20" xfId="1" applyNumberFormat="1" applyFont="1" applyFill="1" applyBorder="1" applyAlignment="1">
      <alignment horizontal="right" vertical="center"/>
    </xf>
    <xf numFmtId="164" fontId="5" fillId="4" borderId="16" xfId="1" applyNumberFormat="1" applyFont="1" applyFill="1" applyBorder="1" applyAlignment="1">
      <alignment horizontal="right" vertical="center"/>
    </xf>
    <xf numFmtId="4" fontId="4" fillId="5" borderId="12" xfId="1" applyNumberFormat="1" applyFont="1" applyFill="1" applyBorder="1" applyAlignment="1">
      <alignment horizontal="right" vertical="center"/>
    </xf>
    <xf numFmtId="4" fontId="4" fillId="0" borderId="24" xfId="1" applyNumberFormat="1" applyFont="1" applyFill="1" applyBorder="1" applyAlignment="1">
      <alignment horizontal="right" vertical="center"/>
    </xf>
    <xf numFmtId="4" fontId="6" fillId="6" borderId="29" xfId="1" applyNumberFormat="1" applyFont="1" applyFill="1" applyBorder="1" applyAlignment="1">
      <alignment vertical="center"/>
    </xf>
    <xf numFmtId="164" fontId="4" fillId="0" borderId="15" xfId="1" applyNumberFormat="1" applyFont="1" applyFill="1" applyBorder="1" applyAlignment="1">
      <alignment vertical="center"/>
    </xf>
    <xf numFmtId="4" fontId="7" fillId="0" borderId="1" xfId="1" applyNumberFormat="1" applyFont="1" applyFill="1" applyBorder="1" applyAlignment="1">
      <alignment vertical="center"/>
    </xf>
    <xf numFmtId="4" fontId="4" fillId="0" borderId="18" xfId="1" applyNumberFormat="1" applyFont="1" applyFill="1" applyBorder="1" applyAlignment="1">
      <alignment vertical="center"/>
    </xf>
    <xf numFmtId="4" fontId="4" fillId="0" borderId="10" xfId="1" applyNumberFormat="1" applyFont="1" applyBorder="1" applyAlignment="1">
      <alignment vertical="center"/>
    </xf>
    <xf numFmtId="4" fontId="4" fillId="0" borderId="0" xfId="1" applyNumberFormat="1" applyFont="1" applyBorder="1" applyAlignment="1">
      <alignment vertical="center"/>
    </xf>
    <xf numFmtId="4" fontId="4" fillId="0" borderId="0" xfId="1" applyNumberFormat="1" applyFont="1" applyBorder="1" applyAlignment="1">
      <alignment vertical="center" wrapText="1"/>
    </xf>
    <xf numFmtId="4" fontId="5" fillId="0" borderId="0" xfId="1" applyNumberFormat="1" applyFont="1" applyBorder="1" applyAlignment="1">
      <alignment vertical="center"/>
    </xf>
    <xf numFmtId="4" fontId="4" fillId="0" borderId="11" xfId="1" applyNumberFormat="1" applyFont="1" applyBorder="1" applyAlignment="1">
      <alignment vertical="center"/>
    </xf>
    <xf numFmtId="4" fontId="5" fillId="0" borderId="20" xfId="1" applyNumberFormat="1" applyFont="1" applyFill="1" applyBorder="1" applyAlignment="1">
      <alignment vertical="center"/>
    </xf>
    <xf numFmtId="4" fontId="4" fillId="0" borderId="0" xfId="1" applyNumberFormat="1" applyFont="1" applyFill="1" applyBorder="1" applyAlignment="1">
      <alignment vertical="center" wrapText="1"/>
    </xf>
    <xf numFmtId="164" fontId="4" fillId="0" borderId="21" xfId="1" applyNumberFormat="1" applyFont="1" applyFill="1" applyBorder="1" applyAlignment="1">
      <alignment vertical="center"/>
    </xf>
    <xf numFmtId="164" fontId="4" fillId="0" borderId="13" xfId="1" applyNumberFormat="1" applyFont="1" applyFill="1" applyBorder="1" applyAlignment="1">
      <alignment vertical="center"/>
    </xf>
    <xf numFmtId="164" fontId="6" fillId="4" borderId="13" xfId="1" applyNumberFormat="1" applyFont="1" applyFill="1" applyBorder="1" applyAlignment="1">
      <alignment vertical="center"/>
    </xf>
    <xf numFmtId="4" fontId="4" fillId="0" borderId="18" xfId="1" applyNumberFormat="1" applyFont="1" applyBorder="1" applyAlignment="1">
      <alignment vertical="center"/>
    </xf>
    <xf numFmtId="4" fontId="4" fillId="0" borderId="22" xfId="1" applyNumberFormat="1" applyFont="1" applyFill="1" applyBorder="1" applyAlignment="1">
      <alignment vertical="center"/>
    </xf>
    <xf numFmtId="4" fontId="5" fillId="4" borderId="19" xfId="1" applyNumberFormat="1" applyFont="1" applyFill="1" applyBorder="1" applyAlignment="1">
      <alignment vertical="center"/>
    </xf>
    <xf numFmtId="4" fontId="4" fillId="4" borderId="4" xfId="1" applyNumberFormat="1" applyFont="1" applyFill="1" applyBorder="1" applyAlignment="1">
      <alignment vertical="center"/>
    </xf>
    <xf numFmtId="4" fontId="4" fillId="0" borderId="27" xfId="1" applyNumberFormat="1" applyFont="1" applyFill="1" applyBorder="1" applyAlignment="1">
      <alignment vertical="center"/>
    </xf>
    <xf numFmtId="4" fontId="4" fillId="6" borderId="29" xfId="1" applyNumberFormat="1" applyFont="1" applyFill="1" applyBorder="1" applyAlignment="1">
      <alignment vertical="center"/>
    </xf>
    <xf numFmtId="164" fontId="4" fillId="4" borderId="10" xfId="1" applyNumberFormat="1" applyFont="1" applyFill="1" applyBorder="1" applyAlignment="1">
      <alignment vertical="center"/>
    </xf>
    <xf numFmtId="4" fontId="4" fillId="5" borderId="10" xfId="1" applyNumberFormat="1" applyFont="1" applyFill="1" applyBorder="1" applyAlignment="1">
      <alignment vertical="center"/>
    </xf>
    <xf numFmtId="164" fontId="4" fillId="0" borderId="5" xfId="1" applyNumberFormat="1" applyFont="1" applyFill="1" applyBorder="1" applyAlignment="1">
      <alignment vertical="center"/>
    </xf>
    <xf numFmtId="164" fontId="4" fillId="4" borderId="2" xfId="1" applyNumberFormat="1" applyFont="1" applyFill="1" applyBorder="1" applyAlignment="1">
      <alignment vertical="center"/>
    </xf>
    <xf numFmtId="4" fontId="5" fillId="0" borderId="12" xfId="1" applyNumberFormat="1" applyFont="1" applyFill="1" applyBorder="1" applyAlignment="1">
      <alignment horizontal="left" vertical="center"/>
    </xf>
    <xf numFmtId="164" fontId="5" fillId="4" borderId="1" xfId="1" applyNumberFormat="1" applyFont="1" applyFill="1" applyBorder="1" applyAlignment="1">
      <alignment horizontal="right" vertical="center"/>
    </xf>
    <xf numFmtId="164" fontId="7" fillId="4" borderId="1" xfId="1" applyNumberFormat="1" applyFont="1" applyFill="1" applyBorder="1" applyAlignment="1">
      <alignment horizontal="right" vertical="center"/>
    </xf>
    <xf numFmtId="1" fontId="5" fillId="0" borderId="15" xfId="1" applyNumberFormat="1" applyFont="1" applyFill="1" applyBorder="1" applyAlignment="1">
      <alignment horizontal="center" vertical="center"/>
    </xf>
    <xf numFmtId="164" fontId="5" fillId="4" borderId="11" xfId="1" applyNumberFormat="1" applyFont="1" applyFill="1" applyBorder="1" applyAlignment="1">
      <alignment horizontal="right" vertical="center"/>
    </xf>
    <xf numFmtId="164" fontId="7" fillId="4" borderId="11" xfId="1" applyNumberFormat="1" applyFont="1" applyFill="1" applyBorder="1" applyAlignment="1">
      <alignment horizontal="right" vertical="center"/>
    </xf>
    <xf numFmtId="4" fontId="5" fillId="0" borderId="25" xfId="1" applyNumberFormat="1" applyFont="1" applyFill="1" applyBorder="1" applyAlignment="1">
      <alignment horizontal="right" vertical="center"/>
    </xf>
    <xf numFmtId="4" fontId="4" fillId="0" borderId="0" xfId="1" applyNumberFormat="1" applyFont="1" applyFill="1" applyBorder="1" applyAlignment="1">
      <alignment horizontal="left" vertical="center" indent="15"/>
    </xf>
    <xf numFmtId="4" fontId="4" fillId="0" borderId="5" xfId="1" applyNumberFormat="1" applyFont="1" applyFill="1" applyBorder="1" applyAlignment="1">
      <alignment horizontal="left" vertical="center" indent="15"/>
    </xf>
    <xf numFmtId="0" fontId="3" fillId="0" borderId="8" xfId="1" applyNumberFormat="1" applyFont="1" applyFill="1" applyBorder="1" applyAlignment="1">
      <alignment horizontal="center" vertical="center"/>
    </xf>
    <xf numFmtId="0" fontId="3" fillId="0" borderId="6" xfId="1" applyNumberFormat="1" applyFont="1" applyFill="1" applyBorder="1" applyAlignment="1">
      <alignment horizontal="center" vertical="center"/>
    </xf>
    <xf numFmtId="0" fontId="3" fillId="4" borderId="8" xfId="1" applyNumberFormat="1" applyFont="1" applyFill="1" applyBorder="1" applyAlignment="1">
      <alignment horizontal="center" vertical="center"/>
    </xf>
    <xf numFmtId="0" fontId="3" fillId="4" borderId="6" xfId="1" applyNumberFormat="1" applyFont="1" applyFill="1" applyBorder="1" applyAlignment="1">
      <alignment horizontal="center" vertical="center"/>
    </xf>
    <xf numFmtId="0" fontId="3" fillId="0" borderId="23" xfId="1" applyNumberFormat="1" applyFont="1" applyFill="1" applyBorder="1" applyAlignment="1">
      <alignment horizontal="center" vertical="center"/>
    </xf>
    <xf numFmtId="4" fontId="4" fillId="0" borderId="23" xfId="1" applyNumberFormat="1" applyFont="1" applyFill="1" applyBorder="1" applyAlignment="1">
      <alignment vertical="center"/>
    </xf>
    <xf numFmtId="4" fontId="11" fillId="0" borderId="0" xfId="1" applyNumberFormat="1" applyFont="1" applyFill="1" applyBorder="1" applyAlignment="1">
      <alignment vertical="center"/>
    </xf>
    <xf numFmtId="4" fontId="8" fillId="0" borderId="0" xfId="1" applyNumberFormat="1" applyFont="1" applyFill="1" applyAlignment="1">
      <alignment horizontal="right" vertical="center"/>
    </xf>
    <xf numFmtId="0" fontId="12" fillId="0" borderId="9" xfId="1" applyNumberFormat="1" applyFont="1" applyFill="1" applyBorder="1" applyAlignment="1">
      <alignment horizontal="center" vertical="center"/>
    </xf>
    <xf numFmtId="164" fontId="11" fillId="0" borderId="0" xfId="1" applyNumberFormat="1" applyFont="1" applyFill="1" applyBorder="1" applyAlignment="1">
      <alignment horizontal="right" vertical="center"/>
    </xf>
    <xf numFmtId="164" fontId="8" fillId="0" borderId="0" xfId="1" applyNumberFormat="1" applyFont="1" applyFill="1" applyBorder="1" applyAlignment="1">
      <alignment horizontal="right" vertical="center"/>
    </xf>
    <xf numFmtId="164" fontId="8" fillId="0" borderId="5" xfId="1" applyNumberFormat="1" applyFont="1" applyFill="1" applyBorder="1" applyAlignment="1">
      <alignment horizontal="right" vertical="center"/>
    </xf>
    <xf numFmtId="164" fontId="8" fillId="0" borderId="18" xfId="1" applyNumberFormat="1" applyFont="1" applyFill="1" applyBorder="1" applyAlignment="1">
      <alignment horizontal="right" vertical="center"/>
    </xf>
    <xf numFmtId="164" fontId="8" fillId="0" borderId="3" xfId="1" applyNumberFormat="1" applyFont="1" applyFill="1" applyBorder="1" applyAlignment="1">
      <alignment horizontal="right" vertical="center"/>
    </xf>
    <xf numFmtId="164" fontId="8" fillId="0" borderId="22" xfId="1" applyNumberFormat="1" applyFont="1" applyFill="1" applyBorder="1" applyAlignment="1">
      <alignment horizontal="center" vertical="center"/>
    </xf>
    <xf numFmtId="164" fontId="11" fillId="0" borderId="0" xfId="0" applyNumberFormat="1" applyFont="1" applyBorder="1" applyAlignment="1">
      <alignment horizontal="right" vertical="center"/>
    </xf>
    <xf numFmtId="164" fontId="8" fillId="0" borderId="0" xfId="0" applyNumberFormat="1" applyFont="1" applyBorder="1" applyAlignment="1">
      <alignment horizontal="right" vertical="center"/>
    </xf>
    <xf numFmtId="164" fontId="8" fillId="0" borderId="18" xfId="0" applyNumberFormat="1" applyFont="1" applyBorder="1" applyAlignment="1">
      <alignment horizontal="right" vertical="center"/>
    </xf>
    <xf numFmtId="164" fontId="11" fillId="0" borderId="19" xfId="2" applyNumberFormat="1" applyFont="1" applyBorder="1" applyAlignment="1">
      <alignment vertical="center"/>
    </xf>
    <xf numFmtId="164" fontId="8" fillId="0" borderId="3" xfId="2" applyNumberFormat="1" applyFont="1" applyBorder="1" applyAlignment="1">
      <alignment horizontal="center" vertical="center"/>
    </xf>
    <xf numFmtId="164" fontId="8" fillId="0" borderId="0" xfId="2" applyNumberFormat="1" applyFont="1" applyBorder="1" applyAlignment="1">
      <alignment horizontal="right" vertical="center"/>
    </xf>
    <xf numFmtId="164" fontId="8" fillId="0" borderId="0" xfId="2" applyNumberFormat="1" applyFont="1" applyBorder="1" applyAlignment="1">
      <alignment horizontal="center" vertical="center"/>
    </xf>
    <xf numFmtId="164" fontId="8" fillId="0" borderId="18" xfId="2" applyNumberFormat="1" applyFont="1" applyBorder="1" applyAlignment="1">
      <alignment horizontal="right" vertical="center"/>
    </xf>
    <xf numFmtId="164" fontId="8" fillId="0" borderId="5" xfId="2" applyNumberFormat="1" applyFont="1" applyBorder="1" applyAlignment="1">
      <alignment horizontal="right" vertical="center"/>
    </xf>
    <xf numFmtId="164" fontId="13" fillId="0" borderId="21" xfId="1" applyNumberFormat="1" applyFont="1" applyFill="1" applyBorder="1" applyAlignment="1">
      <alignment horizontal="right" vertical="center"/>
    </xf>
    <xf numFmtId="164" fontId="8" fillId="0" borderId="4" xfId="1" applyNumberFormat="1" applyFont="1" applyFill="1" applyBorder="1" applyAlignment="1">
      <alignment horizontal="right" vertical="center"/>
    </xf>
    <xf numFmtId="164" fontId="8" fillId="0" borderId="3" xfId="1" applyNumberFormat="1" applyFont="1" applyFill="1" applyBorder="1" applyAlignment="1">
      <alignment horizontal="center" vertical="center"/>
    </xf>
    <xf numFmtId="164" fontId="8" fillId="0" borderId="15" xfId="1" applyNumberFormat="1" applyFont="1" applyFill="1" applyBorder="1" applyAlignment="1">
      <alignment horizontal="right" vertical="center"/>
    </xf>
    <xf numFmtId="164" fontId="13" fillId="0" borderId="3" xfId="1" applyNumberFormat="1" applyFont="1" applyFill="1" applyBorder="1" applyAlignment="1">
      <alignment horizontal="right" vertical="center"/>
    </xf>
    <xf numFmtId="164" fontId="11" fillId="0" borderId="19" xfId="1" applyNumberFormat="1" applyFont="1" applyFill="1" applyBorder="1" applyAlignment="1">
      <alignment vertical="center"/>
    </xf>
    <xf numFmtId="164" fontId="11" fillId="0" borderId="3" xfId="1" applyNumberFormat="1" applyFont="1" applyFill="1" applyBorder="1" applyAlignment="1">
      <alignment vertical="center"/>
    </xf>
    <xf numFmtId="164" fontId="8" fillId="0" borderId="0" xfId="1" applyNumberFormat="1" applyFont="1" applyFill="1" applyBorder="1" applyAlignment="1">
      <alignment vertical="center"/>
    </xf>
    <xf numFmtId="164" fontId="8" fillId="0" borderId="3" xfId="1" applyNumberFormat="1" applyFont="1" applyFill="1" applyBorder="1" applyAlignment="1">
      <alignment vertical="center"/>
    </xf>
    <xf numFmtId="164" fontId="8" fillId="0" borderId="4" xfId="1" applyNumberFormat="1" applyFont="1" applyFill="1" applyBorder="1" applyAlignment="1">
      <alignment vertical="center"/>
    </xf>
    <xf numFmtId="164" fontId="11" fillId="0" borderId="20" xfId="1" applyNumberFormat="1" applyFont="1" applyFill="1" applyBorder="1" applyAlignment="1">
      <alignment horizontal="right" vertical="center"/>
    </xf>
    <xf numFmtId="164" fontId="8" fillId="0" borderId="15" xfId="1" applyNumberFormat="1" applyFont="1" applyFill="1" applyBorder="1" applyAlignment="1">
      <alignment vertical="center"/>
    </xf>
    <xf numFmtId="164" fontId="8" fillId="0" borderId="18" xfId="1" applyNumberFormat="1" applyFont="1" applyFill="1" applyBorder="1" applyAlignment="1">
      <alignment vertical="center"/>
    </xf>
    <xf numFmtId="164" fontId="8" fillId="0" borderId="21" xfId="1" applyNumberFormat="1" applyFont="1" applyFill="1" applyBorder="1" applyAlignment="1">
      <alignment vertical="center"/>
    </xf>
    <xf numFmtId="164" fontId="8" fillId="0" borderId="5" xfId="1" applyNumberFormat="1" applyFont="1" applyFill="1" applyBorder="1" applyAlignment="1">
      <alignment vertical="center"/>
    </xf>
    <xf numFmtId="164" fontId="11" fillId="0" borderId="18" xfId="1" applyNumberFormat="1" applyFont="1" applyFill="1" applyBorder="1" applyAlignment="1">
      <alignment horizontal="right" vertical="center"/>
    </xf>
    <xf numFmtId="4" fontId="8" fillId="0" borderId="0" xfId="1" applyNumberFormat="1" applyFont="1" applyFill="1" applyBorder="1" applyAlignment="1">
      <alignment horizontal="right" vertical="center"/>
    </xf>
    <xf numFmtId="4" fontId="8" fillId="2" borderId="0" xfId="1" applyNumberFormat="1" applyFont="1" applyFill="1" applyAlignment="1">
      <alignment vertical="center"/>
    </xf>
    <xf numFmtId="4" fontId="8" fillId="3" borderId="0" xfId="1" applyNumberFormat="1" applyFont="1" applyFill="1" applyAlignment="1">
      <alignment vertical="center"/>
    </xf>
    <xf numFmtId="4" fontId="8" fillId="0" borderId="0" xfId="1" applyNumberFormat="1" applyFont="1" applyFill="1" applyAlignment="1">
      <alignment vertical="center"/>
    </xf>
    <xf numFmtId="4" fontId="11" fillId="2" borderId="0" xfId="1" applyNumberFormat="1" applyFont="1" applyFill="1" applyAlignment="1">
      <alignment vertical="center"/>
    </xf>
    <xf numFmtId="4" fontId="14" fillId="3" borderId="0" xfId="1" applyNumberFormat="1" applyFont="1" applyFill="1" applyAlignment="1">
      <alignment vertical="center"/>
    </xf>
    <xf numFmtId="4" fontId="15" fillId="0" borderId="0" xfId="1" applyNumberFormat="1" applyFont="1" applyFill="1" applyAlignment="1">
      <alignment horizontal="right" vertical="center"/>
    </xf>
    <xf numFmtId="0" fontId="12" fillId="0" borderId="8" xfId="1" applyNumberFormat="1" applyFont="1" applyFill="1" applyBorder="1" applyAlignment="1">
      <alignment horizontal="center" vertical="center"/>
    </xf>
    <xf numFmtId="164" fontId="11" fillId="0" borderId="12" xfId="1" applyNumberFormat="1" applyFont="1" applyFill="1" applyBorder="1" applyAlignment="1">
      <alignment horizontal="right" vertical="center"/>
    </xf>
    <xf numFmtId="164" fontId="8" fillId="0" borderId="12" xfId="1" applyNumberFormat="1" applyFont="1" applyFill="1" applyBorder="1" applyAlignment="1">
      <alignment horizontal="right" vertical="center"/>
    </xf>
    <xf numFmtId="164" fontId="8" fillId="0" borderId="7" xfId="1" applyNumberFormat="1" applyFont="1" applyFill="1" applyBorder="1" applyAlignment="1">
      <alignment horizontal="right" vertical="center"/>
    </xf>
    <xf numFmtId="164" fontId="8" fillId="0" borderId="10" xfId="1" applyNumberFormat="1" applyFont="1" applyFill="1" applyBorder="1" applyAlignment="1">
      <alignment horizontal="right" vertical="center"/>
    </xf>
    <xf numFmtId="164" fontId="8" fillId="0" borderId="10" xfId="1" applyNumberFormat="1" applyFont="1" applyFill="1" applyBorder="1" applyAlignment="1">
      <alignment vertical="center"/>
    </xf>
    <xf numFmtId="164" fontId="11" fillId="0" borderId="16" xfId="0" applyNumberFormat="1" applyFont="1" applyBorder="1" applyAlignment="1">
      <alignment horizontal="right" vertical="center"/>
    </xf>
    <xf numFmtId="164" fontId="8" fillId="0" borderId="12" xfId="0" applyNumberFormat="1" applyFont="1" applyBorder="1" applyAlignment="1">
      <alignment horizontal="right" vertical="center"/>
    </xf>
    <xf numFmtId="164" fontId="8" fillId="0" borderId="10" xfId="0" applyNumberFormat="1" applyFont="1" applyBorder="1" applyAlignment="1">
      <alignment horizontal="right" vertical="center"/>
    </xf>
    <xf numFmtId="164" fontId="11" fillId="0" borderId="16" xfId="2" applyNumberFormat="1" applyFont="1" applyBorder="1" applyAlignment="1">
      <alignment vertical="center"/>
    </xf>
    <xf numFmtId="164" fontId="8" fillId="0" borderId="12" xfId="2" applyNumberFormat="1" applyFont="1" applyBorder="1" applyAlignment="1">
      <alignment horizontal="center" vertical="center"/>
    </xf>
    <xf numFmtId="164" fontId="8" fillId="0" borderId="12" xfId="2" applyNumberFormat="1" applyFont="1" applyBorder="1" applyAlignment="1">
      <alignment horizontal="right" vertical="center"/>
    </xf>
    <xf numFmtId="164" fontId="8" fillId="0" borderId="10" xfId="2" applyNumberFormat="1" applyFont="1" applyBorder="1" applyAlignment="1">
      <alignment horizontal="right" vertical="center"/>
    </xf>
    <xf numFmtId="164" fontId="8" fillId="0" borderId="7" xfId="2" applyNumberFormat="1" applyFont="1" applyBorder="1" applyAlignment="1">
      <alignment horizontal="right" vertical="center"/>
    </xf>
    <xf numFmtId="164" fontId="13" fillId="0" borderId="13" xfId="1" applyNumberFormat="1" applyFont="1" applyFill="1" applyBorder="1" applyAlignment="1">
      <alignment horizontal="right" vertical="center"/>
    </xf>
    <xf numFmtId="164" fontId="8" fillId="0" borderId="12" xfId="1" applyNumberFormat="1" applyFont="1" applyFill="1" applyBorder="1" applyAlignment="1">
      <alignment horizontal="center" vertical="center"/>
    </xf>
    <xf numFmtId="164" fontId="13" fillId="0" borderId="12" xfId="1" applyNumberFormat="1" applyFont="1" applyFill="1" applyBorder="1" applyAlignment="1">
      <alignment horizontal="right" vertical="center"/>
    </xf>
    <xf numFmtId="164" fontId="11" fillId="0" borderId="16" xfId="1" applyNumberFormat="1" applyFont="1" applyFill="1" applyBorder="1" applyAlignment="1">
      <alignment vertical="center"/>
    </xf>
    <xf numFmtId="164" fontId="11" fillId="0" borderId="12" xfId="1" applyNumberFormat="1" applyFont="1" applyFill="1" applyBorder="1" applyAlignment="1">
      <alignment vertical="center"/>
    </xf>
    <xf numFmtId="164" fontId="8" fillId="0" borderId="7" xfId="1" applyNumberFormat="1" applyFont="1" applyFill="1" applyBorder="1" applyAlignment="1">
      <alignment vertical="center"/>
    </xf>
    <xf numFmtId="164" fontId="11" fillId="0" borderId="16" xfId="1" applyNumberFormat="1" applyFont="1" applyFill="1" applyBorder="1" applyAlignment="1">
      <alignment horizontal="right" vertical="center"/>
    </xf>
    <xf numFmtId="164" fontId="8" fillId="0" borderId="13" xfId="1" applyNumberFormat="1" applyFont="1" applyFill="1" applyBorder="1" applyAlignment="1">
      <alignment vertical="center"/>
    </xf>
    <xf numFmtId="164" fontId="11" fillId="0" borderId="10" xfId="1" applyNumberFormat="1" applyFont="1" applyFill="1" applyBorder="1" applyAlignment="1">
      <alignment horizontal="right" vertical="center"/>
    </xf>
    <xf numFmtId="4" fontId="8" fillId="0" borderId="0" xfId="1" applyNumberFormat="1" applyFont="1" applyFill="1" applyBorder="1" applyAlignment="1">
      <alignment vertical="center"/>
    </xf>
    <xf numFmtId="4" fontId="16" fillId="0" borderId="0" xfId="1" applyNumberFormat="1" applyFont="1" applyFill="1" applyBorder="1" applyAlignment="1">
      <alignment vertical="center"/>
    </xf>
    <xf numFmtId="4" fontId="10" fillId="0" borderId="0" xfId="1" applyNumberFormat="1" applyFont="1" applyFill="1" applyBorder="1" applyAlignment="1">
      <alignment vertical="center"/>
    </xf>
    <xf numFmtId="3" fontId="17" fillId="0" borderId="0" xfId="1" applyNumberFormat="1" applyFont="1" applyFill="1" applyAlignment="1">
      <alignment vertical="center"/>
    </xf>
    <xf numFmtId="3" fontId="15" fillId="0" borderId="0" xfId="1" applyNumberFormat="1" applyFont="1" applyFill="1" applyAlignment="1">
      <alignment vertical="center"/>
    </xf>
    <xf numFmtId="3" fontId="8" fillId="0" borderId="0" xfId="1" applyNumberFormat="1" applyFont="1" applyFill="1" applyAlignment="1">
      <alignment vertical="center"/>
    </xf>
    <xf numFmtId="3" fontId="10" fillId="0" borderId="0" xfId="1" applyNumberFormat="1" applyFont="1" applyFill="1" applyAlignment="1">
      <alignment vertical="center"/>
    </xf>
    <xf numFmtId="4" fontId="4" fillId="0" borderId="8" xfId="1" applyNumberFormat="1" applyFont="1" applyFill="1" applyBorder="1" applyAlignment="1">
      <alignment horizontal="left" vertical="center"/>
    </xf>
    <xf numFmtId="1" fontId="4" fillId="0" borderId="8" xfId="1" applyNumberFormat="1" applyFont="1" applyFill="1" applyBorder="1" applyAlignment="1">
      <alignment horizontal="center" vertical="center"/>
    </xf>
    <xf numFmtId="4" fontId="6" fillId="0" borderId="8" xfId="1" applyNumberFormat="1" applyFont="1" applyFill="1" applyBorder="1" applyAlignment="1">
      <alignment horizontal="left" vertical="center"/>
    </xf>
    <xf numFmtId="4" fontId="4" fillId="0" borderId="8" xfId="1" quotePrefix="1" applyNumberFormat="1" applyFont="1" applyFill="1" applyBorder="1" applyAlignment="1">
      <alignment vertical="center"/>
    </xf>
    <xf numFmtId="4" fontId="6" fillId="0" borderId="1" xfId="0" applyNumberFormat="1" applyFont="1" applyBorder="1" applyAlignment="1">
      <alignment vertical="center"/>
    </xf>
    <xf numFmtId="4" fontId="6" fillId="0" borderId="1" xfId="1" quotePrefix="1" applyNumberFormat="1" applyFont="1" applyFill="1" applyBorder="1" applyAlignment="1">
      <alignment vertical="center"/>
    </xf>
    <xf numFmtId="4" fontId="5" fillId="0" borderId="20" xfId="1" applyNumberFormat="1" applyFont="1" applyFill="1" applyBorder="1" applyAlignment="1">
      <alignment vertical="center" wrapText="1"/>
    </xf>
    <xf numFmtId="4" fontId="4" fillId="0" borderId="18" xfId="1" applyNumberFormat="1" applyFont="1" applyFill="1" applyBorder="1" applyAlignment="1">
      <alignment vertical="center" wrapText="1"/>
    </xf>
    <xf numFmtId="164" fontId="8" fillId="0" borderId="23" xfId="1" applyNumberFormat="1" applyFont="1" applyFill="1" applyBorder="1" applyAlignment="1">
      <alignment horizontal="right" vertical="center"/>
    </xf>
    <xf numFmtId="164" fontId="4" fillId="0" borderId="8" xfId="1" applyNumberFormat="1" applyFont="1" applyFill="1" applyBorder="1" applyAlignment="1">
      <alignment horizontal="right" vertical="center"/>
    </xf>
    <xf numFmtId="164" fontId="6" fillId="4" borderId="8" xfId="1" applyNumberFormat="1" applyFont="1" applyFill="1" applyBorder="1" applyAlignment="1">
      <alignment horizontal="right" vertical="center"/>
    </xf>
    <xf numFmtId="164" fontId="4" fillId="4" borderId="6" xfId="1" applyNumberFormat="1" applyFont="1" applyFill="1" applyBorder="1" applyAlignment="1">
      <alignment horizontal="right" vertical="center"/>
    </xf>
    <xf numFmtId="164" fontId="6" fillId="4" borderId="6" xfId="1" applyNumberFormat="1" applyFont="1" applyFill="1" applyBorder="1" applyAlignment="1">
      <alignment horizontal="right" vertical="center"/>
    </xf>
    <xf numFmtId="164" fontId="4" fillId="0" borderId="23" xfId="1" applyNumberFormat="1" applyFont="1" applyFill="1" applyBorder="1" applyAlignment="1">
      <alignment horizontal="right" vertical="center"/>
    </xf>
    <xf numFmtId="164" fontId="8" fillId="0" borderId="8" xfId="1" applyNumberFormat="1" applyFont="1" applyFill="1" applyBorder="1" applyAlignment="1">
      <alignment horizontal="right" vertical="center"/>
    </xf>
    <xf numFmtId="164" fontId="8" fillId="0" borderId="9" xfId="1" applyNumberFormat="1" applyFont="1" applyFill="1" applyBorder="1" applyAlignment="1">
      <alignment vertical="center"/>
    </xf>
    <xf numFmtId="164" fontId="4" fillId="0" borderId="8" xfId="1" applyNumberFormat="1" applyFont="1" applyFill="1" applyBorder="1" applyAlignment="1">
      <alignment vertical="center"/>
    </xf>
    <xf numFmtId="164" fontId="6" fillId="4" borderId="8" xfId="1" applyNumberFormat="1" applyFont="1" applyFill="1" applyBorder="1" applyAlignment="1">
      <alignment vertical="center"/>
    </xf>
    <xf numFmtId="164" fontId="4" fillId="4" borderId="8" xfId="1" applyNumberFormat="1" applyFont="1" applyFill="1" applyBorder="1" applyAlignment="1">
      <alignment vertical="center"/>
    </xf>
    <xf numFmtId="164" fontId="4" fillId="0" borderId="9" xfId="1" applyNumberFormat="1" applyFont="1" applyFill="1" applyBorder="1" applyAlignment="1">
      <alignment horizontal="right" vertical="center"/>
    </xf>
    <xf numFmtId="164" fontId="8" fillId="0" borderId="8" xfId="1" applyNumberFormat="1" applyFont="1" applyFill="1" applyBorder="1" applyAlignment="1">
      <alignment vertical="center"/>
    </xf>
    <xf numFmtId="164" fontId="11" fillId="0" borderId="3" xfId="1" applyNumberFormat="1" applyFont="1" applyFill="1" applyBorder="1" applyAlignment="1">
      <alignment horizontal="right" vertical="center"/>
    </xf>
    <xf numFmtId="164" fontId="8" fillId="6" borderId="12" xfId="1" applyNumberFormat="1" applyFont="1" applyFill="1" applyBorder="1" applyAlignment="1">
      <alignment vertical="center"/>
    </xf>
    <xf numFmtId="164" fontId="8" fillId="6" borderId="12" xfId="1" applyNumberFormat="1" applyFont="1" applyFill="1" applyBorder="1" applyAlignment="1">
      <alignment horizontal="right" vertical="center"/>
    </xf>
    <xf numFmtId="4" fontId="8" fillId="0" borderId="10" xfId="1" applyNumberFormat="1" applyFont="1" applyFill="1" applyBorder="1" applyAlignment="1">
      <alignment horizontal="center" vertical="center" wrapText="1"/>
    </xf>
    <xf numFmtId="4" fontId="8" fillId="0" borderId="12" xfId="1" applyNumberFormat="1" applyFont="1" applyFill="1" applyBorder="1" applyAlignment="1">
      <alignment horizontal="center" vertical="center" wrapText="1"/>
    </xf>
    <xf numFmtId="4" fontId="8" fillId="0" borderId="7" xfId="1" applyNumberFormat="1" applyFont="1" applyFill="1" applyBorder="1" applyAlignment="1">
      <alignment horizontal="center" vertical="center" wrapText="1"/>
    </xf>
    <xf numFmtId="4" fontId="6" fillId="4" borderId="10" xfId="1" applyNumberFormat="1" applyFont="1" applyFill="1" applyBorder="1" applyAlignment="1">
      <alignment horizontal="center" vertical="center"/>
    </xf>
    <xf numFmtId="4" fontId="6" fillId="4" borderId="12" xfId="1" applyNumberFormat="1" applyFont="1" applyFill="1" applyBorder="1" applyAlignment="1">
      <alignment horizontal="center" vertical="center"/>
    </xf>
    <xf numFmtId="4" fontId="4" fillId="0" borderId="29" xfId="1" applyNumberFormat="1" applyFont="1" applyFill="1" applyBorder="1" applyAlignment="1">
      <alignment horizontal="center" vertical="center" wrapText="1"/>
    </xf>
    <xf numFmtId="4" fontId="4" fillId="0" borderId="28" xfId="1" applyNumberFormat="1" applyFont="1" applyFill="1" applyBorder="1" applyAlignment="1">
      <alignment horizontal="center" vertical="center" wrapText="1"/>
    </xf>
    <xf numFmtId="4" fontId="4" fillId="0" borderId="27" xfId="1" applyNumberFormat="1" applyFont="1" applyFill="1" applyBorder="1" applyAlignment="1">
      <alignment horizontal="center" vertical="center" wrapText="1"/>
    </xf>
    <xf numFmtId="4" fontId="4" fillId="0" borderId="11" xfId="1" applyNumberFormat="1" applyFont="1" applyFill="1" applyBorder="1" applyAlignment="1">
      <alignment horizontal="center" vertical="center"/>
    </xf>
    <xf numFmtId="4" fontId="4" fillId="0" borderId="1" xfId="1" applyNumberFormat="1" applyFont="1" applyFill="1" applyBorder="1" applyAlignment="1">
      <alignment horizontal="center" vertical="center"/>
    </xf>
    <xf numFmtId="4" fontId="4" fillId="0" borderId="9" xfId="1" applyNumberFormat="1" applyFont="1" applyFill="1" applyBorder="1" applyAlignment="1">
      <alignment horizontal="left" vertical="center" wrapText="1"/>
    </xf>
    <xf numFmtId="4" fontId="4" fillId="0" borderId="23" xfId="1" applyNumberFormat="1" applyFont="1" applyFill="1" applyBorder="1" applyAlignment="1">
      <alignment horizontal="left" vertical="center" wrapText="1"/>
    </xf>
    <xf numFmtId="4" fontId="4" fillId="0" borderId="6" xfId="1" applyNumberFormat="1" applyFont="1" applyFill="1" applyBorder="1" applyAlignment="1">
      <alignment horizontal="left" vertical="center" wrapText="1"/>
    </xf>
    <xf numFmtId="4" fontId="4" fillId="0" borderId="10" xfId="1" applyNumberFormat="1" applyFont="1" applyFill="1" applyBorder="1" applyAlignment="1">
      <alignment horizontal="center" vertical="center" wrapText="1"/>
    </xf>
    <xf numFmtId="4" fontId="4" fillId="0" borderId="7" xfId="1" applyNumberFormat="1" applyFont="1" applyFill="1" applyBorder="1" applyAlignment="1">
      <alignment horizontal="center" vertical="center" wrapText="1"/>
    </xf>
  </cellXfs>
  <cellStyles count="3">
    <cellStyle name="Normalny" xfId="0" builtinId="0"/>
    <cellStyle name="Normalny_A12.Zał. Nr 6-2005.BIP" xfId="1" xr:uid="{00000000-0005-0000-0000-000001000000}"/>
    <cellStyle name="Normalny_Zał Nr 7.1-05" xfId="2" xr:uid="{00000000-0005-0000-0000-000002000000}"/>
  </cellStyles>
  <dxfs count="0"/>
  <tableStyles count="0" defaultTableStyle="TableStyleMedium2" defaultPivotStyle="PivotStyleLight16"/>
  <colors>
    <mruColors>
      <color rgb="FF66FFFF"/>
      <color rgb="FFCCFFCC"/>
      <color rgb="FF99FFCC"/>
      <color rgb="FF00FFFF"/>
      <color rgb="FFCCFFFF"/>
      <color rgb="FF0099FF"/>
      <color rgb="FF66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50"/>
  <sheetViews>
    <sheetView showGridLines="0" tabSelected="1" topLeftCell="A4" zoomScale="90" zoomScaleNormal="90" zoomScaleSheetLayoutView="90" workbookViewId="0">
      <selection activeCell="D193" sqref="D193"/>
    </sheetView>
  </sheetViews>
  <sheetFormatPr defaultColWidth="23.5703125" defaultRowHeight="15" x14ac:dyDescent="0.2"/>
  <cols>
    <col min="1" max="1" width="6.28515625" style="88" customWidth="1"/>
    <col min="2" max="2" width="7.7109375" style="88" customWidth="1"/>
    <col min="3" max="3" width="41.85546875" style="110" customWidth="1"/>
    <col min="4" max="4" width="13.7109375" style="110" customWidth="1"/>
    <col min="5" max="5" width="13.7109375" style="373" customWidth="1"/>
    <col min="6" max="6" width="13.7109375" style="107" hidden="1" customWidth="1"/>
    <col min="7" max="9" width="16.7109375" style="107" hidden="1" customWidth="1"/>
    <col min="10" max="10" width="11.85546875" style="107" hidden="1" customWidth="1"/>
    <col min="11" max="13" width="16.7109375" style="107" hidden="1" customWidth="1"/>
    <col min="14" max="14" width="13.7109375" style="373" customWidth="1"/>
    <col min="15" max="17" width="16.7109375" style="107" hidden="1" customWidth="1"/>
    <col min="18" max="18" width="17.42578125" style="107" hidden="1" customWidth="1"/>
    <col min="19" max="16384" width="23.5703125" style="107"/>
  </cols>
  <sheetData>
    <row r="1" spans="1:18" ht="23.25" customHeight="1" x14ac:dyDescent="0.2">
      <c r="A1" s="3" t="s">
        <v>88</v>
      </c>
      <c r="B1" s="3"/>
      <c r="C1" s="1"/>
      <c r="D1" s="1"/>
      <c r="E1" s="336"/>
    </row>
    <row r="2" spans="1:18" ht="9" customHeight="1" x14ac:dyDescent="0.2">
      <c r="A2" s="108"/>
      <c r="B2" s="175"/>
      <c r="C2" s="176"/>
      <c r="D2" s="176"/>
      <c r="E2" s="337"/>
      <c r="N2" s="376" t="s">
        <v>5</v>
      </c>
    </row>
    <row r="3" spans="1:18" ht="15.95" customHeight="1" x14ac:dyDescent="0.2">
      <c r="A3" s="4"/>
      <c r="B3" s="4"/>
      <c r="C3" s="177"/>
      <c r="D3" s="5"/>
      <c r="E3" s="431" t="s">
        <v>11</v>
      </c>
      <c r="F3" s="441" t="s">
        <v>10</v>
      </c>
      <c r="G3" s="442"/>
      <c r="H3" s="442"/>
      <c r="I3" s="442"/>
      <c r="J3" s="442"/>
      <c r="K3" s="442"/>
      <c r="L3" s="442"/>
      <c r="M3" s="442"/>
      <c r="N3" s="443"/>
      <c r="O3" s="434" t="s">
        <v>92</v>
      </c>
      <c r="P3" s="434" t="s">
        <v>89</v>
      </c>
      <c r="Q3" s="436"/>
      <c r="R3" s="439" t="s">
        <v>11</v>
      </c>
    </row>
    <row r="4" spans="1:18" ht="15.95" customHeight="1" x14ac:dyDescent="0.2">
      <c r="A4" s="6" t="s">
        <v>6</v>
      </c>
      <c r="B4" s="6" t="s">
        <v>7</v>
      </c>
      <c r="C4" s="178"/>
      <c r="D4" s="169" t="s">
        <v>8</v>
      </c>
      <c r="E4" s="432"/>
      <c r="F4" s="444" t="s">
        <v>85</v>
      </c>
      <c r="G4" s="7" t="s">
        <v>92</v>
      </c>
      <c r="H4" s="7" t="s">
        <v>89</v>
      </c>
      <c r="I4" s="2" t="s">
        <v>91</v>
      </c>
      <c r="J4" s="444" t="s">
        <v>107</v>
      </c>
      <c r="K4" s="7" t="s">
        <v>92</v>
      </c>
      <c r="L4" s="7" t="s">
        <v>89</v>
      </c>
      <c r="M4" s="179" t="s">
        <v>93</v>
      </c>
      <c r="N4" s="431" t="s">
        <v>106</v>
      </c>
      <c r="O4" s="435"/>
      <c r="P4" s="435"/>
      <c r="Q4" s="437"/>
      <c r="R4" s="440"/>
    </row>
    <row r="5" spans="1:18" ht="13.5" customHeight="1" x14ac:dyDescent="0.2">
      <c r="A5" s="8"/>
      <c r="B5" s="8"/>
      <c r="C5" s="180"/>
      <c r="D5" s="170"/>
      <c r="E5" s="433"/>
      <c r="F5" s="445"/>
      <c r="G5" s="181"/>
      <c r="H5" s="181"/>
      <c r="I5" s="182"/>
      <c r="J5" s="445"/>
      <c r="K5" s="181"/>
      <c r="L5" s="181"/>
      <c r="M5" s="183"/>
      <c r="N5" s="433"/>
      <c r="O5" s="435"/>
      <c r="P5" s="435"/>
      <c r="Q5" s="438"/>
      <c r="R5" s="440"/>
    </row>
    <row r="6" spans="1:18" ht="12.75" customHeight="1" x14ac:dyDescent="0.2">
      <c r="A6" s="330">
        <v>1</v>
      </c>
      <c r="B6" s="330">
        <v>2</v>
      </c>
      <c r="C6" s="331">
        <v>3</v>
      </c>
      <c r="D6" s="330">
        <v>4</v>
      </c>
      <c r="E6" s="338">
        <v>5</v>
      </c>
      <c r="F6" s="330">
        <v>6</v>
      </c>
      <c r="G6" s="332">
        <v>7</v>
      </c>
      <c r="H6" s="332">
        <v>8</v>
      </c>
      <c r="I6" s="330">
        <v>9</v>
      </c>
      <c r="J6" s="330">
        <v>7</v>
      </c>
      <c r="K6" s="333">
        <v>11</v>
      </c>
      <c r="L6" s="333">
        <v>12</v>
      </c>
      <c r="M6" s="334">
        <v>13</v>
      </c>
      <c r="N6" s="377">
        <v>6</v>
      </c>
      <c r="O6" s="184">
        <v>15</v>
      </c>
      <c r="P6" s="185">
        <v>16</v>
      </c>
      <c r="Q6" s="186"/>
      <c r="R6" s="187">
        <v>18</v>
      </c>
    </row>
    <row r="7" spans="1:18" ht="21" customHeight="1" x14ac:dyDescent="0.2">
      <c r="A7" s="9">
        <v>600</v>
      </c>
      <c r="B7" s="10"/>
      <c r="C7" s="47" t="s">
        <v>96</v>
      </c>
      <c r="D7" s="11" t="s">
        <v>9</v>
      </c>
      <c r="E7" s="339">
        <f>SUM(E9:E10)</f>
        <v>2500</v>
      </c>
      <c r="F7" s="160">
        <f t="shared" ref="F7:M7" si="0">SUM(F9)</f>
        <v>0</v>
      </c>
      <c r="G7" s="189">
        <f t="shared" si="0"/>
        <v>0</v>
      </c>
      <c r="H7" s="189">
        <f t="shared" si="0"/>
        <v>0</v>
      </c>
      <c r="I7" s="130">
        <f t="shared" si="0"/>
        <v>0</v>
      </c>
      <c r="J7" s="160">
        <f t="shared" si="0"/>
        <v>0</v>
      </c>
      <c r="K7" s="189">
        <f t="shared" si="0"/>
        <v>0</v>
      </c>
      <c r="L7" s="189">
        <f t="shared" si="0"/>
        <v>0</v>
      </c>
      <c r="M7" s="190">
        <f t="shared" si="0"/>
        <v>0</v>
      </c>
      <c r="N7" s="378">
        <f>SUM(N9:N10)</f>
        <v>2500</v>
      </c>
      <c r="O7" s="84">
        <f>SUM(O9:O10)</f>
        <v>0</v>
      </c>
      <c r="P7" s="84">
        <f t="shared" ref="P7:R7" si="1">SUM(P9:P10)</f>
        <v>0</v>
      </c>
      <c r="Q7" s="191"/>
      <c r="R7" s="192">
        <f t="shared" si="1"/>
        <v>0</v>
      </c>
    </row>
    <row r="8" spans="1:18" ht="15.95" customHeight="1" x14ac:dyDescent="0.2">
      <c r="A8" s="14"/>
      <c r="B8" s="6"/>
      <c r="C8" s="193"/>
      <c r="D8" s="411" t="s">
        <v>10</v>
      </c>
      <c r="E8" s="340"/>
      <c r="F8" s="147"/>
      <c r="G8" s="149"/>
      <c r="H8" s="149"/>
      <c r="I8" s="147"/>
      <c r="J8" s="147"/>
      <c r="K8" s="162"/>
      <c r="L8" s="162"/>
      <c r="M8" s="195"/>
      <c r="N8" s="168"/>
      <c r="O8" s="196"/>
      <c r="P8" s="196"/>
      <c r="Q8" s="197"/>
      <c r="R8" s="65"/>
    </row>
    <row r="9" spans="1:18" ht="15.95" hidden="1" customHeight="1" x14ac:dyDescent="0.2">
      <c r="A9" s="14"/>
      <c r="B9" s="6"/>
      <c r="C9" s="193"/>
      <c r="D9" s="21" t="s">
        <v>12</v>
      </c>
      <c r="E9" s="340">
        <f>SUM(E16)</f>
        <v>0</v>
      </c>
      <c r="F9" s="132">
        <f t="shared" ref="F9:M9" si="2">SUM(F19)</f>
        <v>0</v>
      </c>
      <c r="G9" s="198">
        <f t="shared" si="2"/>
        <v>0</v>
      </c>
      <c r="H9" s="198">
        <f t="shared" si="2"/>
        <v>0</v>
      </c>
      <c r="I9" s="132">
        <f t="shared" si="2"/>
        <v>0</v>
      </c>
      <c r="J9" s="132">
        <f t="shared" si="2"/>
        <v>0</v>
      </c>
      <c r="K9" s="198">
        <f t="shared" si="2"/>
        <v>0</v>
      </c>
      <c r="L9" s="198">
        <f t="shared" si="2"/>
        <v>0</v>
      </c>
      <c r="M9" s="194">
        <f t="shared" si="2"/>
        <v>0</v>
      </c>
      <c r="N9" s="379">
        <f>SUM(N19,N16)</f>
        <v>0</v>
      </c>
      <c r="O9" s="50">
        <f t="shared" ref="O9:R9" si="3">SUM(O19,O16)</f>
        <v>0</v>
      </c>
      <c r="P9" s="199">
        <f t="shared" si="3"/>
        <v>0</v>
      </c>
      <c r="Q9" s="197"/>
      <c r="R9" s="65">
        <f t="shared" si="3"/>
        <v>0</v>
      </c>
    </row>
    <row r="10" spans="1:18" ht="20.25" customHeight="1" x14ac:dyDescent="0.2">
      <c r="A10" s="14"/>
      <c r="B10" s="8"/>
      <c r="C10" s="200"/>
      <c r="D10" s="80" t="s">
        <v>14</v>
      </c>
      <c r="E10" s="341">
        <f>SUM(E13)</f>
        <v>2500</v>
      </c>
      <c r="F10" s="134"/>
      <c r="G10" s="144"/>
      <c r="H10" s="144"/>
      <c r="I10" s="134"/>
      <c r="J10" s="134"/>
      <c r="K10" s="144"/>
      <c r="L10" s="144"/>
      <c r="M10" s="201"/>
      <c r="N10" s="380">
        <f t="shared" ref="N10:R10" si="4">SUM(N13,N22)</f>
        <v>2500</v>
      </c>
      <c r="O10" s="51">
        <f t="shared" si="4"/>
        <v>0</v>
      </c>
      <c r="P10" s="51">
        <f>SUM(P13,P22)</f>
        <v>0</v>
      </c>
      <c r="Q10" s="202"/>
      <c r="R10" s="97">
        <f t="shared" si="4"/>
        <v>0</v>
      </c>
    </row>
    <row r="11" spans="1:18" ht="16.899999999999999" customHeight="1" x14ac:dyDescent="0.2">
      <c r="A11" s="14"/>
      <c r="B11" s="6">
        <v>60015</v>
      </c>
      <c r="C11" s="60" t="s">
        <v>100</v>
      </c>
      <c r="D11" s="20" t="s">
        <v>9</v>
      </c>
      <c r="E11" s="340">
        <f>SUM(E13)</f>
        <v>2500</v>
      </c>
      <c r="F11" s="132"/>
      <c r="G11" s="198"/>
      <c r="H11" s="198"/>
      <c r="I11" s="132"/>
      <c r="J11" s="132"/>
      <c r="K11" s="198"/>
      <c r="L11" s="198"/>
      <c r="M11" s="194"/>
      <c r="N11" s="379">
        <f>SUM(N13)</f>
        <v>2500</v>
      </c>
      <c r="O11" s="50">
        <f>SUM(O13)</f>
        <v>0</v>
      </c>
      <c r="P11" s="50">
        <f t="shared" ref="P11:R11" si="5">SUM(P13)</f>
        <v>0</v>
      </c>
      <c r="Q11" s="203"/>
      <c r="R11" s="204">
        <f t="shared" si="5"/>
        <v>0</v>
      </c>
    </row>
    <row r="12" spans="1:18" ht="16.899999999999999" customHeight="1" x14ac:dyDescent="0.2">
      <c r="A12" s="14"/>
      <c r="B12" s="6"/>
      <c r="C12" s="193"/>
      <c r="D12" s="20" t="s">
        <v>10</v>
      </c>
      <c r="E12" s="340"/>
      <c r="F12" s="132"/>
      <c r="G12" s="198"/>
      <c r="H12" s="198"/>
      <c r="I12" s="132"/>
      <c r="J12" s="132"/>
      <c r="K12" s="198"/>
      <c r="L12" s="198"/>
      <c r="M12" s="194"/>
      <c r="N12" s="379"/>
      <c r="O12" s="50"/>
      <c r="P12" s="199"/>
      <c r="Q12" s="197"/>
      <c r="R12" s="65"/>
    </row>
    <row r="13" spans="1:18" ht="18.75" customHeight="1" thickBot="1" x14ac:dyDescent="0.25">
      <c r="A13" s="14"/>
      <c r="B13" s="6"/>
      <c r="C13" s="193"/>
      <c r="D13" s="49" t="s">
        <v>14</v>
      </c>
      <c r="E13" s="340">
        <f>SUM(N13)</f>
        <v>2500</v>
      </c>
      <c r="F13" s="132"/>
      <c r="G13" s="198"/>
      <c r="H13" s="198"/>
      <c r="I13" s="132"/>
      <c r="J13" s="132"/>
      <c r="K13" s="198"/>
      <c r="L13" s="198"/>
      <c r="M13" s="194"/>
      <c r="N13" s="430">
        <v>2500</v>
      </c>
      <c r="O13" s="50"/>
      <c r="P13" s="199"/>
      <c r="Q13" s="197"/>
      <c r="R13" s="65">
        <f>SUM(I13,M13,Q13)</f>
        <v>0</v>
      </c>
    </row>
    <row r="14" spans="1:18" ht="15.95" hidden="1" customHeight="1" x14ac:dyDescent="0.2">
      <c r="A14" s="14"/>
      <c r="B14" s="40">
        <v>60016</v>
      </c>
      <c r="C14" s="71" t="s">
        <v>104</v>
      </c>
      <c r="D14" s="53" t="s">
        <v>9</v>
      </c>
      <c r="E14" s="342">
        <f>SUM(E16)</f>
        <v>0</v>
      </c>
      <c r="F14" s="137"/>
      <c r="G14" s="154"/>
      <c r="H14" s="154"/>
      <c r="I14" s="137"/>
      <c r="J14" s="137"/>
      <c r="K14" s="154"/>
      <c r="L14" s="154"/>
      <c r="M14" s="205"/>
      <c r="N14" s="381">
        <f>SUM(N16)</f>
        <v>0</v>
      </c>
      <c r="O14" s="79">
        <f t="shared" ref="O14:R14" si="6">SUM(O16)</f>
        <v>0</v>
      </c>
      <c r="P14" s="206">
        <f t="shared" si="6"/>
        <v>0</v>
      </c>
      <c r="Q14" s="207"/>
      <c r="R14" s="75">
        <f t="shared" si="6"/>
        <v>0</v>
      </c>
    </row>
    <row r="15" spans="1:18" ht="15.95" hidden="1" customHeight="1" x14ac:dyDescent="0.2">
      <c r="A15" s="14"/>
      <c r="B15" s="6"/>
      <c r="C15" s="193"/>
      <c r="D15" s="412" t="s">
        <v>10</v>
      </c>
      <c r="E15" s="340"/>
      <c r="F15" s="132"/>
      <c r="G15" s="198"/>
      <c r="H15" s="198"/>
      <c r="I15" s="132"/>
      <c r="J15" s="132"/>
      <c r="K15" s="198"/>
      <c r="L15" s="198"/>
      <c r="M15" s="194"/>
      <c r="N15" s="379"/>
      <c r="O15" s="50"/>
      <c r="P15" s="199"/>
      <c r="Q15" s="197"/>
      <c r="R15" s="65"/>
    </row>
    <row r="16" spans="1:18" ht="15.95" hidden="1" customHeight="1" x14ac:dyDescent="0.2">
      <c r="A16" s="14"/>
      <c r="B16" s="6"/>
      <c r="C16" s="193"/>
      <c r="D16" s="49" t="s">
        <v>12</v>
      </c>
      <c r="E16" s="340">
        <f>SUM(N16)</f>
        <v>0</v>
      </c>
      <c r="F16" s="132"/>
      <c r="G16" s="198"/>
      <c r="H16" s="198"/>
      <c r="I16" s="132"/>
      <c r="J16" s="132"/>
      <c r="K16" s="198"/>
      <c r="L16" s="198"/>
      <c r="M16" s="194"/>
      <c r="N16" s="379"/>
      <c r="O16" s="50"/>
      <c r="P16" s="199"/>
      <c r="Q16" s="197"/>
      <c r="R16" s="65">
        <f>SUM(I16,M16,Q16)</f>
        <v>0</v>
      </c>
    </row>
    <row r="17" spans="1:18" ht="15.95" hidden="1" customHeight="1" x14ac:dyDescent="0.2">
      <c r="A17" s="14"/>
      <c r="B17" s="40">
        <v>60078</v>
      </c>
      <c r="C17" s="71" t="s">
        <v>98</v>
      </c>
      <c r="D17" s="208" t="s">
        <v>9</v>
      </c>
      <c r="E17" s="342">
        <f>SUM(E19)</f>
        <v>0</v>
      </c>
      <c r="F17" s="137">
        <f t="shared" ref="F17:P17" si="7">SUM(F19)</f>
        <v>0</v>
      </c>
      <c r="G17" s="154">
        <f t="shared" si="7"/>
        <v>0</v>
      </c>
      <c r="H17" s="154">
        <f t="shared" si="7"/>
        <v>0</v>
      </c>
      <c r="I17" s="137">
        <f t="shared" si="7"/>
        <v>0</v>
      </c>
      <c r="J17" s="137">
        <f t="shared" si="7"/>
        <v>0</v>
      </c>
      <c r="K17" s="154">
        <f t="shared" si="7"/>
        <v>0</v>
      </c>
      <c r="L17" s="154">
        <f t="shared" si="7"/>
        <v>0</v>
      </c>
      <c r="M17" s="205">
        <f t="shared" si="7"/>
        <v>0</v>
      </c>
      <c r="N17" s="381">
        <f t="shared" si="7"/>
        <v>0</v>
      </c>
      <c r="O17" s="79">
        <f t="shared" si="7"/>
        <v>0</v>
      </c>
      <c r="P17" s="206">
        <f t="shared" si="7"/>
        <v>0</v>
      </c>
      <c r="Q17" s="207"/>
      <c r="R17" s="209">
        <f>SUM(R19)</f>
        <v>0</v>
      </c>
    </row>
    <row r="18" spans="1:18" ht="15.95" hidden="1" customHeight="1" x14ac:dyDescent="0.2">
      <c r="A18" s="14"/>
      <c r="B18" s="6"/>
      <c r="C18" s="193"/>
      <c r="D18" s="20" t="s">
        <v>10</v>
      </c>
      <c r="E18" s="340"/>
      <c r="F18" s="147"/>
      <c r="G18" s="149"/>
      <c r="H18" s="149"/>
      <c r="I18" s="147"/>
      <c r="J18" s="147"/>
      <c r="K18" s="162"/>
      <c r="L18" s="162"/>
      <c r="M18" s="195"/>
      <c r="N18" s="168"/>
      <c r="O18" s="196"/>
      <c r="P18" s="12"/>
      <c r="Q18" s="197"/>
      <c r="R18" s="210"/>
    </row>
    <row r="19" spans="1:18" ht="15.95" hidden="1" customHeight="1" x14ac:dyDescent="0.2">
      <c r="A19" s="14"/>
      <c r="B19" s="6"/>
      <c r="C19" s="193"/>
      <c r="D19" s="21" t="s">
        <v>12</v>
      </c>
      <c r="E19" s="343">
        <v>0</v>
      </c>
      <c r="F19" s="147"/>
      <c r="G19" s="149"/>
      <c r="H19" s="149"/>
      <c r="I19" s="147">
        <f>SUM(F19-G19+H19)</f>
        <v>0</v>
      </c>
      <c r="J19" s="147"/>
      <c r="K19" s="162"/>
      <c r="L19" s="162"/>
      <c r="M19" s="195">
        <f>SUM(J19-K19+L19)</f>
        <v>0</v>
      </c>
      <c r="N19" s="168"/>
      <c r="O19" s="196"/>
      <c r="P19" s="42"/>
      <c r="Q19" s="197"/>
      <c r="R19" s="65">
        <f>SUM(I19,M19,Q19)</f>
        <v>0</v>
      </c>
    </row>
    <row r="20" spans="1:18" ht="15.95" hidden="1" customHeight="1" x14ac:dyDescent="0.2">
      <c r="A20" s="14"/>
      <c r="B20" s="40">
        <v>60095</v>
      </c>
      <c r="C20" s="71" t="s">
        <v>13</v>
      </c>
      <c r="D20" s="28" t="s">
        <v>9</v>
      </c>
      <c r="E20" s="342"/>
      <c r="F20" s="146"/>
      <c r="G20" s="165"/>
      <c r="H20" s="165"/>
      <c r="I20" s="146"/>
      <c r="J20" s="146"/>
      <c r="K20" s="163"/>
      <c r="L20" s="163"/>
      <c r="M20" s="212"/>
      <c r="N20" s="382">
        <f>SUM(N22)</f>
        <v>0</v>
      </c>
      <c r="O20" s="213">
        <f>SUM(O22)</f>
        <v>0</v>
      </c>
      <c r="P20" s="214">
        <f>SUM(P22)</f>
        <v>0</v>
      </c>
      <c r="Q20" s="207"/>
      <c r="R20" s="75">
        <f>SUM(R22)</f>
        <v>0</v>
      </c>
    </row>
    <row r="21" spans="1:18" ht="15.95" hidden="1" customHeight="1" x14ac:dyDescent="0.2">
      <c r="A21" s="14"/>
      <c r="B21" s="6"/>
      <c r="C21" s="193"/>
      <c r="D21" s="20" t="s">
        <v>10</v>
      </c>
      <c r="E21" s="340"/>
      <c r="F21" s="147"/>
      <c r="G21" s="149"/>
      <c r="H21" s="149"/>
      <c r="I21" s="147"/>
      <c r="J21" s="147"/>
      <c r="K21" s="162"/>
      <c r="L21" s="162"/>
      <c r="M21" s="195"/>
      <c r="N21" s="168"/>
      <c r="O21" s="196"/>
      <c r="P21" s="42"/>
      <c r="Q21" s="197"/>
      <c r="R21" s="65"/>
    </row>
    <row r="22" spans="1:18" ht="15.95" hidden="1" customHeight="1" x14ac:dyDescent="0.2">
      <c r="A22" s="14"/>
      <c r="B22" s="6"/>
      <c r="C22" s="193"/>
      <c r="D22" s="49" t="s">
        <v>14</v>
      </c>
      <c r="E22" s="340"/>
      <c r="F22" s="147"/>
      <c r="G22" s="149"/>
      <c r="H22" s="149"/>
      <c r="I22" s="147"/>
      <c r="J22" s="147"/>
      <c r="K22" s="162"/>
      <c r="L22" s="162"/>
      <c r="M22" s="195"/>
      <c r="N22" s="168"/>
      <c r="O22" s="196"/>
      <c r="P22" s="42"/>
      <c r="Q22" s="197"/>
      <c r="R22" s="65">
        <f>SUM(I22,M22,Q22)</f>
        <v>0</v>
      </c>
    </row>
    <row r="23" spans="1:18" ht="3.75" hidden="1" customHeight="1" thickBot="1" x14ac:dyDescent="0.25">
      <c r="A23" s="22"/>
      <c r="B23" s="23"/>
      <c r="C23" s="24"/>
      <c r="D23" s="24"/>
      <c r="E23" s="344"/>
      <c r="F23" s="147"/>
      <c r="G23" s="149"/>
      <c r="H23" s="149"/>
      <c r="I23" s="147"/>
      <c r="J23" s="147"/>
      <c r="K23" s="162"/>
      <c r="L23" s="162"/>
      <c r="M23" s="195"/>
      <c r="N23" s="168"/>
      <c r="O23" s="196"/>
      <c r="P23" s="12"/>
      <c r="Q23" s="215"/>
      <c r="R23" s="65"/>
    </row>
    <row r="24" spans="1:18" ht="15.95" hidden="1" customHeight="1" x14ac:dyDescent="0.2">
      <c r="A24" s="25">
        <v>710</v>
      </c>
      <c r="B24" s="25"/>
      <c r="C24" s="11" t="s">
        <v>86</v>
      </c>
      <c r="D24" s="11" t="s">
        <v>9</v>
      </c>
      <c r="E24" s="345">
        <f>SUM(E26)</f>
        <v>0</v>
      </c>
      <c r="F24" s="216">
        <f t="shared" ref="F24:M24" si="8">SUM(F26)</f>
        <v>0</v>
      </c>
      <c r="G24" s="217">
        <f t="shared" si="8"/>
        <v>0</v>
      </c>
      <c r="H24" s="217">
        <f t="shared" si="8"/>
        <v>0</v>
      </c>
      <c r="I24" s="216">
        <f t="shared" si="8"/>
        <v>0</v>
      </c>
      <c r="J24" s="216">
        <f t="shared" si="8"/>
        <v>0</v>
      </c>
      <c r="K24" s="218">
        <f t="shared" si="8"/>
        <v>0</v>
      </c>
      <c r="L24" s="218">
        <f t="shared" si="8"/>
        <v>0</v>
      </c>
      <c r="M24" s="219">
        <f t="shared" si="8"/>
        <v>0</v>
      </c>
      <c r="N24" s="383">
        <f>SUM(N26:N27)</f>
        <v>0</v>
      </c>
      <c r="O24" s="220">
        <f t="shared" ref="O24:P24" si="9">SUM(O26:O27)</f>
        <v>0</v>
      </c>
      <c r="P24" s="220">
        <f t="shared" si="9"/>
        <v>0</v>
      </c>
      <c r="Q24" s="221"/>
      <c r="R24" s="82">
        <f>SUM(R26:R27)</f>
        <v>0</v>
      </c>
    </row>
    <row r="25" spans="1:18" ht="15.95" hidden="1" customHeight="1" x14ac:dyDescent="0.2">
      <c r="A25" s="26"/>
      <c r="B25" s="26"/>
      <c r="C25" s="222"/>
      <c r="D25" s="16" t="s">
        <v>10</v>
      </c>
      <c r="E25" s="346"/>
      <c r="F25" s="147"/>
      <c r="G25" s="148"/>
      <c r="H25" s="148"/>
      <c r="I25" s="147"/>
      <c r="J25" s="147"/>
      <c r="K25" s="162"/>
      <c r="L25" s="162"/>
      <c r="M25" s="195"/>
      <c r="N25" s="168"/>
      <c r="O25" s="196"/>
      <c r="P25" s="12"/>
      <c r="Q25" s="197"/>
      <c r="R25" s="65"/>
    </row>
    <row r="26" spans="1:18" ht="15.95" hidden="1" customHeight="1" x14ac:dyDescent="0.2">
      <c r="A26" s="26"/>
      <c r="B26" s="26"/>
      <c r="C26" s="222"/>
      <c r="D26" s="21" t="s">
        <v>12</v>
      </c>
      <c r="E26" s="346">
        <f>SUM(E33)</f>
        <v>0</v>
      </c>
      <c r="F26" s="224">
        <f t="shared" ref="F26:R26" si="10">SUM(F33)</f>
        <v>0</v>
      </c>
      <c r="G26" s="225">
        <f t="shared" si="10"/>
        <v>0</v>
      </c>
      <c r="H26" s="225">
        <f t="shared" si="10"/>
        <v>0</v>
      </c>
      <c r="I26" s="224">
        <f t="shared" si="10"/>
        <v>0</v>
      </c>
      <c r="J26" s="224">
        <f t="shared" si="10"/>
        <v>0</v>
      </c>
      <c r="K26" s="226">
        <f t="shared" si="10"/>
        <v>0</v>
      </c>
      <c r="L26" s="226">
        <f t="shared" si="10"/>
        <v>0</v>
      </c>
      <c r="M26" s="223">
        <f t="shared" si="10"/>
        <v>0</v>
      </c>
      <c r="N26" s="384">
        <f t="shared" si="10"/>
        <v>0</v>
      </c>
      <c r="O26" s="196">
        <f t="shared" si="10"/>
        <v>0</v>
      </c>
      <c r="P26" s="12">
        <f t="shared" si="10"/>
        <v>0</v>
      </c>
      <c r="Q26" s="197"/>
      <c r="R26" s="65">
        <f t="shared" si="10"/>
        <v>0</v>
      </c>
    </row>
    <row r="27" spans="1:18" ht="15.95" hidden="1" customHeight="1" x14ac:dyDescent="0.2">
      <c r="A27" s="26"/>
      <c r="B27" s="26"/>
      <c r="C27" s="222"/>
      <c r="D27" s="49" t="s">
        <v>14</v>
      </c>
      <c r="E27" s="346"/>
      <c r="F27" s="224"/>
      <c r="G27" s="225"/>
      <c r="H27" s="225"/>
      <c r="I27" s="224"/>
      <c r="J27" s="224"/>
      <c r="K27" s="226"/>
      <c r="L27" s="226"/>
      <c r="M27" s="223"/>
      <c r="N27" s="384"/>
      <c r="O27" s="196">
        <f>SUM(O30)</f>
        <v>0</v>
      </c>
      <c r="P27" s="227">
        <f>SUM(P30)</f>
        <v>0</v>
      </c>
      <c r="Q27" s="228"/>
      <c r="R27" s="65">
        <f>SUM(R30)</f>
        <v>0</v>
      </c>
    </row>
    <row r="28" spans="1:18" ht="15.95" hidden="1" customHeight="1" x14ac:dyDescent="0.2">
      <c r="A28" s="26"/>
      <c r="B28" s="40">
        <v>71014</v>
      </c>
      <c r="C28" s="229" t="s">
        <v>99</v>
      </c>
      <c r="D28" s="28" t="s">
        <v>9</v>
      </c>
      <c r="E28" s="347"/>
      <c r="F28" s="231"/>
      <c r="G28" s="232"/>
      <c r="H28" s="232"/>
      <c r="I28" s="231"/>
      <c r="J28" s="231"/>
      <c r="K28" s="233"/>
      <c r="L28" s="233"/>
      <c r="M28" s="230"/>
      <c r="N28" s="385">
        <f>SUM(N30)</f>
        <v>0</v>
      </c>
      <c r="O28" s="234">
        <f t="shared" ref="O28:P28" si="11">SUM(O30)</f>
        <v>0</v>
      </c>
      <c r="P28" s="234">
        <f t="shared" si="11"/>
        <v>0</v>
      </c>
      <c r="Q28" s="235"/>
      <c r="R28" s="75">
        <f>SUM(R30)</f>
        <v>0</v>
      </c>
    </row>
    <row r="29" spans="1:18" ht="15.95" hidden="1" customHeight="1" x14ac:dyDescent="0.2">
      <c r="A29" s="26"/>
      <c r="B29" s="26"/>
      <c r="C29" s="222"/>
      <c r="D29" s="20" t="s">
        <v>10</v>
      </c>
      <c r="E29" s="346"/>
      <c r="F29" s="224"/>
      <c r="G29" s="225"/>
      <c r="H29" s="225"/>
      <c r="I29" s="224"/>
      <c r="J29" s="224"/>
      <c r="K29" s="226"/>
      <c r="L29" s="226"/>
      <c r="M29" s="223"/>
      <c r="N29" s="384"/>
      <c r="O29" s="196"/>
      <c r="P29" s="42"/>
      <c r="Q29" s="197"/>
      <c r="R29" s="65"/>
    </row>
    <row r="30" spans="1:18" ht="15.95" hidden="1" customHeight="1" x14ac:dyDescent="0.2">
      <c r="A30" s="26"/>
      <c r="B30" s="26"/>
      <c r="C30" s="222"/>
      <c r="D30" s="49" t="s">
        <v>14</v>
      </c>
      <c r="E30" s="346"/>
      <c r="F30" s="224"/>
      <c r="G30" s="225"/>
      <c r="H30" s="225"/>
      <c r="I30" s="224"/>
      <c r="J30" s="224"/>
      <c r="K30" s="226"/>
      <c r="L30" s="226"/>
      <c r="M30" s="223"/>
      <c r="N30" s="384"/>
      <c r="O30" s="196"/>
      <c r="P30" s="42"/>
      <c r="Q30" s="197"/>
      <c r="R30" s="65">
        <f>SUM(I30,M30,Q30)</f>
        <v>0</v>
      </c>
    </row>
    <row r="31" spans="1:18" ht="15.95" hidden="1" customHeight="1" x14ac:dyDescent="0.2">
      <c r="A31" s="26"/>
      <c r="B31" s="27">
        <v>71035</v>
      </c>
      <c r="C31" s="28" t="s">
        <v>87</v>
      </c>
      <c r="D31" s="28" t="s">
        <v>9</v>
      </c>
      <c r="E31" s="347">
        <f>SUM(E33)</f>
        <v>0</v>
      </c>
      <c r="F31" s="231">
        <f t="shared" ref="F31:R31" si="12">SUM(F33)</f>
        <v>0</v>
      </c>
      <c r="G31" s="232">
        <f t="shared" si="12"/>
        <v>0</v>
      </c>
      <c r="H31" s="232">
        <f t="shared" si="12"/>
        <v>0</v>
      </c>
      <c r="I31" s="231">
        <f t="shared" si="12"/>
        <v>0</v>
      </c>
      <c r="J31" s="231">
        <f t="shared" si="12"/>
        <v>0</v>
      </c>
      <c r="K31" s="233">
        <f t="shared" si="12"/>
        <v>0</v>
      </c>
      <c r="L31" s="233">
        <f t="shared" si="12"/>
        <v>0</v>
      </c>
      <c r="M31" s="230">
        <f t="shared" si="12"/>
        <v>0</v>
      </c>
      <c r="N31" s="385">
        <f t="shared" si="12"/>
        <v>0</v>
      </c>
      <c r="O31" s="213">
        <f t="shared" si="12"/>
        <v>0</v>
      </c>
      <c r="P31" s="55">
        <f t="shared" si="12"/>
        <v>0</v>
      </c>
      <c r="Q31" s="207"/>
      <c r="R31" s="75">
        <f t="shared" si="12"/>
        <v>0</v>
      </c>
    </row>
    <row r="32" spans="1:18" ht="15.95" hidden="1" customHeight="1" x14ac:dyDescent="0.2">
      <c r="A32" s="26"/>
      <c r="B32" s="26"/>
      <c r="C32" s="222"/>
      <c r="D32" s="20" t="s">
        <v>10</v>
      </c>
      <c r="E32" s="346"/>
      <c r="F32" s="147"/>
      <c r="G32" s="148"/>
      <c r="H32" s="148"/>
      <c r="I32" s="147"/>
      <c r="J32" s="147"/>
      <c r="K32" s="162"/>
      <c r="L32" s="162"/>
      <c r="M32" s="195"/>
      <c r="N32" s="168"/>
      <c r="O32" s="196"/>
      <c r="P32" s="12"/>
      <c r="Q32" s="197"/>
      <c r="R32" s="65">
        <v>0</v>
      </c>
    </row>
    <row r="33" spans="1:18" ht="15.95" hidden="1" customHeight="1" thickBot="1" x14ac:dyDescent="0.25">
      <c r="A33" s="26"/>
      <c r="B33" s="26"/>
      <c r="C33" s="222"/>
      <c r="D33" s="21" t="s">
        <v>12</v>
      </c>
      <c r="E33" s="346">
        <f>SUM(F33,J33,N33)</f>
        <v>0</v>
      </c>
      <c r="F33" s="147"/>
      <c r="G33" s="148"/>
      <c r="H33" s="148"/>
      <c r="I33" s="147">
        <f>SUM(F33-G33+H33)</f>
        <v>0</v>
      </c>
      <c r="J33" s="147"/>
      <c r="K33" s="162"/>
      <c r="L33" s="162"/>
      <c r="M33" s="195">
        <f>SUM(J33-K33+L33)</f>
        <v>0</v>
      </c>
      <c r="N33" s="168"/>
      <c r="O33" s="196"/>
      <c r="P33" s="42"/>
      <c r="Q33" s="197"/>
      <c r="R33" s="65">
        <f>SUM(I33,M33,Q33)</f>
        <v>0</v>
      </c>
    </row>
    <row r="34" spans="1:18" ht="15.95" hidden="1" customHeight="1" x14ac:dyDescent="0.2">
      <c r="A34" s="56">
        <v>750</v>
      </c>
      <c r="B34" s="236"/>
      <c r="C34" s="237" t="s">
        <v>15</v>
      </c>
      <c r="D34" s="238" t="s">
        <v>9</v>
      </c>
      <c r="E34" s="348">
        <f>SUM(E36)</f>
        <v>0</v>
      </c>
      <c r="F34" s="240">
        <f t="shared" ref="F34:R34" si="13">SUM(F36)</f>
        <v>0</v>
      </c>
      <c r="G34" s="241">
        <f t="shared" si="13"/>
        <v>0</v>
      </c>
      <c r="H34" s="241">
        <f t="shared" si="13"/>
        <v>0</v>
      </c>
      <c r="I34" s="240">
        <f t="shared" si="13"/>
        <v>0</v>
      </c>
      <c r="J34" s="240">
        <f t="shared" si="13"/>
        <v>0</v>
      </c>
      <c r="K34" s="241">
        <f t="shared" si="13"/>
        <v>0</v>
      </c>
      <c r="L34" s="241">
        <f t="shared" si="13"/>
        <v>0</v>
      </c>
      <c r="M34" s="239">
        <f t="shared" si="13"/>
        <v>0</v>
      </c>
      <c r="N34" s="386">
        <f t="shared" si="13"/>
        <v>0</v>
      </c>
      <c r="O34" s="242">
        <f t="shared" si="13"/>
        <v>0</v>
      </c>
      <c r="P34" s="242">
        <f t="shared" si="13"/>
        <v>0</v>
      </c>
      <c r="Q34" s="243"/>
      <c r="R34" s="82">
        <f t="shared" si="13"/>
        <v>0</v>
      </c>
    </row>
    <row r="35" spans="1:18" ht="15.95" hidden="1" customHeight="1" x14ac:dyDescent="0.2">
      <c r="A35" s="29"/>
      <c r="B35" s="30"/>
      <c r="C35" s="244"/>
      <c r="D35" s="31" t="s">
        <v>10</v>
      </c>
      <c r="E35" s="349"/>
      <c r="F35" s="122"/>
      <c r="G35" s="123"/>
      <c r="H35" s="123"/>
      <c r="I35" s="122"/>
      <c r="J35" s="122"/>
      <c r="K35" s="123"/>
      <c r="L35" s="123"/>
      <c r="M35" s="245"/>
      <c r="N35" s="387"/>
      <c r="O35" s="227"/>
      <c r="P35" s="42"/>
      <c r="Q35" s="197"/>
      <c r="R35" s="65"/>
    </row>
    <row r="36" spans="1:18" ht="15.95" hidden="1" customHeight="1" x14ac:dyDescent="0.2">
      <c r="A36" s="29"/>
      <c r="B36" s="30"/>
      <c r="C36" s="244"/>
      <c r="D36" s="33" t="s">
        <v>16</v>
      </c>
      <c r="E36" s="350">
        <f>SUM(E40,E44)</f>
        <v>0</v>
      </c>
      <c r="F36" s="173">
        <f t="shared" ref="F36:R36" si="14">SUM(F40,F44)</f>
        <v>0</v>
      </c>
      <c r="G36" s="247">
        <f t="shared" si="14"/>
        <v>0</v>
      </c>
      <c r="H36" s="247">
        <f t="shared" si="14"/>
        <v>0</v>
      </c>
      <c r="I36" s="173">
        <f t="shared" si="14"/>
        <v>0</v>
      </c>
      <c r="J36" s="173">
        <f t="shared" si="14"/>
        <v>0</v>
      </c>
      <c r="K36" s="124">
        <f t="shared" si="14"/>
        <v>0</v>
      </c>
      <c r="L36" s="124">
        <f t="shared" si="14"/>
        <v>0</v>
      </c>
      <c r="M36" s="246">
        <f t="shared" si="14"/>
        <v>0</v>
      </c>
      <c r="N36" s="388">
        <f t="shared" si="14"/>
        <v>0</v>
      </c>
      <c r="O36" s="248">
        <f t="shared" si="14"/>
        <v>0</v>
      </c>
      <c r="P36" s="248">
        <f t="shared" si="14"/>
        <v>0</v>
      </c>
      <c r="Q36" s="249"/>
      <c r="R36" s="65">
        <f t="shared" si="14"/>
        <v>0</v>
      </c>
    </row>
    <row r="37" spans="1:18" ht="17.25" hidden="1" customHeight="1" x14ac:dyDescent="0.2">
      <c r="A37" s="29"/>
      <c r="B37" s="29"/>
      <c r="C37" s="244"/>
      <c r="D37" s="33" t="s">
        <v>14</v>
      </c>
      <c r="E37" s="351">
        <v>0</v>
      </c>
      <c r="F37" s="122">
        <v>0</v>
      </c>
      <c r="G37" s="123">
        <v>0</v>
      </c>
      <c r="H37" s="123">
        <v>0</v>
      </c>
      <c r="I37" s="122">
        <v>0</v>
      </c>
      <c r="J37" s="122">
        <v>0</v>
      </c>
      <c r="K37" s="126">
        <v>0</v>
      </c>
      <c r="L37" s="126">
        <v>0</v>
      </c>
      <c r="M37" s="250">
        <v>0</v>
      </c>
      <c r="N37" s="387">
        <v>0</v>
      </c>
      <c r="O37" s="227">
        <v>0</v>
      </c>
      <c r="P37" s="42">
        <v>0</v>
      </c>
      <c r="Q37" s="197"/>
      <c r="R37" s="65">
        <v>0</v>
      </c>
    </row>
    <row r="38" spans="1:18" s="110" customFormat="1" ht="15.95" hidden="1" customHeight="1" x14ac:dyDescent="0.2">
      <c r="A38" s="29"/>
      <c r="B38" s="40">
        <v>75023</v>
      </c>
      <c r="C38" s="229" t="s">
        <v>17</v>
      </c>
      <c r="D38" s="41" t="s">
        <v>9</v>
      </c>
      <c r="E38" s="352">
        <f>SUM(E40:E41)</f>
        <v>0</v>
      </c>
      <c r="F38" s="174">
        <f t="shared" ref="F38:R38" si="15">SUM(F40:F41)</f>
        <v>0</v>
      </c>
      <c r="G38" s="252">
        <f t="shared" si="15"/>
        <v>0</v>
      </c>
      <c r="H38" s="252">
        <f t="shared" si="15"/>
        <v>0</v>
      </c>
      <c r="I38" s="174">
        <f t="shared" si="15"/>
        <v>0</v>
      </c>
      <c r="J38" s="174">
        <f t="shared" si="15"/>
        <v>0</v>
      </c>
      <c r="K38" s="127">
        <f t="shared" si="15"/>
        <v>0</v>
      </c>
      <c r="L38" s="127">
        <f t="shared" si="15"/>
        <v>0</v>
      </c>
      <c r="M38" s="251">
        <f t="shared" si="15"/>
        <v>0</v>
      </c>
      <c r="N38" s="389">
        <f t="shared" si="15"/>
        <v>0</v>
      </c>
      <c r="O38" s="253">
        <f t="shared" si="15"/>
        <v>0</v>
      </c>
      <c r="P38" s="253">
        <f t="shared" si="15"/>
        <v>0</v>
      </c>
      <c r="Q38" s="254"/>
      <c r="R38" s="75">
        <f t="shared" si="15"/>
        <v>0</v>
      </c>
    </row>
    <row r="39" spans="1:18" ht="15.95" hidden="1" customHeight="1" x14ac:dyDescent="0.2">
      <c r="A39" s="29"/>
      <c r="B39" s="36"/>
      <c r="C39" s="244"/>
      <c r="D39" s="35" t="s">
        <v>10</v>
      </c>
      <c r="E39" s="351"/>
      <c r="F39" s="122"/>
      <c r="G39" s="123"/>
      <c r="H39" s="123"/>
      <c r="I39" s="122"/>
      <c r="J39" s="122"/>
      <c r="K39" s="126"/>
      <c r="L39" s="126"/>
      <c r="M39" s="250"/>
      <c r="N39" s="387"/>
      <c r="O39" s="227"/>
      <c r="P39" s="42"/>
      <c r="Q39" s="197"/>
      <c r="R39" s="65"/>
    </row>
    <row r="40" spans="1:18" ht="15.95" hidden="1" customHeight="1" x14ac:dyDescent="0.2">
      <c r="A40" s="29"/>
      <c r="B40" s="37"/>
      <c r="C40" s="244"/>
      <c r="D40" s="33" t="s">
        <v>16</v>
      </c>
      <c r="E40" s="350">
        <f t="shared" ref="E40:E41" si="16">SUM(F40,J40,N40)</f>
        <v>0</v>
      </c>
      <c r="F40" s="173"/>
      <c r="G40" s="123"/>
      <c r="H40" s="123"/>
      <c r="I40" s="173">
        <f t="shared" ref="I40:I41" si="17">SUM(F40-G40+H40)</f>
        <v>0</v>
      </c>
      <c r="J40" s="122"/>
      <c r="K40" s="126"/>
      <c r="L40" s="126"/>
      <c r="M40" s="250"/>
      <c r="N40" s="388"/>
      <c r="O40" s="227"/>
      <c r="P40" s="42"/>
      <c r="Q40" s="197"/>
      <c r="R40" s="65">
        <f>SUM(Q40,M40,I40)</f>
        <v>0</v>
      </c>
    </row>
    <row r="41" spans="1:18" ht="15.95" hidden="1" customHeight="1" x14ac:dyDescent="0.2">
      <c r="A41" s="29"/>
      <c r="B41" s="38"/>
      <c r="C41" s="255"/>
      <c r="D41" s="39" t="s">
        <v>14</v>
      </c>
      <c r="E41" s="353">
        <f t="shared" si="16"/>
        <v>0</v>
      </c>
      <c r="F41" s="256"/>
      <c r="G41" s="257"/>
      <c r="H41" s="257"/>
      <c r="I41" s="256">
        <f t="shared" si="17"/>
        <v>0</v>
      </c>
      <c r="J41" s="256"/>
      <c r="K41" s="125"/>
      <c r="L41" s="125"/>
      <c r="M41" s="258"/>
      <c r="N41" s="390"/>
      <c r="O41" s="196"/>
      <c r="P41" s="12"/>
      <c r="Q41" s="197"/>
      <c r="R41" s="65">
        <f>SUM(Q41,M41,I41)</f>
        <v>0</v>
      </c>
    </row>
    <row r="42" spans="1:18" ht="15.95" hidden="1" customHeight="1" x14ac:dyDescent="0.2">
      <c r="A42" s="29"/>
      <c r="B42" s="15">
        <v>75075</v>
      </c>
      <c r="C42" s="171" t="s">
        <v>18</v>
      </c>
      <c r="D42" s="35" t="s">
        <v>9</v>
      </c>
      <c r="E42" s="350">
        <f>SUM(E44)</f>
        <v>0</v>
      </c>
      <c r="F42" s="122">
        <v>0</v>
      </c>
      <c r="G42" s="123"/>
      <c r="H42" s="123"/>
      <c r="I42" s="122">
        <v>0</v>
      </c>
      <c r="J42" s="122">
        <v>0</v>
      </c>
      <c r="K42" s="126"/>
      <c r="L42" s="126"/>
      <c r="M42" s="250"/>
      <c r="N42" s="388">
        <f t="shared" ref="N42:R42" si="18">SUM(N44)</f>
        <v>0</v>
      </c>
      <c r="O42" s="259">
        <f t="shared" si="18"/>
        <v>0</v>
      </c>
      <c r="P42" s="253">
        <f t="shared" si="18"/>
        <v>0</v>
      </c>
      <c r="Q42" s="254"/>
      <c r="R42" s="75">
        <f t="shared" si="18"/>
        <v>0</v>
      </c>
    </row>
    <row r="43" spans="1:18" ht="15.95" hidden="1" customHeight="1" x14ac:dyDescent="0.2">
      <c r="A43" s="29"/>
      <c r="B43" s="36"/>
      <c r="C43" s="244"/>
      <c r="D43" s="35" t="s">
        <v>10</v>
      </c>
      <c r="E43" s="351"/>
      <c r="F43" s="122"/>
      <c r="G43" s="123"/>
      <c r="H43" s="123"/>
      <c r="I43" s="122"/>
      <c r="J43" s="122"/>
      <c r="K43" s="126"/>
      <c r="L43" s="126"/>
      <c r="M43" s="250"/>
      <c r="N43" s="388"/>
      <c r="O43" s="196"/>
      <c r="P43" s="12"/>
      <c r="Q43" s="197"/>
      <c r="R43" s="65">
        <v>0</v>
      </c>
    </row>
    <row r="44" spans="1:18" ht="15.95" hidden="1" customHeight="1" x14ac:dyDescent="0.2">
      <c r="A44" s="29"/>
      <c r="B44" s="36"/>
      <c r="C44" s="244"/>
      <c r="D44" s="33" t="s">
        <v>16</v>
      </c>
      <c r="E44" s="350">
        <f>SUM(F44,J44,N44)</f>
        <v>0</v>
      </c>
      <c r="F44" s="122"/>
      <c r="G44" s="123"/>
      <c r="H44" s="123"/>
      <c r="I44" s="122"/>
      <c r="J44" s="122"/>
      <c r="K44" s="126"/>
      <c r="L44" s="126"/>
      <c r="M44" s="250"/>
      <c r="N44" s="388"/>
      <c r="O44" s="196"/>
      <c r="P44" s="42"/>
      <c r="Q44" s="197"/>
      <c r="R44" s="65">
        <f>SUM(Q44,M44,I44)</f>
        <v>0</v>
      </c>
    </row>
    <row r="45" spans="1:18" ht="16.5" hidden="1" customHeight="1" x14ac:dyDescent="0.2">
      <c r="A45" s="29"/>
      <c r="B45" s="40">
        <v>75095</v>
      </c>
      <c r="C45" s="229" t="s">
        <v>13</v>
      </c>
      <c r="D45" s="41" t="s">
        <v>9</v>
      </c>
      <c r="E45" s="352">
        <v>0</v>
      </c>
      <c r="F45" s="174">
        <v>0</v>
      </c>
      <c r="G45" s="252"/>
      <c r="H45" s="252"/>
      <c r="I45" s="174">
        <v>0</v>
      </c>
      <c r="J45" s="174">
        <v>0</v>
      </c>
      <c r="K45" s="127"/>
      <c r="L45" s="127"/>
      <c r="M45" s="251"/>
      <c r="N45" s="389">
        <v>0</v>
      </c>
      <c r="O45" s="196"/>
      <c r="P45" s="12"/>
      <c r="Q45" s="197"/>
      <c r="R45" s="65">
        <v>0</v>
      </c>
    </row>
    <row r="46" spans="1:18" ht="17.25" hidden="1" customHeight="1" x14ac:dyDescent="0.2">
      <c r="A46" s="29"/>
      <c r="B46" s="30"/>
      <c r="C46" s="244"/>
      <c r="D46" s="35" t="s">
        <v>10</v>
      </c>
      <c r="E46" s="351"/>
      <c r="F46" s="122"/>
      <c r="G46" s="123"/>
      <c r="H46" s="123"/>
      <c r="I46" s="122"/>
      <c r="J46" s="122"/>
      <c r="K46" s="126"/>
      <c r="L46" s="126"/>
      <c r="M46" s="250"/>
      <c r="N46" s="387"/>
      <c r="O46" s="196"/>
      <c r="P46" s="12"/>
      <c r="Q46" s="197"/>
      <c r="R46" s="65">
        <v>0</v>
      </c>
    </row>
    <row r="47" spans="1:18" ht="16.5" hidden="1" customHeight="1" x14ac:dyDescent="0.2">
      <c r="A47" s="29"/>
      <c r="B47" s="30"/>
      <c r="C47" s="172"/>
      <c r="D47" s="32" t="s">
        <v>16</v>
      </c>
      <c r="E47" s="350">
        <v>0</v>
      </c>
      <c r="F47" s="173"/>
      <c r="G47" s="247"/>
      <c r="H47" s="247"/>
      <c r="I47" s="173"/>
      <c r="J47" s="173"/>
      <c r="K47" s="124"/>
      <c r="L47" s="124"/>
      <c r="M47" s="246"/>
      <c r="N47" s="388"/>
      <c r="O47" s="196"/>
      <c r="P47" s="12"/>
      <c r="Q47" s="197"/>
      <c r="R47" s="65">
        <v>0</v>
      </c>
    </row>
    <row r="48" spans="1:18" ht="5.25" hidden="1" customHeight="1" thickBot="1" x14ac:dyDescent="0.25">
      <c r="A48" s="43"/>
      <c r="B48" s="44"/>
      <c r="C48" s="45"/>
      <c r="D48" s="45"/>
      <c r="E48" s="354"/>
      <c r="F48" s="128"/>
      <c r="G48" s="129"/>
      <c r="H48" s="129"/>
      <c r="I48" s="128"/>
      <c r="J48" s="128"/>
      <c r="K48" s="129"/>
      <c r="L48" s="129"/>
      <c r="M48" s="260"/>
      <c r="N48" s="391"/>
      <c r="O48" s="196"/>
      <c r="P48" s="12"/>
      <c r="Q48" s="197"/>
      <c r="R48" s="65"/>
    </row>
    <row r="49" spans="1:18" ht="15.95" hidden="1" customHeight="1" x14ac:dyDescent="0.2">
      <c r="A49" s="46">
        <v>754</v>
      </c>
      <c r="B49" s="36"/>
      <c r="C49" s="47" t="s">
        <v>19</v>
      </c>
      <c r="D49" s="47" t="s">
        <v>9</v>
      </c>
      <c r="E49" s="343">
        <v>0</v>
      </c>
      <c r="F49" s="130">
        <v>0</v>
      </c>
      <c r="G49" s="131"/>
      <c r="H49" s="131"/>
      <c r="I49" s="130">
        <v>0</v>
      </c>
      <c r="J49" s="130">
        <v>0</v>
      </c>
      <c r="K49" s="131"/>
      <c r="L49" s="131"/>
      <c r="M49" s="261"/>
      <c r="N49" s="378">
        <v>0</v>
      </c>
      <c r="O49" s="262"/>
      <c r="P49" s="263">
        <f>SUM(P51)</f>
        <v>0</v>
      </c>
      <c r="Q49" s="243"/>
      <c r="R49" s="82">
        <f>SUM(R51)</f>
        <v>0</v>
      </c>
    </row>
    <row r="50" spans="1:18" ht="15.95" hidden="1" customHeight="1" x14ac:dyDescent="0.2">
      <c r="A50" s="29"/>
      <c r="B50" s="30"/>
      <c r="C50" s="35"/>
      <c r="D50" s="31" t="s">
        <v>10</v>
      </c>
      <c r="E50" s="343"/>
      <c r="F50" s="132"/>
      <c r="G50" s="133"/>
      <c r="H50" s="133"/>
      <c r="I50" s="132"/>
      <c r="J50" s="132"/>
      <c r="K50" s="133"/>
      <c r="L50" s="133"/>
      <c r="M50" s="211"/>
      <c r="N50" s="379"/>
      <c r="O50" s="196"/>
      <c r="P50" s="12"/>
      <c r="Q50" s="197"/>
      <c r="R50" s="65"/>
    </row>
    <row r="51" spans="1:18" ht="15.95" hidden="1" customHeight="1" x14ac:dyDescent="0.2">
      <c r="A51" s="29"/>
      <c r="B51" s="34"/>
      <c r="C51" s="264"/>
      <c r="D51" s="265" t="s">
        <v>20</v>
      </c>
      <c r="E51" s="355">
        <v>0</v>
      </c>
      <c r="F51" s="134">
        <v>0</v>
      </c>
      <c r="G51" s="135"/>
      <c r="H51" s="135"/>
      <c r="I51" s="134">
        <v>0</v>
      </c>
      <c r="J51" s="134">
        <v>0</v>
      </c>
      <c r="K51" s="135"/>
      <c r="L51" s="135"/>
      <c r="M51" s="266"/>
      <c r="N51" s="380">
        <f>SUM(N54,N57)</f>
        <v>0</v>
      </c>
      <c r="O51" s="196">
        <f t="shared" ref="O51:R51" si="19">SUM(O54,O57)</f>
        <v>0</v>
      </c>
      <c r="P51" s="12">
        <f t="shared" si="19"/>
        <v>0</v>
      </c>
      <c r="Q51" s="197"/>
      <c r="R51" s="65">
        <f t="shared" si="19"/>
        <v>0</v>
      </c>
    </row>
    <row r="52" spans="1:18" s="274" customFormat="1" ht="15.95" hidden="1" customHeight="1" x14ac:dyDescent="0.2">
      <c r="A52" s="6"/>
      <c r="B52" s="15">
        <v>75478</v>
      </c>
      <c r="C52" s="35" t="s">
        <v>105</v>
      </c>
      <c r="D52" s="35" t="s">
        <v>9</v>
      </c>
      <c r="E52" s="356"/>
      <c r="F52" s="268"/>
      <c r="G52" s="269"/>
      <c r="H52" s="269"/>
      <c r="I52" s="268"/>
      <c r="J52" s="268"/>
      <c r="K52" s="269"/>
      <c r="L52" s="269"/>
      <c r="M52" s="267"/>
      <c r="N52" s="392"/>
      <c r="O52" s="270"/>
      <c r="P52" s="271"/>
      <c r="Q52" s="272"/>
      <c r="R52" s="273">
        <f>SUM(R54)</f>
        <v>0</v>
      </c>
    </row>
    <row r="53" spans="1:18" ht="15.95" hidden="1" customHeight="1" x14ac:dyDescent="0.2">
      <c r="A53" s="29"/>
      <c r="B53" s="30"/>
      <c r="C53" s="35"/>
      <c r="D53" s="35" t="s">
        <v>10</v>
      </c>
      <c r="E53" s="343"/>
      <c r="F53" s="132"/>
      <c r="G53" s="133"/>
      <c r="H53" s="133"/>
      <c r="I53" s="132"/>
      <c r="J53" s="132"/>
      <c r="K53" s="133"/>
      <c r="L53" s="133"/>
      <c r="M53" s="211"/>
      <c r="N53" s="379"/>
      <c r="O53" s="196"/>
      <c r="P53" s="12"/>
      <c r="Q53" s="275"/>
      <c r="R53" s="17"/>
    </row>
    <row r="54" spans="1:18" ht="15.95" hidden="1" customHeight="1" x14ac:dyDescent="0.2">
      <c r="A54" s="29"/>
      <c r="B54" s="30"/>
      <c r="C54" s="35"/>
      <c r="D54" s="35" t="s">
        <v>20</v>
      </c>
      <c r="E54" s="343"/>
      <c r="F54" s="132"/>
      <c r="G54" s="133"/>
      <c r="H54" s="133"/>
      <c r="I54" s="132"/>
      <c r="J54" s="132"/>
      <c r="K54" s="133"/>
      <c r="L54" s="133"/>
      <c r="M54" s="211"/>
      <c r="N54" s="379"/>
      <c r="O54" s="196"/>
      <c r="P54" s="12"/>
      <c r="Q54" s="275"/>
      <c r="R54" s="17">
        <f>SUM(Q54,M54,I54)</f>
        <v>0</v>
      </c>
    </row>
    <row r="55" spans="1:18" ht="15.95" hidden="1" customHeight="1" x14ac:dyDescent="0.2">
      <c r="A55" s="29"/>
      <c r="B55" s="40">
        <v>75495</v>
      </c>
      <c r="C55" s="41" t="s">
        <v>13</v>
      </c>
      <c r="D55" s="41" t="s">
        <v>9</v>
      </c>
      <c r="E55" s="357">
        <v>0</v>
      </c>
      <c r="F55" s="137">
        <v>0</v>
      </c>
      <c r="G55" s="138"/>
      <c r="H55" s="138"/>
      <c r="I55" s="137">
        <v>0</v>
      </c>
      <c r="J55" s="137">
        <v>0</v>
      </c>
      <c r="K55" s="138"/>
      <c r="L55" s="138"/>
      <c r="M55" s="276"/>
      <c r="N55" s="381">
        <v>0</v>
      </c>
      <c r="O55" s="213"/>
      <c r="P55" s="54">
        <f>SUM(P57)</f>
        <v>0</v>
      </c>
      <c r="Q55" s="207"/>
      <c r="R55" s="75">
        <f>SUM(R57)</f>
        <v>0</v>
      </c>
    </row>
    <row r="56" spans="1:18" ht="15.95" hidden="1" customHeight="1" x14ac:dyDescent="0.2">
      <c r="A56" s="29"/>
      <c r="B56" s="30"/>
      <c r="C56" s="35"/>
      <c r="D56" s="31" t="s">
        <v>10</v>
      </c>
      <c r="E56" s="358"/>
      <c r="F56" s="136"/>
      <c r="G56" s="133"/>
      <c r="H56" s="133"/>
      <c r="I56" s="136"/>
      <c r="J56" s="136"/>
      <c r="K56" s="133"/>
      <c r="L56" s="133"/>
      <c r="M56" s="277"/>
      <c r="N56" s="393"/>
      <c r="O56" s="196"/>
      <c r="P56" s="12"/>
      <c r="Q56" s="197"/>
      <c r="R56" s="65">
        <v>0</v>
      </c>
    </row>
    <row r="57" spans="1:18" ht="15.95" hidden="1" customHeight="1" thickBot="1" x14ac:dyDescent="0.25">
      <c r="A57" s="29"/>
      <c r="B57" s="30"/>
      <c r="C57" s="35"/>
      <c r="D57" s="32" t="s">
        <v>20</v>
      </c>
      <c r="E57" s="343"/>
      <c r="F57" s="132"/>
      <c r="G57" s="133"/>
      <c r="H57" s="133"/>
      <c r="I57" s="132"/>
      <c r="J57" s="132"/>
      <c r="K57" s="133"/>
      <c r="L57" s="133"/>
      <c r="M57" s="211"/>
      <c r="N57" s="379"/>
      <c r="O57" s="196"/>
      <c r="P57" s="12"/>
      <c r="Q57" s="197"/>
      <c r="R57" s="65">
        <f>SUM(Q57,M57,I57)</f>
        <v>0</v>
      </c>
    </row>
    <row r="58" spans="1:18" s="1" customFormat="1" ht="15.95" hidden="1" customHeight="1" x14ac:dyDescent="0.2">
      <c r="A58" s="56">
        <v>801</v>
      </c>
      <c r="B58" s="278"/>
      <c r="C58" s="82" t="s">
        <v>21</v>
      </c>
      <c r="D58" s="57" t="s">
        <v>9</v>
      </c>
      <c r="E58" s="359">
        <f>SUM(E60:E61)</f>
        <v>0</v>
      </c>
      <c r="F58" s="166">
        <v>0</v>
      </c>
      <c r="G58" s="167"/>
      <c r="H58" s="167"/>
      <c r="I58" s="166">
        <v>0</v>
      </c>
      <c r="J58" s="166">
        <v>0</v>
      </c>
      <c r="K58" s="167"/>
      <c r="L58" s="167"/>
      <c r="M58" s="279">
        <v>0</v>
      </c>
      <c r="N58" s="394">
        <f>SUM(N60:N61)</f>
        <v>0</v>
      </c>
      <c r="O58" s="280">
        <f t="shared" ref="O58:R58" si="20">SUM(O60:O61)</f>
        <v>0</v>
      </c>
      <c r="P58" s="280">
        <f t="shared" si="20"/>
        <v>0</v>
      </c>
      <c r="Q58" s="82"/>
      <c r="R58" s="281">
        <f t="shared" si="20"/>
        <v>0</v>
      </c>
    </row>
    <row r="59" spans="1:18" s="1" customFormat="1" ht="15.95" hidden="1" customHeight="1" x14ac:dyDescent="0.2">
      <c r="A59" s="46"/>
      <c r="B59" s="62"/>
      <c r="C59" s="282"/>
      <c r="D59" s="63" t="s">
        <v>10</v>
      </c>
      <c r="E59" s="360"/>
      <c r="F59" s="141"/>
      <c r="G59" s="142"/>
      <c r="H59" s="142"/>
      <c r="I59" s="141"/>
      <c r="J59" s="141"/>
      <c r="K59" s="142"/>
      <c r="L59" s="142"/>
      <c r="M59" s="283"/>
      <c r="N59" s="395"/>
      <c r="O59" s="284"/>
      <c r="P59" s="64"/>
      <c r="Q59" s="285"/>
      <c r="R59" s="65">
        <v>0</v>
      </c>
    </row>
    <row r="60" spans="1:18" s="110" customFormat="1" ht="15.95" hidden="1" customHeight="1" x14ac:dyDescent="0.2">
      <c r="A60" s="6"/>
      <c r="B60" s="15"/>
      <c r="C60" s="65"/>
      <c r="D60" s="49" t="s">
        <v>12</v>
      </c>
      <c r="E60" s="361">
        <f>SUM(E74)</f>
        <v>0</v>
      </c>
      <c r="F60" s="147">
        <v>0</v>
      </c>
      <c r="G60" s="149"/>
      <c r="H60" s="149"/>
      <c r="I60" s="147">
        <v>0</v>
      </c>
      <c r="J60" s="147">
        <v>0</v>
      </c>
      <c r="K60" s="162"/>
      <c r="L60" s="162"/>
      <c r="M60" s="195">
        <v>0</v>
      </c>
      <c r="N60" s="168">
        <f>SUM(N74)</f>
        <v>0</v>
      </c>
      <c r="O60" s="99">
        <f t="shared" ref="O60:R60" si="21">SUM(O74)</f>
        <v>0</v>
      </c>
      <c r="P60" s="99">
        <f t="shared" si="21"/>
        <v>0</v>
      </c>
      <c r="Q60" s="65"/>
      <c r="R60" s="210">
        <f t="shared" si="21"/>
        <v>0</v>
      </c>
    </row>
    <row r="61" spans="1:18" s="110" customFormat="1" ht="15.95" hidden="1" customHeight="1" x14ac:dyDescent="0.2">
      <c r="A61" s="66"/>
      <c r="B61" s="67"/>
      <c r="C61" s="286"/>
      <c r="D61" s="39" t="s">
        <v>14</v>
      </c>
      <c r="E61" s="355">
        <f>SUM(E109,E106)</f>
        <v>0</v>
      </c>
      <c r="F61" s="134">
        <v>0</v>
      </c>
      <c r="G61" s="135"/>
      <c r="H61" s="135"/>
      <c r="I61" s="134">
        <v>0</v>
      </c>
      <c r="J61" s="134">
        <v>0</v>
      </c>
      <c r="K61" s="135"/>
      <c r="L61" s="135"/>
      <c r="M61" s="266">
        <v>0</v>
      </c>
      <c r="N61" s="380">
        <f>SUM(N109,N106)</f>
        <v>0</v>
      </c>
      <c r="O61" s="287">
        <f t="shared" ref="O61:R61" si="22">SUM(O109,O106)</f>
        <v>0</v>
      </c>
      <c r="P61" s="287">
        <f t="shared" si="22"/>
        <v>0</v>
      </c>
      <c r="Q61" s="19"/>
      <c r="R61" s="288">
        <f t="shared" si="22"/>
        <v>0</v>
      </c>
    </row>
    <row r="62" spans="1:18" s="1" customFormat="1" ht="17.25" hidden="1" customHeight="1" x14ac:dyDescent="0.2">
      <c r="A62" s="9"/>
      <c r="B62" s="68">
        <v>80101</v>
      </c>
      <c r="C62" s="65" t="s">
        <v>22</v>
      </c>
      <c r="D62" s="60" t="s">
        <v>9</v>
      </c>
      <c r="E62" s="340">
        <v>0</v>
      </c>
      <c r="F62" s="132">
        <v>0</v>
      </c>
      <c r="G62" s="133"/>
      <c r="H62" s="133"/>
      <c r="I62" s="132"/>
      <c r="J62" s="132">
        <v>0</v>
      </c>
      <c r="K62" s="157"/>
      <c r="L62" s="157"/>
      <c r="M62" s="194"/>
      <c r="N62" s="379">
        <v>0</v>
      </c>
      <c r="O62" s="284"/>
      <c r="P62" s="64"/>
      <c r="Q62" s="285"/>
      <c r="R62" s="65">
        <v>0</v>
      </c>
    </row>
    <row r="63" spans="1:18" s="110" customFormat="1" ht="16.5" hidden="1" customHeight="1" x14ac:dyDescent="0.2">
      <c r="A63" s="9"/>
      <c r="B63" s="69"/>
      <c r="C63" s="282"/>
      <c r="D63" s="58" t="s">
        <v>10</v>
      </c>
      <c r="E63" s="362"/>
      <c r="F63" s="147"/>
      <c r="G63" s="149"/>
      <c r="H63" s="149"/>
      <c r="I63" s="147"/>
      <c r="J63" s="147"/>
      <c r="K63" s="149"/>
      <c r="L63" s="149"/>
      <c r="M63" s="289"/>
      <c r="N63" s="168"/>
      <c r="O63" s="196"/>
      <c r="P63" s="12"/>
      <c r="Q63" s="197"/>
      <c r="R63" s="65">
        <v>0</v>
      </c>
    </row>
    <row r="64" spans="1:18" s="110" customFormat="1" ht="18.75" hidden="1" customHeight="1" x14ac:dyDescent="0.2">
      <c r="A64" s="9"/>
      <c r="B64" s="70"/>
      <c r="C64" s="286"/>
      <c r="D64" s="39" t="s">
        <v>12</v>
      </c>
      <c r="E64" s="362">
        <v>0</v>
      </c>
      <c r="F64" s="147"/>
      <c r="G64" s="149"/>
      <c r="H64" s="149"/>
      <c r="I64" s="147"/>
      <c r="J64" s="147"/>
      <c r="K64" s="149"/>
      <c r="L64" s="149"/>
      <c r="M64" s="289"/>
      <c r="N64" s="168"/>
      <c r="O64" s="196"/>
      <c r="P64" s="12"/>
      <c r="Q64" s="197"/>
      <c r="R64" s="65">
        <v>0</v>
      </c>
    </row>
    <row r="65" spans="1:18" s="110" customFormat="1" ht="13.9" hidden="1" customHeight="1" x14ac:dyDescent="0.2">
      <c r="A65" s="9"/>
      <c r="B65" s="69"/>
      <c r="C65" s="282"/>
      <c r="D65" s="65" t="s">
        <v>23</v>
      </c>
      <c r="E65" s="362"/>
      <c r="F65" s="147"/>
      <c r="G65" s="149"/>
      <c r="H65" s="149"/>
      <c r="I65" s="147"/>
      <c r="J65" s="147"/>
      <c r="K65" s="149"/>
      <c r="L65" s="149"/>
      <c r="M65" s="289"/>
      <c r="N65" s="168"/>
      <c r="O65" s="196"/>
      <c r="P65" s="12"/>
      <c r="Q65" s="197"/>
      <c r="R65" s="65">
        <v>0</v>
      </c>
    </row>
    <row r="66" spans="1:18" s="110" customFormat="1" ht="21.75" hidden="1" customHeight="1" x14ac:dyDescent="0.2">
      <c r="A66" s="9"/>
      <c r="B66" s="68">
        <v>80102</v>
      </c>
      <c r="C66" s="65" t="s">
        <v>24</v>
      </c>
      <c r="D66" s="71" t="s">
        <v>9</v>
      </c>
      <c r="E66" s="342">
        <v>0</v>
      </c>
      <c r="F66" s="137">
        <v>0</v>
      </c>
      <c r="G66" s="138"/>
      <c r="H66" s="138"/>
      <c r="I66" s="137"/>
      <c r="J66" s="137">
        <v>0</v>
      </c>
      <c r="K66" s="159"/>
      <c r="L66" s="159"/>
      <c r="M66" s="205"/>
      <c r="N66" s="381">
        <v>0</v>
      </c>
      <c r="O66" s="196"/>
      <c r="P66" s="12"/>
      <c r="Q66" s="197"/>
      <c r="R66" s="65">
        <v>0</v>
      </c>
    </row>
    <row r="67" spans="1:18" s="110" customFormat="1" ht="15.75" hidden="1" customHeight="1" x14ac:dyDescent="0.2">
      <c r="A67" s="9"/>
      <c r="B67" s="69"/>
      <c r="C67" s="282"/>
      <c r="D67" s="58" t="s">
        <v>10</v>
      </c>
      <c r="E67" s="362"/>
      <c r="F67" s="147"/>
      <c r="G67" s="149"/>
      <c r="H67" s="149"/>
      <c r="I67" s="147"/>
      <c r="J67" s="147"/>
      <c r="K67" s="149"/>
      <c r="L67" s="149"/>
      <c r="M67" s="289"/>
      <c r="N67" s="168"/>
      <c r="O67" s="196"/>
      <c r="P67" s="12"/>
      <c r="Q67" s="197"/>
      <c r="R67" s="65">
        <v>0</v>
      </c>
    </row>
    <row r="68" spans="1:18" s="110" customFormat="1" ht="16.5" hidden="1" customHeight="1" x14ac:dyDescent="0.2">
      <c r="A68" s="9"/>
      <c r="B68" s="70"/>
      <c r="C68" s="286"/>
      <c r="D68" s="39" t="s">
        <v>14</v>
      </c>
      <c r="E68" s="363">
        <v>0</v>
      </c>
      <c r="F68" s="151"/>
      <c r="G68" s="155"/>
      <c r="H68" s="155"/>
      <c r="I68" s="151"/>
      <c r="J68" s="151"/>
      <c r="K68" s="155"/>
      <c r="L68" s="155"/>
      <c r="M68" s="290"/>
      <c r="N68" s="396"/>
      <c r="O68" s="196"/>
      <c r="P68" s="12"/>
      <c r="Q68" s="197"/>
      <c r="R68" s="65">
        <v>0</v>
      </c>
    </row>
    <row r="69" spans="1:18" s="110" customFormat="1" ht="19.5" hidden="1" customHeight="1" x14ac:dyDescent="0.2">
      <c r="A69" s="9"/>
      <c r="B69" s="68">
        <v>80103</v>
      </c>
      <c r="C69" s="65" t="s">
        <v>25</v>
      </c>
      <c r="D69" s="60" t="s">
        <v>9</v>
      </c>
      <c r="E69" s="342">
        <v>0</v>
      </c>
      <c r="F69" s="137">
        <v>0</v>
      </c>
      <c r="G69" s="138"/>
      <c r="H69" s="138"/>
      <c r="I69" s="137"/>
      <c r="J69" s="137">
        <v>0</v>
      </c>
      <c r="K69" s="159"/>
      <c r="L69" s="159"/>
      <c r="M69" s="205"/>
      <c r="N69" s="381">
        <v>0</v>
      </c>
      <c r="O69" s="196"/>
      <c r="P69" s="12"/>
      <c r="Q69" s="197"/>
      <c r="R69" s="65">
        <v>0</v>
      </c>
    </row>
    <row r="70" spans="1:18" s="110" customFormat="1" ht="17.25" hidden="1" customHeight="1" x14ac:dyDescent="0.2">
      <c r="A70" s="9"/>
      <c r="B70" s="69"/>
      <c r="C70" s="282"/>
      <c r="D70" s="58" t="s">
        <v>10</v>
      </c>
      <c r="E70" s="361"/>
      <c r="F70" s="147"/>
      <c r="G70" s="149"/>
      <c r="H70" s="149"/>
      <c r="I70" s="147"/>
      <c r="J70" s="147"/>
      <c r="K70" s="162"/>
      <c r="L70" s="162"/>
      <c r="M70" s="195"/>
      <c r="N70" s="168"/>
      <c r="O70" s="196"/>
      <c r="P70" s="12"/>
      <c r="Q70" s="197"/>
      <c r="R70" s="65">
        <v>0</v>
      </c>
    </row>
    <row r="71" spans="1:18" s="110" customFormat="1" ht="17.25" hidden="1" customHeight="1" x14ac:dyDescent="0.2">
      <c r="A71" s="9"/>
      <c r="B71" s="69"/>
      <c r="C71" s="282"/>
      <c r="D71" s="39" t="s">
        <v>12</v>
      </c>
      <c r="E71" s="361">
        <v>0</v>
      </c>
      <c r="F71" s="147"/>
      <c r="G71" s="149"/>
      <c r="H71" s="149"/>
      <c r="I71" s="147"/>
      <c r="J71" s="147"/>
      <c r="K71" s="162"/>
      <c r="L71" s="162"/>
      <c r="M71" s="195"/>
      <c r="N71" s="168"/>
      <c r="O71" s="196"/>
      <c r="P71" s="12"/>
      <c r="Q71" s="197"/>
      <c r="R71" s="65">
        <v>0</v>
      </c>
    </row>
    <row r="72" spans="1:18" s="110" customFormat="1" ht="16.5" hidden="1" customHeight="1" x14ac:dyDescent="0.2">
      <c r="A72" s="9"/>
      <c r="B72" s="72">
        <v>80104</v>
      </c>
      <c r="C72" s="75" t="s">
        <v>26</v>
      </c>
      <c r="D72" s="73" t="s">
        <v>9</v>
      </c>
      <c r="E72" s="342">
        <f>SUM(E74)</f>
        <v>0</v>
      </c>
      <c r="F72" s="137">
        <v>0</v>
      </c>
      <c r="G72" s="138"/>
      <c r="H72" s="138"/>
      <c r="I72" s="137">
        <v>0</v>
      </c>
      <c r="J72" s="137">
        <v>0</v>
      </c>
      <c r="K72" s="159"/>
      <c r="L72" s="159"/>
      <c r="M72" s="205">
        <v>0</v>
      </c>
      <c r="N72" s="381">
        <f>SUM(N74)</f>
        <v>0</v>
      </c>
      <c r="O72" s="291">
        <f t="shared" ref="O72:P72" si="23">SUM(O74)</f>
        <v>0</v>
      </c>
      <c r="P72" s="291">
        <f t="shared" si="23"/>
        <v>0</v>
      </c>
      <c r="Q72" s="272"/>
      <c r="R72" s="75">
        <f t="shared" ref="R72" si="24">SUM(R74)</f>
        <v>0</v>
      </c>
    </row>
    <row r="73" spans="1:18" s="110" customFormat="1" ht="19.5" hidden="1" customHeight="1" x14ac:dyDescent="0.2">
      <c r="A73" s="9"/>
      <c r="B73" s="69"/>
      <c r="C73" s="282"/>
      <c r="D73" s="58" t="s">
        <v>10</v>
      </c>
      <c r="E73" s="362"/>
      <c r="F73" s="147"/>
      <c r="G73" s="149"/>
      <c r="H73" s="149"/>
      <c r="I73" s="132">
        <v>0</v>
      </c>
      <c r="J73" s="147"/>
      <c r="K73" s="149"/>
      <c r="L73" s="149"/>
      <c r="M73" s="211">
        <v>0</v>
      </c>
      <c r="N73" s="168"/>
      <c r="O73" s="196"/>
      <c r="P73" s="12"/>
      <c r="Q73" s="275"/>
      <c r="R73" s="65">
        <v>0</v>
      </c>
    </row>
    <row r="74" spans="1:18" s="110" customFormat="1" ht="17.25" hidden="1" customHeight="1" x14ac:dyDescent="0.2">
      <c r="A74" s="9"/>
      <c r="B74" s="69"/>
      <c r="C74" s="282"/>
      <c r="D74" s="74" t="s">
        <v>12</v>
      </c>
      <c r="E74" s="362">
        <f t="shared" ref="E74" si="25">SUM(F74,J74,N74)</f>
        <v>0</v>
      </c>
      <c r="F74" s="147"/>
      <c r="G74" s="149"/>
      <c r="H74" s="149"/>
      <c r="I74" s="132">
        <v>0</v>
      </c>
      <c r="J74" s="147"/>
      <c r="K74" s="149"/>
      <c r="L74" s="149"/>
      <c r="M74" s="194">
        <v>0</v>
      </c>
      <c r="N74" s="168"/>
      <c r="O74" s="227"/>
      <c r="P74" s="42"/>
      <c r="Q74" s="275"/>
      <c r="R74" s="65">
        <f>SUM(Q74,M74,I74)</f>
        <v>0</v>
      </c>
    </row>
    <row r="75" spans="1:18" s="110" customFormat="1" ht="17.25" hidden="1" customHeight="1" x14ac:dyDescent="0.2">
      <c r="A75" s="9"/>
      <c r="B75" s="72">
        <v>80105</v>
      </c>
      <c r="C75" s="75" t="s">
        <v>27</v>
      </c>
      <c r="D75" s="71" t="s">
        <v>9</v>
      </c>
      <c r="E75" s="342">
        <v>0</v>
      </c>
      <c r="F75" s="137">
        <v>0</v>
      </c>
      <c r="G75" s="138"/>
      <c r="H75" s="138"/>
      <c r="I75" s="137">
        <v>0</v>
      </c>
      <c r="J75" s="137">
        <v>0</v>
      </c>
      <c r="K75" s="159"/>
      <c r="L75" s="159"/>
      <c r="M75" s="205">
        <v>0</v>
      </c>
      <c r="N75" s="381">
        <v>0</v>
      </c>
      <c r="O75" s="213"/>
      <c r="P75" s="54"/>
      <c r="Q75" s="272"/>
      <c r="R75" s="75">
        <v>0</v>
      </c>
    </row>
    <row r="76" spans="1:18" s="110" customFormat="1" ht="16.5" hidden="1" customHeight="1" x14ac:dyDescent="0.2">
      <c r="A76" s="9"/>
      <c r="B76" s="69"/>
      <c r="C76" s="282"/>
      <c r="D76" s="58" t="s">
        <v>10</v>
      </c>
      <c r="E76" s="362"/>
      <c r="F76" s="147"/>
      <c r="G76" s="149"/>
      <c r="H76" s="149"/>
      <c r="I76" s="132">
        <v>0</v>
      </c>
      <c r="J76" s="147"/>
      <c r="K76" s="149"/>
      <c r="L76" s="149"/>
      <c r="M76" s="211">
        <v>0</v>
      </c>
      <c r="N76" s="168"/>
      <c r="O76" s="196"/>
      <c r="P76" s="12"/>
      <c r="Q76" s="275"/>
      <c r="R76" s="65">
        <v>0</v>
      </c>
    </row>
    <row r="77" spans="1:18" s="110" customFormat="1" ht="17.25" hidden="1" customHeight="1" x14ac:dyDescent="0.2">
      <c r="A77" s="9"/>
      <c r="B77" s="69"/>
      <c r="C77" s="282"/>
      <c r="D77" s="49" t="s">
        <v>16</v>
      </c>
      <c r="E77" s="362">
        <v>0</v>
      </c>
      <c r="F77" s="147"/>
      <c r="G77" s="149"/>
      <c r="H77" s="149"/>
      <c r="I77" s="132">
        <v>0</v>
      </c>
      <c r="J77" s="147"/>
      <c r="K77" s="149"/>
      <c r="L77" s="149"/>
      <c r="M77" s="194">
        <v>0</v>
      </c>
      <c r="N77" s="168"/>
      <c r="O77" s="196"/>
      <c r="P77" s="12"/>
      <c r="Q77" s="275"/>
      <c r="R77" s="65">
        <v>0</v>
      </c>
    </row>
    <row r="78" spans="1:18" s="110" customFormat="1" ht="18" hidden="1" customHeight="1" x14ac:dyDescent="0.2">
      <c r="A78" s="9"/>
      <c r="B78" s="72">
        <v>80110</v>
      </c>
      <c r="C78" s="75" t="s">
        <v>28</v>
      </c>
      <c r="D78" s="73" t="s">
        <v>9</v>
      </c>
      <c r="E78" s="342">
        <v>0</v>
      </c>
      <c r="F78" s="137">
        <v>0</v>
      </c>
      <c r="G78" s="138"/>
      <c r="H78" s="138"/>
      <c r="I78" s="137">
        <v>0</v>
      </c>
      <c r="J78" s="137">
        <v>0</v>
      </c>
      <c r="K78" s="159"/>
      <c r="L78" s="159"/>
      <c r="M78" s="205">
        <v>0</v>
      </c>
      <c r="N78" s="381">
        <v>0</v>
      </c>
      <c r="O78" s="196"/>
      <c r="P78" s="12"/>
      <c r="Q78" s="275"/>
      <c r="R78" s="65">
        <v>0</v>
      </c>
    </row>
    <row r="79" spans="1:18" s="110" customFormat="1" ht="17.25" hidden="1" customHeight="1" x14ac:dyDescent="0.2">
      <c r="A79" s="9"/>
      <c r="B79" s="68"/>
      <c r="C79" s="282"/>
      <c r="D79" s="58" t="s">
        <v>10</v>
      </c>
      <c r="E79" s="362"/>
      <c r="F79" s="147"/>
      <c r="G79" s="149"/>
      <c r="H79" s="149"/>
      <c r="I79" s="137">
        <v>0</v>
      </c>
      <c r="J79" s="147"/>
      <c r="K79" s="149"/>
      <c r="L79" s="149"/>
      <c r="M79" s="205">
        <v>0</v>
      </c>
      <c r="N79" s="168"/>
      <c r="O79" s="196"/>
      <c r="P79" s="12"/>
      <c r="Q79" s="275"/>
      <c r="R79" s="65">
        <v>0</v>
      </c>
    </row>
    <row r="80" spans="1:18" s="110" customFormat="1" ht="18.75" hidden="1" customHeight="1" x14ac:dyDescent="0.2">
      <c r="A80" s="9"/>
      <c r="B80" s="68"/>
      <c r="C80" s="282"/>
      <c r="D80" s="49" t="s">
        <v>12</v>
      </c>
      <c r="E80" s="362">
        <v>0</v>
      </c>
      <c r="F80" s="147"/>
      <c r="G80" s="149"/>
      <c r="H80" s="149"/>
      <c r="I80" s="137">
        <v>0</v>
      </c>
      <c r="J80" s="147"/>
      <c r="K80" s="149"/>
      <c r="L80" s="149"/>
      <c r="M80" s="205">
        <v>0</v>
      </c>
      <c r="N80" s="168"/>
      <c r="O80" s="196"/>
      <c r="P80" s="12"/>
      <c r="Q80" s="275"/>
      <c r="R80" s="65">
        <v>0</v>
      </c>
    </row>
    <row r="81" spans="1:18" s="110" customFormat="1" ht="13.9" hidden="1" customHeight="1" x14ac:dyDescent="0.2">
      <c r="A81" s="9"/>
      <c r="B81" s="68"/>
      <c r="C81" s="282"/>
      <c r="D81" s="65" t="s">
        <v>23</v>
      </c>
      <c r="E81" s="362"/>
      <c r="F81" s="147"/>
      <c r="G81" s="149"/>
      <c r="H81" s="149"/>
      <c r="I81" s="137">
        <v>0</v>
      </c>
      <c r="J81" s="147"/>
      <c r="K81" s="149"/>
      <c r="L81" s="149"/>
      <c r="M81" s="205">
        <v>0</v>
      </c>
      <c r="N81" s="168"/>
      <c r="O81" s="196"/>
      <c r="P81" s="12"/>
      <c r="Q81" s="275"/>
      <c r="R81" s="65">
        <v>0</v>
      </c>
    </row>
    <row r="82" spans="1:18" s="110" customFormat="1" ht="13.9" hidden="1" customHeight="1" x14ac:dyDescent="0.2">
      <c r="A82" s="9"/>
      <c r="B82" s="72">
        <v>80113</v>
      </c>
      <c r="C82" s="75" t="s">
        <v>29</v>
      </c>
      <c r="D82" s="73" t="s">
        <v>9</v>
      </c>
      <c r="E82" s="362"/>
      <c r="F82" s="147"/>
      <c r="G82" s="149"/>
      <c r="H82" s="149"/>
      <c r="I82" s="137">
        <v>0</v>
      </c>
      <c r="J82" s="147"/>
      <c r="K82" s="149"/>
      <c r="L82" s="149"/>
      <c r="M82" s="205">
        <v>0</v>
      </c>
      <c r="N82" s="168"/>
      <c r="O82" s="196"/>
      <c r="P82" s="12"/>
      <c r="Q82" s="275"/>
      <c r="R82" s="65">
        <v>0</v>
      </c>
    </row>
    <row r="83" spans="1:18" s="110" customFormat="1" ht="13.9" hidden="1" customHeight="1" x14ac:dyDescent="0.2">
      <c r="A83" s="9"/>
      <c r="B83" s="68"/>
      <c r="C83" s="65"/>
      <c r="D83" s="58" t="s">
        <v>10</v>
      </c>
      <c r="E83" s="362"/>
      <c r="F83" s="147"/>
      <c r="G83" s="149"/>
      <c r="H83" s="149"/>
      <c r="I83" s="137">
        <v>0</v>
      </c>
      <c r="J83" s="147"/>
      <c r="K83" s="149"/>
      <c r="L83" s="149"/>
      <c r="M83" s="205">
        <v>0</v>
      </c>
      <c r="N83" s="168"/>
      <c r="O83" s="196"/>
      <c r="P83" s="12"/>
      <c r="Q83" s="275"/>
      <c r="R83" s="65">
        <v>0</v>
      </c>
    </row>
    <row r="84" spans="1:18" s="110" customFormat="1" ht="13.9" hidden="1" customHeight="1" x14ac:dyDescent="0.2">
      <c r="A84" s="9"/>
      <c r="B84" s="68"/>
      <c r="C84" s="65"/>
      <c r="D84" s="49" t="s">
        <v>12</v>
      </c>
      <c r="E84" s="362"/>
      <c r="F84" s="147"/>
      <c r="G84" s="149"/>
      <c r="H84" s="149"/>
      <c r="I84" s="137">
        <v>0</v>
      </c>
      <c r="J84" s="147"/>
      <c r="K84" s="149"/>
      <c r="L84" s="149"/>
      <c r="M84" s="205">
        <v>0</v>
      </c>
      <c r="N84" s="168"/>
      <c r="O84" s="196"/>
      <c r="P84" s="12"/>
      <c r="Q84" s="275"/>
      <c r="R84" s="65">
        <v>0</v>
      </c>
    </row>
    <row r="85" spans="1:18" s="110" customFormat="1" ht="13.9" hidden="1" customHeight="1" x14ac:dyDescent="0.2">
      <c r="A85" s="9"/>
      <c r="B85" s="68"/>
      <c r="C85" s="65"/>
      <c r="D85" s="74" t="s">
        <v>14</v>
      </c>
      <c r="E85" s="362"/>
      <c r="F85" s="147"/>
      <c r="G85" s="149"/>
      <c r="H85" s="149"/>
      <c r="I85" s="137">
        <v>0</v>
      </c>
      <c r="J85" s="147"/>
      <c r="K85" s="149"/>
      <c r="L85" s="149"/>
      <c r="M85" s="205">
        <v>0</v>
      </c>
      <c r="N85" s="168"/>
      <c r="O85" s="196"/>
      <c r="P85" s="12"/>
      <c r="Q85" s="275"/>
      <c r="R85" s="65">
        <v>0</v>
      </c>
    </row>
    <row r="86" spans="1:18" s="110" customFormat="1" ht="13.9" hidden="1" customHeight="1" x14ac:dyDescent="0.2">
      <c r="A86" s="9"/>
      <c r="B86" s="72">
        <v>80114</v>
      </c>
      <c r="C86" s="75" t="s">
        <v>30</v>
      </c>
      <c r="D86" s="73" t="s">
        <v>9</v>
      </c>
      <c r="E86" s="362"/>
      <c r="F86" s="147"/>
      <c r="G86" s="149"/>
      <c r="H86" s="149"/>
      <c r="I86" s="137">
        <v>0</v>
      </c>
      <c r="J86" s="147"/>
      <c r="K86" s="149"/>
      <c r="L86" s="149"/>
      <c r="M86" s="205">
        <v>0</v>
      </c>
      <c r="N86" s="168"/>
      <c r="O86" s="196"/>
      <c r="P86" s="12"/>
      <c r="Q86" s="275"/>
      <c r="R86" s="65">
        <v>0</v>
      </c>
    </row>
    <row r="87" spans="1:18" s="110" customFormat="1" ht="13.9" hidden="1" customHeight="1" x14ac:dyDescent="0.2">
      <c r="A87" s="9"/>
      <c r="B87" s="68"/>
      <c r="C87" s="65"/>
      <c r="D87" s="58" t="s">
        <v>10</v>
      </c>
      <c r="E87" s="362"/>
      <c r="F87" s="147"/>
      <c r="G87" s="149"/>
      <c r="H87" s="149"/>
      <c r="I87" s="137">
        <v>0</v>
      </c>
      <c r="J87" s="147"/>
      <c r="K87" s="149"/>
      <c r="L87" s="149"/>
      <c r="M87" s="205">
        <v>0</v>
      </c>
      <c r="N87" s="168"/>
      <c r="O87" s="196"/>
      <c r="P87" s="12"/>
      <c r="Q87" s="275"/>
      <c r="R87" s="65">
        <v>0</v>
      </c>
    </row>
    <row r="88" spans="1:18" s="110" customFormat="1" ht="13.9" hidden="1" customHeight="1" x14ac:dyDescent="0.2">
      <c r="A88" s="9"/>
      <c r="B88" s="68"/>
      <c r="C88" s="65"/>
      <c r="D88" s="49" t="s">
        <v>12</v>
      </c>
      <c r="E88" s="362"/>
      <c r="F88" s="147"/>
      <c r="G88" s="149"/>
      <c r="H88" s="149"/>
      <c r="I88" s="137">
        <v>0</v>
      </c>
      <c r="J88" s="147"/>
      <c r="K88" s="149"/>
      <c r="L88" s="149"/>
      <c r="M88" s="205">
        <v>0</v>
      </c>
      <c r="N88" s="168"/>
      <c r="O88" s="196"/>
      <c r="P88" s="12"/>
      <c r="Q88" s="275"/>
      <c r="R88" s="65">
        <v>0</v>
      </c>
    </row>
    <row r="89" spans="1:18" s="110" customFormat="1" ht="13.9" hidden="1" customHeight="1" x14ac:dyDescent="0.2">
      <c r="A89" s="9"/>
      <c r="B89" s="68"/>
      <c r="C89" s="65"/>
      <c r="D89" s="74" t="s">
        <v>14</v>
      </c>
      <c r="E89" s="362"/>
      <c r="F89" s="147"/>
      <c r="G89" s="149"/>
      <c r="H89" s="149"/>
      <c r="I89" s="137">
        <v>0</v>
      </c>
      <c r="J89" s="147"/>
      <c r="K89" s="149"/>
      <c r="L89" s="149"/>
      <c r="M89" s="205">
        <v>0</v>
      </c>
      <c r="N89" s="168"/>
      <c r="O89" s="196"/>
      <c r="P89" s="12"/>
      <c r="Q89" s="275"/>
      <c r="R89" s="65">
        <v>0</v>
      </c>
    </row>
    <row r="90" spans="1:18" s="110" customFormat="1" ht="21" hidden="1" customHeight="1" x14ac:dyDescent="0.2">
      <c r="A90" s="9"/>
      <c r="B90" s="72">
        <v>80111</v>
      </c>
      <c r="C90" s="75" t="s">
        <v>31</v>
      </c>
      <c r="D90" s="73" t="s">
        <v>9</v>
      </c>
      <c r="E90" s="342">
        <v>0</v>
      </c>
      <c r="F90" s="137">
        <v>0</v>
      </c>
      <c r="G90" s="138"/>
      <c r="H90" s="138"/>
      <c r="I90" s="137">
        <v>0</v>
      </c>
      <c r="J90" s="137">
        <v>0</v>
      </c>
      <c r="K90" s="159"/>
      <c r="L90" s="159"/>
      <c r="M90" s="205">
        <v>0</v>
      </c>
      <c r="N90" s="381">
        <v>0</v>
      </c>
      <c r="O90" s="196"/>
      <c r="P90" s="12"/>
      <c r="Q90" s="275"/>
      <c r="R90" s="65">
        <v>0</v>
      </c>
    </row>
    <row r="91" spans="1:18" s="110" customFormat="1" ht="18" hidden="1" customHeight="1" x14ac:dyDescent="0.2">
      <c r="A91" s="9"/>
      <c r="B91" s="68"/>
      <c r="C91" s="65"/>
      <c r="D91" s="58" t="s">
        <v>10</v>
      </c>
      <c r="E91" s="362"/>
      <c r="F91" s="147"/>
      <c r="G91" s="149"/>
      <c r="H91" s="149"/>
      <c r="I91" s="137">
        <v>0</v>
      </c>
      <c r="J91" s="147"/>
      <c r="K91" s="149"/>
      <c r="L91" s="149"/>
      <c r="M91" s="205">
        <v>0</v>
      </c>
      <c r="N91" s="168"/>
      <c r="O91" s="196"/>
      <c r="P91" s="12"/>
      <c r="Q91" s="275"/>
      <c r="R91" s="65">
        <v>0</v>
      </c>
    </row>
    <row r="92" spans="1:18" s="110" customFormat="1" ht="17.25" hidden="1" customHeight="1" x14ac:dyDescent="0.2">
      <c r="A92" s="9"/>
      <c r="B92" s="76"/>
      <c r="C92" s="292"/>
      <c r="D92" s="39" t="s">
        <v>14</v>
      </c>
      <c r="E92" s="363">
        <v>0</v>
      </c>
      <c r="F92" s="151"/>
      <c r="G92" s="155"/>
      <c r="H92" s="155"/>
      <c r="I92" s="137">
        <v>0</v>
      </c>
      <c r="J92" s="151"/>
      <c r="K92" s="155"/>
      <c r="L92" s="155"/>
      <c r="M92" s="205">
        <v>0</v>
      </c>
      <c r="N92" s="396"/>
      <c r="O92" s="196"/>
      <c r="P92" s="12"/>
      <c r="Q92" s="275"/>
      <c r="R92" s="65">
        <v>0</v>
      </c>
    </row>
    <row r="93" spans="1:18" s="110" customFormat="1" ht="18" hidden="1" customHeight="1" x14ac:dyDescent="0.2">
      <c r="A93" s="6"/>
      <c r="B93" s="15">
        <v>80120</v>
      </c>
      <c r="C93" s="65" t="s">
        <v>32</v>
      </c>
      <c r="D93" s="60" t="s">
        <v>9</v>
      </c>
      <c r="E93" s="340">
        <v>0</v>
      </c>
      <c r="F93" s="132">
        <v>0</v>
      </c>
      <c r="G93" s="133"/>
      <c r="H93" s="133"/>
      <c r="I93" s="137">
        <v>0</v>
      </c>
      <c r="J93" s="132">
        <v>0</v>
      </c>
      <c r="K93" s="157"/>
      <c r="L93" s="157"/>
      <c r="M93" s="205">
        <v>0</v>
      </c>
      <c r="N93" s="379">
        <v>0</v>
      </c>
      <c r="O93" s="196"/>
      <c r="P93" s="12"/>
      <c r="Q93" s="275"/>
      <c r="R93" s="65">
        <v>0</v>
      </c>
    </row>
    <row r="94" spans="1:18" s="110" customFormat="1" ht="18" hidden="1" customHeight="1" x14ac:dyDescent="0.2">
      <c r="A94" s="46"/>
      <c r="B94" s="62"/>
      <c r="C94" s="282"/>
      <c r="D94" s="58" t="s">
        <v>10</v>
      </c>
      <c r="E94" s="362"/>
      <c r="F94" s="147"/>
      <c r="G94" s="149"/>
      <c r="H94" s="149"/>
      <c r="I94" s="137">
        <v>0</v>
      </c>
      <c r="J94" s="147"/>
      <c r="K94" s="149"/>
      <c r="L94" s="149"/>
      <c r="M94" s="205">
        <v>0</v>
      </c>
      <c r="N94" s="168"/>
      <c r="O94" s="196"/>
      <c r="P94" s="12"/>
      <c r="Q94" s="275"/>
      <c r="R94" s="65">
        <v>0</v>
      </c>
    </row>
    <row r="95" spans="1:18" s="110" customFormat="1" ht="11.25" hidden="1" customHeight="1" x14ac:dyDescent="0.2">
      <c r="A95" s="46"/>
      <c r="B95" s="62"/>
      <c r="C95" s="282"/>
      <c r="D95" s="65"/>
      <c r="E95" s="362"/>
      <c r="F95" s="147"/>
      <c r="G95" s="149"/>
      <c r="H95" s="149"/>
      <c r="I95" s="137">
        <v>0</v>
      </c>
      <c r="J95" s="147"/>
      <c r="K95" s="149"/>
      <c r="L95" s="149"/>
      <c r="M95" s="205">
        <v>0</v>
      </c>
      <c r="N95" s="168"/>
      <c r="O95" s="196"/>
      <c r="P95" s="12"/>
      <c r="Q95" s="275"/>
      <c r="R95" s="65">
        <v>0</v>
      </c>
    </row>
    <row r="96" spans="1:18" s="110" customFormat="1" ht="18.75" hidden="1" customHeight="1" x14ac:dyDescent="0.2">
      <c r="A96" s="46"/>
      <c r="B96" s="77"/>
      <c r="C96" s="286"/>
      <c r="D96" s="39" t="s">
        <v>14</v>
      </c>
      <c r="E96" s="362">
        <v>0</v>
      </c>
      <c r="F96" s="147"/>
      <c r="G96" s="149"/>
      <c r="H96" s="149"/>
      <c r="I96" s="137">
        <v>0</v>
      </c>
      <c r="J96" s="147"/>
      <c r="K96" s="149"/>
      <c r="L96" s="149"/>
      <c r="M96" s="205">
        <v>0</v>
      </c>
      <c r="N96" s="168"/>
      <c r="O96" s="196"/>
      <c r="P96" s="12"/>
      <c r="Q96" s="275"/>
      <c r="R96" s="65">
        <v>0</v>
      </c>
    </row>
    <row r="97" spans="1:18" s="110" customFormat="1" ht="18" hidden="1" customHeight="1" x14ac:dyDescent="0.2">
      <c r="A97" s="46"/>
      <c r="B97" s="78">
        <v>80123</v>
      </c>
      <c r="C97" s="75" t="s">
        <v>33</v>
      </c>
      <c r="D97" s="71" t="s">
        <v>9</v>
      </c>
      <c r="E97" s="342">
        <v>0</v>
      </c>
      <c r="F97" s="137">
        <v>0</v>
      </c>
      <c r="G97" s="138"/>
      <c r="H97" s="138"/>
      <c r="I97" s="137">
        <v>0</v>
      </c>
      <c r="J97" s="137">
        <v>0</v>
      </c>
      <c r="K97" s="159"/>
      <c r="L97" s="159"/>
      <c r="M97" s="205">
        <v>0</v>
      </c>
      <c r="N97" s="381">
        <v>0</v>
      </c>
      <c r="O97" s="196"/>
      <c r="P97" s="12"/>
      <c r="Q97" s="275"/>
      <c r="R97" s="65">
        <v>0</v>
      </c>
    </row>
    <row r="98" spans="1:18" s="110" customFormat="1" ht="18" hidden="1" customHeight="1" x14ac:dyDescent="0.2">
      <c r="A98" s="46"/>
      <c r="B98" s="62"/>
      <c r="C98" s="282"/>
      <c r="D98" s="58" t="s">
        <v>10</v>
      </c>
      <c r="E98" s="362"/>
      <c r="F98" s="147"/>
      <c r="G98" s="149"/>
      <c r="H98" s="149"/>
      <c r="I98" s="137">
        <v>0</v>
      </c>
      <c r="J98" s="147"/>
      <c r="K98" s="149"/>
      <c r="L98" s="149"/>
      <c r="M98" s="205">
        <v>0</v>
      </c>
      <c r="N98" s="168"/>
      <c r="O98" s="196"/>
      <c r="P98" s="12"/>
      <c r="Q98" s="275"/>
      <c r="R98" s="65">
        <v>0</v>
      </c>
    </row>
    <row r="99" spans="1:18" s="110" customFormat="1" ht="18" hidden="1" customHeight="1" x14ac:dyDescent="0.2">
      <c r="A99" s="46"/>
      <c r="B99" s="77"/>
      <c r="C99" s="286"/>
      <c r="D99" s="39" t="s">
        <v>14</v>
      </c>
      <c r="E99" s="362">
        <v>0</v>
      </c>
      <c r="F99" s="147"/>
      <c r="G99" s="149"/>
      <c r="H99" s="149"/>
      <c r="I99" s="137">
        <v>0</v>
      </c>
      <c r="J99" s="147"/>
      <c r="K99" s="149"/>
      <c r="L99" s="149"/>
      <c r="M99" s="205">
        <v>0</v>
      </c>
      <c r="N99" s="168"/>
      <c r="O99" s="196"/>
      <c r="P99" s="12"/>
      <c r="Q99" s="275"/>
      <c r="R99" s="65">
        <v>0</v>
      </c>
    </row>
    <row r="100" spans="1:18" s="110" customFormat="1" ht="19.5" hidden="1" customHeight="1" x14ac:dyDescent="0.2">
      <c r="A100" s="46"/>
      <c r="B100" s="78">
        <v>80124</v>
      </c>
      <c r="C100" s="75" t="s">
        <v>34</v>
      </c>
      <c r="D100" s="71" t="s">
        <v>9</v>
      </c>
      <c r="E100" s="357">
        <v>0</v>
      </c>
      <c r="F100" s="137">
        <v>0</v>
      </c>
      <c r="G100" s="138"/>
      <c r="H100" s="138"/>
      <c r="I100" s="137">
        <v>0</v>
      </c>
      <c r="J100" s="137">
        <v>0</v>
      </c>
      <c r="K100" s="138"/>
      <c r="L100" s="138"/>
      <c r="M100" s="205">
        <v>0</v>
      </c>
      <c r="N100" s="381">
        <v>0</v>
      </c>
      <c r="O100" s="196"/>
      <c r="P100" s="12"/>
      <c r="Q100" s="275"/>
      <c r="R100" s="65">
        <v>0</v>
      </c>
    </row>
    <row r="101" spans="1:18" s="110" customFormat="1" ht="15" hidden="1" customHeight="1" x14ac:dyDescent="0.2">
      <c r="A101" s="46"/>
      <c r="B101" s="62"/>
      <c r="C101" s="282"/>
      <c r="D101" s="58" t="s">
        <v>10</v>
      </c>
      <c r="E101" s="362"/>
      <c r="F101" s="147"/>
      <c r="G101" s="149"/>
      <c r="H101" s="149"/>
      <c r="I101" s="137">
        <v>0</v>
      </c>
      <c r="J101" s="147"/>
      <c r="K101" s="149"/>
      <c r="L101" s="149"/>
      <c r="M101" s="205">
        <v>0</v>
      </c>
      <c r="N101" s="168"/>
      <c r="O101" s="196"/>
      <c r="P101" s="12"/>
      <c r="Q101" s="275"/>
      <c r="R101" s="65">
        <v>0</v>
      </c>
    </row>
    <row r="102" spans="1:18" s="110" customFormat="1" ht="17.25" hidden="1" customHeight="1" x14ac:dyDescent="0.2">
      <c r="A102" s="77"/>
      <c r="B102" s="77"/>
      <c r="C102" s="286"/>
      <c r="D102" s="39" t="s">
        <v>14</v>
      </c>
      <c r="E102" s="363">
        <v>0</v>
      </c>
      <c r="F102" s="151"/>
      <c r="G102" s="155"/>
      <c r="H102" s="155"/>
      <c r="I102" s="137">
        <v>0</v>
      </c>
      <c r="J102" s="151"/>
      <c r="K102" s="155"/>
      <c r="L102" s="155"/>
      <c r="M102" s="205">
        <v>0</v>
      </c>
      <c r="N102" s="396"/>
      <c r="O102" s="196"/>
      <c r="P102" s="12"/>
      <c r="Q102" s="275"/>
      <c r="R102" s="65">
        <v>0</v>
      </c>
    </row>
    <row r="103" spans="1:18" s="110" customFormat="1" ht="15.95" hidden="1" customHeight="1" x14ac:dyDescent="0.2">
      <c r="A103" s="46"/>
      <c r="B103" s="40">
        <v>80130</v>
      </c>
      <c r="C103" s="75" t="s">
        <v>35</v>
      </c>
      <c r="D103" s="71" t="s">
        <v>9</v>
      </c>
      <c r="E103" s="342">
        <v>0</v>
      </c>
      <c r="F103" s="137">
        <v>0</v>
      </c>
      <c r="G103" s="138"/>
      <c r="H103" s="138"/>
      <c r="I103" s="137">
        <v>0</v>
      </c>
      <c r="J103" s="137">
        <v>0</v>
      </c>
      <c r="K103" s="159"/>
      <c r="L103" s="159"/>
      <c r="M103" s="205">
        <v>0</v>
      </c>
      <c r="N103" s="381">
        <f>SUM(N106)</f>
        <v>0</v>
      </c>
      <c r="O103" s="213">
        <f t="shared" ref="O103:R103" si="26">SUM(O106)</f>
        <v>0</v>
      </c>
      <c r="P103" s="54">
        <f t="shared" si="26"/>
        <v>0</v>
      </c>
      <c r="Q103" s="272"/>
      <c r="R103" s="75">
        <f t="shared" si="26"/>
        <v>0</v>
      </c>
    </row>
    <row r="104" spans="1:18" s="110" customFormat="1" ht="15.95" hidden="1" customHeight="1" x14ac:dyDescent="0.2">
      <c r="A104" s="46"/>
      <c r="B104" s="62"/>
      <c r="C104" s="282"/>
      <c r="D104" s="58" t="s">
        <v>10</v>
      </c>
      <c r="E104" s="362"/>
      <c r="F104" s="147"/>
      <c r="G104" s="149"/>
      <c r="H104" s="149"/>
      <c r="I104" s="132">
        <v>0</v>
      </c>
      <c r="J104" s="147"/>
      <c r="K104" s="149"/>
      <c r="L104" s="149"/>
      <c r="M104" s="211">
        <v>0</v>
      </c>
      <c r="N104" s="168"/>
      <c r="O104" s="196"/>
      <c r="P104" s="12"/>
      <c r="Q104" s="275"/>
      <c r="R104" s="65">
        <v>0</v>
      </c>
    </row>
    <row r="105" spans="1:18" s="110" customFormat="1" ht="13.9" hidden="1" customHeight="1" x14ac:dyDescent="0.2">
      <c r="A105" s="6"/>
      <c r="B105" s="15"/>
      <c r="C105" s="65"/>
      <c r="D105" s="65" t="s">
        <v>36</v>
      </c>
      <c r="E105" s="362"/>
      <c r="F105" s="147"/>
      <c r="G105" s="149"/>
      <c r="H105" s="149"/>
      <c r="I105" s="132">
        <v>0</v>
      </c>
      <c r="J105" s="147"/>
      <c r="K105" s="149"/>
      <c r="L105" s="149"/>
      <c r="M105" s="194">
        <v>0</v>
      </c>
      <c r="N105" s="168"/>
      <c r="O105" s="196"/>
      <c r="P105" s="12"/>
      <c r="Q105" s="275"/>
      <c r="R105" s="65">
        <v>0</v>
      </c>
    </row>
    <row r="106" spans="1:18" s="110" customFormat="1" ht="15.95" hidden="1" customHeight="1" x14ac:dyDescent="0.2">
      <c r="A106" s="6"/>
      <c r="B106" s="8"/>
      <c r="C106" s="292"/>
      <c r="D106" s="80" t="s">
        <v>14</v>
      </c>
      <c r="E106" s="363">
        <f>SUM(N106)</f>
        <v>0</v>
      </c>
      <c r="F106" s="151"/>
      <c r="G106" s="155"/>
      <c r="H106" s="155"/>
      <c r="I106" s="134">
        <v>0</v>
      </c>
      <c r="J106" s="151"/>
      <c r="K106" s="155"/>
      <c r="L106" s="155"/>
      <c r="M106" s="266">
        <v>0</v>
      </c>
      <c r="N106" s="396"/>
      <c r="O106" s="196"/>
      <c r="P106" s="12"/>
      <c r="Q106" s="275"/>
      <c r="R106" s="65">
        <f>SUM(Q106,M106,I106)</f>
        <v>0</v>
      </c>
    </row>
    <row r="107" spans="1:18" s="110" customFormat="1" ht="15.95" hidden="1" customHeight="1" x14ac:dyDescent="0.2">
      <c r="A107" s="6"/>
      <c r="B107" s="40">
        <v>80195</v>
      </c>
      <c r="C107" s="75" t="s">
        <v>13</v>
      </c>
      <c r="D107" s="71" t="s">
        <v>9</v>
      </c>
      <c r="E107" s="342">
        <f>SUM(E109)</f>
        <v>0</v>
      </c>
      <c r="F107" s="137">
        <v>0</v>
      </c>
      <c r="G107" s="138"/>
      <c r="H107" s="138"/>
      <c r="I107" s="137">
        <v>0</v>
      </c>
      <c r="J107" s="137">
        <v>0</v>
      </c>
      <c r="K107" s="159"/>
      <c r="L107" s="159"/>
      <c r="M107" s="205">
        <v>0</v>
      </c>
      <c r="N107" s="381">
        <f>SUM(N109)</f>
        <v>0</v>
      </c>
      <c r="O107" s="214">
        <f t="shared" ref="O107:R107" si="27">SUM(O109)</f>
        <v>0</v>
      </c>
      <c r="P107" s="55">
        <f t="shared" si="27"/>
        <v>0</v>
      </c>
      <c r="Q107" s="272"/>
      <c r="R107" s="75">
        <f t="shared" si="27"/>
        <v>0</v>
      </c>
    </row>
    <row r="108" spans="1:18" s="110" customFormat="1" ht="15.95" hidden="1" customHeight="1" x14ac:dyDescent="0.2">
      <c r="A108" s="6"/>
      <c r="B108" s="15"/>
      <c r="C108" s="65"/>
      <c r="D108" s="58" t="s">
        <v>10</v>
      </c>
      <c r="E108" s="362"/>
      <c r="F108" s="147"/>
      <c r="G108" s="149"/>
      <c r="H108" s="149"/>
      <c r="I108" s="132"/>
      <c r="J108" s="147"/>
      <c r="K108" s="149"/>
      <c r="L108" s="149"/>
      <c r="M108" s="211"/>
      <c r="N108" s="168"/>
      <c r="O108" s="227"/>
      <c r="P108" s="42"/>
      <c r="Q108" s="275"/>
      <c r="R108" s="65"/>
    </row>
    <row r="109" spans="1:18" s="110" customFormat="1" ht="15.95" hidden="1" customHeight="1" thickBot="1" x14ac:dyDescent="0.25">
      <c r="A109" s="6"/>
      <c r="B109" s="6"/>
      <c r="C109" s="65"/>
      <c r="D109" s="49" t="s">
        <v>14</v>
      </c>
      <c r="E109" s="362">
        <f>SUM(N109)</f>
        <v>0</v>
      </c>
      <c r="F109" s="147"/>
      <c r="G109" s="149"/>
      <c r="H109" s="149"/>
      <c r="I109" s="132">
        <v>0</v>
      </c>
      <c r="J109" s="147"/>
      <c r="K109" s="149"/>
      <c r="L109" s="149"/>
      <c r="M109" s="194">
        <v>0</v>
      </c>
      <c r="N109" s="168"/>
      <c r="O109" s="227"/>
      <c r="P109" s="42"/>
      <c r="Q109" s="275"/>
      <c r="R109" s="65">
        <f>SUM(Q109,M109,I109)</f>
        <v>0</v>
      </c>
    </row>
    <row r="110" spans="1:18" ht="21.75" customHeight="1" x14ac:dyDescent="0.2">
      <c r="A110" s="56">
        <v>851</v>
      </c>
      <c r="B110" s="81"/>
      <c r="C110" s="82" t="s">
        <v>0</v>
      </c>
      <c r="D110" s="82" t="s">
        <v>9</v>
      </c>
      <c r="E110" s="364">
        <f>SUM(E112)</f>
        <v>100000</v>
      </c>
      <c r="F110" s="139">
        <f>SUM(F112:F113)</f>
        <v>0</v>
      </c>
      <c r="G110" s="294">
        <f t="shared" ref="G110:I110" si="28">SUM(G112:G113)</f>
        <v>0</v>
      </c>
      <c r="H110" s="294">
        <f t="shared" si="28"/>
        <v>0</v>
      </c>
      <c r="I110" s="139">
        <f t="shared" si="28"/>
        <v>0</v>
      </c>
      <c r="J110" s="139">
        <f>SUM(J112:J113)</f>
        <v>0</v>
      </c>
      <c r="K110" s="156">
        <f t="shared" ref="K110:R110" si="29">SUM(K112:K113)</f>
        <v>0</v>
      </c>
      <c r="L110" s="156">
        <f t="shared" si="29"/>
        <v>0</v>
      </c>
      <c r="M110" s="293">
        <f t="shared" si="29"/>
        <v>0</v>
      </c>
      <c r="N110" s="397">
        <f t="shared" si="29"/>
        <v>100000</v>
      </c>
      <c r="O110" s="48">
        <f t="shared" si="29"/>
        <v>0</v>
      </c>
      <c r="P110" s="48">
        <f t="shared" si="29"/>
        <v>0</v>
      </c>
      <c r="Q110" s="243"/>
      <c r="R110" s="82">
        <f t="shared" si="29"/>
        <v>0</v>
      </c>
    </row>
    <row r="111" spans="1:18" ht="17.25" customHeight="1" x14ac:dyDescent="0.2">
      <c r="A111" s="6"/>
      <c r="B111" s="15"/>
      <c r="C111" s="65"/>
      <c r="D111" s="58" t="s">
        <v>10</v>
      </c>
      <c r="E111" s="362"/>
      <c r="F111" s="147"/>
      <c r="G111" s="149"/>
      <c r="H111" s="149"/>
      <c r="I111" s="147"/>
      <c r="J111" s="147"/>
      <c r="K111" s="149"/>
      <c r="L111" s="149"/>
      <c r="M111" s="289"/>
      <c r="N111" s="168"/>
      <c r="O111" s="196"/>
      <c r="P111" s="12"/>
      <c r="Q111" s="197"/>
      <c r="R111" s="65">
        <v>0</v>
      </c>
    </row>
    <row r="112" spans="1:18" ht="18.75" customHeight="1" x14ac:dyDescent="0.2">
      <c r="A112" s="6"/>
      <c r="B112" s="6"/>
      <c r="C112" s="65"/>
      <c r="D112" s="49" t="s">
        <v>12</v>
      </c>
      <c r="E112" s="340">
        <f>SUM(E149)</f>
        <v>100000</v>
      </c>
      <c r="F112" s="340">
        <f t="shared" ref="F112:M112" si="30">SUM(F149)</f>
        <v>0</v>
      </c>
      <c r="G112" s="340">
        <f t="shared" si="30"/>
        <v>0</v>
      </c>
      <c r="H112" s="340">
        <f t="shared" si="30"/>
        <v>0</v>
      </c>
      <c r="I112" s="340">
        <f t="shared" si="30"/>
        <v>0</v>
      </c>
      <c r="J112" s="340">
        <f t="shared" si="30"/>
        <v>0</v>
      </c>
      <c r="K112" s="340">
        <f t="shared" si="30"/>
        <v>0</v>
      </c>
      <c r="L112" s="340">
        <f t="shared" si="30"/>
        <v>0</v>
      </c>
      <c r="M112" s="340">
        <f t="shared" si="30"/>
        <v>0</v>
      </c>
      <c r="N112" s="379">
        <f>SUM(N147)</f>
        <v>100000</v>
      </c>
      <c r="O112" s="340">
        <f t="shared" ref="O112:R112" si="31">SUM(O122,O125,O134)</f>
        <v>0</v>
      </c>
      <c r="P112" s="340">
        <f t="shared" si="31"/>
        <v>0</v>
      </c>
      <c r="Q112" s="340">
        <f t="shared" si="31"/>
        <v>0</v>
      </c>
      <c r="R112" s="340">
        <f t="shared" si="31"/>
        <v>0</v>
      </c>
    </row>
    <row r="113" spans="1:18" ht="15.95" hidden="1" customHeight="1" x14ac:dyDescent="0.2">
      <c r="A113" s="6"/>
      <c r="B113" s="8"/>
      <c r="C113" s="292"/>
      <c r="D113" s="80" t="s">
        <v>14</v>
      </c>
      <c r="E113" s="341">
        <v>0</v>
      </c>
      <c r="F113" s="134"/>
      <c r="G113" s="135"/>
      <c r="H113" s="135"/>
      <c r="I113" s="134"/>
      <c r="J113" s="134"/>
      <c r="K113" s="158"/>
      <c r="L113" s="158"/>
      <c r="M113" s="201"/>
      <c r="N113" s="380"/>
      <c r="O113" s="196"/>
      <c r="P113" s="42"/>
      <c r="Q113" s="197"/>
      <c r="R113" s="65"/>
    </row>
    <row r="114" spans="1:18" ht="15.95" hidden="1" customHeight="1" x14ac:dyDescent="0.2">
      <c r="A114" s="6"/>
      <c r="B114" s="6">
        <v>85117</v>
      </c>
      <c r="C114" s="65" t="s">
        <v>84</v>
      </c>
      <c r="D114" s="74" t="s">
        <v>9</v>
      </c>
      <c r="E114" s="340">
        <f>SUM(E116)</f>
        <v>0</v>
      </c>
      <c r="F114" s="132">
        <f>SUM(F116)</f>
        <v>0</v>
      </c>
      <c r="G114" s="133">
        <f t="shared" ref="G114:I114" si="32">SUM(G116)</f>
        <v>0</v>
      </c>
      <c r="H114" s="133">
        <f t="shared" si="32"/>
        <v>0</v>
      </c>
      <c r="I114" s="132">
        <f t="shared" si="32"/>
        <v>0</v>
      </c>
      <c r="J114" s="132">
        <f>SUM(J116)</f>
        <v>0</v>
      </c>
      <c r="K114" s="157">
        <f t="shared" ref="K114:M114" si="33">SUM(K116)</f>
        <v>0</v>
      </c>
      <c r="L114" s="157">
        <f t="shared" si="33"/>
        <v>0</v>
      </c>
      <c r="M114" s="194">
        <f t="shared" si="33"/>
        <v>0</v>
      </c>
      <c r="N114" s="379">
        <f>SUM(N116)</f>
        <v>0</v>
      </c>
      <c r="O114" s="213">
        <f t="shared" ref="O114:P114" si="34">SUM(O116)</f>
        <v>0</v>
      </c>
      <c r="P114" s="55">
        <f t="shared" si="34"/>
        <v>0</v>
      </c>
      <c r="Q114" s="207"/>
      <c r="R114" s="75">
        <f>SUM(R116)</f>
        <v>0</v>
      </c>
    </row>
    <row r="115" spans="1:18" ht="15.95" hidden="1" customHeight="1" x14ac:dyDescent="0.2">
      <c r="A115" s="6"/>
      <c r="B115" s="6"/>
      <c r="C115" s="65"/>
      <c r="D115" s="74" t="s">
        <v>10</v>
      </c>
      <c r="E115" s="340"/>
      <c r="F115" s="132"/>
      <c r="G115" s="133"/>
      <c r="H115" s="133"/>
      <c r="I115" s="132"/>
      <c r="J115" s="132"/>
      <c r="K115" s="157"/>
      <c r="L115" s="157"/>
      <c r="M115" s="194"/>
      <c r="N115" s="379"/>
      <c r="O115" s="196"/>
      <c r="P115" s="42"/>
      <c r="Q115" s="197"/>
      <c r="R115" s="65"/>
    </row>
    <row r="116" spans="1:18" ht="15.95" hidden="1" customHeight="1" x14ac:dyDescent="0.2">
      <c r="A116" s="6"/>
      <c r="B116" s="6"/>
      <c r="C116" s="65"/>
      <c r="D116" s="74" t="s">
        <v>12</v>
      </c>
      <c r="E116" s="340"/>
      <c r="F116" s="132"/>
      <c r="G116" s="133"/>
      <c r="H116" s="133"/>
      <c r="I116" s="132">
        <f>SUM(F116-G116+H116)</f>
        <v>0</v>
      </c>
      <c r="J116" s="132"/>
      <c r="K116" s="157"/>
      <c r="L116" s="157"/>
      <c r="M116" s="194">
        <f>SUM(J116-K116+L116)</f>
        <v>0</v>
      </c>
      <c r="N116" s="379"/>
      <c r="O116" s="196"/>
      <c r="P116" s="42"/>
      <c r="Q116" s="197"/>
      <c r="R116" s="65">
        <f>SUM(Q116,M116,I116)</f>
        <v>0</v>
      </c>
    </row>
    <row r="117" spans="1:18" ht="15.95" hidden="1" customHeight="1" x14ac:dyDescent="0.2">
      <c r="A117" s="6"/>
      <c r="B117" s="40">
        <v>85141</v>
      </c>
      <c r="C117" s="75" t="s">
        <v>37</v>
      </c>
      <c r="D117" s="5" t="s">
        <v>9</v>
      </c>
      <c r="E117" s="357">
        <v>0</v>
      </c>
      <c r="F117" s="137">
        <v>0</v>
      </c>
      <c r="G117" s="138"/>
      <c r="H117" s="138"/>
      <c r="I117" s="137"/>
      <c r="J117" s="137">
        <f>SUM(J119)</f>
        <v>0</v>
      </c>
      <c r="K117" s="138">
        <f t="shared" ref="K117:M117" si="35">SUM(K119)</f>
        <v>0</v>
      </c>
      <c r="L117" s="138">
        <f t="shared" si="35"/>
        <v>0</v>
      </c>
      <c r="M117" s="276">
        <f t="shared" si="35"/>
        <v>0</v>
      </c>
      <c r="N117" s="381">
        <v>0</v>
      </c>
      <c r="O117" s="213">
        <v>0</v>
      </c>
      <c r="P117" s="55">
        <v>0</v>
      </c>
      <c r="Q117" s="207"/>
      <c r="R117" s="75">
        <f>SUM(R119)</f>
        <v>0</v>
      </c>
    </row>
    <row r="118" spans="1:18" ht="15.95" hidden="1" customHeight="1" x14ac:dyDescent="0.2">
      <c r="A118" s="6"/>
      <c r="B118" s="6"/>
      <c r="C118" s="65"/>
      <c r="D118" s="83" t="s">
        <v>10</v>
      </c>
      <c r="E118" s="362"/>
      <c r="F118" s="147"/>
      <c r="G118" s="149"/>
      <c r="H118" s="149"/>
      <c r="I118" s="147"/>
      <c r="J118" s="147"/>
      <c r="K118" s="149"/>
      <c r="L118" s="149"/>
      <c r="M118" s="289"/>
      <c r="N118" s="168"/>
      <c r="O118" s="196"/>
      <c r="P118" s="42"/>
      <c r="Q118" s="197"/>
      <c r="R118" s="65"/>
    </row>
    <row r="119" spans="1:18" ht="15.95" hidden="1" customHeight="1" x14ac:dyDescent="0.2">
      <c r="A119" s="6"/>
      <c r="B119" s="8"/>
      <c r="C119" s="292"/>
      <c r="D119" s="74" t="s">
        <v>12</v>
      </c>
      <c r="E119" s="363"/>
      <c r="F119" s="151"/>
      <c r="G119" s="155"/>
      <c r="H119" s="155"/>
      <c r="I119" s="151"/>
      <c r="J119" s="151"/>
      <c r="K119" s="155"/>
      <c r="L119" s="155"/>
      <c r="M119" s="290">
        <f>SUM(J119-K119+L119)</f>
        <v>0</v>
      </c>
      <c r="N119" s="396"/>
      <c r="O119" s="196"/>
      <c r="P119" s="42"/>
      <c r="Q119" s="197"/>
      <c r="R119" s="65">
        <f>SUM(Q119,M119,I119)</f>
        <v>0</v>
      </c>
    </row>
    <row r="120" spans="1:18" ht="15.95" hidden="1" customHeight="1" x14ac:dyDescent="0.2">
      <c r="A120" s="6"/>
      <c r="B120" s="40">
        <v>85149</v>
      </c>
      <c r="C120" s="75" t="s">
        <v>38</v>
      </c>
      <c r="D120" s="5" t="s">
        <v>9</v>
      </c>
      <c r="E120" s="342">
        <f>SUM(E122)</f>
        <v>0</v>
      </c>
      <c r="F120" s="137">
        <v>0</v>
      </c>
      <c r="G120" s="138"/>
      <c r="H120" s="138"/>
      <c r="I120" s="137">
        <v>0</v>
      </c>
      <c r="J120" s="137">
        <f>SUM(J122)</f>
        <v>0</v>
      </c>
      <c r="K120" s="159">
        <f t="shared" ref="K120:M120" si="36">SUM(K122)</f>
        <v>0</v>
      </c>
      <c r="L120" s="159">
        <f t="shared" si="36"/>
        <v>0</v>
      </c>
      <c r="M120" s="205">
        <f t="shared" si="36"/>
        <v>0</v>
      </c>
      <c r="N120" s="381">
        <f>SUM(N122)</f>
        <v>0</v>
      </c>
      <c r="O120" s="213">
        <f t="shared" ref="O120:P120" si="37">SUM(O122)</f>
        <v>0</v>
      </c>
      <c r="P120" s="55">
        <f t="shared" si="37"/>
        <v>0</v>
      </c>
      <c r="Q120" s="207"/>
      <c r="R120" s="75">
        <f t="shared" ref="R120" si="38">SUM(R122)</f>
        <v>0</v>
      </c>
    </row>
    <row r="121" spans="1:18" ht="15.95" hidden="1" customHeight="1" x14ac:dyDescent="0.2">
      <c r="A121" s="6"/>
      <c r="B121" s="15"/>
      <c r="C121" s="65"/>
      <c r="D121" s="83" t="s">
        <v>10</v>
      </c>
      <c r="E121" s="362"/>
      <c r="F121" s="147"/>
      <c r="G121" s="149"/>
      <c r="H121" s="149"/>
      <c r="I121" s="132"/>
      <c r="J121" s="147"/>
      <c r="K121" s="149"/>
      <c r="L121" s="149"/>
      <c r="M121" s="211">
        <v>0</v>
      </c>
      <c r="N121" s="168"/>
      <c r="O121" s="196"/>
      <c r="P121" s="42"/>
      <c r="Q121" s="197"/>
      <c r="R121" s="65"/>
    </row>
    <row r="122" spans="1:18" ht="15.95" hidden="1" customHeight="1" x14ac:dyDescent="0.2">
      <c r="A122" s="6"/>
      <c r="B122" s="8"/>
      <c r="C122" s="292"/>
      <c r="D122" s="49" t="s">
        <v>16</v>
      </c>
      <c r="E122" s="362">
        <f>SUM(N122)</f>
        <v>0</v>
      </c>
      <c r="F122" s="147"/>
      <c r="G122" s="149"/>
      <c r="H122" s="149"/>
      <c r="I122" s="132">
        <v>0</v>
      </c>
      <c r="J122" s="147"/>
      <c r="K122" s="149"/>
      <c r="L122" s="149"/>
      <c r="M122" s="194">
        <f>SUM(J122-K122+L122)</f>
        <v>0</v>
      </c>
      <c r="N122" s="168"/>
      <c r="O122" s="196"/>
      <c r="P122" s="42"/>
      <c r="Q122" s="197"/>
      <c r="R122" s="65">
        <f>SUM(Q122,M122,I122)</f>
        <v>0</v>
      </c>
    </row>
    <row r="123" spans="1:18" ht="15.95" hidden="1" customHeight="1" x14ac:dyDescent="0.2">
      <c r="A123" s="6"/>
      <c r="B123" s="6">
        <v>85153</v>
      </c>
      <c r="C123" s="65" t="s">
        <v>39</v>
      </c>
      <c r="D123" s="5" t="s">
        <v>9</v>
      </c>
      <c r="E123" s="342">
        <v>0</v>
      </c>
      <c r="F123" s="137">
        <v>0</v>
      </c>
      <c r="G123" s="138"/>
      <c r="H123" s="138"/>
      <c r="I123" s="137">
        <v>0</v>
      </c>
      <c r="J123" s="137">
        <v>0</v>
      </c>
      <c r="K123" s="159"/>
      <c r="L123" s="159"/>
      <c r="M123" s="205">
        <v>0</v>
      </c>
      <c r="N123" s="381">
        <v>0</v>
      </c>
      <c r="O123" s="213">
        <f>SUM(O125)</f>
        <v>0</v>
      </c>
      <c r="P123" s="213">
        <f t="shared" ref="P123" si="39">SUM(P125)</f>
        <v>0</v>
      </c>
      <c r="Q123" s="297"/>
      <c r="R123" s="75">
        <f>SUM(R125)</f>
        <v>0</v>
      </c>
    </row>
    <row r="124" spans="1:18" ht="15.95" hidden="1" customHeight="1" x14ac:dyDescent="0.2">
      <c r="A124" s="6"/>
      <c r="B124" s="15"/>
      <c r="C124" s="65"/>
      <c r="D124" s="58" t="s">
        <v>10</v>
      </c>
      <c r="E124" s="362"/>
      <c r="F124" s="147"/>
      <c r="G124" s="149"/>
      <c r="H124" s="149"/>
      <c r="I124" s="132"/>
      <c r="J124" s="147"/>
      <c r="K124" s="149"/>
      <c r="L124" s="149"/>
      <c r="M124" s="211"/>
      <c r="N124" s="168"/>
      <c r="O124" s="196"/>
      <c r="P124" s="42"/>
      <c r="Q124" s="197"/>
      <c r="R124" s="65"/>
    </row>
    <row r="125" spans="1:18" ht="15.95" hidden="1" customHeight="1" x14ac:dyDescent="0.2">
      <c r="A125" s="6"/>
      <c r="B125" s="18"/>
      <c r="C125" s="292"/>
      <c r="D125" s="39" t="s">
        <v>12</v>
      </c>
      <c r="E125" s="362">
        <f>SUM(N125)</f>
        <v>0</v>
      </c>
      <c r="F125" s="151"/>
      <c r="G125" s="155"/>
      <c r="H125" s="155"/>
      <c r="I125" s="132">
        <v>0</v>
      </c>
      <c r="J125" s="151"/>
      <c r="K125" s="155"/>
      <c r="L125" s="155"/>
      <c r="M125" s="194">
        <v>0</v>
      </c>
      <c r="N125" s="396"/>
      <c r="O125" s="196"/>
      <c r="P125" s="42"/>
      <c r="Q125" s="197"/>
      <c r="R125" s="65">
        <f>SUM(Q125,M125,I125)</f>
        <v>0</v>
      </c>
    </row>
    <row r="126" spans="1:18" ht="13.5" hidden="1" customHeight="1" x14ac:dyDescent="0.2">
      <c r="A126" s="6"/>
      <c r="B126" s="6">
        <v>85132</v>
      </c>
      <c r="C126" s="65" t="s">
        <v>40</v>
      </c>
      <c r="D126" s="13" t="s">
        <v>9</v>
      </c>
      <c r="E126" s="362"/>
      <c r="F126" s="147"/>
      <c r="G126" s="149"/>
      <c r="H126" s="149"/>
      <c r="I126" s="137">
        <v>0</v>
      </c>
      <c r="J126" s="147"/>
      <c r="K126" s="149"/>
      <c r="L126" s="149"/>
      <c r="M126" s="205">
        <v>0</v>
      </c>
      <c r="N126" s="168"/>
      <c r="O126" s="196"/>
      <c r="P126" s="42"/>
      <c r="Q126" s="197"/>
      <c r="R126" s="65"/>
    </row>
    <row r="127" spans="1:18" hidden="1" x14ac:dyDescent="0.2">
      <c r="A127" s="6"/>
      <c r="B127" s="15"/>
      <c r="C127" s="65"/>
      <c r="D127" s="83" t="s">
        <v>10</v>
      </c>
      <c r="E127" s="362"/>
      <c r="F127" s="147"/>
      <c r="G127" s="149"/>
      <c r="H127" s="149"/>
      <c r="I127" s="137">
        <v>0</v>
      </c>
      <c r="J127" s="147"/>
      <c r="K127" s="149"/>
      <c r="L127" s="149"/>
      <c r="M127" s="205">
        <v>0</v>
      </c>
      <c r="N127" s="168"/>
      <c r="O127" s="196"/>
      <c r="P127" s="42"/>
      <c r="Q127" s="197"/>
      <c r="R127" s="65"/>
    </row>
    <row r="128" spans="1:18" hidden="1" x14ac:dyDescent="0.2">
      <c r="A128" s="6"/>
      <c r="B128" s="15"/>
      <c r="C128" s="65"/>
      <c r="D128" s="74" t="s">
        <v>12</v>
      </c>
      <c r="E128" s="362"/>
      <c r="F128" s="147"/>
      <c r="G128" s="149"/>
      <c r="H128" s="149"/>
      <c r="I128" s="137">
        <v>0</v>
      </c>
      <c r="J128" s="147"/>
      <c r="K128" s="149"/>
      <c r="L128" s="149"/>
      <c r="M128" s="205">
        <v>0</v>
      </c>
      <c r="N128" s="168"/>
      <c r="O128" s="196"/>
      <c r="P128" s="42"/>
      <c r="Q128" s="197"/>
      <c r="R128" s="65"/>
    </row>
    <row r="129" spans="1:18" hidden="1" x14ac:dyDescent="0.2">
      <c r="A129" s="6"/>
      <c r="B129" s="40">
        <v>85153</v>
      </c>
      <c r="C129" s="75" t="s">
        <v>39</v>
      </c>
      <c r="D129" s="75" t="s">
        <v>9</v>
      </c>
      <c r="E129" s="362"/>
      <c r="F129" s="147"/>
      <c r="G129" s="149"/>
      <c r="H129" s="149"/>
      <c r="I129" s="137">
        <v>0</v>
      </c>
      <c r="J129" s="147"/>
      <c r="K129" s="149"/>
      <c r="L129" s="149"/>
      <c r="M129" s="205">
        <v>0</v>
      </c>
      <c r="N129" s="168"/>
      <c r="O129" s="196"/>
      <c r="P129" s="42"/>
      <c r="Q129" s="197"/>
      <c r="R129" s="65"/>
    </row>
    <row r="130" spans="1:18" hidden="1" x14ac:dyDescent="0.2">
      <c r="A130" s="6"/>
      <c r="B130" s="15"/>
      <c r="C130" s="65"/>
      <c r="D130" s="58" t="s">
        <v>10</v>
      </c>
      <c r="E130" s="362"/>
      <c r="F130" s="147"/>
      <c r="G130" s="149"/>
      <c r="H130" s="149"/>
      <c r="I130" s="137">
        <v>0</v>
      </c>
      <c r="J130" s="147"/>
      <c r="K130" s="149"/>
      <c r="L130" s="149"/>
      <c r="M130" s="205">
        <v>0</v>
      </c>
      <c r="N130" s="168"/>
      <c r="O130" s="196"/>
      <c r="P130" s="42"/>
      <c r="Q130" s="197"/>
      <c r="R130" s="65"/>
    </row>
    <row r="131" spans="1:18" ht="5.25" hidden="1" customHeight="1" x14ac:dyDescent="0.2">
      <c r="A131" s="6"/>
      <c r="B131" s="15"/>
      <c r="C131" s="65"/>
      <c r="D131" s="49" t="s">
        <v>12</v>
      </c>
      <c r="E131" s="362"/>
      <c r="F131" s="147"/>
      <c r="G131" s="149"/>
      <c r="H131" s="149"/>
      <c r="I131" s="137">
        <v>0</v>
      </c>
      <c r="J131" s="147"/>
      <c r="K131" s="149"/>
      <c r="L131" s="149"/>
      <c r="M131" s="205">
        <v>0</v>
      </c>
      <c r="N131" s="168"/>
      <c r="O131" s="196"/>
      <c r="P131" s="42"/>
      <c r="Q131" s="197"/>
      <c r="R131" s="65"/>
    </row>
    <row r="132" spans="1:18" ht="15.95" hidden="1" customHeight="1" x14ac:dyDescent="0.2">
      <c r="A132" s="6"/>
      <c r="B132" s="40">
        <v>85154</v>
      </c>
      <c r="C132" s="75" t="s">
        <v>41</v>
      </c>
      <c r="D132" s="5" t="s">
        <v>9</v>
      </c>
      <c r="E132" s="342">
        <f>SUM(E134)</f>
        <v>0</v>
      </c>
      <c r="F132" s="137">
        <v>0</v>
      </c>
      <c r="G132" s="138"/>
      <c r="H132" s="138"/>
      <c r="I132" s="137">
        <v>0</v>
      </c>
      <c r="J132" s="137">
        <v>0</v>
      </c>
      <c r="K132" s="159"/>
      <c r="L132" s="159"/>
      <c r="M132" s="205">
        <v>0</v>
      </c>
      <c r="N132" s="381">
        <f>SUM(N134)</f>
        <v>0</v>
      </c>
      <c r="O132" s="79">
        <f t="shared" ref="O132:R132" si="40">SUM(O134)</f>
        <v>0</v>
      </c>
      <c r="P132" s="79">
        <f t="shared" si="40"/>
        <v>0</v>
      </c>
      <c r="Q132" s="207"/>
      <c r="R132" s="75">
        <f t="shared" si="40"/>
        <v>0</v>
      </c>
    </row>
    <row r="133" spans="1:18" ht="15.95" hidden="1" customHeight="1" x14ac:dyDescent="0.2">
      <c r="A133" s="6"/>
      <c r="B133" s="15"/>
      <c r="C133" s="65"/>
      <c r="D133" s="83" t="s">
        <v>10</v>
      </c>
      <c r="E133" s="362"/>
      <c r="F133" s="147"/>
      <c r="G133" s="149"/>
      <c r="H133" s="149"/>
      <c r="I133" s="132"/>
      <c r="J133" s="147"/>
      <c r="K133" s="149"/>
      <c r="L133" s="149"/>
      <c r="M133" s="211">
        <v>0</v>
      </c>
      <c r="N133" s="168"/>
      <c r="O133" s="196"/>
      <c r="P133" s="42"/>
      <c r="Q133" s="197"/>
      <c r="R133" s="65">
        <v>0</v>
      </c>
    </row>
    <row r="134" spans="1:18" ht="15.95" hidden="1" customHeight="1" x14ac:dyDescent="0.2">
      <c r="A134" s="6"/>
      <c r="B134" s="18"/>
      <c r="C134" s="292"/>
      <c r="D134" s="80" t="s">
        <v>12</v>
      </c>
      <c r="E134" s="362">
        <f>SUM(N134)</f>
        <v>0</v>
      </c>
      <c r="F134" s="151"/>
      <c r="G134" s="155"/>
      <c r="H134" s="155"/>
      <c r="I134" s="132">
        <v>0</v>
      </c>
      <c r="J134" s="151"/>
      <c r="K134" s="155"/>
      <c r="L134" s="155"/>
      <c r="M134" s="194">
        <v>0</v>
      </c>
      <c r="N134" s="396"/>
      <c r="O134" s="227"/>
      <c r="P134" s="42"/>
      <c r="Q134" s="197"/>
      <c r="R134" s="65">
        <f>SUM(Q134,M134,I134)</f>
        <v>0</v>
      </c>
    </row>
    <row r="135" spans="1:18" hidden="1" x14ac:dyDescent="0.2">
      <c r="A135" s="6"/>
      <c r="B135" s="6">
        <v>85156</v>
      </c>
      <c r="C135" s="65" t="s">
        <v>42</v>
      </c>
      <c r="D135" s="65" t="s">
        <v>9</v>
      </c>
      <c r="E135" s="362"/>
      <c r="F135" s="147"/>
      <c r="G135" s="149"/>
      <c r="H135" s="149"/>
      <c r="I135" s="137">
        <v>0</v>
      </c>
      <c r="J135" s="147"/>
      <c r="K135" s="149"/>
      <c r="L135" s="149"/>
      <c r="M135" s="205">
        <v>0</v>
      </c>
      <c r="N135" s="168"/>
      <c r="O135" s="196"/>
      <c r="P135" s="12"/>
      <c r="Q135" s="197"/>
      <c r="R135" s="65">
        <v>0</v>
      </c>
    </row>
    <row r="136" spans="1:18" hidden="1" x14ac:dyDescent="0.2">
      <c r="A136" s="6"/>
      <c r="B136" s="15"/>
      <c r="C136" s="65" t="s">
        <v>43</v>
      </c>
      <c r="D136" s="65"/>
      <c r="E136" s="362"/>
      <c r="F136" s="147"/>
      <c r="G136" s="149"/>
      <c r="H136" s="149"/>
      <c r="I136" s="137">
        <v>0</v>
      </c>
      <c r="J136" s="147"/>
      <c r="K136" s="149"/>
      <c r="L136" s="149"/>
      <c r="M136" s="205">
        <v>0</v>
      </c>
      <c r="N136" s="168"/>
      <c r="O136" s="196"/>
      <c r="P136" s="12"/>
      <c r="Q136" s="197"/>
      <c r="R136" s="65">
        <v>0</v>
      </c>
    </row>
    <row r="137" spans="1:18" hidden="1" x14ac:dyDescent="0.2">
      <c r="A137" s="6"/>
      <c r="B137" s="15"/>
      <c r="C137" s="65"/>
      <c r="D137" s="58" t="s">
        <v>10</v>
      </c>
      <c r="E137" s="362"/>
      <c r="F137" s="147"/>
      <c r="G137" s="149"/>
      <c r="H137" s="149"/>
      <c r="I137" s="137">
        <v>0</v>
      </c>
      <c r="J137" s="147"/>
      <c r="K137" s="149"/>
      <c r="L137" s="149"/>
      <c r="M137" s="205">
        <v>0</v>
      </c>
      <c r="N137" s="168"/>
      <c r="O137" s="196"/>
      <c r="P137" s="12"/>
      <c r="Q137" s="197"/>
      <c r="R137" s="65">
        <v>0</v>
      </c>
    </row>
    <row r="138" spans="1:18" hidden="1" x14ac:dyDescent="0.2">
      <c r="A138" s="6"/>
      <c r="B138" s="15"/>
      <c r="C138" s="65"/>
      <c r="D138" s="49" t="s">
        <v>12</v>
      </c>
      <c r="E138" s="362"/>
      <c r="F138" s="147"/>
      <c r="G138" s="149"/>
      <c r="H138" s="149"/>
      <c r="I138" s="137">
        <v>0</v>
      </c>
      <c r="J138" s="147"/>
      <c r="K138" s="149"/>
      <c r="L138" s="149"/>
      <c r="M138" s="205">
        <v>0</v>
      </c>
      <c r="N138" s="168"/>
      <c r="O138" s="196"/>
      <c r="P138" s="12"/>
      <c r="Q138" s="197"/>
      <c r="R138" s="65">
        <v>0</v>
      </c>
    </row>
    <row r="139" spans="1:18" hidden="1" x14ac:dyDescent="0.2">
      <c r="A139" s="6"/>
      <c r="B139" s="6"/>
      <c r="C139" s="65"/>
      <c r="D139" s="49" t="s">
        <v>14</v>
      </c>
      <c r="E139" s="362"/>
      <c r="F139" s="147"/>
      <c r="G139" s="149"/>
      <c r="H139" s="149"/>
      <c r="I139" s="137">
        <v>0</v>
      </c>
      <c r="J139" s="147"/>
      <c r="K139" s="149"/>
      <c r="L139" s="149"/>
      <c r="M139" s="205">
        <v>0</v>
      </c>
      <c r="N139" s="168"/>
      <c r="O139" s="196"/>
      <c r="P139" s="12"/>
      <c r="Q139" s="197"/>
      <c r="R139" s="65">
        <v>0</v>
      </c>
    </row>
    <row r="140" spans="1:18" hidden="1" x14ac:dyDescent="0.2">
      <c r="A140" s="6"/>
      <c r="B140" s="6">
        <v>85158</v>
      </c>
      <c r="C140" s="65" t="s">
        <v>44</v>
      </c>
      <c r="D140" s="13" t="s">
        <v>9</v>
      </c>
      <c r="E140" s="362"/>
      <c r="F140" s="147"/>
      <c r="G140" s="149"/>
      <c r="H140" s="149"/>
      <c r="I140" s="137">
        <v>0</v>
      </c>
      <c r="J140" s="147"/>
      <c r="K140" s="149"/>
      <c r="L140" s="149"/>
      <c r="M140" s="205">
        <v>0</v>
      </c>
      <c r="N140" s="168"/>
      <c r="O140" s="196"/>
      <c r="P140" s="12"/>
      <c r="Q140" s="197"/>
      <c r="R140" s="65">
        <v>0</v>
      </c>
    </row>
    <row r="141" spans="1:18" ht="12" hidden="1" customHeight="1" x14ac:dyDescent="0.2">
      <c r="A141" s="6"/>
      <c r="B141" s="15"/>
      <c r="C141" s="65"/>
      <c r="D141" s="58" t="s">
        <v>10</v>
      </c>
      <c r="E141" s="362"/>
      <c r="F141" s="147"/>
      <c r="G141" s="149"/>
      <c r="H141" s="149"/>
      <c r="I141" s="137">
        <v>0</v>
      </c>
      <c r="J141" s="147"/>
      <c r="K141" s="149"/>
      <c r="L141" s="149"/>
      <c r="M141" s="205">
        <v>0</v>
      </c>
      <c r="N141" s="168"/>
      <c r="O141" s="196"/>
      <c r="P141" s="12"/>
      <c r="Q141" s="197"/>
      <c r="R141" s="65">
        <v>0</v>
      </c>
    </row>
    <row r="142" spans="1:18" ht="12" hidden="1" customHeight="1" x14ac:dyDescent="0.2">
      <c r="A142" s="6"/>
      <c r="B142" s="15"/>
      <c r="C142" s="65"/>
      <c r="D142" s="49" t="s">
        <v>12</v>
      </c>
      <c r="E142" s="362"/>
      <c r="F142" s="147"/>
      <c r="G142" s="149"/>
      <c r="H142" s="149"/>
      <c r="I142" s="137">
        <v>0</v>
      </c>
      <c r="J142" s="147"/>
      <c r="K142" s="149"/>
      <c r="L142" s="149"/>
      <c r="M142" s="205">
        <v>0</v>
      </c>
      <c r="N142" s="168"/>
      <c r="O142" s="196"/>
      <c r="P142" s="12"/>
      <c r="Q142" s="197"/>
      <c r="R142" s="65">
        <v>0</v>
      </c>
    </row>
    <row r="143" spans="1:18" ht="13.5" hidden="1" customHeight="1" x14ac:dyDescent="0.2">
      <c r="A143" s="6"/>
      <c r="B143" s="15"/>
      <c r="C143" s="65"/>
      <c r="D143" s="49" t="s">
        <v>14</v>
      </c>
      <c r="E143" s="362"/>
      <c r="F143" s="147"/>
      <c r="G143" s="149"/>
      <c r="H143" s="149"/>
      <c r="I143" s="137">
        <v>0</v>
      </c>
      <c r="J143" s="147"/>
      <c r="K143" s="149"/>
      <c r="L143" s="149"/>
      <c r="M143" s="205">
        <v>0</v>
      </c>
      <c r="N143" s="168"/>
      <c r="O143" s="196"/>
      <c r="P143" s="12"/>
      <c r="Q143" s="197"/>
      <c r="R143" s="65">
        <v>0</v>
      </c>
    </row>
    <row r="144" spans="1:18" ht="21.75" hidden="1" customHeight="1" x14ac:dyDescent="0.2">
      <c r="A144" s="6"/>
      <c r="B144" s="6">
        <v>85156</v>
      </c>
      <c r="C144" s="65" t="s">
        <v>82</v>
      </c>
      <c r="D144" s="13" t="s">
        <v>9</v>
      </c>
      <c r="E144" s="340">
        <v>0</v>
      </c>
      <c r="F144" s="132">
        <v>0</v>
      </c>
      <c r="G144" s="133"/>
      <c r="H144" s="133"/>
      <c r="I144" s="137">
        <v>0</v>
      </c>
      <c r="J144" s="132">
        <v>0</v>
      </c>
      <c r="K144" s="157"/>
      <c r="L144" s="157"/>
      <c r="M144" s="205">
        <v>0</v>
      </c>
      <c r="N144" s="379">
        <v>0</v>
      </c>
      <c r="O144" s="196"/>
      <c r="P144" s="12"/>
      <c r="Q144" s="197"/>
      <c r="R144" s="65">
        <v>0</v>
      </c>
    </row>
    <row r="145" spans="1:18" ht="20.25" hidden="1" customHeight="1" x14ac:dyDescent="0.2">
      <c r="A145" s="6"/>
      <c r="B145" s="15"/>
      <c r="C145" s="65" t="s">
        <v>45</v>
      </c>
      <c r="D145" s="83" t="s">
        <v>10</v>
      </c>
      <c r="E145" s="362"/>
      <c r="F145" s="147"/>
      <c r="G145" s="149"/>
      <c r="H145" s="149"/>
      <c r="I145" s="137">
        <v>0</v>
      </c>
      <c r="J145" s="147"/>
      <c r="K145" s="149"/>
      <c r="L145" s="149"/>
      <c r="M145" s="205">
        <v>0</v>
      </c>
      <c r="N145" s="168"/>
      <c r="O145" s="196"/>
      <c r="P145" s="12"/>
      <c r="Q145" s="197"/>
      <c r="R145" s="65">
        <v>0</v>
      </c>
    </row>
    <row r="146" spans="1:18" ht="22.5" hidden="1" customHeight="1" x14ac:dyDescent="0.2">
      <c r="A146" s="6"/>
      <c r="B146" s="15"/>
      <c r="C146" s="65"/>
      <c r="D146" s="74" t="s">
        <v>14</v>
      </c>
      <c r="E146" s="362">
        <v>0</v>
      </c>
      <c r="F146" s="147"/>
      <c r="G146" s="149"/>
      <c r="H146" s="149"/>
      <c r="I146" s="137">
        <v>0</v>
      </c>
      <c r="J146" s="147"/>
      <c r="K146" s="149"/>
      <c r="L146" s="149"/>
      <c r="M146" s="205">
        <v>0</v>
      </c>
      <c r="N146" s="168"/>
      <c r="O146" s="196"/>
      <c r="P146" s="12"/>
      <c r="Q146" s="197"/>
      <c r="R146" s="65">
        <v>0</v>
      </c>
    </row>
    <row r="147" spans="1:18" ht="18" customHeight="1" x14ac:dyDescent="0.2">
      <c r="A147" s="6"/>
      <c r="B147" s="40">
        <v>85195</v>
      </c>
      <c r="C147" s="300" t="s">
        <v>13</v>
      </c>
      <c r="D147" s="5" t="s">
        <v>9</v>
      </c>
      <c r="E147" s="365">
        <f>SUM(E149)</f>
        <v>100000</v>
      </c>
      <c r="F147" s="365">
        <f t="shared" ref="F147:M147" si="41">SUM(F149)</f>
        <v>0</v>
      </c>
      <c r="G147" s="365">
        <f t="shared" si="41"/>
        <v>0</v>
      </c>
      <c r="H147" s="365">
        <f t="shared" si="41"/>
        <v>0</v>
      </c>
      <c r="I147" s="365">
        <f t="shared" si="41"/>
        <v>0</v>
      </c>
      <c r="J147" s="365">
        <f t="shared" si="41"/>
        <v>0</v>
      </c>
      <c r="K147" s="365">
        <f t="shared" si="41"/>
        <v>0</v>
      </c>
      <c r="L147" s="365">
        <f t="shared" si="41"/>
        <v>0</v>
      </c>
      <c r="M147" s="365">
        <f t="shared" si="41"/>
        <v>0</v>
      </c>
      <c r="N147" s="382">
        <f>SUM(N149)</f>
        <v>100000</v>
      </c>
      <c r="O147" s="213"/>
      <c r="P147" s="54"/>
      <c r="Q147" s="207"/>
      <c r="R147" s="75">
        <v>0</v>
      </c>
    </row>
    <row r="148" spans="1:18" ht="18" customHeight="1" x14ac:dyDescent="0.2">
      <c r="A148" s="6"/>
      <c r="B148" s="15"/>
      <c r="C148" s="65"/>
      <c r="D148" s="83" t="s">
        <v>10</v>
      </c>
      <c r="E148" s="362"/>
      <c r="F148" s="147"/>
      <c r="G148" s="149"/>
      <c r="H148" s="149"/>
      <c r="I148" s="132"/>
      <c r="J148" s="147"/>
      <c r="K148" s="149"/>
      <c r="L148" s="149"/>
      <c r="M148" s="211">
        <v>0</v>
      </c>
      <c r="N148" s="168"/>
      <c r="O148" s="196"/>
      <c r="P148" s="12"/>
      <c r="Q148" s="197"/>
      <c r="R148" s="65">
        <v>0</v>
      </c>
    </row>
    <row r="149" spans="1:18" ht="18" customHeight="1" x14ac:dyDescent="0.2">
      <c r="A149" s="6"/>
      <c r="B149" s="15"/>
      <c r="C149" s="65"/>
      <c r="D149" s="74" t="s">
        <v>12</v>
      </c>
      <c r="E149" s="289">
        <f>SUM(N149)</f>
        <v>100000</v>
      </c>
      <c r="F149" s="147"/>
      <c r="G149" s="149"/>
      <c r="H149" s="149"/>
      <c r="I149" s="132">
        <v>0</v>
      </c>
      <c r="J149" s="147"/>
      <c r="K149" s="149"/>
      <c r="L149" s="149"/>
      <c r="M149" s="194">
        <v>0</v>
      </c>
      <c r="N149" s="168">
        <v>100000</v>
      </c>
      <c r="O149" s="196"/>
      <c r="P149" s="12"/>
      <c r="Q149" s="197"/>
      <c r="R149" s="65">
        <v>0</v>
      </c>
    </row>
    <row r="150" spans="1:18" ht="19.5" hidden="1" customHeight="1" x14ac:dyDescent="0.2">
      <c r="A150" s="56">
        <v>852</v>
      </c>
      <c r="B150" s="81"/>
      <c r="C150" s="82" t="s">
        <v>46</v>
      </c>
      <c r="D150" s="321" t="s">
        <v>9</v>
      </c>
      <c r="E150" s="428">
        <v>0</v>
      </c>
      <c r="F150" s="130">
        <v>0</v>
      </c>
      <c r="G150" s="131"/>
      <c r="H150" s="131"/>
      <c r="I150" s="130"/>
      <c r="J150" s="130">
        <v>0</v>
      </c>
      <c r="K150" s="131"/>
      <c r="L150" s="131"/>
      <c r="M150" s="194">
        <v>0</v>
      </c>
      <c r="N150" s="378">
        <v>0</v>
      </c>
      <c r="O150" s="196"/>
      <c r="P150" s="12"/>
      <c r="Q150" s="197"/>
      <c r="R150" s="65">
        <v>0</v>
      </c>
    </row>
    <row r="151" spans="1:18" ht="15.75" hidden="1" customHeight="1" x14ac:dyDescent="0.2">
      <c r="A151" s="85"/>
      <c r="B151" s="86"/>
      <c r="C151" s="299"/>
      <c r="D151" s="83" t="s">
        <v>10</v>
      </c>
      <c r="E151" s="362"/>
      <c r="F151" s="147"/>
      <c r="G151" s="149"/>
      <c r="H151" s="149"/>
      <c r="I151" s="147"/>
      <c r="J151" s="147"/>
      <c r="K151" s="149"/>
      <c r="L151" s="149"/>
      <c r="M151" s="205">
        <v>0</v>
      </c>
      <c r="N151" s="168"/>
      <c r="O151" s="196"/>
      <c r="P151" s="12"/>
      <c r="Q151" s="197"/>
      <c r="R151" s="65">
        <v>0</v>
      </c>
    </row>
    <row r="152" spans="1:18" ht="18" hidden="1" customHeight="1" x14ac:dyDescent="0.2">
      <c r="A152" s="85"/>
      <c r="B152" s="86"/>
      <c r="C152" s="299"/>
      <c r="D152" s="74" t="s">
        <v>12</v>
      </c>
      <c r="E152" s="340">
        <v>0</v>
      </c>
      <c r="F152" s="132">
        <v>0</v>
      </c>
      <c r="G152" s="133"/>
      <c r="H152" s="133"/>
      <c r="I152" s="132"/>
      <c r="J152" s="132">
        <v>0</v>
      </c>
      <c r="K152" s="157"/>
      <c r="L152" s="157"/>
      <c r="M152" s="205">
        <v>0</v>
      </c>
      <c r="N152" s="379">
        <v>0</v>
      </c>
      <c r="O152" s="196"/>
      <c r="P152" s="12"/>
      <c r="Q152" s="197"/>
      <c r="R152" s="65">
        <v>0</v>
      </c>
    </row>
    <row r="153" spans="1:18" ht="20.25" hidden="1" customHeight="1" x14ac:dyDescent="0.2">
      <c r="A153" s="85"/>
      <c r="B153" s="86"/>
      <c r="C153" s="299"/>
      <c r="D153" s="74" t="s">
        <v>14</v>
      </c>
      <c r="E153" s="340">
        <v>0</v>
      </c>
      <c r="F153" s="132">
        <v>0</v>
      </c>
      <c r="G153" s="133"/>
      <c r="H153" s="133"/>
      <c r="I153" s="132"/>
      <c r="J153" s="132">
        <v>0</v>
      </c>
      <c r="K153" s="157"/>
      <c r="L153" s="157"/>
      <c r="M153" s="205">
        <v>0</v>
      </c>
      <c r="N153" s="379">
        <v>0</v>
      </c>
      <c r="O153" s="196"/>
      <c r="P153" s="12"/>
      <c r="Q153" s="197"/>
      <c r="R153" s="65">
        <v>0</v>
      </c>
    </row>
    <row r="154" spans="1:18" ht="21" hidden="1" customHeight="1" x14ac:dyDescent="0.2">
      <c r="A154" s="6"/>
      <c r="B154" s="78">
        <v>85201</v>
      </c>
      <c r="C154" s="75" t="s">
        <v>47</v>
      </c>
      <c r="D154" s="87" t="s">
        <v>9</v>
      </c>
      <c r="E154" s="357">
        <v>0</v>
      </c>
      <c r="F154" s="137">
        <v>0</v>
      </c>
      <c r="G154" s="138"/>
      <c r="H154" s="138"/>
      <c r="I154" s="137"/>
      <c r="J154" s="137">
        <v>0</v>
      </c>
      <c r="K154" s="138"/>
      <c r="L154" s="138"/>
      <c r="M154" s="205">
        <v>0</v>
      </c>
      <c r="N154" s="381">
        <v>0</v>
      </c>
      <c r="O154" s="196"/>
      <c r="P154" s="12"/>
      <c r="Q154" s="197"/>
      <c r="R154" s="65">
        <v>0</v>
      </c>
    </row>
    <row r="155" spans="1:18" ht="17.25" hidden="1" customHeight="1" x14ac:dyDescent="0.2">
      <c r="A155" s="6"/>
      <c r="B155" s="15"/>
      <c r="C155" s="65"/>
      <c r="D155" s="83" t="s">
        <v>10</v>
      </c>
      <c r="E155" s="362"/>
      <c r="F155" s="147"/>
      <c r="G155" s="149"/>
      <c r="H155" s="149"/>
      <c r="I155" s="147"/>
      <c r="J155" s="147"/>
      <c r="K155" s="149"/>
      <c r="L155" s="149"/>
      <c r="M155" s="205">
        <v>0</v>
      </c>
      <c r="N155" s="168"/>
      <c r="O155" s="196"/>
      <c r="P155" s="12"/>
      <c r="Q155" s="197"/>
      <c r="R155" s="65">
        <v>0</v>
      </c>
    </row>
    <row r="156" spans="1:18" hidden="1" x14ac:dyDescent="0.2">
      <c r="A156" s="6"/>
      <c r="B156" s="15"/>
      <c r="C156" s="65"/>
      <c r="D156" s="74" t="s">
        <v>12</v>
      </c>
      <c r="E156" s="362"/>
      <c r="F156" s="147"/>
      <c r="G156" s="149"/>
      <c r="H156" s="149"/>
      <c r="I156" s="147"/>
      <c r="J156" s="147"/>
      <c r="K156" s="149"/>
      <c r="L156" s="149"/>
      <c r="M156" s="205">
        <v>0</v>
      </c>
      <c r="N156" s="168"/>
      <c r="O156" s="196"/>
      <c r="P156" s="12"/>
      <c r="Q156" s="197"/>
      <c r="R156" s="65">
        <v>0</v>
      </c>
    </row>
    <row r="157" spans="1:18" ht="21" hidden="1" customHeight="1" x14ac:dyDescent="0.2">
      <c r="A157" s="6"/>
      <c r="B157" s="8"/>
      <c r="C157" s="292"/>
      <c r="D157" s="74" t="s">
        <v>14</v>
      </c>
      <c r="E157" s="362">
        <v>0</v>
      </c>
      <c r="F157" s="147"/>
      <c r="G157" s="149"/>
      <c r="H157" s="149"/>
      <c r="I157" s="147"/>
      <c r="J157" s="147"/>
      <c r="K157" s="149"/>
      <c r="L157" s="149"/>
      <c r="M157" s="205">
        <v>0</v>
      </c>
      <c r="N157" s="168"/>
      <c r="O157" s="196"/>
      <c r="P157" s="12"/>
      <c r="Q157" s="197"/>
      <c r="R157" s="65">
        <v>0</v>
      </c>
    </row>
    <row r="158" spans="1:18" ht="15" hidden="1" customHeight="1" x14ac:dyDescent="0.2">
      <c r="A158" s="6"/>
      <c r="B158" s="6" t="s">
        <v>48</v>
      </c>
      <c r="C158" s="65" t="s">
        <v>49</v>
      </c>
      <c r="D158" s="87" t="s">
        <v>9</v>
      </c>
      <c r="E158" s="362"/>
      <c r="F158" s="147"/>
      <c r="G158" s="149"/>
      <c r="H158" s="149"/>
      <c r="I158" s="147"/>
      <c r="J158" s="147"/>
      <c r="K158" s="149"/>
      <c r="L158" s="149"/>
      <c r="M158" s="205">
        <v>0</v>
      </c>
      <c r="N158" s="168"/>
      <c r="O158" s="196"/>
      <c r="P158" s="12"/>
      <c r="Q158" s="197"/>
      <c r="R158" s="65">
        <v>0</v>
      </c>
    </row>
    <row r="159" spans="1:18" ht="13.5" hidden="1" customHeight="1" x14ac:dyDescent="0.2">
      <c r="A159" s="89"/>
      <c r="B159" s="6"/>
      <c r="D159" s="83" t="s">
        <v>10</v>
      </c>
      <c r="E159" s="362"/>
      <c r="F159" s="147"/>
      <c r="G159" s="149"/>
      <c r="H159" s="149"/>
      <c r="I159" s="147"/>
      <c r="J159" s="147"/>
      <c r="K159" s="149"/>
      <c r="L159" s="149"/>
      <c r="M159" s="205">
        <v>0</v>
      </c>
      <c r="N159" s="168"/>
      <c r="O159" s="196"/>
      <c r="P159" s="12"/>
      <c r="Q159" s="197"/>
      <c r="R159" s="65">
        <v>0</v>
      </c>
    </row>
    <row r="160" spans="1:18" hidden="1" x14ac:dyDescent="0.2">
      <c r="A160" s="89"/>
      <c r="B160" s="6"/>
      <c r="D160" s="74" t="s">
        <v>12</v>
      </c>
      <c r="E160" s="362"/>
      <c r="F160" s="147"/>
      <c r="G160" s="149"/>
      <c r="H160" s="149"/>
      <c r="I160" s="147"/>
      <c r="J160" s="147"/>
      <c r="K160" s="149"/>
      <c r="L160" s="149"/>
      <c r="M160" s="205">
        <v>0</v>
      </c>
      <c r="N160" s="168"/>
      <c r="O160" s="196"/>
      <c r="P160" s="12"/>
      <c r="Q160" s="197"/>
      <c r="R160" s="65">
        <v>0</v>
      </c>
    </row>
    <row r="161" spans="1:18" hidden="1" x14ac:dyDescent="0.2">
      <c r="A161" s="6"/>
      <c r="B161" s="6"/>
      <c r="D161" s="74" t="s">
        <v>14</v>
      </c>
      <c r="E161" s="362"/>
      <c r="F161" s="147"/>
      <c r="G161" s="149"/>
      <c r="H161" s="149"/>
      <c r="I161" s="147"/>
      <c r="J161" s="147"/>
      <c r="K161" s="149"/>
      <c r="L161" s="149"/>
      <c r="M161" s="205">
        <v>0</v>
      </c>
      <c r="N161" s="168"/>
      <c r="O161" s="196"/>
      <c r="P161" s="12"/>
      <c r="Q161" s="197"/>
      <c r="R161" s="65">
        <v>0</v>
      </c>
    </row>
    <row r="162" spans="1:18" hidden="1" x14ac:dyDescent="0.2">
      <c r="A162" s="89"/>
      <c r="B162" s="40">
        <v>85305</v>
      </c>
      <c r="C162" s="300" t="s">
        <v>50</v>
      </c>
      <c r="D162" s="87" t="s">
        <v>9</v>
      </c>
      <c r="E162" s="362"/>
      <c r="F162" s="147"/>
      <c r="G162" s="149"/>
      <c r="H162" s="149"/>
      <c r="I162" s="147"/>
      <c r="J162" s="147"/>
      <c r="K162" s="149"/>
      <c r="L162" s="149"/>
      <c r="M162" s="205">
        <v>0</v>
      </c>
      <c r="N162" s="168"/>
      <c r="O162" s="196"/>
      <c r="P162" s="12"/>
      <c r="Q162" s="197"/>
      <c r="R162" s="65">
        <v>0</v>
      </c>
    </row>
    <row r="163" spans="1:18" hidden="1" x14ac:dyDescent="0.2">
      <c r="A163" s="89"/>
      <c r="B163" s="6"/>
      <c r="D163" s="83" t="s">
        <v>10</v>
      </c>
      <c r="E163" s="362"/>
      <c r="F163" s="147"/>
      <c r="G163" s="149"/>
      <c r="H163" s="149"/>
      <c r="I163" s="147"/>
      <c r="J163" s="147"/>
      <c r="K163" s="149"/>
      <c r="L163" s="149"/>
      <c r="M163" s="205">
        <v>0</v>
      </c>
      <c r="N163" s="168"/>
      <c r="O163" s="196"/>
      <c r="P163" s="12"/>
      <c r="Q163" s="197"/>
      <c r="R163" s="65">
        <v>0</v>
      </c>
    </row>
    <row r="164" spans="1:18" hidden="1" x14ac:dyDescent="0.2">
      <c r="A164" s="89"/>
      <c r="B164" s="6"/>
      <c r="D164" s="74" t="s">
        <v>12</v>
      </c>
      <c r="E164" s="362"/>
      <c r="F164" s="147"/>
      <c r="G164" s="149"/>
      <c r="H164" s="149"/>
      <c r="I164" s="147"/>
      <c r="J164" s="147"/>
      <c r="K164" s="149"/>
      <c r="L164" s="149"/>
      <c r="M164" s="205">
        <v>0</v>
      </c>
      <c r="N164" s="168"/>
      <c r="O164" s="196"/>
      <c r="P164" s="12"/>
      <c r="Q164" s="197"/>
      <c r="R164" s="65">
        <v>0</v>
      </c>
    </row>
    <row r="165" spans="1:18" hidden="1" x14ac:dyDescent="0.2">
      <c r="A165" s="6"/>
      <c r="B165" s="8"/>
      <c r="C165" s="109"/>
      <c r="D165" s="74" t="s">
        <v>14</v>
      </c>
      <c r="E165" s="362"/>
      <c r="F165" s="147"/>
      <c r="G165" s="149"/>
      <c r="H165" s="149"/>
      <c r="I165" s="147"/>
      <c r="J165" s="147"/>
      <c r="K165" s="149"/>
      <c r="L165" s="149"/>
      <c r="M165" s="205">
        <v>0</v>
      </c>
      <c r="N165" s="168"/>
      <c r="O165" s="196"/>
      <c r="P165" s="12"/>
      <c r="Q165" s="197"/>
      <c r="R165" s="65">
        <v>0</v>
      </c>
    </row>
    <row r="166" spans="1:18" hidden="1" x14ac:dyDescent="0.2">
      <c r="A166" s="89"/>
      <c r="B166" s="6">
        <v>85314</v>
      </c>
      <c r="C166" s="110" t="s">
        <v>51</v>
      </c>
      <c r="D166" s="87" t="s">
        <v>9</v>
      </c>
      <c r="E166" s="362"/>
      <c r="F166" s="147"/>
      <c r="G166" s="149"/>
      <c r="H166" s="149"/>
      <c r="I166" s="147"/>
      <c r="J166" s="147"/>
      <c r="K166" s="149"/>
      <c r="L166" s="149"/>
      <c r="M166" s="205">
        <v>0</v>
      </c>
      <c r="N166" s="168"/>
      <c r="O166" s="196"/>
      <c r="P166" s="12"/>
      <c r="Q166" s="197"/>
      <c r="R166" s="65">
        <v>0</v>
      </c>
    </row>
    <row r="167" spans="1:18" hidden="1" x14ac:dyDescent="0.2">
      <c r="A167" s="89"/>
      <c r="B167" s="6"/>
      <c r="C167" s="110" t="s">
        <v>52</v>
      </c>
      <c r="D167" s="83" t="s">
        <v>10</v>
      </c>
      <c r="E167" s="362"/>
      <c r="F167" s="147"/>
      <c r="G167" s="149"/>
      <c r="H167" s="149"/>
      <c r="I167" s="147"/>
      <c r="J167" s="147"/>
      <c r="K167" s="149"/>
      <c r="L167" s="149"/>
      <c r="M167" s="205">
        <v>0</v>
      </c>
      <c r="N167" s="168"/>
      <c r="O167" s="196"/>
      <c r="P167" s="12"/>
      <c r="Q167" s="197"/>
      <c r="R167" s="65">
        <v>0</v>
      </c>
    </row>
    <row r="168" spans="1:18" hidden="1" x14ac:dyDescent="0.2">
      <c r="A168" s="89"/>
      <c r="B168" s="6"/>
      <c r="D168" s="74" t="s">
        <v>12</v>
      </c>
      <c r="E168" s="362"/>
      <c r="F168" s="147"/>
      <c r="G168" s="149"/>
      <c r="H168" s="149"/>
      <c r="I168" s="147"/>
      <c r="J168" s="147"/>
      <c r="K168" s="149"/>
      <c r="L168" s="149"/>
      <c r="M168" s="205">
        <v>0</v>
      </c>
      <c r="N168" s="168"/>
      <c r="O168" s="196"/>
      <c r="P168" s="12"/>
      <c r="Q168" s="197"/>
      <c r="R168" s="65">
        <v>0</v>
      </c>
    </row>
    <row r="169" spans="1:18" hidden="1" x14ac:dyDescent="0.2">
      <c r="A169" s="89"/>
      <c r="B169" s="6"/>
      <c r="D169" s="74" t="s">
        <v>14</v>
      </c>
      <c r="E169" s="362"/>
      <c r="F169" s="147"/>
      <c r="G169" s="149"/>
      <c r="H169" s="149"/>
      <c r="I169" s="147"/>
      <c r="J169" s="147"/>
      <c r="K169" s="149"/>
      <c r="L169" s="149"/>
      <c r="M169" s="205">
        <v>0</v>
      </c>
      <c r="N169" s="168"/>
      <c r="O169" s="196"/>
      <c r="P169" s="12"/>
      <c r="Q169" s="197"/>
      <c r="R169" s="65">
        <v>0</v>
      </c>
    </row>
    <row r="170" spans="1:18" ht="20.25" hidden="1" customHeight="1" x14ac:dyDescent="0.2">
      <c r="A170" s="89"/>
      <c r="B170" s="90">
        <v>85202</v>
      </c>
      <c r="C170" s="301" t="s">
        <v>53</v>
      </c>
      <c r="D170" s="13" t="s">
        <v>9</v>
      </c>
      <c r="E170" s="342">
        <v>0</v>
      </c>
      <c r="F170" s="137">
        <v>0</v>
      </c>
      <c r="G170" s="138"/>
      <c r="H170" s="138"/>
      <c r="I170" s="137"/>
      <c r="J170" s="137">
        <v>0</v>
      </c>
      <c r="K170" s="159"/>
      <c r="L170" s="159"/>
      <c r="M170" s="205">
        <v>0</v>
      </c>
      <c r="N170" s="381">
        <v>0</v>
      </c>
      <c r="O170" s="196"/>
      <c r="P170" s="12"/>
      <c r="Q170" s="197"/>
      <c r="R170" s="65">
        <v>0</v>
      </c>
    </row>
    <row r="171" spans="1:18" ht="15" hidden="1" customHeight="1" x14ac:dyDescent="0.2">
      <c r="A171" s="89"/>
      <c r="B171" s="6"/>
      <c r="D171" s="83" t="s">
        <v>10</v>
      </c>
      <c r="E171" s="362"/>
      <c r="F171" s="147"/>
      <c r="G171" s="149"/>
      <c r="H171" s="149"/>
      <c r="I171" s="147"/>
      <c r="J171" s="147"/>
      <c r="K171" s="149"/>
      <c r="L171" s="149"/>
      <c r="M171" s="205">
        <v>0</v>
      </c>
      <c r="N171" s="168"/>
      <c r="O171" s="196"/>
      <c r="P171" s="12"/>
      <c r="Q171" s="197"/>
      <c r="R171" s="65">
        <v>0</v>
      </c>
    </row>
    <row r="172" spans="1:18" ht="19.5" hidden="1" customHeight="1" x14ac:dyDescent="0.2">
      <c r="A172" s="89"/>
      <c r="B172" s="6"/>
      <c r="D172" s="74" t="s">
        <v>12</v>
      </c>
      <c r="E172" s="362">
        <v>0</v>
      </c>
      <c r="F172" s="147"/>
      <c r="G172" s="149"/>
      <c r="H172" s="149"/>
      <c r="I172" s="147"/>
      <c r="J172" s="147"/>
      <c r="K172" s="149"/>
      <c r="L172" s="149"/>
      <c r="M172" s="205">
        <v>0</v>
      </c>
      <c r="N172" s="168"/>
      <c r="O172" s="196"/>
      <c r="P172" s="12"/>
      <c r="Q172" s="197"/>
      <c r="R172" s="65">
        <v>0</v>
      </c>
    </row>
    <row r="173" spans="1:18" ht="21.75" hidden="1" customHeight="1" x14ac:dyDescent="0.2">
      <c r="A173" s="6"/>
      <c r="B173" s="8"/>
      <c r="C173" s="109"/>
      <c r="D173" s="74" t="s">
        <v>14</v>
      </c>
      <c r="E173" s="362">
        <v>0</v>
      </c>
      <c r="F173" s="147"/>
      <c r="G173" s="149"/>
      <c r="H173" s="149"/>
      <c r="I173" s="147"/>
      <c r="J173" s="147"/>
      <c r="K173" s="149"/>
      <c r="L173" s="149"/>
      <c r="M173" s="205">
        <v>0</v>
      </c>
      <c r="N173" s="168"/>
      <c r="O173" s="196"/>
      <c r="P173" s="12"/>
      <c r="Q173" s="197"/>
      <c r="R173" s="65">
        <v>0</v>
      </c>
    </row>
    <row r="174" spans="1:18" ht="20.25" hidden="1" customHeight="1" x14ac:dyDescent="0.2">
      <c r="A174" s="89"/>
      <c r="B174" s="91">
        <v>85203</v>
      </c>
      <c r="C174" s="302" t="s">
        <v>54</v>
      </c>
      <c r="D174" s="13" t="s">
        <v>9</v>
      </c>
      <c r="E174" s="342">
        <v>0</v>
      </c>
      <c r="F174" s="137">
        <v>0</v>
      </c>
      <c r="G174" s="138"/>
      <c r="H174" s="138"/>
      <c r="I174" s="137"/>
      <c r="J174" s="137">
        <v>0</v>
      </c>
      <c r="K174" s="159"/>
      <c r="L174" s="159"/>
      <c r="M174" s="205">
        <v>0</v>
      </c>
      <c r="N174" s="381">
        <v>0</v>
      </c>
      <c r="O174" s="196"/>
      <c r="P174" s="12"/>
      <c r="Q174" s="197"/>
      <c r="R174" s="65">
        <v>0</v>
      </c>
    </row>
    <row r="175" spans="1:18" ht="17.25" hidden="1" customHeight="1" x14ac:dyDescent="0.2">
      <c r="A175" s="89"/>
      <c r="B175" s="6"/>
      <c r="D175" s="83" t="s">
        <v>10</v>
      </c>
      <c r="E175" s="362"/>
      <c r="F175" s="147"/>
      <c r="G175" s="149"/>
      <c r="H175" s="149"/>
      <c r="I175" s="147"/>
      <c r="J175" s="147"/>
      <c r="K175" s="149"/>
      <c r="L175" s="149"/>
      <c r="M175" s="205">
        <v>0</v>
      </c>
      <c r="N175" s="168"/>
      <c r="O175" s="196"/>
      <c r="P175" s="12"/>
      <c r="Q175" s="197"/>
      <c r="R175" s="65">
        <v>0</v>
      </c>
    </row>
    <row r="176" spans="1:18" ht="21" hidden="1" customHeight="1" x14ac:dyDescent="0.2">
      <c r="A176" s="6"/>
      <c r="B176" s="6"/>
      <c r="D176" s="74" t="s">
        <v>12</v>
      </c>
      <c r="E176" s="362">
        <v>0</v>
      </c>
      <c r="F176" s="147"/>
      <c r="G176" s="149"/>
      <c r="H176" s="149"/>
      <c r="I176" s="147"/>
      <c r="J176" s="147"/>
      <c r="K176" s="149"/>
      <c r="L176" s="149"/>
      <c r="M176" s="205">
        <v>0</v>
      </c>
      <c r="N176" s="168"/>
      <c r="O176" s="196"/>
      <c r="P176" s="12"/>
      <c r="Q176" s="197"/>
      <c r="R176" s="65">
        <v>0</v>
      </c>
    </row>
    <row r="177" spans="1:18" hidden="1" x14ac:dyDescent="0.2">
      <c r="A177" s="89"/>
      <c r="B177" s="6"/>
      <c r="D177" s="74" t="s">
        <v>14</v>
      </c>
      <c r="E177" s="362">
        <v>0</v>
      </c>
      <c r="F177" s="147"/>
      <c r="G177" s="149"/>
      <c r="H177" s="149"/>
      <c r="I177" s="147"/>
      <c r="J177" s="147"/>
      <c r="K177" s="149"/>
      <c r="L177" s="149"/>
      <c r="M177" s="205">
        <v>0</v>
      </c>
      <c r="N177" s="168"/>
      <c r="O177" s="196"/>
      <c r="P177" s="12"/>
      <c r="Q177" s="197"/>
      <c r="R177" s="65">
        <v>0</v>
      </c>
    </row>
    <row r="178" spans="1:18" ht="21.75" hidden="1" customHeight="1" x14ac:dyDescent="0.2">
      <c r="A178" s="8"/>
      <c r="B178" s="8"/>
      <c r="C178" s="109"/>
      <c r="D178" s="74" t="s">
        <v>14</v>
      </c>
      <c r="E178" s="363">
        <v>0</v>
      </c>
      <c r="F178" s="151"/>
      <c r="G178" s="155"/>
      <c r="H178" s="155"/>
      <c r="I178" s="151"/>
      <c r="J178" s="151"/>
      <c r="K178" s="155"/>
      <c r="L178" s="155"/>
      <c r="M178" s="205">
        <v>0</v>
      </c>
      <c r="N178" s="396"/>
      <c r="O178" s="196"/>
      <c r="P178" s="12"/>
      <c r="Q178" s="197"/>
      <c r="R178" s="65">
        <v>0</v>
      </c>
    </row>
    <row r="179" spans="1:18" ht="29.25" hidden="1" customHeight="1" x14ac:dyDescent="0.2">
      <c r="A179" s="6"/>
      <c r="B179" s="91">
        <v>85220</v>
      </c>
      <c r="C179" s="303" t="s">
        <v>55</v>
      </c>
      <c r="D179" s="13" t="s">
        <v>9</v>
      </c>
      <c r="E179" s="340">
        <v>0</v>
      </c>
      <c r="F179" s="132">
        <v>0</v>
      </c>
      <c r="G179" s="133"/>
      <c r="H179" s="133"/>
      <c r="I179" s="132"/>
      <c r="J179" s="132">
        <v>0</v>
      </c>
      <c r="K179" s="157"/>
      <c r="L179" s="157"/>
      <c r="M179" s="205">
        <v>0</v>
      </c>
      <c r="N179" s="379">
        <v>0</v>
      </c>
      <c r="O179" s="196"/>
      <c r="P179" s="12"/>
      <c r="Q179" s="197"/>
      <c r="R179" s="65">
        <v>0</v>
      </c>
    </row>
    <row r="180" spans="1:18" ht="16.5" hidden="1" customHeight="1" x14ac:dyDescent="0.2">
      <c r="A180" s="89"/>
      <c r="B180" s="91"/>
      <c r="C180" s="304"/>
      <c r="D180" s="83" t="s">
        <v>10</v>
      </c>
      <c r="E180" s="362"/>
      <c r="F180" s="147"/>
      <c r="G180" s="149"/>
      <c r="H180" s="149"/>
      <c r="I180" s="147"/>
      <c r="J180" s="147"/>
      <c r="K180" s="149"/>
      <c r="L180" s="149"/>
      <c r="M180" s="205">
        <v>0</v>
      </c>
      <c r="N180" s="168"/>
      <c r="O180" s="196"/>
      <c r="P180" s="12"/>
      <c r="Q180" s="197"/>
      <c r="R180" s="65">
        <v>0</v>
      </c>
    </row>
    <row r="181" spans="1:18" ht="18.75" hidden="1" customHeight="1" x14ac:dyDescent="0.2">
      <c r="A181" s="89"/>
      <c r="B181" s="6"/>
      <c r="D181" s="74" t="s">
        <v>12</v>
      </c>
      <c r="E181" s="362">
        <v>0</v>
      </c>
      <c r="F181" s="147"/>
      <c r="G181" s="149"/>
      <c r="H181" s="149"/>
      <c r="I181" s="147"/>
      <c r="J181" s="147"/>
      <c r="K181" s="149"/>
      <c r="L181" s="149"/>
      <c r="M181" s="205">
        <v>0</v>
      </c>
      <c r="N181" s="168"/>
      <c r="O181" s="196"/>
      <c r="P181" s="12"/>
      <c r="Q181" s="197"/>
      <c r="R181" s="65">
        <v>0</v>
      </c>
    </row>
    <row r="182" spans="1:18" ht="15.75" hidden="1" customHeight="1" x14ac:dyDescent="0.2">
      <c r="A182" s="6"/>
      <c r="B182" s="8"/>
      <c r="C182" s="109"/>
      <c r="D182" s="74" t="s">
        <v>14</v>
      </c>
      <c r="E182" s="363">
        <v>0</v>
      </c>
      <c r="F182" s="151"/>
      <c r="G182" s="155"/>
      <c r="H182" s="155"/>
      <c r="I182" s="151"/>
      <c r="J182" s="151"/>
      <c r="K182" s="155"/>
      <c r="L182" s="155"/>
      <c r="M182" s="205">
        <v>0</v>
      </c>
      <c r="N182" s="396"/>
      <c r="O182" s="196"/>
      <c r="P182" s="12"/>
      <c r="Q182" s="197"/>
      <c r="R182" s="65">
        <v>0</v>
      </c>
    </row>
    <row r="183" spans="1:18" ht="18" hidden="1" customHeight="1" x14ac:dyDescent="0.2">
      <c r="A183" s="6"/>
      <c r="B183" s="6">
        <v>85226</v>
      </c>
      <c r="C183" s="110" t="s">
        <v>56</v>
      </c>
      <c r="D183" s="87" t="s">
        <v>9</v>
      </c>
      <c r="E183" s="340">
        <v>0</v>
      </c>
      <c r="F183" s="132">
        <v>0</v>
      </c>
      <c r="G183" s="133"/>
      <c r="H183" s="133"/>
      <c r="I183" s="132"/>
      <c r="J183" s="132">
        <v>0</v>
      </c>
      <c r="K183" s="157"/>
      <c r="L183" s="157"/>
      <c r="M183" s="205">
        <v>0</v>
      </c>
      <c r="N183" s="379">
        <v>0</v>
      </c>
      <c r="O183" s="196"/>
      <c r="P183" s="12"/>
      <c r="Q183" s="197"/>
      <c r="R183" s="65">
        <v>0</v>
      </c>
    </row>
    <row r="184" spans="1:18" ht="17.25" hidden="1" customHeight="1" x14ac:dyDescent="0.2">
      <c r="A184" s="89"/>
      <c r="B184" s="6"/>
      <c r="D184" s="83" t="s">
        <v>10</v>
      </c>
      <c r="E184" s="362"/>
      <c r="F184" s="147"/>
      <c r="G184" s="149"/>
      <c r="H184" s="149"/>
      <c r="I184" s="147"/>
      <c r="J184" s="147"/>
      <c r="K184" s="149"/>
      <c r="L184" s="149"/>
      <c r="M184" s="205">
        <v>0</v>
      </c>
      <c r="N184" s="168"/>
      <c r="O184" s="196"/>
      <c r="P184" s="12"/>
      <c r="Q184" s="197"/>
      <c r="R184" s="65">
        <v>0</v>
      </c>
    </row>
    <row r="185" spans="1:18" hidden="1" x14ac:dyDescent="0.2">
      <c r="A185" s="89"/>
      <c r="B185" s="6"/>
      <c r="D185" s="74" t="s">
        <v>12</v>
      </c>
      <c r="E185" s="362"/>
      <c r="F185" s="147"/>
      <c r="G185" s="149"/>
      <c r="H185" s="149"/>
      <c r="I185" s="147"/>
      <c r="J185" s="147"/>
      <c r="K185" s="149"/>
      <c r="L185" s="149"/>
      <c r="M185" s="205">
        <v>0</v>
      </c>
      <c r="N185" s="168"/>
      <c r="O185" s="196"/>
      <c r="P185" s="12"/>
      <c r="Q185" s="197"/>
      <c r="R185" s="65">
        <v>0</v>
      </c>
    </row>
    <row r="186" spans="1:18" ht="18" hidden="1" customHeight="1" x14ac:dyDescent="0.2">
      <c r="A186" s="6"/>
      <c r="B186" s="8"/>
      <c r="C186" s="109"/>
      <c r="D186" s="74" t="s">
        <v>14</v>
      </c>
      <c r="E186" s="363">
        <v>0</v>
      </c>
      <c r="F186" s="151"/>
      <c r="G186" s="155"/>
      <c r="H186" s="155"/>
      <c r="I186" s="151"/>
      <c r="J186" s="151"/>
      <c r="K186" s="155"/>
      <c r="L186" s="155"/>
      <c r="M186" s="205">
        <v>0</v>
      </c>
      <c r="N186" s="396"/>
      <c r="O186" s="196"/>
      <c r="P186" s="12"/>
      <c r="Q186" s="197"/>
      <c r="R186" s="65">
        <v>0</v>
      </c>
    </row>
    <row r="187" spans="1:18" ht="18.75" hidden="1" customHeight="1" x14ac:dyDescent="0.2">
      <c r="A187" s="6"/>
      <c r="B187" s="90">
        <v>85228</v>
      </c>
      <c r="C187" s="305" t="s">
        <v>57</v>
      </c>
      <c r="D187" s="13" t="s">
        <v>9</v>
      </c>
      <c r="E187" s="342">
        <v>0</v>
      </c>
      <c r="F187" s="137">
        <v>0</v>
      </c>
      <c r="G187" s="138"/>
      <c r="H187" s="138"/>
      <c r="I187" s="137"/>
      <c r="J187" s="137">
        <v>0</v>
      </c>
      <c r="K187" s="159"/>
      <c r="L187" s="159"/>
      <c r="M187" s="205">
        <v>0</v>
      </c>
      <c r="N187" s="381">
        <v>0</v>
      </c>
      <c r="O187" s="196"/>
      <c r="P187" s="12"/>
      <c r="Q187" s="197"/>
      <c r="R187" s="65">
        <v>0</v>
      </c>
    </row>
    <row r="188" spans="1:18" ht="19.5" hidden="1" customHeight="1" x14ac:dyDescent="0.2">
      <c r="A188" s="89"/>
      <c r="B188" s="6"/>
      <c r="D188" s="83" t="s">
        <v>10</v>
      </c>
      <c r="E188" s="362"/>
      <c r="F188" s="147"/>
      <c r="G188" s="149"/>
      <c r="H188" s="149"/>
      <c r="I188" s="147"/>
      <c r="J188" s="147"/>
      <c r="K188" s="149"/>
      <c r="L188" s="149"/>
      <c r="M188" s="205">
        <v>0</v>
      </c>
      <c r="N188" s="168"/>
      <c r="O188" s="196"/>
      <c r="P188" s="12"/>
      <c r="Q188" s="197"/>
      <c r="R188" s="65">
        <v>0</v>
      </c>
    </row>
    <row r="189" spans="1:18" ht="17.25" hidden="1" customHeight="1" x14ac:dyDescent="0.2">
      <c r="A189" s="6"/>
      <c r="B189" s="8"/>
      <c r="C189" s="109"/>
      <c r="D189" s="74" t="s">
        <v>12</v>
      </c>
      <c r="E189" s="363"/>
      <c r="F189" s="151"/>
      <c r="G189" s="155"/>
      <c r="H189" s="155"/>
      <c r="I189" s="151"/>
      <c r="J189" s="151"/>
      <c r="K189" s="155"/>
      <c r="L189" s="155"/>
      <c r="M189" s="205">
        <v>0</v>
      </c>
      <c r="N189" s="396"/>
      <c r="O189" s="196"/>
      <c r="P189" s="12"/>
      <c r="Q189" s="197"/>
      <c r="R189" s="65">
        <v>0</v>
      </c>
    </row>
    <row r="190" spans="1:18" ht="18" hidden="1" customHeight="1" x14ac:dyDescent="0.2">
      <c r="A190" s="6"/>
      <c r="B190" s="6">
        <v>85295</v>
      </c>
      <c r="C190" s="110" t="s">
        <v>13</v>
      </c>
      <c r="D190" s="87" t="s">
        <v>9</v>
      </c>
      <c r="E190" s="340">
        <v>0</v>
      </c>
      <c r="F190" s="132">
        <v>0</v>
      </c>
      <c r="G190" s="133"/>
      <c r="H190" s="133"/>
      <c r="I190" s="132"/>
      <c r="J190" s="132">
        <v>0</v>
      </c>
      <c r="K190" s="157"/>
      <c r="L190" s="157"/>
      <c r="M190" s="205">
        <v>0</v>
      </c>
      <c r="N190" s="379">
        <v>0</v>
      </c>
      <c r="O190" s="196"/>
      <c r="P190" s="12"/>
      <c r="Q190" s="197"/>
      <c r="R190" s="65">
        <v>0</v>
      </c>
    </row>
    <row r="191" spans="1:18" ht="18.75" hidden="1" customHeight="1" x14ac:dyDescent="0.2">
      <c r="A191" s="89"/>
      <c r="B191" s="6"/>
      <c r="D191" s="83" t="s">
        <v>10</v>
      </c>
      <c r="E191" s="362"/>
      <c r="F191" s="147"/>
      <c r="G191" s="149"/>
      <c r="H191" s="149"/>
      <c r="I191" s="147"/>
      <c r="J191" s="147"/>
      <c r="K191" s="149"/>
      <c r="L191" s="149"/>
      <c r="M191" s="205">
        <v>0</v>
      </c>
      <c r="N191" s="168"/>
      <c r="O191" s="196"/>
      <c r="P191" s="12"/>
      <c r="Q191" s="197"/>
      <c r="R191" s="65">
        <v>0</v>
      </c>
    </row>
    <row r="192" spans="1:18" ht="0.75" customHeight="1" thickBot="1" x14ac:dyDescent="0.25">
      <c r="A192" s="100"/>
      <c r="B192" s="8"/>
      <c r="C192" s="109"/>
      <c r="D192" s="74" t="s">
        <v>12</v>
      </c>
      <c r="E192" s="362">
        <v>0</v>
      </c>
      <c r="F192" s="147"/>
      <c r="G192" s="149"/>
      <c r="H192" s="149"/>
      <c r="I192" s="147"/>
      <c r="J192" s="147"/>
      <c r="K192" s="149"/>
      <c r="L192" s="149"/>
      <c r="M192" s="205">
        <v>0</v>
      </c>
      <c r="N192" s="168"/>
      <c r="O192" s="196"/>
      <c r="P192" s="12"/>
      <c r="Q192" s="197"/>
      <c r="R192" s="65">
        <v>0</v>
      </c>
    </row>
    <row r="193" spans="1:18" ht="28.5" x14ac:dyDescent="0.2">
      <c r="A193" s="94">
        <v>853</v>
      </c>
      <c r="B193" s="56"/>
      <c r="C193" s="413" t="s">
        <v>58</v>
      </c>
      <c r="D193" s="95" t="s">
        <v>9</v>
      </c>
      <c r="E193" s="397">
        <f>SUM(E196)</f>
        <v>190852</v>
      </c>
      <c r="F193" s="139">
        <f t="shared" ref="F193:R193" si="42">SUM(F196)</f>
        <v>0</v>
      </c>
      <c r="G193" s="140">
        <f t="shared" si="42"/>
        <v>0</v>
      </c>
      <c r="H193" s="140">
        <f t="shared" si="42"/>
        <v>0</v>
      </c>
      <c r="I193" s="139">
        <f t="shared" si="42"/>
        <v>0</v>
      </c>
      <c r="J193" s="139">
        <f t="shared" si="42"/>
        <v>0</v>
      </c>
      <c r="K193" s="156">
        <f t="shared" si="42"/>
        <v>0</v>
      </c>
      <c r="L193" s="156">
        <f t="shared" si="42"/>
        <v>0</v>
      </c>
      <c r="M193" s="293">
        <f t="shared" si="42"/>
        <v>0</v>
      </c>
      <c r="N193" s="397">
        <f t="shared" si="42"/>
        <v>190852</v>
      </c>
      <c r="O193" s="262">
        <f t="shared" si="42"/>
        <v>0</v>
      </c>
      <c r="P193" s="263">
        <f t="shared" si="42"/>
        <v>0</v>
      </c>
      <c r="Q193" s="243"/>
      <c r="R193" s="82">
        <f t="shared" si="42"/>
        <v>0</v>
      </c>
    </row>
    <row r="194" spans="1:18" ht="18" customHeight="1" x14ac:dyDescent="0.2">
      <c r="A194" s="89"/>
      <c r="B194" s="6"/>
      <c r="D194" s="83" t="s">
        <v>10</v>
      </c>
      <c r="E194" s="362"/>
      <c r="F194" s="147"/>
      <c r="G194" s="149"/>
      <c r="H194" s="149"/>
      <c r="I194" s="147"/>
      <c r="J194" s="147"/>
      <c r="K194" s="149"/>
      <c r="L194" s="149"/>
      <c r="M194" s="289"/>
      <c r="N194" s="168"/>
      <c r="O194" s="196"/>
      <c r="P194" s="12"/>
      <c r="Q194" s="197"/>
      <c r="R194" s="65"/>
    </row>
    <row r="195" spans="1:18" ht="18" hidden="1" customHeight="1" x14ac:dyDescent="0.2">
      <c r="A195" s="89"/>
      <c r="B195" s="6"/>
      <c r="D195" s="74" t="s">
        <v>12</v>
      </c>
      <c r="E195" s="362">
        <v>0</v>
      </c>
      <c r="F195" s="147">
        <v>0</v>
      </c>
      <c r="G195" s="149">
        <v>0</v>
      </c>
      <c r="H195" s="149">
        <v>0</v>
      </c>
      <c r="I195" s="147">
        <v>0</v>
      </c>
      <c r="J195" s="147">
        <v>0</v>
      </c>
      <c r="K195" s="149">
        <v>0</v>
      </c>
      <c r="L195" s="149">
        <v>0</v>
      </c>
      <c r="M195" s="289">
        <v>0</v>
      </c>
      <c r="N195" s="168">
        <v>0</v>
      </c>
      <c r="O195" s="196">
        <v>0</v>
      </c>
      <c r="P195" s="12">
        <v>0</v>
      </c>
      <c r="Q195" s="197"/>
      <c r="R195" s="65">
        <v>0</v>
      </c>
    </row>
    <row r="196" spans="1:18" ht="18" customHeight="1" x14ac:dyDescent="0.2">
      <c r="A196" s="6"/>
      <c r="B196" s="8"/>
      <c r="C196" s="109"/>
      <c r="D196" s="80" t="s">
        <v>14</v>
      </c>
      <c r="E196" s="363">
        <f>SUM(E203)</f>
        <v>190852</v>
      </c>
      <c r="F196" s="363">
        <f t="shared" ref="F196:N196" si="43">SUM(F203)</f>
        <v>0</v>
      </c>
      <c r="G196" s="363">
        <f t="shared" si="43"/>
        <v>0</v>
      </c>
      <c r="H196" s="363">
        <f t="shared" si="43"/>
        <v>0</v>
      </c>
      <c r="I196" s="363">
        <f t="shared" si="43"/>
        <v>0</v>
      </c>
      <c r="J196" s="363">
        <f t="shared" si="43"/>
        <v>0</v>
      </c>
      <c r="K196" s="363">
        <f t="shared" si="43"/>
        <v>0</v>
      </c>
      <c r="L196" s="363">
        <f t="shared" si="43"/>
        <v>0</v>
      </c>
      <c r="M196" s="363">
        <f t="shared" si="43"/>
        <v>0</v>
      </c>
      <c r="N196" s="396">
        <f t="shared" si="43"/>
        <v>190852</v>
      </c>
      <c r="O196" s="196">
        <f t="shared" ref="O196:R196" si="44">SUM(O199)</f>
        <v>0</v>
      </c>
      <c r="P196" s="12">
        <f t="shared" si="44"/>
        <v>0</v>
      </c>
      <c r="Q196" s="197"/>
      <c r="R196" s="65">
        <f t="shared" si="44"/>
        <v>0</v>
      </c>
    </row>
    <row r="197" spans="1:18" ht="29.25" hidden="1" customHeight="1" x14ac:dyDescent="0.2">
      <c r="A197" s="6"/>
      <c r="B197" s="6">
        <v>85311</v>
      </c>
      <c r="C197" s="307" t="s">
        <v>59</v>
      </c>
      <c r="D197" s="407" t="s">
        <v>9</v>
      </c>
      <c r="E197" s="361">
        <f>SUM(E199)</f>
        <v>0</v>
      </c>
      <c r="F197" s="147">
        <f t="shared" ref="F197:R197" si="45">SUM(F199)</f>
        <v>0</v>
      </c>
      <c r="G197" s="149">
        <f t="shared" si="45"/>
        <v>0</v>
      </c>
      <c r="H197" s="149">
        <f t="shared" si="45"/>
        <v>0</v>
      </c>
      <c r="I197" s="147">
        <f t="shared" si="45"/>
        <v>0</v>
      </c>
      <c r="J197" s="147">
        <f t="shared" si="45"/>
        <v>0</v>
      </c>
      <c r="K197" s="162">
        <f t="shared" si="45"/>
        <v>0</v>
      </c>
      <c r="L197" s="162">
        <f t="shared" si="45"/>
        <v>0</v>
      </c>
      <c r="M197" s="195">
        <f t="shared" si="45"/>
        <v>0</v>
      </c>
      <c r="N197" s="168">
        <f t="shared" si="45"/>
        <v>0</v>
      </c>
      <c r="O197" s="213">
        <f t="shared" si="45"/>
        <v>0</v>
      </c>
      <c r="P197" s="54">
        <f t="shared" si="45"/>
        <v>0</v>
      </c>
      <c r="Q197" s="207"/>
      <c r="R197" s="75">
        <f t="shared" si="45"/>
        <v>0</v>
      </c>
    </row>
    <row r="198" spans="1:18" ht="15.95" hidden="1" customHeight="1" x14ac:dyDescent="0.2">
      <c r="A198" s="6"/>
      <c r="B198" s="6"/>
      <c r="D198" s="409" t="s">
        <v>10</v>
      </c>
      <c r="E198" s="361"/>
      <c r="F198" s="147"/>
      <c r="G198" s="149"/>
      <c r="H198" s="149"/>
      <c r="I198" s="147"/>
      <c r="J198" s="147"/>
      <c r="K198" s="162"/>
      <c r="L198" s="162"/>
      <c r="M198" s="195">
        <v>0</v>
      </c>
      <c r="N198" s="168"/>
      <c r="O198" s="196"/>
      <c r="P198" s="12"/>
      <c r="Q198" s="197"/>
      <c r="R198" s="65">
        <v>0</v>
      </c>
    </row>
    <row r="199" spans="1:18" ht="16.899999999999999" hidden="1" customHeight="1" x14ac:dyDescent="0.2">
      <c r="A199" s="6"/>
      <c r="B199" s="6"/>
      <c r="D199" s="410" t="s">
        <v>14</v>
      </c>
      <c r="E199" s="361">
        <f>SUM(F199,J199,N199)</f>
        <v>0</v>
      </c>
      <c r="F199" s="147"/>
      <c r="G199" s="149"/>
      <c r="H199" s="149"/>
      <c r="I199" s="147">
        <v>0</v>
      </c>
      <c r="J199" s="147"/>
      <c r="K199" s="162"/>
      <c r="L199" s="162"/>
      <c r="M199" s="195">
        <f>SUM(J199-K199+L199)</f>
        <v>0</v>
      </c>
      <c r="N199" s="168"/>
      <c r="O199" s="196"/>
      <c r="P199" s="12"/>
      <c r="Q199" s="197"/>
      <c r="R199" s="65">
        <f>SUM(Q199,M199,I199)</f>
        <v>0</v>
      </c>
    </row>
    <row r="200" spans="1:18" ht="30" x14ac:dyDescent="0.2">
      <c r="A200" s="6"/>
      <c r="B200" s="40">
        <v>85311</v>
      </c>
      <c r="C200" s="414" t="s">
        <v>59</v>
      </c>
      <c r="D200" s="73" t="s">
        <v>9</v>
      </c>
      <c r="E200" s="382">
        <f>SUM(E203)</f>
        <v>190852</v>
      </c>
      <c r="F200" s="382">
        <f t="shared" ref="F200:N200" si="46">SUM(F203)</f>
        <v>0</v>
      </c>
      <c r="G200" s="382">
        <f t="shared" si="46"/>
        <v>0</v>
      </c>
      <c r="H200" s="382">
        <f t="shared" si="46"/>
        <v>0</v>
      </c>
      <c r="I200" s="382">
        <f t="shared" si="46"/>
        <v>0</v>
      </c>
      <c r="J200" s="382">
        <f t="shared" si="46"/>
        <v>0</v>
      </c>
      <c r="K200" s="382">
        <f t="shared" si="46"/>
        <v>0</v>
      </c>
      <c r="L200" s="382">
        <f t="shared" si="46"/>
        <v>0</v>
      </c>
      <c r="M200" s="382">
        <f t="shared" si="46"/>
        <v>0</v>
      </c>
      <c r="N200" s="382">
        <f t="shared" si="46"/>
        <v>190852</v>
      </c>
      <c r="O200" s="196"/>
      <c r="P200" s="12"/>
      <c r="Q200" s="197"/>
      <c r="R200" s="65">
        <v>0</v>
      </c>
    </row>
    <row r="201" spans="1:18" ht="18" customHeight="1" x14ac:dyDescent="0.2">
      <c r="A201" s="6"/>
      <c r="B201" s="6"/>
      <c r="D201" s="83" t="s">
        <v>10</v>
      </c>
      <c r="E201" s="361"/>
      <c r="F201" s="147"/>
      <c r="G201" s="149"/>
      <c r="H201" s="149"/>
      <c r="I201" s="147"/>
      <c r="J201" s="147"/>
      <c r="K201" s="162"/>
      <c r="L201" s="162"/>
      <c r="M201" s="195"/>
      <c r="N201" s="168"/>
      <c r="O201" s="196"/>
      <c r="P201" s="12"/>
      <c r="Q201" s="197"/>
      <c r="R201" s="65">
        <v>0</v>
      </c>
    </row>
    <row r="202" spans="1:18" ht="18" hidden="1" customHeight="1" x14ac:dyDescent="0.2">
      <c r="A202" s="6"/>
      <c r="B202" s="6"/>
      <c r="D202" s="74" t="s">
        <v>12</v>
      </c>
      <c r="E202" s="361">
        <v>0</v>
      </c>
      <c r="F202" s="147"/>
      <c r="G202" s="149"/>
      <c r="H202" s="149"/>
      <c r="I202" s="147"/>
      <c r="J202" s="147"/>
      <c r="K202" s="162"/>
      <c r="L202" s="162"/>
      <c r="M202" s="195"/>
      <c r="N202" s="168"/>
      <c r="O202" s="196"/>
      <c r="P202" s="12"/>
      <c r="Q202" s="197"/>
      <c r="R202" s="65">
        <v>0</v>
      </c>
    </row>
    <row r="203" spans="1:18" ht="15.75" customHeight="1" thickBot="1" x14ac:dyDescent="0.25">
      <c r="A203" s="6"/>
      <c r="B203" s="6"/>
      <c r="D203" s="80" t="s">
        <v>14</v>
      </c>
      <c r="E203" s="361">
        <f>SUM(N203)</f>
        <v>190852</v>
      </c>
      <c r="F203" s="147"/>
      <c r="G203" s="149"/>
      <c r="H203" s="149"/>
      <c r="I203" s="147"/>
      <c r="J203" s="147"/>
      <c r="K203" s="162"/>
      <c r="L203" s="162"/>
      <c r="M203" s="195"/>
      <c r="N203" s="168">
        <v>190852</v>
      </c>
      <c r="O203" s="196"/>
      <c r="P203" s="12"/>
      <c r="Q203" s="197"/>
      <c r="R203" s="65">
        <v>0</v>
      </c>
    </row>
    <row r="204" spans="1:18" ht="19.5" hidden="1" customHeight="1" x14ac:dyDescent="0.2">
      <c r="A204" s="6"/>
      <c r="B204" s="90">
        <v>85395</v>
      </c>
      <c r="C204" s="305" t="s">
        <v>13</v>
      </c>
      <c r="D204" s="5" t="s">
        <v>9</v>
      </c>
      <c r="E204" s="342">
        <v>0</v>
      </c>
      <c r="F204" s="137">
        <v>0</v>
      </c>
      <c r="G204" s="138"/>
      <c r="H204" s="138"/>
      <c r="I204" s="137"/>
      <c r="J204" s="137">
        <v>0</v>
      </c>
      <c r="K204" s="159"/>
      <c r="L204" s="159"/>
      <c r="M204" s="205"/>
      <c r="N204" s="381">
        <v>0</v>
      </c>
      <c r="O204" s="196"/>
      <c r="P204" s="12"/>
      <c r="Q204" s="197"/>
      <c r="R204" s="65">
        <v>0</v>
      </c>
    </row>
    <row r="205" spans="1:18" ht="16.5" hidden="1" customHeight="1" x14ac:dyDescent="0.2">
      <c r="A205" s="89"/>
      <c r="B205" s="6"/>
      <c r="D205" s="83" t="s">
        <v>10</v>
      </c>
      <c r="E205" s="362"/>
      <c r="F205" s="147"/>
      <c r="G205" s="149"/>
      <c r="H205" s="149"/>
      <c r="I205" s="147"/>
      <c r="J205" s="147"/>
      <c r="K205" s="149"/>
      <c r="L205" s="149"/>
      <c r="M205" s="289"/>
      <c r="N205" s="168"/>
      <c r="O205" s="196"/>
      <c r="P205" s="12"/>
      <c r="Q205" s="197"/>
      <c r="R205" s="65">
        <v>0</v>
      </c>
    </row>
    <row r="206" spans="1:18" ht="16.5" hidden="1" customHeight="1" x14ac:dyDescent="0.2">
      <c r="A206" s="89"/>
      <c r="B206" s="6"/>
      <c r="D206" s="74" t="s">
        <v>12</v>
      </c>
      <c r="E206" s="362">
        <v>0</v>
      </c>
      <c r="F206" s="147"/>
      <c r="G206" s="149"/>
      <c r="H206" s="149"/>
      <c r="I206" s="147"/>
      <c r="J206" s="147"/>
      <c r="K206" s="149"/>
      <c r="L206" s="149"/>
      <c r="M206" s="289"/>
      <c r="N206" s="168"/>
      <c r="O206" s="196"/>
      <c r="P206" s="12"/>
      <c r="Q206" s="197"/>
      <c r="R206" s="65">
        <v>0</v>
      </c>
    </row>
    <row r="207" spans="1:18" ht="15" hidden="1" customHeight="1" x14ac:dyDescent="0.2">
      <c r="A207" s="6"/>
      <c r="B207" s="8"/>
      <c r="C207" s="109"/>
      <c r="D207" s="80" t="s">
        <v>14</v>
      </c>
      <c r="E207" s="363"/>
      <c r="F207" s="151"/>
      <c r="G207" s="155"/>
      <c r="H207" s="155"/>
      <c r="I207" s="151"/>
      <c r="J207" s="151"/>
      <c r="K207" s="155"/>
      <c r="L207" s="155"/>
      <c r="M207" s="290"/>
      <c r="N207" s="396"/>
      <c r="O207" s="196"/>
      <c r="P207" s="12"/>
      <c r="Q207" s="197"/>
      <c r="R207" s="65">
        <v>0</v>
      </c>
    </row>
    <row r="208" spans="1:18" ht="15.75" hidden="1" customHeight="1" x14ac:dyDescent="0.2">
      <c r="A208" s="89"/>
      <c r="B208" s="91">
        <v>85395</v>
      </c>
      <c r="C208" s="110" t="s">
        <v>13</v>
      </c>
      <c r="D208" s="13" t="s">
        <v>9</v>
      </c>
      <c r="E208" s="362"/>
      <c r="F208" s="147"/>
      <c r="G208" s="149"/>
      <c r="H208" s="149"/>
      <c r="I208" s="147"/>
      <c r="J208" s="147"/>
      <c r="K208" s="149"/>
      <c r="L208" s="149"/>
      <c r="M208" s="289"/>
      <c r="N208" s="168"/>
      <c r="O208" s="196"/>
      <c r="P208" s="12"/>
      <c r="Q208" s="197"/>
      <c r="R208" s="65">
        <v>0</v>
      </c>
    </row>
    <row r="209" spans="1:18" ht="16.5" hidden="1" customHeight="1" x14ac:dyDescent="0.2">
      <c r="A209" s="89"/>
      <c r="B209" s="6"/>
      <c r="D209" s="83" t="s">
        <v>10</v>
      </c>
      <c r="E209" s="362"/>
      <c r="F209" s="147"/>
      <c r="G209" s="149"/>
      <c r="H209" s="149"/>
      <c r="I209" s="147"/>
      <c r="J209" s="147"/>
      <c r="K209" s="149"/>
      <c r="L209" s="149"/>
      <c r="M209" s="289"/>
      <c r="N209" s="168"/>
      <c r="O209" s="196"/>
      <c r="P209" s="12"/>
      <c r="Q209" s="197"/>
      <c r="R209" s="65">
        <v>0</v>
      </c>
    </row>
    <row r="210" spans="1:18" ht="15.75" hidden="1" customHeight="1" x14ac:dyDescent="0.2">
      <c r="A210" s="89"/>
      <c r="B210" s="6"/>
      <c r="D210" s="74" t="s">
        <v>12</v>
      </c>
      <c r="E210" s="362"/>
      <c r="F210" s="147"/>
      <c r="G210" s="149"/>
      <c r="H210" s="149"/>
      <c r="I210" s="147"/>
      <c r="J210" s="147"/>
      <c r="K210" s="149"/>
      <c r="L210" s="149"/>
      <c r="M210" s="289"/>
      <c r="N210" s="168"/>
      <c r="O210" s="196"/>
      <c r="P210" s="12"/>
      <c r="Q210" s="197"/>
      <c r="R210" s="65">
        <v>0</v>
      </c>
    </row>
    <row r="211" spans="1:18" ht="6" hidden="1" customHeight="1" thickBot="1" x14ac:dyDescent="0.25">
      <c r="A211" s="89"/>
      <c r="B211" s="6"/>
      <c r="D211" s="74"/>
      <c r="E211" s="362"/>
      <c r="F211" s="147"/>
      <c r="G211" s="149"/>
      <c r="H211" s="149"/>
      <c r="I211" s="147"/>
      <c r="J211" s="147"/>
      <c r="K211" s="149"/>
      <c r="L211" s="149"/>
      <c r="M211" s="289"/>
      <c r="N211" s="168"/>
      <c r="O211" s="196"/>
      <c r="P211" s="12"/>
      <c r="Q211" s="197"/>
      <c r="R211" s="65">
        <v>0</v>
      </c>
    </row>
    <row r="212" spans="1:18" ht="21.75" hidden="1" customHeight="1" x14ac:dyDescent="0.2">
      <c r="A212" s="94">
        <v>854</v>
      </c>
      <c r="B212" s="96"/>
      <c r="C212" s="306" t="s">
        <v>60</v>
      </c>
      <c r="D212" s="95" t="s">
        <v>9</v>
      </c>
      <c r="E212" s="364">
        <v>0</v>
      </c>
      <c r="F212" s="139">
        <v>0</v>
      </c>
      <c r="G212" s="140"/>
      <c r="H212" s="140"/>
      <c r="I212" s="139"/>
      <c r="J212" s="139">
        <v>0</v>
      </c>
      <c r="K212" s="156"/>
      <c r="L212" s="156"/>
      <c r="M212" s="293"/>
      <c r="N212" s="397">
        <v>0</v>
      </c>
      <c r="O212" s="196"/>
      <c r="P212" s="12"/>
      <c r="Q212" s="197"/>
      <c r="R212" s="65">
        <v>0</v>
      </c>
    </row>
    <row r="213" spans="1:18" ht="16.5" hidden="1" customHeight="1" x14ac:dyDescent="0.2">
      <c r="A213" s="89"/>
      <c r="B213" s="6"/>
      <c r="D213" s="83" t="s">
        <v>10</v>
      </c>
      <c r="E213" s="362"/>
      <c r="F213" s="147"/>
      <c r="G213" s="149"/>
      <c r="H213" s="149"/>
      <c r="I213" s="147"/>
      <c r="J213" s="147"/>
      <c r="K213" s="149"/>
      <c r="L213" s="149"/>
      <c r="M213" s="289"/>
      <c r="N213" s="168"/>
      <c r="O213" s="196"/>
      <c r="P213" s="12"/>
      <c r="Q213" s="197"/>
      <c r="R213" s="65">
        <v>0</v>
      </c>
    </row>
    <row r="214" spans="1:18" ht="17.25" hidden="1" customHeight="1" x14ac:dyDescent="0.2">
      <c r="A214" s="89"/>
      <c r="B214" s="6"/>
      <c r="D214" s="74" t="s">
        <v>12</v>
      </c>
      <c r="E214" s="340">
        <v>0</v>
      </c>
      <c r="F214" s="132">
        <v>0</v>
      </c>
      <c r="G214" s="133"/>
      <c r="H214" s="133"/>
      <c r="I214" s="132"/>
      <c r="J214" s="132">
        <v>0</v>
      </c>
      <c r="K214" s="157"/>
      <c r="L214" s="157"/>
      <c r="M214" s="194"/>
      <c r="N214" s="379">
        <v>0</v>
      </c>
      <c r="O214" s="196"/>
      <c r="P214" s="12"/>
      <c r="Q214" s="197"/>
      <c r="R214" s="65">
        <v>0</v>
      </c>
    </row>
    <row r="215" spans="1:18" ht="18" hidden="1" customHeight="1" x14ac:dyDescent="0.2">
      <c r="A215" s="89"/>
      <c r="B215" s="8"/>
      <c r="C215" s="109"/>
      <c r="D215" s="80" t="s">
        <v>14</v>
      </c>
      <c r="E215" s="341">
        <v>0</v>
      </c>
      <c r="F215" s="134">
        <v>0</v>
      </c>
      <c r="G215" s="135"/>
      <c r="H215" s="135"/>
      <c r="I215" s="134"/>
      <c r="J215" s="134">
        <v>0</v>
      </c>
      <c r="K215" s="158"/>
      <c r="L215" s="158"/>
      <c r="M215" s="201"/>
      <c r="N215" s="380">
        <v>0</v>
      </c>
      <c r="O215" s="196"/>
      <c r="P215" s="12"/>
      <c r="Q215" s="197"/>
      <c r="R215" s="65">
        <v>0</v>
      </c>
    </row>
    <row r="216" spans="1:18" ht="13.5" hidden="1" customHeight="1" x14ac:dyDescent="0.2">
      <c r="A216" s="89"/>
      <c r="B216" s="6">
        <v>85402</v>
      </c>
      <c r="C216" s="110" t="s">
        <v>61</v>
      </c>
      <c r="D216" s="87" t="s">
        <v>9</v>
      </c>
      <c r="E216" s="362"/>
      <c r="F216" s="147"/>
      <c r="G216" s="149"/>
      <c r="H216" s="149"/>
      <c r="I216" s="147"/>
      <c r="J216" s="147"/>
      <c r="K216" s="149"/>
      <c r="L216" s="149"/>
      <c r="M216" s="289"/>
      <c r="N216" s="168"/>
      <c r="O216" s="196"/>
      <c r="P216" s="12"/>
      <c r="Q216" s="197"/>
      <c r="R216" s="65">
        <v>0</v>
      </c>
    </row>
    <row r="217" spans="1:18" hidden="1" x14ac:dyDescent="0.2">
      <c r="A217" s="89"/>
      <c r="B217" s="6"/>
      <c r="D217" s="83" t="s">
        <v>10</v>
      </c>
      <c r="E217" s="362"/>
      <c r="F217" s="147"/>
      <c r="G217" s="149"/>
      <c r="H217" s="149"/>
      <c r="I217" s="147"/>
      <c r="J217" s="147"/>
      <c r="K217" s="149"/>
      <c r="L217" s="149"/>
      <c r="M217" s="289"/>
      <c r="N217" s="168"/>
      <c r="O217" s="196"/>
      <c r="P217" s="12"/>
      <c r="Q217" s="197"/>
      <c r="R217" s="65">
        <v>0</v>
      </c>
    </row>
    <row r="218" spans="1:18" hidden="1" x14ac:dyDescent="0.2">
      <c r="A218" s="89"/>
      <c r="B218" s="6"/>
      <c r="D218" s="74" t="s">
        <v>12</v>
      </c>
      <c r="E218" s="362"/>
      <c r="F218" s="147"/>
      <c r="G218" s="149"/>
      <c r="H218" s="149"/>
      <c r="I218" s="147"/>
      <c r="J218" s="147"/>
      <c r="K218" s="149"/>
      <c r="L218" s="149"/>
      <c r="M218" s="289"/>
      <c r="N218" s="168"/>
      <c r="O218" s="196"/>
      <c r="P218" s="12"/>
      <c r="Q218" s="197"/>
      <c r="R218" s="65">
        <v>0</v>
      </c>
    </row>
    <row r="219" spans="1:18" ht="12" hidden="1" customHeight="1" x14ac:dyDescent="0.2">
      <c r="A219" s="89"/>
      <c r="B219" s="6"/>
      <c r="D219" s="74" t="s">
        <v>14</v>
      </c>
      <c r="E219" s="362"/>
      <c r="F219" s="147"/>
      <c r="G219" s="149"/>
      <c r="H219" s="149"/>
      <c r="I219" s="147"/>
      <c r="J219" s="147"/>
      <c r="K219" s="149"/>
      <c r="L219" s="149"/>
      <c r="M219" s="289"/>
      <c r="N219" s="168"/>
      <c r="O219" s="196"/>
      <c r="P219" s="12"/>
      <c r="Q219" s="197"/>
      <c r="R219" s="65">
        <v>0</v>
      </c>
    </row>
    <row r="220" spans="1:18" ht="20.25" hidden="1" customHeight="1" x14ac:dyDescent="0.2">
      <c r="A220" s="89"/>
      <c r="B220" s="40">
        <v>85403</v>
      </c>
      <c r="C220" s="5" t="s">
        <v>62</v>
      </c>
      <c r="D220" s="73" t="s">
        <v>9</v>
      </c>
      <c r="E220" s="342">
        <v>0</v>
      </c>
      <c r="F220" s="137">
        <v>0</v>
      </c>
      <c r="G220" s="138"/>
      <c r="H220" s="138"/>
      <c r="I220" s="137"/>
      <c r="J220" s="137">
        <v>0</v>
      </c>
      <c r="K220" s="159"/>
      <c r="L220" s="159"/>
      <c r="M220" s="205"/>
      <c r="N220" s="381">
        <v>0</v>
      </c>
      <c r="O220" s="196"/>
      <c r="P220" s="12"/>
      <c r="Q220" s="197"/>
      <c r="R220" s="65">
        <v>0</v>
      </c>
    </row>
    <row r="221" spans="1:18" ht="17.25" hidden="1" customHeight="1" x14ac:dyDescent="0.2">
      <c r="A221" s="89"/>
      <c r="B221" s="6"/>
      <c r="D221" s="83" t="s">
        <v>10</v>
      </c>
      <c r="E221" s="362"/>
      <c r="F221" s="147"/>
      <c r="G221" s="149"/>
      <c r="H221" s="149"/>
      <c r="I221" s="147"/>
      <c r="J221" s="147"/>
      <c r="K221" s="149"/>
      <c r="L221" s="149"/>
      <c r="M221" s="289"/>
      <c r="N221" s="168"/>
      <c r="O221" s="196"/>
      <c r="P221" s="12"/>
      <c r="Q221" s="197"/>
      <c r="R221" s="65">
        <v>0</v>
      </c>
    </row>
    <row r="222" spans="1:18" ht="12" hidden="1" customHeight="1" x14ac:dyDescent="0.2">
      <c r="A222" s="89"/>
      <c r="B222" s="6"/>
      <c r="D222" s="74" t="s">
        <v>12</v>
      </c>
      <c r="E222" s="362"/>
      <c r="F222" s="147"/>
      <c r="G222" s="149"/>
      <c r="H222" s="149"/>
      <c r="I222" s="147"/>
      <c r="J222" s="147"/>
      <c r="K222" s="149"/>
      <c r="L222" s="149"/>
      <c r="M222" s="289"/>
      <c r="N222" s="168"/>
      <c r="O222" s="196"/>
      <c r="P222" s="12"/>
      <c r="Q222" s="197"/>
      <c r="R222" s="65">
        <v>0</v>
      </c>
    </row>
    <row r="223" spans="1:18" ht="16.5" hidden="1" customHeight="1" x14ac:dyDescent="0.2">
      <c r="A223" s="6"/>
      <c r="B223" s="8"/>
      <c r="C223" s="109"/>
      <c r="D223" s="80" t="s">
        <v>14</v>
      </c>
      <c r="E223" s="363">
        <v>0</v>
      </c>
      <c r="F223" s="151"/>
      <c r="G223" s="155"/>
      <c r="H223" s="155"/>
      <c r="I223" s="151"/>
      <c r="J223" s="151"/>
      <c r="K223" s="155"/>
      <c r="L223" s="155"/>
      <c r="M223" s="290"/>
      <c r="N223" s="396"/>
      <c r="O223" s="196"/>
      <c r="P223" s="12"/>
      <c r="Q223" s="197"/>
      <c r="R223" s="65">
        <v>0</v>
      </c>
    </row>
    <row r="224" spans="1:18" ht="15.75" hidden="1" customHeight="1" x14ac:dyDescent="0.2">
      <c r="A224" s="89"/>
      <c r="B224" s="6"/>
      <c r="D224" s="74" t="s">
        <v>14</v>
      </c>
      <c r="E224" s="362"/>
      <c r="F224" s="147"/>
      <c r="G224" s="149"/>
      <c r="H224" s="149"/>
      <c r="I224" s="147"/>
      <c r="J224" s="147"/>
      <c r="K224" s="149"/>
      <c r="L224" s="149"/>
      <c r="M224" s="289"/>
      <c r="N224" s="168"/>
      <c r="O224" s="196"/>
      <c r="P224" s="12"/>
      <c r="Q224" s="197"/>
      <c r="R224" s="65">
        <v>0</v>
      </c>
    </row>
    <row r="225" spans="1:18" ht="18.75" hidden="1" customHeight="1" x14ac:dyDescent="0.2">
      <c r="A225" s="89"/>
      <c r="B225" s="6">
        <v>85404</v>
      </c>
      <c r="C225" s="110" t="s">
        <v>80</v>
      </c>
      <c r="D225" s="87" t="s">
        <v>9</v>
      </c>
      <c r="E225" s="361">
        <v>0</v>
      </c>
      <c r="F225" s="147">
        <v>0</v>
      </c>
      <c r="G225" s="149"/>
      <c r="H225" s="149"/>
      <c r="I225" s="147"/>
      <c r="J225" s="147">
        <v>0</v>
      </c>
      <c r="K225" s="162"/>
      <c r="L225" s="162"/>
      <c r="M225" s="195"/>
      <c r="N225" s="168">
        <v>0</v>
      </c>
      <c r="O225" s="196"/>
      <c r="P225" s="12"/>
      <c r="Q225" s="197"/>
      <c r="R225" s="65">
        <v>0</v>
      </c>
    </row>
    <row r="226" spans="1:18" ht="15.75" hidden="1" customHeight="1" x14ac:dyDescent="0.2">
      <c r="A226" s="89"/>
      <c r="B226" s="6"/>
      <c r="D226" s="83" t="s">
        <v>10</v>
      </c>
      <c r="E226" s="361"/>
      <c r="F226" s="147"/>
      <c r="G226" s="149"/>
      <c r="H226" s="149"/>
      <c r="I226" s="147"/>
      <c r="J226" s="147"/>
      <c r="K226" s="162"/>
      <c r="L226" s="162"/>
      <c r="M226" s="195"/>
      <c r="N226" s="168"/>
      <c r="O226" s="196"/>
      <c r="P226" s="12"/>
      <c r="Q226" s="197"/>
      <c r="R226" s="65">
        <v>0</v>
      </c>
    </row>
    <row r="227" spans="1:18" ht="15.75" hidden="1" customHeight="1" x14ac:dyDescent="0.2">
      <c r="A227" s="89"/>
      <c r="B227" s="6"/>
      <c r="D227" s="80" t="s">
        <v>12</v>
      </c>
      <c r="E227" s="361">
        <v>0</v>
      </c>
      <c r="F227" s="147"/>
      <c r="G227" s="149"/>
      <c r="H227" s="149"/>
      <c r="I227" s="147"/>
      <c r="J227" s="147"/>
      <c r="K227" s="162"/>
      <c r="L227" s="162"/>
      <c r="M227" s="195"/>
      <c r="N227" s="168"/>
      <c r="O227" s="196"/>
      <c r="P227" s="12"/>
      <c r="Q227" s="197"/>
      <c r="R227" s="65">
        <v>0</v>
      </c>
    </row>
    <row r="228" spans="1:18" ht="21" hidden="1" customHeight="1" x14ac:dyDescent="0.2">
      <c r="A228" s="6"/>
      <c r="B228" s="40">
        <v>85407</v>
      </c>
      <c r="C228" s="311" t="s">
        <v>63</v>
      </c>
      <c r="D228" s="73" t="s">
        <v>9</v>
      </c>
      <c r="E228" s="342">
        <v>0</v>
      </c>
      <c r="F228" s="137">
        <v>0</v>
      </c>
      <c r="G228" s="138"/>
      <c r="H228" s="138"/>
      <c r="I228" s="137"/>
      <c r="J228" s="137">
        <v>0</v>
      </c>
      <c r="K228" s="159"/>
      <c r="L228" s="159"/>
      <c r="M228" s="205"/>
      <c r="N228" s="381">
        <v>0</v>
      </c>
      <c r="O228" s="196"/>
      <c r="P228" s="12"/>
      <c r="Q228" s="197"/>
      <c r="R228" s="65">
        <v>0</v>
      </c>
    </row>
    <row r="229" spans="1:18" ht="16.5" hidden="1" customHeight="1" x14ac:dyDescent="0.2">
      <c r="A229" s="89"/>
      <c r="B229" s="6"/>
      <c r="D229" s="83" t="s">
        <v>10</v>
      </c>
      <c r="E229" s="362"/>
      <c r="F229" s="147"/>
      <c r="G229" s="149"/>
      <c r="H229" s="149"/>
      <c r="I229" s="147"/>
      <c r="J229" s="147"/>
      <c r="K229" s="149"/>
      <c r="L229" s="149"/>
      <c r="M229" s="289"/>
      <c r="N229" s="168"/>
      <c r="O229" s="196"/>
      <c r="P229" s="12"/>
      <c r="Q229" s="197"/>
      <c r="R229" s="65">
        <v>0</v>
      </c>
    </row>
    <row r="230" spans="1:18" ht="11.25" hidden="1" customHeight="1" x14ac:dyDescent="0.2">
      <c r="A230" s="89"/>
      <c r="B230" s="6"/>
      <c r="D230" s="74" t="s">
        <v>12</v>
      </c>
      <c r="E230" s="362"/>
      <c r="F230" s="147"/>
      <c r="G230" s="149"/>
      <c r="H230" s="149"/>
      <c r="I230" s="147"/>
      <c r="J230" s="147"/>
      <c r="K230" s="149"/>
      <c r="L230" s="149"/>
      <c r="M230" s="289"/>
      <c r="N230" s="168"/>
      <c r="O230" s="196"/>
      <c r="P230" s="12"/>
      <c r="Q230" s="197"/>
      <c r="R230" s="65">
        <v>0</v>
      </c>
    </row>
    <row r="231" spans="1:18" ht="18" hidden="1" customHeight="1" x14ac:dyDescent="0.2">
      <c r="A231" s="6"/>
      <c r="B231" s="8"/>
      <c r="C231" s="109"/>
      <c r="D231" s="80" t="s">
        <v>14</v>
      </c>
      <c r="E231" s="362">
        <v>0</v>
      </c>
      <c r="F231" s="147"/>
      <c r="G231" s="149"/>
      <c r="H231" s="149"/>
      <c r="I231" s="147"/>
      <c r="J231" s="147"/>
      <c r="K231" s="149"/>
      <c r="L231" s="149"/>
      <c r="M231" s="289"/>
      <c r="N231" s="168"/>
      <c r="O231" s="196"/>
      <c r="P231" s="12"/>
      <c r="Q231" s="197"/>
      <c r="R231" s="65">
        <v>0</v>
      </c>
    </row>
    <row r="232" spans="1:18" ht="21" hidden="1" customHeight="1" x14ac:dyDescent="0.2">
      <c r="A232" s="6"/>
      <c r="B232" s="6">
        <v>85410</v>
      </c>
      <c r="C232" s="110" t="s">
        <v>64</v>
      </c>
      <c r="D232" s="87" t="s">
        <v>9</v>
      </c>
      <c r="E232" s="342">
        <v>0</v>
      </c>
      <c r="F232" s="137">
        <v>0</v>
      </c>
      <c r="G232" s="138"/>
      <c r="H232" s="138"/>
      <c r="I232" s="137"/>
      <c r="J232" s="137">
        <v>0</v>
      </c>
      <c r="K232" s="159"/>
      <c r="L232" s="159"/>
      <c r="M232" s="205"/>
      <c r="N232" s="381">
        <v>0</v>
      </c>
      <c r="O232" s="196"/>
      <c r="P232" s="12"/>
      <c r="Q232" s="197"/>
      <c r="R232" s="65">
        <v>0</v>
      </c>
    </row>
    <row r="233" spans="1:18" ht="16.5" hidden="1" customHeight="1" x14ac:dyDescent="0.2">
      <c r="A233" s="6"/>
      <c r="B233" s="6"/>
      <c r="D233" s="83" t="s">
        <v>10</v>
      </c>
      <c r="E233" s="362"/>
      <c r="F233" s="147"/>
      <c r="G233" s="149"/>
      <c r="H233" s="149"/>
      <c r="I233" s="147"/>
      <c r="J233" s="147"/>
      <c r="K233" s="149"/>
      <c r="L233" s="149"/>
      <c r="M233" s="289"/>
      <c r="N233" s="168"/>
      <c r="O233" s="196"/>
      <c r="P233" s="12"/>
      <c r="Q233" s="197"/>
      <c r="R233" s="65">
        <v>0</v>
      </c>
    </row>
    <row r="234" spans="1:18" hidden="1" x14ac:dyDescent="0.2">
      <c r="A234" s="6"/>
      <c r="B234" s="6"/>
      <c r="D234" s="74" t="s">
        <v>12</v>
      </c>
      <c r="E234" s="362"/>
      <c r="F234" s="147"/>
      <c r="G234" s="149"/>
      <c r="H234" s="149"/>
      <c r="I234" s="147"/>
      <c r="J234" s="147"/>
      <c r="K234" s="149"/>
      <c r="L234" s="149"/>
      <c r="M234" s="289"/>
      <c r="N234" s="168"/>
      <c r="O234" s="196"/>
      <c r="P234" s="12"/>
      <c r="Q234" s="197"/>
      <c r="R234" s="65">
        <v>0</v>
      </c>
    </row>
    <row r="235" spans="1:18" ht="17.25" hidden="1" customHeight="1" x14ac:dyDescent="0.2">
      <c r="A235" s="6"/>
      <c r="B235" s="8"/>
      <c r="C235" s="109"/>
      <c r="D235" s="80" t="s">
        <v>14</v>
      </c>
      <c r="E235" s="362">
        <v>0</v>
      </c>
      <c r="F235" s="147"/>
      <c r="G235" s="149"/>
      <c r="H235" s="149"/>
      <c r="I235" s="147"/>
      <c r="J235" s="147"/>
      <c r="K235" s="149"/>
      <c r="L235" s="149"/>
      <c r="M235" s="289"/>
      <c r="N235" s="168"/>
      <c r="O235" s="196"/>
      <c r="P235" s="12"/>
      <c r="Q235" s="197"/>
      <c r="R235" s="65">
        <v>0</v>
      </c>
    </row>
    <row r="236" spans="1:18" ht="15" hidden="1" customHeight="1" x14ac:dyDescent="0.2">
      <c r="A236" s="6"/>
      <c r="B236" s="6">
        <v>85411</v>
      </c>
      <c r="C236" s="110" t="s">
        <v>65</v>
      </c>
      <c r="D236" s="87" t="s">
        <v>9</v>
      </c>
      <c r="E236" s="365"/>
      <c r="F236" s="146"/>
      <c r="G236" s="165"/>
      <c r="H236" s="165"/>
      <c r="I236" s="146"/>
      <c r="J236" s="146"/>
      <c r="K236" s="165"/>
      <c r="L236" s="165"/>
      <c r="M236" s="298"/>
      <c r="N236" s="382"/>
      <c r="O236" s="196"/>
      <c r="P236" s="12"/>
      <c r="Q236" s="197"/>
      <c r="R236" s="65">
        <v>0</v>
      </c>
    </row>
    <row r="237" spans="1:18" hidden="1" x14ac:dyDescent="0.2">
      <c r="A237" s="6"/>
      <c r="B237" s="6"/>
      <c r="D237" s="83" t="s">
        <v>10</v>
      </c>
      <c r="E237" s="362"/>
      <c r="F237" s="147"/>
      <c r="G237" s="149"/>
      <c r="H237" s="149"/>
      <c r="I237" s="147"/>
      <c r="J237" s="147"/>
      <c r="K237" s="149"/>
      <c r="L237" s="149"/>
      <c r="M237" s="289"/>
      <c r="N237" s="168"/>
      <c r="O237" s="196"/>
      <c r="P237" s="12"/>
      <c r="Q237" s="197"/>
      <c r="R237" s="65">
        <v>0</v>
      </c>
    </row>
    <row r="238" spans="1:18" ht="15.75" hidden="1" customHeight="1" x14ac:dyDescent="0.2">
      <c r="A238" s="6"/>
      <c r="B238" s="6"/>
      <c r="D238" s="74" t="s">
        <v>12</v>
      </c>
      <c r="E238" s="362"/>
      <c r="F238" s="147"/>
      <c r="G238" s="149"/>
      <c r="H238" s="149"/>
      <c r="I238" s="147"/>
      <c r="J238" s="147"/>
      <c r="K238" s="149"/>
      <c r="L238" s="149"/>
      <c r="M238" s="289"/>
      <c r="N238" s="168"/>
      <c r="O238" s="196"/>
      <c r="P238" s="12"/>
      <c r="Q238" s="197"/>
      <c r="R238" s="65">
        <v>0</v>
      </c>
    </row>
    <row r="239" spans="1:18" ht="15" hidden="1" customHeight="1" x14ac:dyDescent="0.2">
      <c r="A239" s="6"/>
      <c r="B239" s="8"/>
      <c r="C239" s="109"/>
      <c r="D239" s="80" t="s">
        <v>14</v>
      </c>
      <c r="E239" s="362"/>
      <c r="F239" s="147"/>
      <c r="G239" s="149"/>
      <c r="H239" s="149"/>
      <c r="I239" s="147"/>
      <c r="J239" s="147"/>
      <c r="K239" s="149"/>
      <c r="L239" s="149"/>
      <c r="M239" s="289"/>
      <c r="N239" s="168"/>
      <c r="O239" s="196"/>
      <c r="P239" s="12"/>
      <c r="Q239" s="197"/>
      <c r="R239" s="65">
        <v>0</v>
      </c>
    </row>
    <row r="240" spans="1:18" ht="23.25" hidden="1" customHeight="1" x14ac:dyDescent="0.2">
      <c r="A240" s="6"/>
      <c r="B240" s="6">
        <v>85412</v>
      </c>
      <c r="C240" s="110" t="s">
        <v>66</v>
      </c>
      <c r="D240" s="87" t="s">
        <v>9</v>
      </c>
      <c r="E240" s="342">
        <v>0</v>
      </c>
      <c r="F240" s="137">
        <v>0</v>
      </c>
      <c r="G240" s="138"/>
      <c r="H240" s="138"/>
      <c r="I240" s="137"/>
      <c r="J240" s="137">
        <v>0</v>
      </c>
      <c r="K240" s="159"/>
      <c r="L240" s="159"/>
      <c r="M240" s="205"/>
      <c r="N240" s="381">
        <v>0</v>
      </c>
      <c r="O240" s="196"/>
      <c r="P240" s="12"/>
      <c r="Q240" s="197"/>
      <c r="R240" s="65">
        <v>0</v>
      </c>
    </row>
    <row r="241" spans="1:18" ht="17.25" hidden="1" customHeight="1" x14ac:dyDescent="0.2">
      <c r="A241" s="6"/>
      <c r="B241" s="6"/>
      <c r="C241" s="110" t="s">
        <v>67</v>
      </c>
      <c r="D241" s="83" t="s">
        <v>10</v>
      </c>
      <c r="E241" s="362"/>
      <c r="F241" s="147"/>
      <c r="G241" s="149"/>
      <c r="H241" s="149"/>
      <c r="I241" s="147"/>
      <c r="J241" s="147"/>
      <c r="K241" s="149"/>
      <c r="L241" s="149"/>
      <c r="M241" s="289"/>
      <c r="N241" s="168"/>
      <c r="O241" s="196"/>
      <c r="P241" s="12"/>
      <c r="Q241" s="197"/>
      <c r="R241" s="65">
        <v>0</v>
      </c>
    </row>
    <row r="242" spans="1:18" ht="16.5" hidden="1" customHeight="1" x14ac:dyDescent="0.2">
      <c r="A242" s="6"/>
      <c r="B242" s="8"/>
      <c r="C242" s="109"/>
      <c r="D242" s="80" t="s">
        <v>12</v>
      </c>
      <c r="E242" s="363">
        <v>0</v>
      </c>
      <c r="F242" s="151"/>
      <c r="G242" s="155"/>
      <c r="H242" s="155"/>
      <c r="I242" s="151"/>
      <c r="J242" s="151"/>
      <c r="K242" s="155"/>
      <c r="L242" s="155"/>
      <c r="M242" s="290"/>
      <c r="N242" s="396"/>
      <c r="O242" s="196"/>
      <c r="P242" s="12"/>
      <c r="Q242" s="197"/>
      <c r="R242" s="65">
        <v>0</v>
      </c>
    </row>
    <row r="243" spans="1:18" ht="12" hidden="1" customHeight="1" x14ac:dyDescent="0.2">
      <c r="A243" s="89"/>
      <c r="B243" s="6"/>
      <c r="D243" s="74" t="s">
        <v>14</v>
      </c>
      <c r="E243" s="362"/>
      <c r="F243" s="147"/>
      <c r="G243" s="149"/>
      <c r="H243" s="149"/>
      <c r="I243" s="147"/>
      <c r="J243" s="147"/>
      <c r="K243" s="149"/>
      <c r="L243" s="149"/>
      <c r="M243" s="289"/>
      <c r="N243" s="168"/>
      <c r="O243" s="196"/>
      <c r="P243" s="12"/>
      <c r="Q243" s="197"/>
      <c r="R243" s="65">
        <v>0</v>
      </c>
    </row>
    <row r="244" spans="1:18" ht="20.25" hidden="1" customHeight="1" x14ac:dyDescent="0.2">
      <c r="A244" s="89"/>
      <c r="B244" s="6">
        <v>85420</v>
      </c>
      <c r="C244" s="110" t="s">
        <v>68</v>
      </c>
      <c r="D244" s="87" t="s">
        <v>9</v>
      </c>
      <c r="E244" s="342">
        <v>0</v>
      </c>
      <c r="F244" s="137">
        <v>0</v>
      </c>
      <c r="G244" s="138"/>
      <c r="H244" s="138"/>
      <c r="I244" s="137"/>
      <c r="J244" s="137">
        <v>0</v>
      </c>
      <c r="K244" s="159"/>
      <c r="L244" s="159"/>
      <c r="M244" s="205"/>
      <c r="N244" s="381">
        <v>0</v>
      </c>
      <c r="O244" s="196"/>
      <c r="P244" s="12"/>
      <c r="Q244" s="197"/>
      <c r="R244" s="65">
        <v>0</v>
      </c>
    </row>
    <row r="245" spans="1:18" ht="19.5" hidden="1" customHeight="1" x14ac:dyDescent="0.2">
      <c r="A245" s="89"/>
      <c r="B245" s="6"/>
      <c r="D245" s="83" t="s">
        <v>10</v>
      </c>
      <c r="E245" s="362"/>
      <c r="F245" s="147"/>
      <c r="G245" s="149"/>
      <c r="H245" s="149"/>
      <c r="I245" s="147"/>
      <c r="J245" s="147"/>
      <c r="K245" s="149"/>
      <c r="L245" s="149"/>
      <c r="M245" s="289"/>
      <c r="N245" s="168"/>
      <c r="O245" s="196"/>
      <c r="P245" s="12"/>
      <c r="Q245" s="197"/>
      <c r="R245" s="65">
        <v>0</v>
      </c>
    </row>
    <row r="246" spans="1:18" ht="18.75" hidden="1" customHeight="1" x14ac:dyDescent="0.2">
      <c r="A246" s="89"/>
      <c r="B246" s="6"/>
      <c r="D246" s="74" t="s">
        <v>14</v>
      </c>
      <c r="E246" s="362">
        <v>0</v>
      </c>
      <c r="F246" s="147"/>
      <c r="G246" s="149"/>
      <c r="H246" s="149"/>
      <c r="I246" s="147"/>
      <c r="J246" s="147"/>
      <c r="K246" s="149"/>
      <c r="L246" s="149"/>
      <c r="M246" s="289"/>
      <c r="N246" s="168"/>
      <c r="O246" s="196"/>
      <c r="P246" s="12"/>
      <c r="Q246" s="197"/>
      <c r="R246" s="65">
        <v>0</v>
      </c>
    </row>
    <row r="247" spans="1:18" ht="18.75" hidden="1" customHeight="1" x14ac:dyDescent="0.2">
      <c r="A247" s="89"/>
      <c r="B247" s="6">
        <v>85495</v>
      </c>
      <c r="C247" s="110" t="s">
        <v>13</v>
      </c>
      <c r="D247" s="87" t="s">
        <v>9</v>
      </c>
      <c r="E247" s="340">
        <v>0</v>
      </c>
      <c r="F247" s="132">
        <v>0</v>
      </c>
      <c r="G247" s="133"/>
      <c r="H247" s="133"/>
      <c r="I247" s="132"/>
      <c r="J247" s="132">
        <v>0</v>
      </c>
      <c r="K247" s="157"/>
      <c r="L247" s="157"/>
      <c r="M247" s="194"/>
      <c r="N247" s="379">
        <v>0</v>
      </c>
      <c r="O247" s="196"/>
      <c r="P247" s="12"/>
      <c r="Q247" s="197"/>
      <c r="R247" s="65">
        <v>0</v>
      </c>
    </row>
    <row r="248" spans="1:18" ht="17.25" hidden="1" customHeight="1" x14ac:dyDescent="0.2">
      <c r="A248" s="89"/>
      <c r="B248" s="6"/>
      <c r="D248" s="83" t="s">
        <v>10</v>
      </c>
      <c r="E248" s="362"/>
      <c r="F248" s="147"/>
      <c r="G248" s="149"/>
      <c r="H248" s="149"/>
      <c r="I248" s="147"/>
      <c r="J248" s="147"/>
      <c r="K248" s="149"/>
      <c r="L248" s="149"/>
      <c r="M248" s="289"/>
      <c r="N248" s="168"/>
      <c r="O248" s="196"/>
      <c r="P248" s="12"/>
      <c r="Q248" s="197"/>
      <c r="R248" s="65">
        <v>0</v>
      </c>
    </row>
    <row r="249" spans="1:18" ht="16.5" hidden="1" customHeight="1" x14ac:dyDescent="0.2">
      <c r="A249" s="89"/>
      <c r="B249" s="6"/>
      <c r="D249" s="74" t="s">
        <v>12</v>
      </c>
      <c r="E249" s="362"/>
      <c r="F249" s="147"/>
      <c r="G249" s="149"/>
      <c r="H249" s="149"/>
      <c r="I249" s="147"/>
      <c r="J249" s="147"/>
      <c r="K249" s="149"/>
      <c r="L249" s="149"/>
      <c r="M249" s="289"/>
      <c r="N249" s="168"/>
      <c r="O249" s="196"/>
      <c r="P249" s="12"/>
      <c r="Q249" s="197"/>
      <c r="R249" s="65">
        <v>0</v>
      </c>
    </row>
    <row r="250" spans="1:18" ht="20.25" hidden="1" customHeight="1" thickBot="1" x14ac:dyDescent="0.25">
      <c r="A250" s="23"/>
      <c r="B250" s="23"/>
      <c r="C250" s="312"/>
      <c r="D250" s="93" t="s">
        <v>14</v>
      </c>
      <c r="E250" s="367"/>
      <c r="F250" s="309"/>
      <c r="G250" s="310"/>
      <c r="H250" s="310"/>
      <c r="I250" s="309"/>
      <c r="J250" s="309"/>
      <c r="K250" s="310"/>
      <c r="L250" s="310"/>
      <c r="M250" s="308"/>
      <c r="N250" s="398"/>
      <c r="O250" s="196"/>
      <c r="P250" s="12"/>
      <c r="Q250" s="197"/>
      <c r="R250" s="65">
        <v>0</v>
      </c>
    </row>
    <row r="251" spans="1:18" ht="15.95" hidden="1" customHeight="1" x14ac:dyDescent="0.2">
      <c r="A251" s="94">
        <v>855</v>
      </c>
      <c r="B251" s="56"/>
      <c r="C251" s="306" t="s">
        <v>103</v>
      </c>
      <c r="D251" s="98" t="s">
        <v>9</v>
      </c>
      <c r="E251" s="359">
        <f>SUM(E253)</f>
        <v>0</v>
      </c>
      <c r="F251" s="166"/>
      <c r="G251" s="167"/>
      <c r="H251" s="167"/>
      <c r="I251" s="166"/>
      <c r="J251" s="166">
        <f>SUM(J253)</f>
        <v>0</v>
      </c>
      <c r="K251" s="167">
        <f>SUM(K253)</f>
        <v>0</v>
      </c>
      <c r="L251" s="167">
        <f>SUM(L253)</f>
        <v>0</v>
      </c>
      <c r="M251" s="279">
        <f>SUM(M253)</f>
        <v>0</v>
      </c>
      <c r="N251" s="394">
        <f>SUM(N253)</f>
        <v>0</v>
      </c>
      <c r="O251" s="262">
        <f t="shared" ref="O251:P251" si="47">SUM(O253)</f>
        <v>0</v>
      </c>
      <c r="P251" s="262">
        <f t="shared" si="47"/>
        <v>0</v>
      </c>
      <c r="Q251" s="243"/>
      <c r="R251" s="82">
        <f>SUM(R253)</f>
        <v>0</v>
      </c>
    </row>
    <row r="252" spans="1:18" ht="15.95" hidden="1" customHeight="1" x14ac:dyDescent="0.2">
      <c r="A252" s="89"/>
      <c r="B252" s="6"/>
      <c r="D252" s="74" t="s">
        <v>10</v>
      </c>
      <c r="E252" s="362"/>
      <c r="F252" s="147"/>
      <c r="G252" s="149"/>
      <c r="H252" s="149"/>
      <c r="I252" s="147"/>
      <c r="J252" s="147"/>
      <c r="K252" s="149"/>
      <c r="L252" s="149"/>
      <c r="M252" s="289"/>
      <c r="N252" s="168"/>
      <c r="O252" s="196"/>
      <c r="P252" s="196"/>
      <c r="Q252" s="197"/>
      <c r="R252" s="65"/>
    </row>
    <row r="253" spans="1:18" ht="15.95" hidden="1" customHeight="1" x14ac:dyDescent="0.2">
      <c r="A253" s="89"/>
      <c r="B253" s="6"/>
      <c r="D253" s="74" t="s">
        <v>12</v>
      </c>
      <c r="E253" s="362">
        <f>SUM(E256)</f>
        <v>0</v>
      </c>
      <c r="F253" s="147"/>
      <c r="G253" s="149"/>
      <c r="H253" s="149"/>
      <c r="I253" s="147"/>
      <c r="J253" s="147">
        <f>SUM(J256)</f>
        <v>0</v>
      </c>
      <c r="K253" s="149">
        <f>SUM(K256)</f>
        <v>0</v>
      </c>
      <c r="L253" s="149">
        <f>SUM(L256)</f>
        <v>0</v>
      </c>
      <c r="M253" s="289">
        <f>SUM(M256)</f>
        <v>0</v>
      </c>
      <c r="N253" s="168">
        <f>SUM(N256)</f>
        <v>0</v>
      </c>
      <c r="O253" s="196">
        <f t="shared" ref="O253:P253" si="48">SUM(O256)</f>
        <v>0</v>
      </c>
      <c r="P253" s="196">
        <f t="shared" si="48"/>
        <v>0</v>
      </c>
      <c r="Q253" s="197"/>
      <c r="R253" s="65">
        <f>SUM(R256)</f>
        <v>0</v>
      </c>
    </row>
    <row r="254" spans="1:18" ht="15.95" hidden="1" customHeight="1" x14ac:dyDescent="0.2">
      <c r="A254" s="89"/>
      <c r="B254" s="40">
        <v>85595</v>
      </c>
      <c r="C254" s="300" t="s">
        <v>13</v>
      </c>
      <c r="D254" s="92" t="s">
        <v>9</v>
      </c>
      <c r="E254" s="365">
        <f>SUM(E256)</f>
        <v>0</v>
      </c>
      <c r="F254" s="146"/>
      <c r="G254" s="165"/>
      <c r="H254" s="165"/>
      <c r="I254" s="146"/>
      <c r="J254" s="146">
        <f>SUM(J256)</f>
        <v>0</v>
      </c>
      <c r="K254" s="165">
        <f>SUM(K256)</f>
        <v>0</v>
      </c>
      <c r="L254" s="165">
        <f>SUM(L256)</f>
        <v>0</v>
      </c>
      <c r="M254" s="298">
        <f>SUM(M256)</f>
        <v>0</v>
      </c>
      <c r="N254" s="382">
        <f>SUM(N256)</f>
        <v>0</v>
      </c>
      <c r="O254" s="213">
        <f t="shared" ref="O254:P254" si="49">SUM(O256)</f>
        <v>0</v>
      </c>
      <c r="P254" s="213">
        <f t="shared" si="49"/>
        <v>0</v>
      </c>
      <c r="Q254" s="207"/>
      <c r="R254" s="75">
        <f>SUM(R256)</f>
        <v>0</v>
      </c>
    </row>
    <row r="255" spans="1:18" ht="15.95" hidden="1" customHeight="1" x14ac:dyDescent="0.2">
      <c r="A255" s="89"/>
      <c r="B255" s="6"/>
      <c r="D255" s="74" t="s">
        <v>10</v>
      </c>
      <c r="E255" s="362"/>
      <c r="F255" s="147"/>
      <c r="G255" s="149"/>
      <c r="H255" s="149"/>
      <c r="I255" s="147"/>
      <c r="J255" s="147"/>
      <c r="K255" s="149"/>
      <c r="L255" s="149"/>
      <c r="M255" s="289"/>
      <c r="N255" s="168"/>
      <c r="O255" s="196"/>
      <c r="P255" s="196"/>
      <c r="Q255" s="197"/>
      <c r="R255" s="65"/>
    </row>
    <row r="256" spans="1:18" ht="15.95" hidden="1" customHeight="1" thickBot="1" x14ac:dyDescent="0.25">
      <c r="A256" s="89"/>
      <c r="B256" s="6"/>
      <c r="D256" s="74" t="s">
        <v>12</v>
      </c>
      <c r="E256" s="362">
        <f t="shared" ref="E256" si="50">SUM(F256,J256,N256)</f>
        <v>0</v>
      </c>
      <c r="F256" s="147"/>
      <c r="G256" s="149"/>
      <c r="H256" s="149"/>
      <c r="I256" s="147"/>
      <c r="J256" s="147"/>
      <c r="K256" s="149"/>
      <c r="L256" s="149"/>
      <c r="M256" s="289">
        <f>SUM(J256-K256+L256)</f>
        <v>0</v>
      </c>
      <c r="N256" s="168"/>
      <c r="O256" s="196"/>
      <c r="P256" s="196"/>
      <c r="Q256" s="197"/>
      <c r="R256" s="65">
        <f>SUM(Q256,M256,I256)</f>
        <v>0</v>
      </c>
    </row>
    <row r="257" spans="1:18" ht="15.95" customHeight="1" x14ac:dyDescent="0.2">
      <c r="A257" s="94">
        <v>900</v>
      </c>
      <c r="B257" s="56"/>
      <c r="C257" s="306" t="s">
        <v>69</v>
      </c>
      <c r="D257" s="95" t="s">
        <v>9</v>
      </c>
      <c r="E257" s="359">
        <f>SUM(E259)</f>
        <v>1929600</v>
      </c>
      <c r="F257" s="166">
        <v>0</v>
      </c>
      <c r="G257" s="167"/>
      <c r="H257" s="167"/>
      <c r="I257" s="166">
        <v>0</v>
      </c>
      <c r="J257" s="166">
        <v>0</v>
      </c>
      <c r="K257" s="167"/>
      <c r="L257" s="167"/>
      <c r="M257" s="279">
        <v>0</v>
      </c>
      <c r="N257" s="394">
        <f>SUM(N259)</f>
        <v>1929600</v>
      </c>
      <c r="O257" s="313">
        <f>SUM(O259)</f>
        <v>0</v>
      </c>
      <c r="P257" s="313">
        <f>SUM(P259)</f>
        <v>0</v>
      </c>
      <c r="Q257" s="243"/>
      <c r="R257" s="82">
        <f>SUM(R259)</f>
        <v>0</v>
      </c>
    </row>
    <row r="258" spans="1:18" ht="15.95" customHeight="1" x14ac:dyDescent="0.2">
      <c r="A258" s="89"/>
      <c r="B258" s="6"/>
      <c r="D258" s="83" t="s">
        <v>10</v>
      </c>
      <c r="E258" s="362"/>
      <c r="F258" s="147"/>
      <c r="G258" s="149"/>
      <c r="H258" s="149"/>
      <c r="I258" s="147"/>
      <c r="J258" s="147"/>
      <c r="K258" s="149"/>
      <c r="L258" s="149"/>
      <c r="M258" s="289"/>
      <c r="N258" s="168"/>
      <c r="O258" s="227"/>
      <c r="P258" s="227"/>
      <c r="Q258" s="197"/>
      <c r="R258" s="65"/>
    </row>
    <row r="259" spans="1:18" ht="15.95" customHeight="1" x14ac:dyDescent="0.2">
      <c r="A259" s="89"/>
      <c r="B259" s="8"/>
      <c r="C259" s="109"/>
      <c r="D259" s="80" t="s">
        <v>12</v>
      </c>
      <c r="E259" s="363">
        <f>SUM(E265,E271)</f>
        <v>1929600</v>
      </c>
      <c r="F259" s="151">
        <v>0</v>
      </c>
      <c r="G259" s="155"/>
      <c r="H259" s="155"/>
      <c r="I259" s="151">
        <v>0</v>
      </c>
      <c r="J259" s="151">
        <v>0</v>
      </c>
      <c r="K259" s="155"/>
      <c r="L259" s="155"/>
      <c r="M259" s="290">
        <v>0</v>
      </c>
      <c r="N259" s="396">
        <f>SUM(N265,N271,N262,N268)</f>
        <v>1929600</v>
      </c>
      <c r="O259" s="314">
        <f>SUM(O265,O271,O262,O268)</f>
        <v>0</v>
      </c>
      <c r="P259" s="314">
        <f>SUM(P265,P271,P262,P268)</f>
        <v>0</v>
      </c>
      <c r="Q259" s="315"/>
      <c r="R259" s="292">
        <f t="shared" ref="R259" si="51">SUM(R265,R271,R262,R268)</f>
        <v>0</v>
      </c>
    </row>
    <row r="260" spans="1:18" ht="15.95" hidden="1" customHeight="1" x14ac:dyDescent="0.2">
      <c r="A260" s="89"/>
      <c r="B260" s="6">
        <v>90005</v>
      </c>
      <c r="C260" s="110" t="s">
        <v>97</v>
      </c>
      <c r="D260" s="74" t="s">
        <v>9</v>
      </c>
      <c r="E260" s="362"/>
      <c r="F260" s="147"/>
      <c r="G260" s="149"/>
      <c r="H260" s="149"/>
      <c r="I260" s="147"/>
      <c r="J260" s="147"/>
      <c r="K260" s="149"/>
      <c r="L260" s="149"/>
      <c r="M260" s="289"/>
      <c r="N260" s="168">
        <f>SUM(N262)</f>
        <v>0</v>
      </c>
      <c r="O260" s="227">
        <f t="shared" ref="O260:R260" si="52">SUM(O262)</f>
        <v>0</v>
      </c>
      <c r="P260" s="227">
        <f t="shared" si="52"/>
        <v>0</v>
      </c>
      <c r="Q260" s="197"/>
      <c r="R260" s="65">
        <f t="shared" si="52"/>
        <v>0</v>
      </c>
    </row>
    <row r="261" spans="1:18" ht="15.95" hidden="1" customHeight="1" x14ac:dyDescent="0.2">
      <c r="A261" s="89"/>
      <c r="B261" s="6"/>
      <c r="D261" s="74" t="s">
        <v>10</v>
      </c>
      <c r="E261" s="362"/>
      <c r="F261" s="147"/>
      <c r="G261" s="149"/>
      <c r="H261" s="149"/>
      <c r="I261" s="147"/>
      <c r="J261" s="147"/>
      <c r="K261" s="149"/>
      <c r="L261" s="149"/>
      <c r="M261" s="289"/>
      <c r="N261" s="168"/>
      <c r="O261" s="227"/>
      <c r="P261" s="227"/>
      <c r="Q261" s="197"/>
      <c r="R261" s="65"/>
    </row>
    <row r="262" spans="1:18" ht="15.95" hidden="1" customHeight="1" x14ac:dyDescent="0.2">
      <c r="A262" s="89"/>
      <c r="B262" s="6"/>
      <c r="D262" s="74" t="s">
        <v>12</v>
      </c>
      <c r="E262" s="362"/>
      <c r="F262" s="147"/>
      <c r="G262" s="149"/>
      <c r="H262" s="149"/>
      <c r="I262" s="147"/>
      <c r="J262" s="147"/>
      <c r="K262" s="149"/>
      <c r="L262" s="149"/>
      <c r="M262" s="289"/>
      <c r="N262" s="168"/>
      <c r="O262" s="227"/>
      <c r="P262" s="227"/>
      <c r="Q262" s="197"/>
      <c r="R262" s="65">
        <f>SUM(Q262,M262,I262)</f>
        <v>0</v>
      </c>
    </row>
    <row r="263" spans="1:18" ht="15.95" hidden="1" customHeight="1" x14ac:dyDescent="0.2">
      <c r="A263" s="89"/>
      <c r="B263" s="40">
        <v>90015</v>
      </c>
      <c r="C263" s="300" t="s">
        <v>102</v>
      </c>
      <c r="D263" s="92" t="s">
        <v>9</v>
      </c>
      <c r="E263" s="365">
        <f>SUM(E265)</f>
        <v>0</v>
      </c>
      <c r="F263" s="146"/>
      <c r="G263" s="165"/>
      <c r="H263" s="165"/>
      <c r="I263" s="146"/>
      <c r="J263" s="146"/>
      <c r="K263" s="165"/>
      <c r="L263" s="165"/>
      <c r="M263" s="298"/>
      <c r="N263" s="382">
        <f>SUM(N265)</f>
        <v>0</v>
      </c>
      <c r="O263" s="214">
        <f t="shared" ref="O263:P263" si="53">SUM(O265)</f>
        <v>0</v>
      </c>
      <c r="P263" s="214">
        <f t="shared" si="53"/>
        <v>0</v>
      </c>
      <c r="Q263" s="207"/>
      <c r="R263" s="75">
        <f>SUM(R265)</f>
        <v>0</v>
      </c>
    </row>
    <row r="264" spans="1:18" ht="15.95" hidden="1" customHeight="1" x14ac:dyDescent="0.2">
      <c r="A264" s="89"/>
      <c r="B264" s="6"/>
      <c r="D264" s="74" t="s">
        <v>10</v>
      </c>
      <c r="E264" s="362"/>
      <c r="F264" s="147"/>
      <c r="G264" s="149"/>
      <c r="H264" s="149"/>
      <c r="I264" s="147"/>
      <c r="J264" s="147"/>
      <c r="K264" s="149"/>
      <c r="L264" s="149"/>
      <c r="M264" s="289"/>
      <c r="N264" s="168"/>
      <c r="O264" s="227"/>
      <c r="P264" s="227"/>
      <c r="Q264" s="197"/>
      <c r="R264" s="65"/>
    </row>
    <row r="265" spans="1:18" ht="15.95" hidden="1" customHeight="1" x14ac:dyDescent="0.2">
      <c r="A265" s="89"/>
      <c r="B265" s="6"/>
      <c r="D265" s="74" t="s">
        <v>12</v>
      </c>
      <c r="E265" s="362">
        <f>SUM(F265,J265,N265)</f>
        <v>0</v>
      </c>
      <c r="F265" s="147"/>
      <c r="G265" s="149"/>
      <c r="H265" s="149"/>
      <c r="I265" s="147"/>
      <c r="J265" s="147"/>
      <c r="K265" s="149"/>
      <c r="L265" s="149"/>
      <c r="M265" s="289"/>
      <c r="N265" s="168"/>
      <c r="O265" s="227"/>
      <c r="P265" s="227"/>
      <c r="Q265" s="197"/>
      <c r="R265" s="65">
        <f>SUM(Q265,M265,I265)</f>
        <v>0</v>
      </c>
    </row>
    <row r="266" spans="1:18" ht="15.95" hidden="1" customHeight="1" x14ac:dyDescent="0.2">
      <c r="A266" s="89"/>
      <c r="B266" s="40">
        <v>90078</v>
      </c>
      <c r="C266" s="300" t="s">
        <v>98</v>
      </c>
      <c r="D266" s="92" t="s">
        <v>9</v>
      </c>
      <c r="E266" s="365"/>
      <c r="F266" s="146"/>
      <c r="G266" s="165"/>
      <c r="H266" s="165"/>
      <c r="I266" s="146"/>
      <c r="J266" s="146"/>
      <c r="K266" s="165"/>
      <c r="L266" s="165"/>
      <c r="M266" s="298"/>
      <c r="N266" s="382">
        <f>SUM(N268)</f>
        <v>0</v>
      </c>
      <c r="O266" s="214">
        <f t="shared" ref="O266:P266" si="54">SUM(O268)</f>
        <v>0</v>
      </c>
      <c r="P266" s="214">
        <f t="shared" si="54"/>
        <v>0</v>
      </c>
      <c r="Q266" s="207"/>
      <c r="R266" s="75">
        <f>SUM(R268)</f>
        <v>0</v>
      </c>
    </row>
    <row r="267" spans="1:18" ht="15.95" hidden="1" customHeight="1" x14ac:dyDescent="0.2">
      <c r="A267" s="89"/>
      <c r="B267" s="6"/>
      <c r="D267" s="74" t="s">
        <v>10</v>
      </c>
      <c r="E267" s="362"/>
      <c r="F267" s="147"/>
      <c r="G267" s="149"/>
      <c r="H267" s="149"/>
      <c r="I267" s="147"/>
      <c r="J267" s="147"/>
      <c r="K267" s="149"/>
      <c r="L267" s="149"/>
      <c r="M267" s="289"/>
      <c r="N267" s="168"/>
      <c r="O267" s="227"/>
      <c r="P267" s="227"/>
      <c r="Q267" s="197"/>
      <c r="R267" s="65"/>
    </row>
    <row r="268" spans="1:18" ht="15.95" hidden="1" customHeight="1" x14ac:dyDescent="0.2">
      <c r="A268" s="89"/>
      <c r="B268" s="6"/>
      <c r="D268" s="74" t="s">
        <v>12</v>
      </c>
      <c r="E268" s="362"/>
      <c r="F268" s="147"/>
      <c r="G268" s="149"/>
      <c r="H268" s="149"/>
      <c r="I268" s="147"/>
      <c r="J268" s="147"/>
      <c r="K268" s="149"/>
      <c r="L268" s="149"/>
      <c r="M268" s="289"/>
      <c r="N268" s="168"/>
      <c r="O268" s="227"/>
      <c r="P268" s="227"/>
      <c r="Q268" s="197"/>
      <c r="R268" s="65">
        <f>SUM(Q268,M268,I268)</f>
        <v>0</v>
      </c>
    </row>
    <row r="269" spans="1:18" ht="15.95" customHeight="1" x14ac:dyDescent="0.2">
      <c r="A269" s="89"/>
      <c r="B269" s="90">
        <v>90095</v>
      </c>
      <c r="C269" s="305" t="s">
        <v>13</v>
      </c>
      <c r="D269" s="5" t="s">
        <v>9</v>
      </c>
      <c r="E269" s="365">
        <f>SUM(E271)</f>
        <v>1929600</v>
      </c>
      <c r="F269" s="146">
        <v>0</v>
      </c>
      <c r="G269" s="165"/>
      <c r="H269" s="165"/>
      <c r="I269" s="146">
        <v>0</v>
      </c>
      <c r="J269" s="146">
        <v>0</v>
      </c>
      <c r="K269" s="165"/>
      <c r="L269" s="165"/>
      <c r="M269" s="298">
        <v>0</v>
      </c>
      <c r="N269" s="382">
        <f>SUM(N271)</f>
        <v>1929600</v>
      </c>
      <c r="O269" s="214">
        <f>SUM(O271)</f>
        <v>0</v>
      </c>
      <c r="P269" s="214">
        <f t="shared" ref="P269" si="55">SUM(P271)</f>
        <v>0</v>
      </c>
      <c r="Q269" s="316"/>
      <c r="R269" s="75">
        <f>SUM(R271)</f>
        <v>0</v>
      </c>
    </row>
    <row r="270" spans="1:18" ht="15.95" customHeight="1" x14ac:dyDescent="0.2">
      <c r="A270" s="89"/>
      <c r="B270" s="6"/>
      <c r="D270" s="83" t="s">
        <v>10</v>
      </c>
      <c r="E270" s="362"/>
      <c r="F270" s="147"/>
      <c r="G270" s="149"/>
      <c r="H270" s="149"/>
      <c r="I270" s="147"/>
      <c r="J270" s="147"/>
      <c r="K270" s="149"/>
      <c r="L270" s="149"/>
      <c r="M270" s="289"/>
      <c r="N270" s="168"/>
      <c r="O270" s="227"/>
      <c r="P270" s="42"/>
      <c r="Q270" s="197"/>
      <c r="R270" s="65">
        <v>0</v>
      </c>
    </row>
    <row r="271" spans="1:18" ht="18" customHeight="1" thickBot="1" x14ac:dyDescent="0.25">
      <c r="A271" s="89"/>
      <c r="B271" s="6"/>
      <c r="D271" s="74" t="s">
        <v>12</v>
      </c>
      <c r="E271" s="362">
        <f>SUM(F271,J271,N271)</f>
        <v>1929600</v>
      </c>
      <c r="F271" s="147"/>
      <c r="G271" s="149"/>
      <c r="H271" s="149"/>
      <c r="I271" s="147">
        <v>0</v>
      </c>
      <c r="J271" s="147"/>
      <c r="K271" s="149"/>
      <c r="L271" s="149"/>
      <c r="M271" s="289">
        <v>0</v>
      </c>
      <c r="N271" s="429">
        <v>1929600</v>
      </c>
      <c r="O271" s="227"/>
      <c r="P271" s="42"/>
      <c r="Q271" s="197"/>
      <c r="R271" s="65">
        <f>SUM(Q271,M271,I271)</f>
        <v>0</v>
      </c>
    </row>
    <row r="272" spans="1:18" ht="15.95" customHeight="1" x14ac:dyDescent="0.2">
      <c r="A272" s="94">
        <v>921</v>
      </c>
      <c r="B272" s="96"/>
      <c r="C272" s="306" t="s">
        <v>70</v>
      </c>
      <c r="D272" s="95" t="s">
        <v>9</v>
      </c>
      <c r="E272" s="364">
        <f>SUM(E274:M275)</f>
        <v>1661200</v>
      </c>
      <c r="F272" s="364">
        <f t="shared" ref="F272:N272" si="56">SUM(F274:N275)</f>
        <v>1661200</v>
      </c>
      <c r="G272" s="364">
        <f t="shared" si="56"/>
        <v>1661200</v>
      </c>
      <c r="H272" s="364">
        <f t="shared" si="56"/>
        <v>1661200</v>
      </c>
      <c r="I272" s="364">
        <f t="shared" si="56"/>
        <v>1661200</v>
      </c>
      <c r="J272" s="364">
        <f t="shared" si="56"/>
        <v>1661200</v>
      </c>
      <c r="K272" s="364">
        <f t="shared" si="56"/>
        <v>1661200</v>
      </c>
      <c r="L272" s="364">
        <f t="shared" si="56"/>
        <v>1661200</v>
      </c>
      <c r="M272" s="364">
        <f t="shared" si="56"/>
        <v>1661200</v>
      </c>
      <c r="N272" s="397">
        <f t="shared" si="56"/>
        <v>1661200</v>
      </c>
      <c r="O272" s="313">
        <f t="shared" ref="O272:R272" si="57">SUM(O274)</f>
        <v>0</v>
      </c>
      <c r="P272" s="313">
        <f t="shared" si="57"/>
        <v>0</v>
      </c>
      <c r="Q272" s="243"/>
      <c r="R272" s="82">
        <f t="shared" si="57"/>
        <v>0</v>
      </c>
    </row>
    <row r="273" spans="1:18" ht="15.95" customHeight="1" x14ac:dyDescent="0.2">
      <c r="A273" s="89"/>
      <c r="B273" s="6"/>
      <c r="D273" s="83" t="s">
        <v>10</v>
      </c>
      <c r="E273" s="362"/>
      <c r="F273" s="147"/>
      <c r="G273" s="149"/>
      <c r="H273" s="149"/>
      <c r="I273" s="147"/>
      <c r="J273" s="147"/>
      <c r="K273" s="148"/>
      <c r="L273" s="148"/>
      <c r="M273" s="289"/>
      <c r="N273" s="168"/>
      <c r="O273" s="227"/>
      <c r="P273" s="42"/>
      <c r="Q273" s="197"/>
      <c r="R273" s="65"/>
    </row>
    <row r="274" spans="1:18" ht="15.95" customHeight="1" x14ac:dyDescent="0.2">
      <c r="A274" s="89"/>
      <c r="B274" s="6"/>
      <c r="D274" s="74" t="s">
        <v>12</v>
      </c>
      <c r="E274" s="340">
        <f>SUM(E278,E281,E291,E295,E301,E288,E304)</f>
        <v>1661200</v>
      </c>
      <c r="F274" s="340">
        <f t="shared" ref="F274:N274" si="58">SUM(F278,F281,F291,F295,F301,F288,F304)</f>
        <v>0</v>
      </c>
      <c r="G274" s="340">
        <f t="shared" si="58"/>
        <v>0</v>
      </c>
      <c r="H274" s="340">
        <f t="shared" si="58"/>
        <v>0</v>
      </c>
      <c r="I274" s="340">
        <f t="shared" si="58"/>
        <v>0</v>
      </c>
      <c r="J274" s="340">
        <f t="shared" si="58"/>
        <v>0</v>
      </c>
      <c r="K274" s="340">
        <f t="shared" si="58"/>
        <v>0</v>
      </c>
      <c r="L274" s="340">
        <f t="shared" si="58"/>
        <v>0</v>
      </c>
      <c r="M274" s="340">
        <f t="shared" si="58"/>
        <v>0</v>
      </c>
      <c r="N274" s="379">
        <f t="shared" si="58"/>
        <v>1661200</v>
      </c>
      <c r="O274" s="295">
        <f t="shared" ref="O274:R274" si="59">SUM(O278,O281,O291,O295,O301,O285,O288,O298,O304)</f>
        <v>0</v>
      </c>
      <c r="P274" s="295">
        <f t="shared" si="59"/>
        <v>0</v>
      </c>
      <c r="Q274" s="17"/>
      <c r="R274" s="296">
        <f t="shared" si="59"/>
        <v>0</v>
      </c>
    </row>
    <row r="275" spans="1:18" ht="15.95" hidden="1" customHeight="1" x14ac:dyDescent="0.2">
      <c r="A275" s="89"/>
      <c r="B275" s="6"/>
      <c r="D275" s="13" t="s">
        <v>110</v>
      </c>
      <c r="E275" s="362">
        <f>SUM(E285,E298)</f>
        <v>0</v>
      </c>
      <c r="F275" s="362">
        <f t="shared" ref="F275:N275" si="60">SUM(F285,F298)</f>
        <v>0</v>
      </c>
      <c r="G275" s="362">
        <f t="shared" si="60"/>
        <v>0</v>
      </c>
      <c r="H275" s="362">
        <f t="shared" si="60"/>
        <v>0</v>
      </c>
      <c r="I275" s="362">
        <f t="shared" si="60"/>
        <v>0</v>
      </c>
      <c r="J275" s="362">
        <f t="shared" si="60"/>
        <v>0</v>
      </c>
      <c r="K275" s="362">
        <f t="shared" si="60"/>
        <v>0</v>
      </c>
      <c r="L275" s="362">
        <f t="shared" si="60"/>
        <v>0</v>
      </c>
      <c r="M275" s="362">
        <f t="shared" si="60"/>
        <v>0</v>
      </c>
      <c r="N275" s="396">
        <f t="shared" si="60"/>
        <v>0</v>
      </c>
      <c r="O275" s="227">
        <v>0</v>
      </c>
      <c r="P275" s="42">
        <v>0</v>
      </c>
      <c r="Q275" s="197"/>
      <c r="R275" s="65">
        <v>0</v>
      </c>
    </row>
    <row r="276" spans="1:18" ht="15.95" customHeight="1" x14ac:dyDescent="0.2">
      <c r="A276" s="6"/>
      <c r="B276" s="40">
        <v>92105</v>
      </c>
      <c r="C276" s="300" t="s">
        <v>71</v>
      </c>
      <c r="D276" s="73" t="s">
        <v>9</v>
      </c>
      <c r="E276" s="342">
        <f>SUM(E278)</f>
        <v>200000</v>
      </c>
      <c r="F276" s="137">
        <f t="shared" ref="F276:R276" si="61">SUM(F278)</f>
        <v>0</v>
      </c>
      <c r="G276" s="138">
        <f t="shared" si="61"/>
        <v>0</v>
      </c>
      <c r="H276" s="138">
        <f t="shared" si="61"/>
        <v>0</v>
      </c>
      <c r="I276" s="137">
        <f t="shared" si="61"/>
        <v>0</v>
      </c>
      <c r="J276" s="137">
        <f t="shared" si="61"/>
        <v>0</v>
      </c>
      <c r="K276" s="159">
        <f t="shared" si="61"/>
        <v>0</v>
      </c>
      <c r="L276" s="159">
        <f t="shared" si="61"/>
        <v>0</v>
      </c>
      <c r="M276" s="205">
        <f t="shared" si="61"/>
        <v>0</v>
      </c>
      <c r="N276" s="381">
        <f t="shared" si="61"/>
        <v>200000</v>
      </c>
      <c r="O276" s="214">
        <f t="shared" si="61"/>
        <v>0</v>
      </c>
      <c r="P276" s="55">
        <f t="shared" si="61"/>
        <v>0</v>
      </c>
      <c r="Q276" s="207"/>
      <c r="R276" s="75">
        <f t="shared" si="61"/>
        <v>0</v>
      </c>
    </row>
    <row r="277" spans="1:18" ht="15.95" customHeight="1" x14ac:dyDescent="0.2">
      <c r="A277" s="89"/>
      <c r="B277" s="6"/>
      <c r="D277" s="83" t="s">
        <v>10</v>
      </c>
      <c r="E277" s="362"/>
      <c r="F277" s="147"/>
      <c r="G277" s="149"/>
      <c r="H277" s="149"/>
      <c r="I277" s="132"/>
      <c r="J277" s="147"/>
      <c r="K277" s="149"/>
      <c r="L277" s="149"/>
      <c r="M277" s="211"/>
      <c r="N277" s="168"/>
      <c r="O277" s="227"/>
      <c r="P277" s="42"/>
      <c r="Q277" s="197"/>
      <c r="R277" s="65"/>
    </row>
    <row r="278" spans="1:18" ht="15.75" customHeight="1" x14ac:dyDescent="0.2">
      <c r="A278" s="6"/>
      <c r="B278" s="8"/>
      <c r="C278" s="109"/>
      <c r="D278" s="80" t="s">
        <v>12</v>
      </c>
      <c r="E278" s="363">
        <f>SUM(N278)</f>
        <v>200000</v>
      </c>
      <c r="F278" s="151"/>
      <c r="G278" s="155"/>
      <c r="H278" s="155"/>
      <c r="I278" s="134">
        <v>0</v>
      </c>
      <c r="J278" s="151"/>
      <c r="K278" s="155"/>
      <c r="L278" s="155"/>
      <c r="M278" s="201">
        <f>SUM(J278-K278+L278)</f>
        <v>0</v>
      </c>
      <c r="N278" s="396">
        <v>200000</v>
      </c>
      <c r="O278" s="227"/>
      <c r="P278" s="42"/>
      <c r="Q278" s="197"/>
      <c r="R278" s="65">
        <f>SUM(Q278,M278,I278)</f>
        <v>0</v>
      </c>
    </row>
    <row r="279" spans="1:18" ht="15.95" hidden="1" customHeight="1" x14ac:dyDescent="0.2">
      <c r="A279" s="6"/>
      <c r="B279" s="408">
        <v>92106</v>
      </c>
      <c r="C279" s="335" t="s">
        <v>78</v>
      </c>
      <c r="D279" s="407" t="s">
        <v>9</v>
      </c>
      <c r="E279" s="415">
        <f>SUM(E281)</f>
        <v>0</v>
      </c>
      <c r="F279" s="416">
        <f t="shared" ref="F279:R279" si="62">SUM(F281)</f>
        <v>0</v>
      </c>
      <c r="G279" s="417">
        <f t="shared" si="62"/>
        <v>0</v>
      </c>
      <c r="H279" s="417">
        <f t="shared" si="62"/>
        <v>0</v>
      </c>
      <c r="I279" s="416">
        <f t="shared" si="62"/>
        <v>0</v>
      </c>
      <c r="J279" s="416">
        <f t="shared" si="62"/>
        <v>0</v>
      </c>
      <c r="K279" s="418">
        <f t="shared" si="62"/>
        <v>0</v>
      </c>
      <c r="L279" s="419">
        <f t="shared" si="62"/>
        <v>0</v>
      </c>
      <c r="M279" s="420">
        <f t="shared" si="62"/>
        <v>0</v>
      </c>
      <c r="N279" s="421">
        <f t="shared" si="62"/>
        <v>0</v>
      </c>
      <c r="O279" s="214">
        <f t="shared" si="62"/>
        <v>0</v>
      </c>
      <c r="P279" s="214">
        <f t="shared" si="62"/>
        <v>0</v>
      </c>
      <c r="Q279" s="207"/>
      <c r="R279" s="75">
        <f t="shared" si="62"/>
        <v>0</v>
      </c>
    </row>
    <row r="280" spans="1:18" ht="15.95" hidden="1" customHeight="1" x14ac:dyDescent="0.2">
      <c r="A280" s="6"/>
      <c r="B280" s="408"/>
      <c r="C280" s="335"/>
      <c r="D280" s="409" t="s">
        <v>10</v>
      </c>
      <c r="E280" s="422"/>
      <c r="F280" s="423"/>
      <c r="G280" s="424"/>
      <c r="H280" s="424"/>
      <c r="I280" s="416"/>
      <c r="J280" s="423"/>
      <c r="K280" s="425"/>
      <c r="L280" s="424"/>
      <c r="M280" s="426"/>
      <c r="N280" s="427"/>
      <c r="O280" s="227"/>
      <c r="P280" s="42"/>
      <c r="Q280" s="197"/>
      <c r="R280" s="65"/>
    </row>
    <row r="281" spans="1:18" ht="15.95" hidden="1" customHeight="1" x14ac:dyDescent="0.2">
      <c r="A281" s="6"/>
      <c r="B281" s="408"/>
      <c r="C281" s="335"/>
      <c r="D281" s="410" t="s">
        <v>12</v>
      </c>
      <c r="E281" s="422">
        <f>SUM(N281)</f>
        <v>0</v>
      </c>
      <c r="F281" s="423"/>
      <c r="G281" s="424"/>
      <c r="H281" s="424"/>
      <c r="I281" s="416">
        <v>0</v>
      </c>
      <c r="J281" s="423"/>
      <c r="K281" s="425"/>
      <c r="L281" s="424"/>
      <c r="M281" s="420">
        <f>SUM(J281-K281+L281)</f>
        <v>0</v>
      </c>
      <c r="N281" s="427"/>
      <c r="O281" s="227"/>
      <c r="P281" s="42"/>
      <c r="Q281" s="197"/>
      <c r="R281" s="65">
        <f>SUM(Q281,M281,I281)</f>
        <v>0</v>
      </c>
    </row>
    <row r="282" spans="1:18" hidden="1" x14ac:dyDescent="0.2">
      <c r="A282" s="6"/>
      <c r="B282" s="408"/>
      <c r="C282" s="335"/>
      <c r="D282" s="410" t="s">
        <v>14</v>
      </c>
      <c r="E282" s="422"/>
      <c r="F282" s="423"/>
      <c r="G282" s="424"/>
      <c r="H282" s="424"/>
      <c r="I282" s="416">
        <v>0</v>
      </c>
      <c r="J282" s="423"/>
      <c r="K282" s="425"/>
      <c r="L282" s="424"/>
      <c r="M282" s="420">
        <v>0</v>
      </c>
      <c r="N282" s="427"/>
      <c r="O282" s="227"/>
      <c r="P282" s="42"/>
      <c r="Q282" s="197"/>
      <c r="R282" s="65">
        <v>0</v>
      </c>
    </row>
    <row r="283" spans="1:18" ht="15.95" hidden="1" customHeight="1" x14ac:dyDescent="0.2">
      <c r="A283" s="6"/>
      <c r="B283" s="408">
        <v>92108</v>
      </c>
      <c r="C283" s="335" t="s">
        <v>101</v>
      </c>
      <c r="D283" s="407" t="s">
        <v>9</v>
      </c>
      <c r="E283" s="422"/>
      <c r="F283" s="423"/>
      <c r="G283" s="424"/>
      <c r="H283" s="424"/>
      <c r="I283" s="416"/>
      <c r="J283" s="423"/>
      <c r="K283" s="425"/>
      <c r="L283" s="424"/>
      <c r="M283" s="420"/>
      <c r="N283" s="427">
        <f>SUM(N285)</f>
        <v>0</v>
      </c>
      <c r="O283" s="318">
        <f t="shared" ref="O283:R283" si="63">SUM(O285)</f>
        <v>0</v>
      </c>
      <c r="P283" s="318">
        <f t="shared" si="63"/>
        <v>0</v>
      </c>
      <c r="Q283" s="75"/>
      <c r="R283" s="209">
        <f t="shared" si="63"/>
        <v>0</v>
      </c>
    </row>
    <row r="284" spans="1:18" ht="15.95" hidden="1" customHeight="1" x14ac:dyDescent="0.2">
      <c r="A284" s="6"/>
      <c r="B284" s="408"/>
      <c r="C284" s="335"/>
      <c r="D284" s="409" t="s">
        <v>10</v>
      </c>
      <c r="E284" s="422"/>
      <c r="F284" s="423"/>
      <c r="G284" s="424"/>
      <c r="H284" s="424"/>
      <c r="I284" s="416"/>
      <c r="J284" s="423"/>
      <c r="K284" s="425"/>
      <c r="L284" s="424"/>
      <c r="M284" s="420"/>
      <c r="N284" s="427"/>
      <c r="O284" s="227"/>
      <c r="P284" s="42"/>
      <c r="Q284" s="197"/>
      <c r="R284" s="65"/>
    </row>
    <row r="285" spans="1:18" ht="15.95" hidden="1" customHeight="1" x14ac:dyDescent="0.2">
      <c r="A285" s="6"/>
      <c r="B285" s="408"/>
      <c r="C285" s="335"/>
      <c r="D285" s="410" t="s">
        <v>110</v>
      </c>
      <c r="E285" s="422">
        <f>SUM(N285)</f>
        <v>0</v>
      </c>
      <c r="F285" s="423"/>
      <c r="G285" s="424"/>
      <c r="H285" s="424"/>
      <c r="I285" s="416"/>
      <c r="J285" s="423"/>
      <c r="K285" s="425"/>
      <c r="L285" s="424"/>
      <c r="M285" s="420"/>
      <c r="N285" s="427"/>
      <c r="O285" s="227"/>
      <c r="P285" s="42"/>
      <c r="Q285" s="197"/>
      <c r="R285" s="65">
        <f>SUM(Q285,M285,I285)</f>
        <v>0</v>
      </c>
    </row>
    <row r="286" spans="1:18" ht="15.95" hidden="1" customHeight="1" x14ac:dyDescent="0.2">
      <c r="A286" s="6"/>
      <c r="B286" s="408">
        <v>92109</v>
      </c>
      <c r="C286" s="335" t="s">
        <v>1</v>
      </c>
      <c r="D286" s="410" t="s">
        <v>9</v>
      </c>
      <c r="E286" s="422"/>
      <c r="F286" s="423"/>
      <c r="G286" s="424"/>
      <c r="H286" s="424"/>
      <c r="I286" s="416"/>
      <c r="J286" s="423">
        <f>SUM(J288)</f>
        <v>0</v>
      </c>
      <c r="K286" s="425">
        <f t="shared" ref="K286:R286" si="64">SUM(K288)</f>
        <v>0</v>
      </c>
      <c r="L286" s="424">
        <f t="shared" si="64"/>
        <v>0</v>
      </c>
      <c r="M286" s="420">
        <f t="shared" si="64"/>
        <v>0</v>
      </c>
      <c r="N286" s="427">
        <f t="shared" si="64"/>
        <v>0</v>
      </c>
      <c r="O286" s="214">
        <f t="shared" si="64"/>
        <v>0</v>
      </c>
      <c r="P286" s="55">
        <f t="shared" si="64"/>
        <v>0</v>
      </c>
      <c r="Q286" s="207"/>
      <c r="R286" s="75">
        <f t="shared" si="64"/>
        <v>0</v>
      </c>
    </row>
    <row r="287" spans="1:18" ht="15.95" hidden="1" customHeight="1" x14ac:dyDescent="0.2">
      <c r="A287" s="6"/>
      <c r="B287" s="408"/>
      <c r="C287" s="335"/>
      <c r="D287" s="410" t="s">
        <v>10</v>
      </c>
      <c r="E287" s="422"/>
      <c r="F287" s="423"/>
      <c r="G287" s="424"/>
      <c r="H287" s="424"/>
      <c r="I287" s="416"/>
      <c r="J287" s="423"/>
      <c r="K287" s="425"/>
      <c r="L287" s="424"/>
      <c r="M287" s="420"/>
      <c r="N287" s="427"/>
      <c r="O287" s="227"/>
      <c r="P287" s="42"/>
      <c r="Q287" s="197"/>
      <c r="R287" s="65"/>
    </row>
    <row r="288" spans="1:18" ht="15.95" hidden="1" customHeight="1" x14ac:dyDescent="0.2">
      <c r="A288" s="6"/>
      <c r="B288" s="408"/>
      <c r="C288" s="335"/>
      <c r="D288" s="410" t="s">
        <v>12</v>
      </c>
      <c r="E288" s="422">
        <f>SUM(N288)</f>
        <v>0</v>
      </c>
      <c r="F288" s="423"/>
      <c r="G288" s="424"/>
      <c r="H288" s="424"/>
      <c r="I288" s="416"/>
      <c r="J288" s="423"/>
      <c r="K288" s="425"/>
      <c r="L288" s="424"/>
      <c r="M288" s="420">
        <f>SUM(J288-K288+L288)</f>
        <v>0</v>
      </c>
      <c r="N288" s="427"/>
      <c r="O288" s="227"/>
      <c r="P288" s="42"/>
      <c r="Q288" s="197"/>
      <c r="R288" s="65">
        <f>SUM(Q288,M288,I288)</f>
        <v>0</v>
      </c>
    </row>
    <row r="289" spans="1:18" ht="17.25" customHeight="1" x14ac:dyDescent="0.2">
      <c r="A289" s="6"/>
      <c r="B289" s="40">
        <v>92113</v>
      </c>
      <c r="C289" s="75" t="s">
        <v>83</v>
      </c>
      <c r="D289" s="73" t="s">
        <v>9</v>
      </c>
      <c r="E289" s="365">
        <f>SUM(E291)</f>
        <v>1261200</v>
      </c>
      <c r="F289" s="146">
        <f t="shared" ref="F289:R289" si="65">SUM(F291)</f>
        <v>0</v>
      </c>
      <c r="G289" s="165">
        <f t="shared" si="65"/>
        <v>0</v>
      </c>
      <c r="H289" s="165">
        <f t="shared" si="65"/>
        <v>0</v>
      </c>
      <c r="I289" s="137">
        <f t="shared" si="65"/>
        <v>0</v>
      </c>
      <c r="J289" s="146">
        <f t="shared" si="65"/>
        <v>0</v>
      </c>
      <c r="K289" s="317">
        <f t="shared" si="65"/>
        <v>0</v>
      </c>
      <c r="L289" s="165">
        <f t="shared" si="65"/>
        <v>0</v>
      </c>
      <c r="M289" s="205">
        <f t="shared" si="65"/>
        <v>0</v>
      </c>
      <c r="N289" s="382">
        <f t="shared" si="65"/>
        <v>1261200</v>
      </c>
      <c r="O289" s="214">
        <f t="shared" si="65"/>
        <v>0</v>
      </c>
      <c r="P289" s="55">
        <f t="shared" si="65"/>
        <v>0</v>
      </c>
      <c r="Q289" s="207"/>
      <c r="R289" s="75">
        <f t="shared" si="65"/>
        <v>0</v>
      </c>
    </row>
    <row r="290" spans="1:18" ht="15.95" customHeight="1" x14ac:dyDescent="0.2">
      <c r="A290" s="89"/>
      <c r="B290" s="6"/>
      <c r="D290" s="83" t="s">
        <v>10</v>
      </c>
      <c r="E290" s="362"/>
      <c r="F290" s="147"/>
      <c r="G290" s="149"/>
      <c r="H290" s="149"/>
      <c r="I290" s="132"/>
      <c r="J290" s="147"/>
      <c r="K290" s="148"/>
      <c r="L290" s="149"/>
      <c r="M290" s="211"/>
      <c r="N290" s="168"/>
      <c r="O290" s="227"/>
      <c r="P290" s="42"/>
      <c r="Q290" s="197"/>
      <c r="R290" s="65"/>
    </row>
    <row r="291" spans="1:18" ht="15.75" customHeight="1" x14ac:dyDescent="0.2">
      <c r="A291" s="89"/>
      <c r="B291" s="6"/>
      <c r="C291" s="13"/>
      <c r="D291" s="74" t="s">
        <v>12</v>
      </c>
      <c r="E291" s="362">
        <f>SUM(N291)</f>
        <v>1261200</v>
      </c>
      <c r="F291" s="147"/>
      <c r="G291" s="149"/>
      <c r="H291" s="149"/>
      <c r="I291" s="132">
        <v>0</v>
      </c>
      <c r="J291" s="147"/>
      <c r="K291" s="148"/>
      <c r="L291" s="149"/>
      <c r="M291" s="194">
        <f>SUM(J291-K291+L291)</f>
        <v>0</v>
      </c>
      <c r="N291" s="168">
        <v>1261200</v>
      </c>
      <c r="O291" s="227"/>
      <c r="P291" s="42"/>
      <c r="Q291" s="197"/>
      <c r="R291" s="65">
        <f>SUM(Q291,M291,I291)</f>
        <v>0</v>
      </c>
    </row>
    <row r="292" spans="1:18" ht="15" hidden="1" customHeight="1" x14ac:dyDescent="0.2">
      <c r="A292" s="89"/>
      <c r="B292" s="6"/>
      <c r="C292" s="52"/>
      <c r="D292" s="74" t="s">
        <v>14</v>
      </c>
      <c r="E292" s="362"/>
      <c r="F292" s="147"/>
      <c r="G292" s="149"/>
      <c r="H292" s="149"/>
      <c r="I292" s="134">
        <v>0</v>
      </c>
      <c r="J292" s="147"/>
      <c r="K292" s="148"/>
      <c r="L292" s="149"/>
      <c r="M292" s="266">
        <v>0</v>
      </c>
      <c r="N292" s="168"/>
      <c r="O292" s="227"/>
      <c r="P292" s="42"/>
      <c r="Q292" s="197"/>
      <c r="R292" s="65">
        <v>0</v>
      </c>
    </row>
    <row r="293" spans="1:18" ht="15.95" hidden="1" customHeight="1" x14ac:dyDescent="0.2">
      <c r="A293" s="89"/>
      <c r="B293" s="40">
        <v>92114</v>
      </c>
      <c r="C293" s="300" t="s">
        <v>4</v>
      </c>
      <c r="D293" s="73" t="s">
        <v>9</v>
      </c>
      <c r="E293" s="365">
        <f>SUM(E295)</f>
        <v>0</v>
      </c>
      <c r="F293" s="146">
        <f t="shared" ref="F293:R293" si="66">SUM(F295)</f>
        <v>0</v>
      </c>
      <c r="G293" s="165">
        <f t="shared" si="66"/>
        <v>0</v>
      </c>
      <c r="H293" s="165">
        <f t="shared" si="66"/>
        <v>0</v>
      </c>
      <c r="I293" s="137">
        <f t="shared" si="66"/>
        <v>0</v>
      </c>
      <c r="J293" s="146">
        <f t="shared" si="66"/>
        <v>0</v>
      </c>
      <c r="K293" s="317">
        <f t="shared" si="66"/>
        <v>0</v>
      </c>
      <c r="L293" s="317">
        <f t="shared" si="66"/>
        <v>0</v>
      </c>
      <c r="M293" s="205">
        <f t="shared" si="66"/>
        <v>0</v>
      </c>
      <c r="N293" s="382">
        <f t="shared" si="66"/>
        <v>0</v>
      </c>
      <c r="O293" s="214">
        <f t="shared" si="66"/>
        <v>0</v>
      </c>
      <c r="P293" s="55">
        <f t="shared" si="66"/>
        <v>0</v>
      </c>
      <c r="Q293" s="207"/>
      <c r="R293" s="75">
        <f t="shared" si="66"/>
        <v>0</v>
      </c>
    </row>
    <row r="294" spans="1:18" ht="15.95" hidden="1" customHeight="1" x14ac:dyDescent="0.2">
      <c r="A294" s="89"/>
      <c r="B294" s="6"/>
      <c r="D294" s="83" t="s">
        <v>10</v>
      </c>
      <c r="E294" s="362"/>
      <c r="F294" s="147"/>
      <c r="G294" s="149"/>
      <c r="H294" s="149"/>
      <c r="I294" s="132"/>
      <c r="J294" s="147"/>
      <c r="K294" s="148"/>
      <c r="L294" s="149"/>
      <c r="M294" s="211"/>
      <c r="N294" s="168"/>
      <c r="O294" s="227"/>
      <c r="P294" s="42"/>
      <c r="Q294" s="197"/>
      <c r="R294" s="65"/>
    </row>
    <row r="295" spans="1:18" ht="15.95" hidden="1" customHeight="1" x14ac:dyDescent="0.2">
      <c r="A295" s="89"/>
      <c r="B295" s="6"/>
      <c r="C295" s="13"/>
      <c r="D295" s="74" t="s">
        <v>12</v>
      </c>
      <c r="E295" s="362">
        <f>SUM(N295)</f>
        <v>0</v>
      </c>
      <c r="F295" s="147"/>
      <c r="G295" s="149"/>
      <c r="H295" s="149"/>
      <c r="I295" s="132">
        <v>0</v>
      </c>
      <c r="J295" s="147"/>
      <c r="K295" s="148"/>
      <c r="L295" s="149"/>
      <c r="M295" s="194">
        <f>SUM(J295-K295+L295)</f>
        <v>0</v>
      </c>
      <c r="N295" s="168"/>
      <c r="O295" s="227"/>
      <c r="P295" s="42"/>
      <c r="Q295" s="197"/>
      <c r="R295" s="65">
        <f>SUM(Q295,M295,I295)</f>
        <v>0</v>
      </c>
    </row>
    <row r="296" spans="1:18" ht="15.95" hidden="1" customHeight="1" x14ac:dyDescent="0.2">
      <c r="A296" s="89"/>
      <c r="B296" s="40">
        <v>92118</v>
      </c>
      <c r="C296" s="300" t="s">
        <v>2</v>
      </c>
      <c r="D296" s="92" t="s">
        <v>9</v>
      </c>
      <c r="E296" s="365">
        <f>SUM(E298)</f>
        <v>0</v>
      </c>
      <c r="F296" s="146"/>
      <c r="G296" s="165"/>
      <c r="H296" s="165"/>
      <c r="I296" s="137"/>
      <c r="J296" s="146"/>
      <c r="K296" s="317"/>
      <c r="L296" s="165"/>
      <c r="M296" s="205"/>
      <c r="N296" s="382">
        <f>SUM(N298)</f>
        <v>0</v>
      </c>
      <c r="O296" s="214">
        <f t="shared" ref="O296:R296" si="67">SUM(O298)</f>
        <v>0</v>
      </c>
      <c r="P296" s="55">
        <f t="shared" si="67"/>
        <v>0</v>
      </c>
      <c r="Q296" s="207"/>
      <c r="R296" s="75">
        <f t="shared" si="67"/>
        <v>0</v>
      </c>
    </row>
    <row r="297" spans="1:18" ht="15.95" hidden="1" customHeight="1" x14ac:dyDescent="0.2">
      <c r="A297" s="89"/>
      <c r="B297" s="6"/>
      <c r="D297" s="74" t="s">
        <v>10</v>
      </c>
      <c r="E297" s="362"/>
      <c r="F297" s="147"/>
      <c r="G297" s="149"/>
      <c r="H297" s="149"/>
      <c r="I297" s="132"/>
      <c r="J297" s="147"/>
      <c r="K297" s="148"/>
      <c r="L297" s="149"/>
      <c r="M297" s="194"/>
      <c r="N297" s="168"/>
      <c r="O297" s="227"/>
      <c r="P297" s="42"/>
      <c r="Q297" s="197"/>
      <c r="R297" s="65"/>
    </row>
    <row r="298" spans="1:18" ht="15.95" hidden="1" customHeight="1" x14ac:dyDescent="0.2">
      <c r="A298" s="89"/>
      <c r="B298" s="6"/>
      <c r="D298" s="74" t="s">
        <v>110</v>
      </c>
      <c r="E298" s="362">
        <f>SUM(N298)</f>
        <v>0</v>
      </c>
      <c r="F298" s="147"/>
      <c r="G298" s="149"/>
      <c r="H298" s="149"/>
      <c r="I298" s="132"/>
      <c r="J298" s="147"/>
      <c r="K298" s="148"/>
      <c r="L298" s="149"/>
      <c r="M298" s="194"/>
      <c r="N298" s="168"/>
      <c r="O298" s="227"/>
      <c r="P298" s="42"/>
      <c r="Q298" s="197"/>
      <c r="R298" s="65">
        <f>SUM(Q298,M298,I298)</f>
        <v>0</v>
      </c>
    </row>
    <row r="299" spans="1:18" ht="19.5" customHeight="1" x14ac:dyDescent="0.2">
      <c r="A299" s="89"/>
      <c r="B299" s="40">
        <v>92120</v>
      </c>
      <c r="C299" s="300" t="s">
        <v>72</v>
      </c>
      <c r="D299" s="73" t="s">
        <v>9</v>
      </c>
      <c r="E299" s="365">
        <f>SUM(E301)</f>
        <v>200000</v>
      </c>
      <c r="F299" s="146">
        <f t="shared" ref="F299:R299" si="68">SUM(F301)</f>
        <v>0</v>
      </c>
      <c r="G299" s="165">
        <f t="shared" si="68"/>
        <v>0</v>
      </c>
      <c r="H299" s="165">
        <f t="shared" si="68"/>
        <v>0</v>
      </c>
      <c r="I299" s="146">
        <f t="shared" si="68"/>
        <v>0</v>
      </c>
      <c r="J299" s="146">
        <f t="shared" si="68"/>
        <v>0</v>
      </c>
      <c r="K299" s="317">
        <f t="shared" si="68"/>
        <v>0</v>
      </c>
      <c r="L299" s="165">
        <f t="shared" si="68"/>
        <v>0</v>
      </c>
      <c r="M299" s="298">
        <f t="shared" si="68"/>
        <v>0</v>
      </c>
      <c r="N299" s="382">
        <f t="shared" si="68"/>
        <v>200000</v>
      </c>
      <c r="O299" s="55">
        <f t="shared" si="68"/>
        <v>0</v>
      </c>
      <c r="P299" s="55">
        <f t="shared" si="68"/>
        <v>0</v>
      </c>
      <c r="Q299" s="207"/>
      <c r="R299" s="75">
        <f t="shared" si="68"/>
        <v>0</v>
      </c>
    </row>
    <row r="300" spans="1:18" ht="17.25" customHeight="1" x14ac:dyDescent="0.2">
      <c r="A300" s="89"/>
      <c r="B300" s="6"/>
      <c r="D300" s="83" t="s">
        <v>10</v>
      </c>
      <c r="E300" s="362"/>
      <c r="F300" s="147"/>
      <c r="G300" s="149"/>
      <c r="H300" s="149"/>
      <c r="I300" s="147"/>
      <c r="J300" s="147"/>
      <c r="K300" s="148"/>
      <c r="L300" s="149"/>
      <c r="M300" s="289"/>
      <c r="N300" s="168"/>
      <c r="O300" s="227"/>
      <c r="P300" s="42"/>
      <c r="Q300" s="197"/>
      <c r="R300" s="65"/>
    </row>
    <row r="301" spans="1:18" ht="18" customHeight="1" x14ac:dyDescent="0.2">
      <c r="A301" s="89"/>
      <c r="B301" s="6"/>
      <c r="C301" s="13"/>
      <c r="D301" s="74" t="s">
        <v>12</v>
      </c>
      <c r="E301" s="362">
        <f>SUM(N301)</f>
        <v>200000</v>
      </c>
      <c r="F301" s="147"/>
      <c r="G301" s="149"/>
      <c r="H301" s="149"/>
      <c r="I301" s="147"/>
      <c r="J301" s="147"/>
      <c r="K301" s="148"/>
      <c r="L301" s="149"/>
      <c r="M301" s="289">
        <f>SUM(J301-K301+L301)</f>
        <v>0</v>
      </c>
      <c r="N301" s="168">
        <v>200000</v>
      </c>
      <c r="O301" s="227"/>
      <c r="P301" s="42"/>
      <c r="Q301" s="197"/>
      <c r="R301" s="65">
        <f>SUM(Q301,M301,I301)</f>
        <v>0</v>
      </c>
    </row>
    <row r="302" spans="1:18" ht="15.95" hidden="1" customHeight="1" x14ac:dyDescent="0.2">
      <c r="A302" s="89"/>
      <c r="B302" s="40">
        <v>92195</v>
      </c>
      <c r="C302" s="300" t="s">
        <v>13</v>
      </c>
      <c r="D302" s="92" t="s">
        <v>9</v>
      </c>
      <c r="E302" s="366">
        <f>SUM(E304)</f>
        <v>0</v>
      </c>
      <c r="F302" s="146">
        <f t="shared" ref="F302:R302" si="69">SUM(F304)</f>
        <v>0</v>
      </c>
      <c r="G302" s="165">
        <f t="shared" si="69"/>
        <v>0</v>
      </c>
      <c r="H302" s="165">
        <f t="shared" si="69"/>
        <v>0</v>
      </c>
      <c r="I302" s="146">
        <f t="shared" si="69"/>
        <v>0</v>
      </c>
      <c r="J302" s="146">
        <f t="shared" si="69"/>
        <v>0</v>
      </c>
      <c r="K302" s="153">
        <f t="shared" si="69"/>
        <v>0</v>
      </c>
      <c r="L302" s="163">
        <f t="shared" si="69"/>
        <v>0</v>
      </c>
      <c r="M302" s="212">
        <f t="shared" si="69"/>
        <v>0</v>
      </c>
      <c r="N302" s="382">
        <f t="shared" si="69"/>
        <v>0</v>
      </c>
      <c r="O302" s="214">
        <f t="shared" si="69"/>
        <v>0</v>
      </c>
      <c r="P302" s="55">
        <f t="shared" si="69"/>
        <v>0</v>
      </c>
      <c r="Q302" s="207"/>
      <c r="R302" s="75">
        <f t="shared" si="69"/>
        <v>0</v>
      </c>
    </row>
    <row r="303" spans="1:18" ht="15.95" hidden="1" customHeight="1" x14ac:dyDescent="0.2">
      <c r="A303" s="89"/>
      <c r="B303" s="6"/>
      <c r="D303" s="74" t="s">
        <v>10</v>
      </c>
      <c r="E303" s="361"/>
      <c r="F303" s="147"/>
      <c r="G303" s="149"/>
      <c r="H303" s="149"/>
      <c r="I303" s="147"/>
      <c r="J303" s="147"/>
      <c r="K303" s="143"/>
      <c r="L303" s="162"/>
      <c r="M303" s="195"/>
      <c r="N303" s="168"/>
      <c r="O303" s="227"/>
      <c r="P303" s="42"/>
      <c r="Q303" s="197"/>
      <c r="R303" s="65"/>
    </row>
    <row r="304" spans="1:18" ht="15.95" hidden="1" customHeight="1" x14ac:dyDescent="0.2">
      <c r="A304" s="100"/>
      <c r="B304" s="8"/>
      <c r="C304" s="109"/>
      <c r="D304" s="80" t="s">
        <v>12</v>
      </c>
      <c r="E304" s="368">
        <f>SUM(N304)</f>
        <v>0</v>
      </c>
      <c r="F304" s="151"/>
      <c r="G304" s="155"/>
      <c r="H304" s="155"/>
      <c r="I304" s="151"/>
      <c r="J304" s="151"/>
      <c r="K304" s="320"/>
      <c r="L304" s="164"/>
      <c r="M304" s="319"/>
      <c r="N304" s="396"/>
      <c r="O304" s="314"/>
      <c r="P304" s="59"/>
      <c r="Q304" s="315"/>
      <c r="R304" s="292">
        <f>SUM(Q304,M304,I304)</f>
        <v>0</v>
      </c>
    </row>
    <row r="305" spans="1:18" ht="15.75" hidden="1" customHeight="1" x14ac:dyDescent="0.2">
      <c r="A305" s="103">
        <v>926</v>
      </c>
      <c r="B305" s="6"/>
      <c r="C305" s="1" t="s">
        <v>73</v>
      </c>
      <c r="D305" s="321" t="s">
        <v>9</v>
      </c>
      <c r="E305" s="339">
        <v>0</v>
      </c>
      <c r="F305" s="130">
        <v>0</v>
      </c>
      <c r="G305" s="131"/>
      <c r="H305" s="131"/>
      <c r="I305" s="130"/>
      <c r="J305" s="130">
        <v>0</v>
      </c>
      <c r="K305" s="322"/>
      <c r="L305" s="323"/>
      <c r="M305" s="188"/>
      <c r="N305" s="378">
        <v>0</v>
      </c>
      <c r="O305" s="196"/>
      <c r="P305" s="12"/>
      <c r="Q305" s="13"/>
      <c r="R305" s="65">
        <v>0</v>
      </c>
    </row>
    <row r="306" spans="1:18" ht="12.75" hidden="1" customHeight="1" x14ac:dyDescent="0.2">
      <c r="A306" s="89"/>
      <c r="B306" s="6"/>
      <c r="D306" s="83" t="s">
        <v>10</v>
      </c>
      <c r="E306" s="362"/>
      <c r="F306" s="147"/>
      <c r="G306" s="149"/>
      <c r="H306" s="149"/>
      <c r="I306" s="147"/>
      <c r="J306" s="147"/>
      <c r="K306" s="148"/>
      <c r="L306" s="149"/>
      <c r="M306" s="289"/>
      <c r="N306" s="168"/>
      <c r="O306" s="196"/>
      <c r="P306" s="12"/>
      <c r="Q306" s="13"/>
      <c r="R306" s="65">
        <v>0</v>
      </c>
    </row>
    <row r="307" spans="1:18" ht="16.5" hidden="1" customHeight="1" x14ac:dyDescent="0.2">
      <c r="A307" s="6"/>
      <c r="B307" s="6"/>
      <c r="D307" s="74" t="s">
        <v>12</v>
      </c>
      <c r="E307" s="340">
        <v>0</v>
      </c>
      <c r="F307" s="132">
        <v>0</v>
      </c>
      <c r="G307" s="133"/>
      <c r="H307" s="133"/>
      <c r="I307" s="132"/>
      <c r="J307" s="132">
        <v>0</v>
      </c>
      <c r="K307" s="145"/>
      <c r="L307" s="157"/>
      <c r="M307" s="194"/>
      <c r="N307" s="379">
        <v>0</v>
      </c>
      <c r="O307" s="196"/>
      <c r="P307" s="12"/>
      <c r="Q307" s="13"/>
      <c r="R307" s="65">
        <v>0</v>
      </c>
    </row>
    <row r="308" spans="1:18" ht="15" hidden="1" customHeight="1" x14ac:dyDescent="0.2">
      <c r="A308" s="89"/>
      <c r="B308" s="6"/>
      <c r="D308" s="74" t="s">
        <v>14</v>
      </c>
      <c r="E308" s="340">
        <v>0</v>
      </c>
      <c r="F308" s="132">
        <v>0</v>
      </c>
      <c r="G308" s="133"/>
      <c r="H308" s="133"/>
      <c r="I308" s="132"/>
      <c r="J308" s="132">
        <v>0</v>
      </c>
      <c r="K308" s="145"/>
      <c r="L308" s="157"/>
      <c r="M308" s="194"/>
      <c r="N308" s="379">
        <v>0</v>
      </c>
      <c r="O308" s="196"/>
      <c r="P308" s="12"/>
      <c r="Q308" s="13"/>
      <c r="R308" s="65">
        <v>0</v>
      </c>
    </row>
    <row r="309" spans="1:18" ht="15.75" hidden="1" customHeight="1" x14ac:dyDescent="0.2">
      <c r="A309" s="89"/>
      <c r="B309" s="40">
        <v>92601</v>
      </c>
      <c r="C309" s="300" t="s">
        <v>74</v>
      </c>
      <c r="D309" s="73" t="s">
        <v>9</v>
      </c>
      <c r="E309" s="342">
        <v>0</v>
      </c>
      <c r="F309" s="137">
        <v>0</v>
      </c>
      <c r="G309" s="138"/>
      <c r="H309" s="138"/>
      <c r="I309" s="137"/>
      <c r="J309" s="137">
        <v>0</v>
      </c>
      <c r="K309" s="150"/>
      <c r="L309" s="159"/>
      <c r="M309" s="205"/>
      <c r="N309" s="381">
        <v>0</v>
      </c>
      <c r="O309" s="196"/>
      <c r="P309" s="12"/>
      <c r="Q309" s="13"/>
      <c r="R309" s="65">
        <v>0</v>
      </c>
    </row>
    <row r="310" spans="1:18" ht="13.5" hidden="1" customHeight="1" x14ac:dyDescent="0.2">
      <c r="A310" s="89"/>
      <c r="B310" s="6"/>
      <c r="D310" s="83" t="s">
        <v>10</v>
      </c>
      <c r="E310" s="362"/>
      <c r="F310" s="147"/>
      <c r="G310" s="149"/>
      <c r="H310" s="149"/>
      <c r="I310" s="147"/>
      <c r="J310" s="147"/>
      <c r="K310" s="148"/>
      <c r="L310" s="149"/>
      <c r="M310" s="289"/>
      <c r="N310" s="168"/>
      <c r="O310" s="196"/>
      <c r="P310" s="12"/>
      <c r="Q310" s="13"/>
      <c r="R310" s="65">
        <v>0</v>
      </c>
    </row>
    <row r="311" spans="1:18" ht="15" hidden="1" customHeight="1" x14ac:dyDescent="0.2">
      <c r="A311" s="89"/>
      <c r="B311" s="8"/>
      <c r="C311" s="109"/>
      <c r="D311" s="80" t="s">
        <v>12</v>
      </c>
      <c r="E311" s="362"/>
      <c r="F311" s="147"/>
      <c r="G311" s="149"/>
      <c r="H311" s="149"/>
      <c r="I311" s="147"/>
      <c r="J311" s="147"/>
      <c r="K311" s="148"/>
      <c r="L311" s="149"/>
      <c r="M311" s="289"/>
      <c r="N311" s="168"/>
      <c r="O311" s="196"/>
      <c r="P311" s="12"/>
      <c r="Q311" s="13"/>
      <c r="R311" s="65">
        <v>0</v>
      </c>
    </row>
    <row r="312" spans="1:18" ht="15" hidden="1" customHeight="1" x14ac:dyDescent="0.2">
      <c r="A312" s="89"/>
      <c r="B312" s="6">
        <v>92604</v>
      </c>
      <c r="C312" s="110" t="s">
        <v>79</v>
      </c>
      <c r="D312" s="87" t="s">
        <v>9</v>
      </c>
      <c r="E312" s="365">
        <v>0</v>
      </c>
      <c r="F312" s="146">
        <v>0</v>
      </c>
      <c r="G312" s="165"/>
      <c r="H312" s="165"/>
      <c r="I312" s="146"/>
      <c r="J312" s="146">
        <v>0</v>
      </c>
      <c r="K312" s="317"/>
      <c r="L312" s="165"/>
      <c r="M312" s="298"/>
      <c r="N312" s="382">
        <v>0</v>
      </c>
      <c r="O312" s="196"/>
      <c r="P312" s="12"/>
      <c r="Q312" s="13"/>
      <c r="R312" s="65">
        <v>0</v>
      </c>
    </row>
    <row r="313" spans="1:18" ht="15" hidden="1" customHeight="1" x14ac:dyDescent="0.2">
      <c r="A313" s="89"/>
      <c r="B313" s="6"/>
      <c r="D313" s="83" t="s">
        <v>10</v>
      </c>
      <c r="E313" s="361"/>
      <c r="F313" s="147"/>
      <c r="G313" s="149"/>
      <c r="H313" s="149"/>
      <c r="I313" s="147"/>
      <c r="J313" s="147"/>
      <c r="K313" s="143"/>
      <c r="L313" s="162"/>
      <c r="M313" s="195"/>
      <c r="N313" s="168"/>
      <c r="O313" s="196"/>
      <c r="P313" s="12"/>
      <c r="Q313" s="13"/>
      <c r="R313" s="65">
        <v>0</v>
      </c>
    </row>
    <row r="314" spans="1:18" ht="15" hidden="1" customHeight="1" x14ac:dyDescent="0.2">
      <c r="A314" s="89"/>
      <c r="B314" s="6"/>
      <c r="D314" s="74" t="s">
        <v>14</v>
      </c>
      <c r="E314" s="361"/>
      <c r="F314" s="147"/>
      <c r="G314" s="149"/>
      <c r="H314" s="149"/>
      <c r="I314" s="147"/>
      <c r="J314" s="147"/>
      <c r="K314" s="143"/>
      <c r="L314" s="162"/>
      <c r="M314" s="195"/>
      <c r="N314" s="168"/>
      <c r="O314" s="196"/>
      <c r="P314" s="12"/>
      <c r="Q314" s="13"/>
      <c r="R314" s="65">
        <v>0</v>
      </c>
    </row>
    <row r="315" spans="1:18" ht="18.75" hidden="1" customHeight="1" x14ac:dyDescent="0.2">
      <c r="A315" s="89"/>
      <c r="B315" s="40">
        <v>92605</v>
      </c>
      <c r="C315" s="300" t="s">
        <v>75</v>
      </c>
      <c r="D315" s="73" t="s">
        <v>9</v>
      </c>
      <c r="E315" s="342">
        <v>0</v>
      </c>
      <c r="F315" s="137">
        <v>0</v>
      </c>
      <c r="G315" s="138"/>
      <c r="H315" s="138"/>
      <c r="I315" s="137"/>
      <c r="J315" s="137">
        <v>0</v>
      </c>
      <c r="K315" s="150"/>
      <c r="L315" s="159"/>
      <c r="M315" s="205"/>
      <c r="N315" s="381">
        <v>0</v>
      </c>
      <c r="O315" s="196"/>
      <c r="P315" s="12"/>
      <c r="Q315" s="13"/>
      <c r="R315" s="65">
        <v>0</v>
      </c>
    </row>
    <row r="316" spans="1:18" ht="13.5" hidden="1" customHeight="1" x14ac:dyDescent="0.2">
      <c r="A316" s="89"/>
      <c r="B316" s="6"/>
      <c r="D316" s="83" t="s">
        <v>10</v>
      </c>
      <c r="E316" s="362"/>
      <c r="F316" s="147"/>
      <c r="G316" s="149"/>
      <c r="H316" s="149"/>
      <c r="I316" s="147"/>
      <c r="J316" s="147"/>
      <c r="K316" s="148"/>
      <c r="L316" s="149"/>
      <c r="M316" s="289"/>
      <c r="N316" s="168"/>
      <c r="O316" s="196"/>
      <c r="P316" s="12"/>
      <c r="Q316" s="13"/>
      <c r="R316" s="65">
        <v>0</v>
      </c>
    </row>
    <row r="317" spans="1:18" ht="17.25" hidden="1" customHeight="1" x14ac:dyDescent="0.2">
      <c r="A317" s="8"/>
      <c r="B317" s="8"/>
      <c r="C317" s="109"/>
      <c r="D317" s="80" t="s">
        <v>12</v>
      </c>
      <c r="E317" s="363">
        <v>0</v>
      </c>
      <c r="F317" s="151"/>
      <c r="G317" s="155"/>
      <c r="H317" s="155"/>
      <c r="I317" s="151"/>
      <c r="J317" s="151"/>
      <c r="K317" s="152"/>
      <c r="L317" s="155"/>
      <c r="M317" s="290"/>
      <c r="N317" s="396"/>
      <c r="O317" s="196"/>
      <c r="P317" s="12"/>
      <c r="Q317" s="13"/>
      <c r="R317" s="65">
        <v>0</v>
      </c>
    </row>
    <row r="318" spans="1:18" ht="17.25" hidden="1" customHeight="1" x14ac:dyDescent="0.2">
      <c r="A318" s="89"/>
      <c r="B318" s="6">
        <v>92695</v>
      </c>
      <c r="C318" s="110" t="s">
        <v>13</v>
      </c>
      <c r="D318" s="87" t="s">
        <v>9</v>
      </c>
      <c r="E318" s="362"/>
      <c r="F318" s="147"/>
      <c r="G318" s="149"/>
      <c r="H318" s="149"/>
      <c r="I318" s="147"/>
      <c r="J318" s="147"/>
      <c r="K318" s="148"/>
      <c r="L318" s="149"/>
      <c r="M318" s="289"/>
      <c r="N318" s="168"/>
      <c r="O318" s="196"/>
      <c r="P318" s="12"/>
      <c r="Q318" s="13"/>
      <c r="R318" s="65">
        <v>0</v>
      </c>
    </row>
    <row r="319" spans="1:18" ht="19.5" hidden="1" customHeight="1" x14ac:dyDescent="0.2">
      <c r="A319" s="89"/>
      <c r="B319" s="6"/>
      <c r="D319" s="83" t="s">
        <v>10</v>
      </c>
      <c r="E319" s="362"/>
      <c r="F319" s="147"/>
      <c r="G319" s="149"/>
      <c r="H319" s="149"/>
      <c r="I319" s="147"/>
      <c r="J319" s="147"/>
      <c r="K319" s="148"/>
      <c r="L319" s="149"/>
      <c r="M319" s="289"/>
      <c r="N319" s="168"/>
      <c r="O319" s="196"/>
      <c r="P319" s="12"/>
      <c r="Q319" s="13"/>
      <c r="R319" s="65">
        <v>0</v>
      </c>
    </row>
    <row r="320" spans="1:18" ht="14.25" hidden="1" customHeight="1" x14ac:dyDescent="0.2">
      <c r="A320" s="89"/>
      <c r="B320" s="6"/>
      <c r="D320" s="74" t="s">
        <v>12</v>
      </c>
      <c r="E320" s="362"/>
      <c r="F320" s="147"/>
      <c r="G320" s="149"/>
      <c r="H320" s="149"/>
      <c r="I320" s="147"/>
      <c r="J320" s="147"/>
      <c r="K320" s="148"/>
      <c r="L320" s="149"/>
      <c r="M320" s="289"/>
      <c r="N320" s="168"/>
      <c r="O320" s="196"/>
      <c r="P320" s="12"/>
      <c r="Q320" s="13"/>
      <c r="R320" s="65">
        <v>0</v>
      </c>
    </row>
    <row r="321" spans="1:19" ht="17.25" customHeight="1" x14ac:dyDescent="0.2">
      <c r="A321" s="324"/>
      <c r="B321" s="101"/>
      <c r="C321" s="300"/>
      <c r="D321" s="61" t="s">
        <v>3</v>
      </c>
      <c r="E321" s="369">
        <f>SUM(E323:E324)</f>
        <v>3884152</v>
      </c>
      <c r="F321" s="160">
        <f t="shared" ref="F321:R321" si="70">SUM(F323:F324)</f>
        <v>0</v>
      </c>
      <c r="G321" s="161">
        <f t="shared" si="70"/>
        <v>0</v>
      </c>
      <c r="H321" s="161">
        <f t="shared" si="70"/>
        <v>0</v>
      </c>
      <c r="I321" s="160">
        <f t="shared" si="70"/>
        <v>0</v>
      </c>
      <c r="J321" s="160">
        <f t="shared" si="70"/>
        <v>0</v>
      </c>
      <c r="K321" s="325">
        <f t="shared" si="70"/>
        <v>0</v>
      </c>
      <c r="L321" s="326">
        <f t="shared" si="70"/>
        <v>0</v>
      </c>
      <c r="M321" s="190">
        <f t="shared" si="70"/>
        <v>0</v>
      </c>
      <c r="N321" s="399">
        <f t="shared" si="70"/>
        <v>3884152</v>
      </c>
      <c r="O321" s="84">
        <f t="shared" si="70"/>
        <v>0</v>
      </c>
      <c r="P321" s="84">
        <f t="shared" si="70"/>
        <v>0</v>
      </c>
      <c r="Q321" s="102"/>
      <c r="R321" s="327">
        <f t="shared" si="70"/>
        <v>0</v>
      </c>
      <c r="S321" s="110"/>
    </row>
    <row r="322" spans="1:19" ht="15.75" customHeight="1" x14ac:dyDescent="0.2">
      <c r="A322" s="89"/>
      <c r="B322" s="104"/>
      <c r="C322" s="328"/>
      <c r="D322" s="58" t="s">
        <v>10</v>
      </c>
      <c r="E322" s="362"/>
      <c r="F322" s="147"/>
      <c r="G322" s="149"/>
      <c r="H322" s="149"/>
      <c r="I322" s="147"/>
      <c r="J322" s="147"/>
      <c r="K322" s="148"/>
      <c r="L322" s="149"/>
      <c r="M322" s="289"/>
      <c r="N322" s="168"/>
      <c r="O322" s="42"/>
      <c r="P322" s="42"/>
      <c r="Q322" s="65"/>
      <c r="R322" s="210"/>
      <c r="S322" s="110"/>
    </row>
    <row r="323" spans="1:19" ht="15.75" customHeight="1" x14ac:dyDescent="0.2">
      <c r="A323" s="89"/>
      <c r="B323" s="104"/>
      <c r="C323" s="328"/>
      <c r="D323" s="60" t="s">
        <v>20</v>
      </c>
      <c r="E323" s="340">
        <f>SUM(E9,E26,E36,E51,E60,E112,E274,E259,E253)</f>
        <v>3690800</v>
      </c>
      <c r="F323" s="340">
        <f t="shared" ref="F323:R323" si="71">SUM(F9,F26,F36,F51,F60,F112,F274,F259,F253)</f>
        <v>0</v>
      </c>
      <c r="G323" s="340">
        <f t="shared" si="71"/>
        <v>0</v>
      </c>
      <c r="H323" s="340">
        <f t="shared" si="71"/>
        <v>0</v>
      </c>
      <c r="I323" s="340">
        <f t="shared" si="71"/>
        <v>0</v>
      </c>
      <c r="J323" s="340">
        <f t="shared" si="71"/>
        <v>0</v>
      </c>
      <c r="K323" s="340">
        <f t="shared" si="71"/>
        <v>0</v>
      </c>
      <c r="L323" s="340">
        <f t="shared" si="71"/>
        <v>0</v>
      </c>
      <c r="M323" s="340">
        <f t="shared" si="71"/>
        <v>0</v>
      </c>
      <c r="N323" s="379">
        <f t="shared" si="71"/>
        <v>3690800</v>
      </c>
      <c r="O323" s="340">
        <f t="shared" si="71"/>
        <v>0</v>
      </c>
      <c r="P323" s="340">
        <f t="shared" si="71"/>
        <v>0</v>
      </c>
      <c r="Q323" s="340">
        <f t="shared" si="71"/>
        <v>0</v>
      </c>
      <c r="R323" s="340">
        <f t="shared" si="71"/>
        <v>0</v>
      </c>
      <c r="S323" s="110"/>
    </row>
    <row r="324" spans="1:19" s="109" customFormat="1" ht="15.75" customHeight="1" x14ac:dyDescent="0.2">
      <c r="A324" s="100"/>
      <c r="B324" s="105"/>
      <c r="C324" s="329"/>
      <c r="D324" s="106" t="s">
        <v>23</v>
      </c>
      <c r="E324" s="341">
        <f>SUM(E215,E196,E153,E113,E61,E308,E10,E275)</f>
        <v>193352</v>
      </c>
      <c r="F324" s="341">
        <f t="shared" ref="F324:R324" si="72">SUM(F215,F196,F153,F113,F61,F308,F10,F275)</f>
        <v>0</v>
      </c>
      <c r="G324" s="341">
        <f t="shared" si="72"/>
        <v>0</v>
      </c>
      <c r="H324" s="341">
        <f t="shared" si="72"/>
        <v>0</v>
      </c>
      <c r="I324" s="341">
        <f t="shared" si="72"/>
        <v>0</v>
      </c>
      <c r="J324" s="341">
        <f t="shared" si="72"/>
        <v>0</v>
      </c>
      <c r="K324" s="341">
        <f t="shared" si="72"/>
        <v>0</v>
      </c>
      <c r="L324" s="341">
        <f t="shared" si="72"/>
        <v>0</v>
      </c>
      <c r="M324" s="341">
        <f t="shared" si="72"/>
        <v>0</v>
      </c>
      <c r="N324" s="380">
        <f t="shared" si="72"/>
        <v>193352</v>
      </c>
      <c r="O324" s="341">
        <f t="shared" si="72"/>
        <v>0</v>
      </c>
      <c r="P324" s="341">
        <f t="shared" si="72"/>
        <v>0</v>
      </c>
      <c r="Q324" s="341">
        <f t="shared" si="72"/>
        <v>0</v>
      </c>
      <c r="R324" s="341">
        <f t="shared" si="72"/>
        <v>0</v>
      </c>
    </row>
    <row r="325" spans="1:19" s="110" customFormat="1" ht="15.75" customHeight="1" x14ac:dyDescent="0.2">
      <c r="A325" s="104"/>
      <c r="B325" s="104"/>
      <c r="C325" s="111"/>
      <c r="D325" s="111"/>
      <c r="E325" s="370"/>
      <c r="F325" s="370"/>
      <c r="G325" s="370"/>
      <c r="H325" s="370"/>
      <c r="I325" s="370"/>
      <c r="J325" s="370"/>
      <c r="K325" s="370"/>
      <c r="L325" s="370"/>
      <c r="M325" s="370"/>
      <c r="N325" s="370"/>
    </row>
    <row r="326" spans="1:19" s="110" customFormat="1" ht="15.75" customHeight="1" x14ac:dyDescent="0.2">
      <c r="A326" s="104"/>
      <c r="B326" s="104"/>
      <c r="C326" s="111"/>
      <c r="D326" s="111"/>
      <c r="E326" s="370"/>
      <c r="N326" s="400"/>
    </row>
    <row r="327" spans="1:19" s="110" customFormat="1" ht="15.75" hidden="1" customHeight="1" x14ac:dyDescent="0.2">
      <c r="A327" s="104"/>
      <c r="B327" s="104"/>
      <c r="C327" s="111"/>
      <c r="D327" s="111" t="s">
        <v>76</v>
      </c>
      <c r="E327" s="370">
        <f>SUM(E24,E34,E49,E58,E110,E150,E193,E212,E272,E305,E7)</f>
        <v>1954552</v>
      </c>
      <c r="F327" s="111">
        <f>SUM(F24,F34,F49,F58,F110,F150,F193,F212,F272,F305,F7)</f>
        <v>1661200</v>
      </c>
      <c r="G327" s="111"/>
      <c r="H327" s="111"/>
      <c r="I327" s="111"/>
      <c r="J327" s="111">
        <f>SUM(J24,J34,J49,J58,J110,J150,J193,J212,J272,J305,J7)</f>
        <v>1661200</v>
      </c>
      <c r="K327" s="111"/>
      <c r="L327" s="111"/>
      <c r="M327" s="111"/>
      <c r="N327" s="370">
        <f>SUM(N24,N34,N49,N58,N110,N150,N193,N212,N272,N305,N7)</f>
        <v>1954552</v>
      </c>
    </row>
    <row r="328" spans="1:19" hidden="1" x14ac:dyDescent="0.2">
      <c r="D328" s="112" t="s">
        <v>77</v>
      </c>
      <c r="E328" s="371">
        <f>E321-E327</f>
        <v>1929600</v>
      </c>
      <c r="F328" s="113">
        <f>F321-F327</f>
        <v>-1661200</v>
      </c>
      <c r="G328" s="113"/>
      <c r="H328" s="113"/>
      <c r="I328" s="113"/>
      <c r="J328" s="113">
        <f>J321-J327</f>
        <v>-1661200</v>
      </c>
      <c r="K328" s="113"/>
      <c r="L328" s="113"/>
      <c r="M328" s="113"/>
      <c r="N328" s="371">
        <f>N321-N327</f>
        <v>1929600</v>
      </c>
    </row>
    <row r="329" spans="1:19" ht="16.5" hidden="1" customHeight="1" x14ac:dyDescent="0.2">
      <c r="D329" s="114" t="s">
        <v>90</v>
      </c>
      <c r="E329" s="371">
        <f t="shared" ref="E329:M329" si="73">SUM(E7,E24,E58,E110,E193,E257,E272,E34,E251)</f>
        <v>3884152</v>
      </c>
      <c r="F329" s="113">
        <f t="shared" si="73"/>
        <v>1661200</v>
      </c>
      <c r="G329" s="113">
        <f t="shared" si="73"/>
        <v>1661200</v>
      </c>
      <c r="H329" s="113">
        <f t="shared" si="73"/>
        <v>1661200</v>
      </c>
      <c r="I329" s="113">
        <f t="shared" si="73"/>
        <v>1661200</v>
      </c>
      <c r="J329" s="113">
        <f t="shared" si="73"/>
        <v>1661200</v>
      </c>
      <c r="K329" s="113">
        <f t="shared" si="73"/>
        <v>1661200</v>
      </c>
      <c r="L329" s="113">
        <f t="shared" si="73"/>
        <v>1661200</v>
      </c>
      <c r="M329" s="113">
        <f t="shared" si="73"/>
        <v>1661200</v>
      </c>
      <c r="N329" s="371">
        <f>SUM(N7,N24,N58,N110,N193,N257,N272,N34,N251,N49)</f>
        <v>3884152</v>
      </c>
      <c r="O329" s="113">
        <f>SUM(O7,O24,O58,O110,O193,O257,O272,O34,O251,O49)</f>
        <v>0</v>
      </c>
      <c r="P329" s="113">
        <f>SUM(P7,P24,P58,P110,P193,P257,P272,P34,P251,P49)</f>
        <v>0</v>
      </c>
      <c r="Q329" s="113"/>
      <c r="R329" s="113">
        <f>SUM(R7,R24,R58,R110,R193,R257,R272,R34,R251,R49)</f>
        <v>0</v>
      </c>
    </row>
    <row r="330" spans="1:19" hidden="1" x14ac:dyDescent="0.2">
      <c r="D330" s="115" t="s">
        <v>77</v>
      </c>
      <c r="E330" s="372">
        <f t="shared" ref="E330:R330" si="74">SUM(E321-E329)</f>
        <v>0</v>
      </c>
      <c r="F330" s="121">
        <f t="shared" si="74"/>
        <v>-1661200</v>
      </c>
      <c r="G330" s="121">
        <f t="shared" si="74"/>
        <v>-1661200</v>
      </c>
      <c r="H330" s="121">
        <f t="shared" si="74"/>
        <v>-1661200</v>
      </c>
      <c r="I330" s="121">
        <f t="shared" si="74"/>
        <v>-1661200</v>
      </c>
      <c r="J330" s="121">
        <f t="shared" si="74"/>
        <v>-1661200</v>
      </c>
      <c r="K330" s="121">
        <f t="shared" si="74"/>
        <v>-1661200</v>
      </c>
      <c r="L330" s="121">
        <f t="shared" si="74"/>
        <v>-1661200</v>
      </c>
      <c r="M330" s="121">
        <f t="shared" si="74"/>
        <v>-1661200</v>
      </c>
      <c r="N330" s="372">
        <f t="shared" si="74"/>
        <v>0</v>
      </c>
      <c r="O330" s="121">
        <f t="shared" si="74"/>
        <v>0</v>
      </c>
      <c r="P330" s="121">
        <f t="shared" si="74"/>
        <v>0</v>
      </c>
      <c r="Q330" s="121"/>
      <c r="R330" s="121">
        <f t="shared" si="74"/>
        <v>0</v>
      </c>
    </row>
    <row r="331" spans="1:19" hidden="1" x14ac:dyDescent="0.2">
      <c r="D331" s="117"/>
    </row>
    <row r="332" spans="1:19" ht="15.75" hidden="1" customHeight="1" x14ac:dyDescent="0.2">
      <c r="D332" s="118" t="s">
        <v>3</v>
      </c>
      <c r="E332" s="374">
        <f t="shared" ref="E332:O332" si="75">SUM(E7,E24,E58,E110,E193,E257,E272,E34,E251)</f>
        <v>3884152</v>
      </c>
      <c r="F332" s="119">
        <f t="shared" si="75"/>
        <v>1661200</v>
      </c>
      <c r="G332" s="119">
        <f t="shared" si="75"/>
        <v>1661200</v>
      </c>
      <c r="H332" s="119">
        <f t="shared" si="75"/>
        <v>1661200</v>
      </c>
      <c r="I332" s="119">
        <f t="shared" si="75"/>
        <v>1661200</v>
      </c>
      <c r="J332" s="119">
        <f t="shared" si="75"/>
        <v>1661200</v>
      </c>
      <c r="K332" s="119">
        <f t="shared" si="75"/>
        <v>1661200</v>
      </c>
      <c r="L332" s="119">
        <f t="shared" si="75"/>
        <v>1661200</v>
      </c>
      <c r="M332" s="119">
        <f t="shared" si="75"/>
        <v>1661200</v>
      </c>
      <c r="N332" s="374">
        <f t="shared" si="75"/>
        <v>3884152</v>
      </c>
      <c r="O332" s="119">
        <f t="shared" si="75"/>
        <v>0</v>
      </c>
      <c r="P332" s="119">
        <f>SUM(P7,P24,P58,P110,P193,P257,P272,P34,P251,P49)</f>
        <v>0</v>
      </c>
      <c r="Q332" s="119"/>
      <c r="R332" s="119">
        <f>SUM(R7,R24,R58,R110,R193,R257,R272,R34,R251,R49)</f>
        <v>0</v>
      </c>
    </row>
    <row r="333" spans="1:19" ht="16.5" hidden="1" customHeight="1" x14ac:dyDescent="0.2">
      <c r="D333" s="114" t="s">
        <v>20</v>
      </c>
      <c r="E333" s="371">
        <f t="shared" ref="E333:O333" si="76">SUM(E9,E26,E60,E112,E195,E259,E274,E36,E253)</f>
        <v>3690800</v>
      </c>
      <c r="F333" s="113">
        <f t="shared" si="76"/>
        <v>0</v>
      </c>
      <c r="G333" s="113">
        <f t="shared" si="76"/>
        <v>0</v>
      </c>
      <c r="H333" s="113">
        <f t="shared" si="76"/>
        <v>0</v>
      </c>
      <c r="I333" s="113">
        <f t="shared" si="76"/>
        <v>0</v>
      </c>
      <c r="J333" s="113">
        <f t="shared" si="76"/>
        <v>0</v>
      </c>
      <c r="K333" s="113">
        <f t="shared" si="76"/>
        <v>0</v>
      </c>
      <c r="L333" s="113">
        <f t="shared" si="76"/>
        <v>0</v>
      </c>
      <c r="M333" s="113">
        <f t="shared" si="76"/>
        <v>0</v>
      </c>
      <c r="N333" s="371">
        <f t="shared" si="76"/>
        <v>3690800</v>
      </c>
      <c r="O333" s="113">
        <f t="shared" si="76"/>
        <v>0</v>
      </c>
      <c r="P333" s="113">
        <f>SUM(P9,P26,P60,P112,P195,P259,P274,P36,P253,P51)</f>
        <v>0</v>
      </c>
      <c r="Q333" s="113"/>
      <c r="R333" s="113">
        <f>SUM(R9,R26,R60,R112,R195,R259,R274,R36,R253,R51)</f>
        <v>0</v>
      </c>
    </row>
    <row r="334" spans="1:19" ht="16.5" hidden="1" customHeight="1" x14ac:dyDescent="0.2">
      <c r="D334" s="114" t="s">
        <v>23</v>
      </c>
      <c r="E334" s="371">
        <f t="shared" ref="E334:R334" si="77">SUM(E215,E196,E153,E113,E61,E308,E10)</f>
        <v>193352</v>
      </c>
      <c r="F334" s="113">
        <f t="shared" si="77"/>
        <v>0</v>
      </c>
      <c r="G334" s="113">
        <f t="shared" si="77"/>
        <v>0</v>
      </c>
      <c r="H334" s="113">
        <f t="shared" si="77"/>
        <v>0</v>
      </c>
      <c r="I334" s="113">
        <f t="shared" si="77"/>
        <v>0</v>
      </c>
      <c r="J334" s="113">
        <f t="shared" si="77"/>
        <v>0</v>
      </c>
      <c r="K334" s="113">
        <f t="shared" si="77"/>
        <v>0</v>
      </c>
      <c r="L334" s="113">
        <f t="shared" si="77"/>
        <v>0</v>
      </c>
      <c r="M334" s="113">
        <f t="shared" si="77"/>
        <v>0</v>
      </c>
      <c r="N334" s="371">
        <f t="shared" si="77"/>
        <v>193352</v>
      </c>
      <c r="O334" s="113">
        <f t="shared" si="77"/>
        <v>0</v>
      </c>
      <c r="P334" s="113">
        <f t="shared" si="77"/>
        <v>0</v>
      </c>
      <c r="Q334" s="113"/>
      <c r="R334" s="113">
        <f t="shared" si="77"/>
        <v>0</v>
      </c>
    </row>
    <row r="335" spans="1:19" ht="18" hidden="1" customHeight="1" x14ac:dyDescent="0.2">
      <c r="D335" s="115" t="s">
        <v>77</v>
      </c>
      <c r="E335" s="375">
        <f>E332-SUM(E333:E334)</f>
        <v>0</v>
      </c>
      <c r="F335" s="116">
        <f t="shared" ref="F335:R335" si="78">F332-SUM(F333:F334)</f>
        <v>1661200</v>
      </c>
      <c r="G335" s="116">
        <f t="shared" si="78"/>
        <v>1661200</v>
      </c>
      <c r="H335" s="116">
        <f t="shared" si="78"/>
        <v>1661200</v>
      </c>
      <c r="I335" s="116">
        <f t="shared" si="78"/>
        <v>1661200</v>
      </c>
      <c r="J335" s="116">
        <f t="shared" si="78"/>
        <v>1661200</v>
      </c>
      <c r="K335" s="116">
        <f t="shared" si="78"/>
        <v>1661200</v>
      </c>
      <c r="L335" s="116">
        <f t="shared" si="78"/>
        <v>1661200</v>
      </c>
      <c r="M335" s="116">
        <f t="shared" si="78"/>
        <v>1661200</v>
      </c>
      <c r="N335" s="375">
        <f t="shared" si="78"/>
        <v>0</v>
      </c>
      <c r="O335" s="116">
        <f t="shared" si="78"/>
        <v>0</v>
      </c>
      <c r="P335" s="116">
        <f t="shared" si="78"/>
        <v>0</v>
      </c>
      <c r="Q335" s="116"/>
      <c r="R335" s="116">
        <f t="shared" si="78"/>
        <v>0</v>
      </c>
    </row>
    <row r="336" spans="1:19" hidden="1" x14ac:dyDescent="0.2"/>
    <row r="337" spans="4:18" ht="18" hidden="1" customHeight="1" x14ac:dyDescent="0.2">
      <c r="D337" s="115" t="s">
        <v>3</v>
      </c>
      <c r="E337" s="375">
        <f t="shared" ref="E337:R337" si="79">SUM(E321-E332)</f>
        <v>0</v>
      </c>
      <c r="F337" s="116">
        <f t="shared" si="79"/>
        <v>-1661200</v>
      </c>
      <c r="G337" s="116">
        <f t="shared" si="79"/>
        <v>-1661200</v>
      </c>
      <c r="H337" s="116">
        <f t="shared" si="79"/>
        <v>-1661200</v>
      </c>
      <c r="I337" s="116">
        <f t="shared" si="79"/>
        <v>-1661200</v>
      </c>
      <c r="J337" s="116">
        <f t="shared" si="79"/>
        <v>-1661200</v>
      </c>
      <c r="K337" s="116">
        <f t="shared" si="79"/>
        <v>-1661200</v>
      </c>
      <c r="L337" s="116">
        <f t="shared" si="79"/>
        <v>-1661200</v>
      </c>
      <c r="M337" s="116">
        <f t="shared" si="79"/>
        <v>-1661200</v>
      </c>
      <c r="N337" s="375">
        <f t="shared" si="79"/>
        <v>0</v>
      </c>
      <c r="O337" s="116">
        <f t="shared" si="79"/>
        <v>0</v>
      </c>
      <c r="P337" s="116">
        <f t="shared" si="79"/>
        <v>0</v>
      </c>
      <c r="Q337" s="116"/>
      <c r="R337" s="116">
        <f t="shared" si="79"/>
        <v>0</v>
      </c>
    </row>
    <row r="338" spans="4:18" ht="16.5" hidden="1" customHeight="1" x14ac:dyDescent="0.2">
      <c r="D338" s="120" t="s">
        <v>20</v>
      </c>
      <c r="E338" s="372">
        <f t="shared" ref="E338:R338" si="80">SUM(E323-E333)</f>
        <v>0</v>
      </c>
      <c r="F338" s="121">
        <f t="shared" si="80"/>
        <v>0</v>
      </c>
      <c r="G338" s="121">
        <f t="shared" si="80"/>
        <v>0</v>
      </c>
      <c r="H338" s="121">
        <f t="shared" si="80"/>
        <v>0</v>
      </c>
      <c r="I338" s="121">
        <f t="shared" si="80"/>
        <v>0</v>
      </c>
      <c r="J338" s="121">
        <f t="shared" si="80"/>
        <v>0</v>
      </c>
      <c r="K338" s="121">
        <f t="shared" si="80"/>
        <v>0</v>
      </c>
      <c r="L338" s="121">
        <f t="shared" si="80"/>
        <v>0</v>
      </c>
      <c r="M338" s="121">
        <f t="shared" si="80"/>
        <v>0</v>
      </c>
      <c r="N338" s="372">
        <f t="shared" si="80"/>
        <v>0</v>
      </c>
      <c r="O338" s="121">
        <f t="shared" si="80"/>
        <v>0</v>
      </c>
      <c r="P338" s="121">
        <f t="shared" si="80"/>
        <v>0</v>
      </c>
      <c r="Q338" s="121"/>
      <c r="R338" s="121">
        <f t="shared" si="80"/>
        <v>0</v>
      </c>
    </row>
    <row r="339" spans="4:18" ht="18" hidden="1" customHeight="1" x14ac:dyDescent="0.2">
      <c r="D339" s="120" t="s">
        <v>23</v>
      </c>
      <c r="E339" s="372">
        <f t="shared" ref="E339:R339" si="81">SUM(E324-E334)</f>
        <v>0</v>
      </c>
      <c r="F339" s="121">
        <f t="shared" si="81"/>
        <v>0</v>
      </c>
      <c r="G339" s="121">
        <f t="shared" si="81"/>
        <v>0</v>
      </c>
      <c r="H339" s="121">
        <f t="shared" si="81"/>
        <v>0</v>
      </c>
      <c r="I339" s="121">
        <f t="shared" si="81"/>
        <v>0</v>
      </c>
      <c r="J339" s="121">
        <f t="shared" si="81"/>
        <v>0</v>
      </c>
      <c r="K339" s="121">
        <f t="shared" si="81"/>
        <v>0</v>
      </c>
      <c r="L339" s="121">
        <f t="shared" si="81"/>
        <v>0</v>
      </c>
      <c r="M339" s="121">
        <f t="shared" si="81"/>
        <v>0</v>
      </c>
      <c r="N339" s="372">
        <f t="shared" si="81"/>
        <v>0</v>
      </c>
      <c r="O339" s="121">
        <f t="shared" si="81"/>
        <v>0</v>
      </c>
      <c r="P339" s="121">
        <f t="shared" si="81"/>
        <v>0</v>
      </c>
      <c r="Q339" s="121"/>
      <c r="R339" s="121">
        <f t="shared" si="81"/>
        <v>0</v>
      </c>
    </row>
    <row r="340" spans="4:18" hidden="1" x14ac:dyDescent="0.2"/>
    <row r="341" spans="4:18" ht="15.95" hidden="1" customHeight="1" x14ac:dyDescent="0.2">
      <c r="D341" s="118" t="s">
        <v>95</v>
      </c>
      <c r="E341" s="374">
        <f t="shared" ref="E341:R341" si="82">SUM(E321)</f>
        <v>3884152</v>
      </c>
      <c r="F341" s="119">
        <f t="shared" si="82"/>
        <v>0</v>
      </c>
      <c r="G341" s="119">
        <f t="shared" si="82"/>
        <v>0</v>
      </c>
      <c r="H341" s="119">
        <f t="shared" si="82"/>
        <v>0</v>
      </c>
      <c r="I341" s="119">
        <f t="shared" si="82"/>
        <v>0</v>
      </c>
      <c r="J341" s="119">
        <f t="shared" si="82"/>
        <v>0</v>
      </c>
      <c r="K341" s="119">
        <f t="shared" si="82"/>
        <v>0</v>
      </c>
      <c r="L341" s="119">
        <f t="shared" si="82"/>
        <v>0</v>
      </c>
      <c r="M341" s="119">
        <f t="shared" si="82"/>
        <v>0</v>
      </c>
      <c r="N341" s="374">
        <f t="shared" si="82"/>
        <v>3884152</v>
      </c>
      <c r="O341" s="119">
        <f t="shared" si="82"/>
        <v>0</v>
      </c>
      <c r="P341" s="119">
        <f t="shared" si="82"/>
        <v>0</v>
      </c>
      <c r="Q341" s="119"/>
      <c r="R341" s="119">
        <f t="shared" si="82"/>
        <v>0</v>
      </c>
    </row>
    <row r="342" spans="4:18" ht="15.95" hidden="1" customHeight="1" x14ac:dyDescent="0.2">
      <c r="D342" s="114" t="s">
        <v>94</v>
      </c>
      <c r="E342" s="371"/>
      <c r="F342" s="113"/>
      <c r="G342" s="113"/>
      <c r="H342" s="113"/>
      <c r="I342" s="113"/>
      <c r="J342" s="113"/>
      <c r="K342" s="113"/>
      <c r="L342" s="113"/>
      <c r="M342" s="113"/>
      <c r="N342" s="371"/>
      <c r="O342" s="113"/>
      <c r="P342" s="113"/>
      <c r="Q342" s="113"/>
      <c r="R342" s="113"/>
    </row>
    <row r="343" spans="4:18" ht="15.95" hidden="1" customHeight="1" x14ac:dyDescent="0.2">
      <c r="D343" s="114" t="s">
        <v>81</v>
      </c>
      <c r="E343" s="371">
        <f>SUM(E341-E342)</f>
        <v>3884152</v>
      </c>
      <c r="F343" s="113">
        <f t="shared" ref="F343:R343" si="83">SUM(F341-F342)</f>
        <v>0</v>
      </c>
      <c r="G343" s="113">
        <f t="shared" si="83"/>
        <v>0</v>
      </c>
      <c r="H343" s="113">
        <f t="shared" si="83"/>
        <v>0</v>
      </c>
      <c r="I343" s="113">
        <f t="shared" si="83"/>
        <v>0</v>
      </c>
      <c r="J343" s="113">
        <f t="shared" si="83"/>
        <v>0</v>
      </c>
      <c r="K343" s="113">
        <f t="shared" si="83"/>
        <v>0</v>
      </c>
      <c r="L343" s="113">
        <f t="shared" si="83"/>
        <v>0</v>
      </c>
      <c r="M343" s="113">
        <f t="shared" si="83"/>
        <v>0</v>
      </c>
      <c r="N343" s="371">
        <f t="shared" si="83"/>
        <v>3884152</v>
      </c>
      <c r="O343" s="113">
        <f>SUM(O341-O342)</f>
        <v>0</v>
      </c>
      <c r="P343" s="113">
        <f t="shared" si="83"/>
        <v>0</v>
      </c>
      <c r="Q343" s="113"/>
      <c r="R343" s="113">
        <f t="shared" si="83"/>
        <v>0</v>
      </c>
    </row>
    <row r="344" spans="4:18" hidden="1" x14ac:dyDescent="0.2">
      <c r="D344" s="401" t="s">
        <v>108</v>
      </c>
      <c r="E344" s="403">
        <f>SUM(E345:E346)</f>
        <v>1952052</v>
      </c>
    </row>
    <row r="345" spans="4:18" hidden="1" x14ac:dyDescent="0.2">
      <c r="D345" s="402" t="s">
        <v>20</v>
      </c>
      <c r="E345" s="404">
        <f>SUM(E274,E112)</f>
        <v>1761200</v>
      </c>
    </row>
    <row r="346" spans="4:18" hidden="1" x14ac:dyDescent="0.2">
      <c r="D346" s="402" t="s">
        <v>23</v>
      </c>
      <c r="E346" s="404">
        <f>SUM(E203)</f>
        <v>190852</v>
      </c>
    </row>
    <row r="347" spans="4:18" hidden="1" x14ac:dyDescent="0.2">
      <c r="E347" s="405"/>
    </row>
    <row r="348" spans="4:18" hidden="1" x14ac:dyDescent="0.2">
      <c r="D348" s="401" t="s">
        <v>109</v>
      </c>
      <c r="E348" s="403">
        <f>SUM(E349:E350)</f>
        <v>1932100</v>
      </c>
    </row>
    <row r="349" spans="4:18" hidden="1" x14ac:dyDescent="0.2">
      <c r="D349" s="402" t="s">
        <v>20</v>
      </c>
      <c r="E349" s="406">
        <f>SUM(E323-E345)</f>
        <v>1929600</v>
      </c>
    </row>
    <row r="350" spans="4:18" hidden="1" x14ac:dyDescent="0.2">
      <c r="D350" s="402" t="s">
        <v>23</v>
      </c>
      <c r="E350" s="404">
        <f>SUM(E324-E346)</f>
        <v>2500</v>
      </c>
    </row>
  </sheetData>
  <mergeCells count="9">
    <mergeCell ref="E3:E5"/>
    <mergeCell ref="O3:O5"/>
    <mergeCell ref="P3:P5"/>
    <mergeCell ref="Q3:Q5"/>
    <mergeCell ref="R3:R5"/>
    <mergeCell ref="F3:N3"/>
    <mergeCell ref="F4:F5"/>
    <mergeCell ref="J4:J5"/>
    <mergeCell ref="N4:N5"/>
  </mergeCells>
  <phoneticPr fontId="2" type="noConversion"/>
  <printOptions horizontalCentered="1"/>
  <pageMargins left="0.70866141732283472" right="0.70866141732283472" top="0.98425196850393704" bottom="0.98425196850393704" header="0.31496062992125984" footer="0"/>
  <pageSetup paperSize="9" scale="9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2</vt:i4>
      </vt:variant>
    </vt:vector>
  </HeadingPairs>
  <TitlesOfParts>
    <vt:vector size="3" baseType="lpstr">
      <vt:lpstr>Zał. nr 6.1.3</vt:lpstr>
      <vt:lpstr>'Zał. nr 6.1.3'!Obszar_wydruku</vt:lpstr>
      <vt:lpstr>'Zał. nr 6.1.3'!Tytuły_wydruku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tylekto</dc:creator>
  <cp:lastModifiedBy>Żulik Zbigniew</cp:lastModifiedBy>
  <cp:lastPrinted>2023-11-15T09:17:44Z</cp:lastPrinted>
  <dcterms:created xsi:type="dcterms:W3CDTF">2005-02-01T10:29:59Z</dcterms:created>
  <dcterms:modified xsi:type="dcterms:W3CDTF">2023-11-15T09:31:31Z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-1248353709</vt:i4>
  </property>
  <property fmtid="{D5CDD505-2E9C-101B-9397-08002B2CF9AE}" pid="3" name="_EmailSubject">
    <vt:lpwstr>Załączniki do uw 2007</vt:lpwstr>
  </property>
  <property fmtid="{D5CDD505-2E9C-101B-9397-08002B2CF9AE}" pid="4" name="_AuthorEmail">
    <vt:lpwstr>salajama@ws_nt7.umk</vt:lpwstr>
  </property>
  <property fmtid="{D5CDD505-2E9C-101B-9397-08002B2CF9AE}" pid="5" name="_AuthorEmailDisplayName">
    <vt:lpwstr>Sałaja Magdalena</vt:lpwstr>
  </property>
  <property fmtid="{D5CDD505-2E9C-101B-9397-08002B2CF9AE}" pid="6" name="_PreviousAdHocReviewCycleID">
    <vt:i4>1836655754</vt:i4>
  </property>
  <property fmtid="{D5CDD505-2E9C-101B-9397-08002B2CF9AE}" pid="7" name="_ReviewingToolsShownOnce">
    <vt:lpwstr/>
  </property>
</Properties>
</file>