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2"/>
  <workbookPr defaultThemeVersion="166925"/>
  <mc:AlternateContent xmlns:mc="http://schemas.openxmlformats.org/markup-compatibility/2006">
    <mc:Choice Requires="x15">
      <x15ac:absPath xmlns:x15ac="http://schemas.microsoft.com/office/spreadsheetml/2010/11/ac" url="/Users/ngannguyen/Desktop/"/>
    </mc:Choice>
  </mc:AlternateContent>
  <xr:revisionPtr revIDLastSave="0" documentId="13_ncr:1_{D4817A68-94B8-9248-BF61-EABCA336637C}" xr6:coauthVersionLast="36" xr6:coauthVersionMax="36" xr10:uidLastSave="{00000000-0000-0000-0000-000000000000}"/>
  <bookViews>
    <workbookView xWindow="25600" yWindow="-5600" windowWidth="38400" windowHeight="21600" xr2:uid="{BEC78E63-BD5C-084A-8721-234C9CD28DDE}"/>
  </bookViews>
  <sheets>
    <sheet name="Sheet1" sheetId="1" r:id="rId1"/>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50" i="1" l="1"/>
  <c r="G51" i="1"/>
  <c r="G52" i="1"/>
  <c r="G39" i="1"/>
  <c r="G40" i="1"/>
  <c r="G41" i="1"/>
  <c r="G28" i="1"/>
  <c r="G29" i="1"/>
  <c r="G30" i="1"/>
  <c r="G17" i="1"/>
  <c r="G18" i="1"/>
  <c r="G19" i="1"/>
  <c r="G16" i="1"/>
  <c r="G8" i="1"/>
  <c r="G7" i="1"/>
  <c r="G6" i="1"/>
  <c r="G5" i="1"/>
  <c r="J52" i="1"/>
  <c r="I52" i="1"/>
  <c r="H52" i="1"/>
  <c r="J51" i="1"/>
  <c r="I51" i="1"/>
  <c r="H51" i="1"/>
  <c r="J50" i="1"/>
  <c r="I50" i="1"/>
  <c r="H50" i="1"/>
  <c r="J49" i="1"/>
  <c r="I49" i="1"/>
  <c r="H49" i="1"/>
  <c r="G49" i="1"/>
  <c r="J48" i="1"/>
  <c r="I48" i="1"/>
  <c r="H48" i="1"/>
  <c r="G48" i="1"/>
  <c r="J41" i="1"/>
  <c r="I41" i="1"/>
  <c r="H41" i="1"/>
  <c r="J40" i="1"/>
  <c r="I40" i="1"/>
  <c r="H40" i="1"/>
  <c r="J39" i="1"/>
  <c r="I39" i="1"/>
  <c r="H39" i="1"/>
  <c r="J38" i="1"/>
  <c r="I38" i="1"/>
  <c r="H38" i="1"/>
  <c r="G38" i="1"/>
  <c r="J37" i="1"/>
  <c r="I37" i="1"/>
  <c r="H37" i="1"/>
  <c r="G37" i="1"/>
  <c r="J30" i="1"/>
  <c r="I30" i="1"/>
  <c r="H30" i="1"/>
  <c r="J29" i="1"/>
  <c r="I29" i="1"/>
  <c r="H29" i="1"/>
  <c r="J28" i="1"/>
  <c r="I28" i="1"/>
  <c r="H28" i="1"/>
  <c r="J27" i="1"/>
  <c r="I27" i="1"/>
  <c r="H27" i="1"/>
  <c r="G27" i="1"/>
  <c r="J26" i="1"/>
  <c r="I26" i="1"/>
  <c r="H26" i="1"/>
  <c r="G26" i="1"/>
  <c r="J8" i="1"/>
  <c r="I8" i="1"/>
  <c r="H8" i="1"/>
  <c r="J7" i="1"/>
  <c r="I7" i="1"/>
  <c r="H7" i="1"/>
  <c r="J6" i="1"/>
  <c r="I6" i="1"/>
  <c r="H6" i="1"/>
  <c r="J5" i="1"/>
  <c r="I5" i="1"/>
  <c r="H5" i="1"/>
  <c r="J4" i="1"/>
  <c r="I4" i="1"/>
  <c r="H4" i="1"/>
  <c r="G4" i="1"/>
  <c r="J16" i="1"/>
  <c r="J17" i="1"/>
  <c r="J18" i="1"/>
  <c r="J19" i="1"/>
  <c r="I16" i="1"/>
  <c r="I17" i="1"/>
  <c r="I18" i="1"/>
  <c r="I19" i="1"/>
  <c r="H16" i="1"/>
  <c r="H17" i="1"/>
  <c r="H18" i="1"/>
  <c r="H19" i="1"/>
  <c r="J15" i="1"/>
  <c r="I15" i="1"/>
  <c r="H15" i="1"/>
  <c r="G15" i="1"/>
  <c r="U56" i="1"/>
  <c r="U55" i="1"/>
  <c r="U54" i="1"/>
  <c r="U53" i="1"/>
  <c r="T56" i="1"/>
  <c r="T55" i="1"/>
  <c r="T54" i="1"/>
  <c r="T53" i="1"/>
  <c r="S56" i="1"/>
  <c r="S55" i="1"/>
  <c r="S54" i="1"/>
  <c r="S53" i="1"/>
  <c r="R56" i="1"/>
  <c r="R55" i="1"/>
  <c r="R54" i="1"/>
  <c r="R53" i="1"/>
  <c r="Q56" i="1"/>
  <c r="Q55" i="1"/>
  <c r="Q54" i="1"/>
  <c r="Q53" i="1"/>
  <c r="U45" i="1"/>
  <c r="U44" i="1"/>
  <c r="U43" i="1"/>
  <c r="U42" i="1"/>
  <c r="T45" i="1"/>
  <c r="T44" i="1"/>
  <c r="T43" i="1"/>
  <c r="T42" i="1"/>
  <c r="S45" i="1"/>
  <c r="S44" i="1"/>
  <c r="S43" i="1"/>
  <c r="S42" i="1"/>
  <c r="R45" i="1"/>
  <c r="R44" i="1"/>
  <c r="R43" i="1"/>
  <c r="R42" i="1"/>
  <c r="Q45" i="1"/>
  <c r="Q44" i="1"/>
  <c r="Q43" i="1"/>
  <c r="Q42" i="1"/>
  <c r="U34" i="1"/>
  <c r="U33" i="1"/>
  <c r="U32" i="1"/>
  <c r="U31" i="1"/>
  <c r="T34" i="1"/>
  <c r="T33" i="1"/>
  <c r="T32" i="1"/>
  <c r="T31" i="1"/>
  <c r="S34" i="1"/>
  <c r="S33" i="1"/>
  <c r="S32" i="1"/>
  <c r="S31" i="1"/>
  <c r="R34" i="1"/>
  <c r="R33" i="1"/>
  <c r="R32" i="1"/>
  <c r="R31" i="1"/>
  <c r="Q34" i="1"/>
  <c r="Q33" i="1"/>
  <c r="Q32" i="1"/>
  <c r="Q31" i="1"/>
  <c r="U23" i="1"/>
  <c r="U22" i="1"/>
  <c r="U21" i="1"/>
  <c r="U20" i="1"/>
  <c r="T23" i="1"/>
  <c r="T22" i="1"/>
  <c r="T21" i="1"/>
  <c r="T20" i="1"/>
  <c r="S23" i="1"/>
  <c r="S22" i="1"/>
  <c r="S21" i="1"/>
  <c r="S20" i="1"/>
  <c r="R23" i="1"/>
  <c r="R22" i="1"/>
  <c r="R21" i="1"/>
  <c r="R20" i="1"/>
  <c r="Q23" i="1"/>
  <c r="Q22" i="1"/>
  <c r="Q21" i="1"/>
  <c r="Q20" i="1"/>
  <c r="U12" i="1"/>
  <c r="U11" i="1"/>
  <c r="U10" i="1"/>
  <c r="U9" i="1"/>
  <c r="T12" i="1"/>
  <c r="T11" i="1"/>
  <c r="T10" i="1"/>
  <c r="T9" i="1"/>
  <c r="S12" i="1"/>
  <c r="S11" i="1"/>
  <c r="S10" i="1"/>
  <c r="S9" i="1"/>
  <c r="R12" i="1"/>
  <c r="R11" i="1"/>
  <c r="R10" i="1"/>
  <c r="R9" i="1"/>
  <c r="Q9" i="1"/>
  <c r="Q12" i="1"/>
  <c r="Q11" i="1"/>
  <c r="Q10" i="1"/>
</calcChain>
</file>

<file path=xl/sharedStrings.xml><?xml version="1.0" encoding="utf-8"?>
<sst xmlns="http://schemas.openxmlformats.org/spreadsheetml/2006/main" count="106" uniqueCount="27">
  <si>
    <t>Number of conflict</t>
  </si>
  <si>
    <t>Total unassigned times</t>
  </si>
  <si>
    <t>Total assigned times</t>
  </si>
  <si>
    <t>Running time</t>
  </si>
  <si>
    <t>Number of teams</t>
  </si>
  <si>
    <t>rand_graph(30, 0.5)</t>
  </si>
  <si>
    <t>rand_graph(30, 0.4)</t>
  </si>
  <si>
    <t>rand_graph(30, 0.3)</t>
  </si>
  <si>
    <t>rand_graph(30, 0.2)</t>
  </si>
  <si>
    <t>rand_graph(30, 0.1)</t>
  </si>
  <si>
    <t>First iteration</t>
  </si>
  <si>
    <t>Second iteration</t>
  </si>
  <si>
    <t>Third iteration</t>
  </si>
  <si>
    <t>Fourth iteration</t>
  </si>
  <si>
    <t>Fifth iteration</t>
  </si>
  <si>
    <t>Average</t>
  </si>
  <si>
    <t>Minimum</t>
  </si>
  <si>
    <t>Maximum</t>
  </si>
  <si>
    <t>Median</t>
  </si>
  <si>
    <t>Min</t>
  </si>
  <si>
    <t>Max</t>
  </si>
  <si>
    <t>P = 0.1</t>
  </si>
  <si>
    <t>P = 0.2</t>
  </si>
  <si>
    <t>P = 0.3</t>
  </si>
  <si>
    <t>P = 0.4</t>
  </si>
  <si>
    <t>Running time (s)</t>
  </si>
  <si>
    <t xml:space="preserve">N = 30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</si>
</sst>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2"/>
      <color theme="1"/>
      <name val="Calibri"/>
      <family val="2"/>
      <scheme val="minor"/>
    </font>
    <font>
      <sz val="12"/>
      <color theme="1"/>
      <name val="Calibri"/>
      <family val="2"/>
      <scheme val="minor"/>
    </font>
    <font>
      <sz val="12"/>
      <color rgb="FF006100"/>
      <name val="Calibri"/>
      <family val="2"/>
      <scheme val="minor"/>
    </font>
    <font>
      <sz val="12"/>
      <color rgb="FF9C0006"/>
      <name val="Calibri"/>
      <family val="2"/>
      <scheme val="minor"/>
    </font>
    <font>
      <b/>
      <sz val="12"/>
      <color rgb="FFFA7D00"/>
      <name val="Calibri"/>
      <family val="2"/>
      <scheme val="minor"/>
    </font>
    <font>
      <b/>
      <sz val="11"/>
      <name val="Calibri"/>
    </font>
    <font>
      <b/>
      <sz val="11"/>
      <color theme="1"/>
      <name val="Calibri"/>
      <family val="2"/>
      <scheme val="minor"/>
    </font>
    <font>
      <sz val="11"/>
      <color theme="1"/>
      <name val="Calibri"/>
      <family val="2"/>
      <scheme val="minor"/>
    </font>
    <font>
      <b/>
      <sz val="11"/>
      <name val="Calibri"/>
      <family val="2"/>
    </font>
    <font>
      <sz val="11"/>
      <color rgb="FF000000"/>
      <name val="Calibri"/>
      <family val="2"/>
      <scheme val="minor"/>
    </font>
    <font>
      <b/>
      <sz val="11"/>
      <name val="Calibri"/>
      <family val="2"/>
      <scheme val="minor"/>
    </font>
    <font>
      <sz val="20"/>
      <color theme="1"/>
      <name val="Calibri"/>
      <family val="2"/>
      <scheme val="minor"/>
    </font>
  </fonts>
  <fills count="13">
    <fill>
      <patternFill patternType="none"/>
    </fill>
    <fill>
      <patternFill patternType="gray125"/>
    </fill>
    <fill>
      <patternFill patternType="solid">
        <fgColor rgb="FFC6EFCE"/>
      </patternFill>
    </fill>
    <fill>
      <patternFill patternType="solid">
        <fgColor rgb="FFFFC7CE"/>
      </patternFill>
    </fill>
    <fill>
      <patternFill patternType="solid">
        <fgColor rgb="FFF2F2F2"/>
      </patternFill>
    </fill>
    <fill>
      <patternFill patternType="solid">
        <fgColor rgb="FFFFFFCC"/>
      </patternFill>
    </fill>
    <fill>
      <patternFill patternType="solid">
        <fgColor theme="4" tint="0.79998168889431442"/>
        <bgColor indexed="65"/>
      </patternFill>
    </fill>
    <fill>
      <patternFill patternType="solid">
        <fgColor theme="6" tint="0.39997558519241921"/>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9" tint="0.59999389629810485"/>
        <bgColor indexed="65"/>
      </patternFill>
    </fill>
    <fill>
      <patternFill patternType="solid">
        <fgColor theme="4" tint="0.59999389629810485"/>
        <bgColor indexed="64"/>
      </patternFill>
    </fill>
    <fill>
      <patternFill patternType="solid">
        <fgColor theme="6" tint="0.59999389629810485"/>
        <bgColor indexed="64"/>
      </patternFill>
    </fill>
  </fills>
  <borders count="5">
    <border>
      <left/>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auto="1"/>
      </left>
      <right style="thin">
        <color auto="1"/>
      </right>
      <top style="thin">
        <color auto="1"/>
      </top>
      <bottom style="thin">
        <color auto="1"/>
      </bottom>
      <diagonal/>
    </border>
    <border>
      <left/>
      <right style="thin">
        <color indexed="64"/>
      </right>
      <top style="thin">
        <color indexed="64"/>
      </top>
      <bottom style="thin">
        <color indexed="64"/>
      </bottom>
      <diagonal/>
    </border>
  </borders>
  <cellStyleXfs count="10">
    <xf numFmtId="0" fontId="0" fillId="0" borderId="0"/>
    <xf numFmtId="0" fontId="2" fillId="2" borderId="0" applyNumberFormat="0" applyBorder="0" applyAlignment="0" applyProtection="0"/>
    <xf numFmtId="0" fontId="3" fillId="3" borderId="0" applyNumberFormat="0" applyBorder="0" applyAlignment="0" applyProtection="0"/>
    <xf numFmtId="0" fontId="4" fillId="4" borderId="1" applyNumberFormat="0" applyAlignment="0" applyProtection="0"/>
    <xf numFmtId="0" fontId="1" fillId="5" borderId="2" applyNumberFormat="0" applyFont="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cellStyleXfs>
  <cellXfs count="37">
    <xf numFmtId="0" fontId="0" fillId="0" borderId="0" xfId="0"/>
    <xf numFmtId="0" fontId="7" fillId="0" borderId="0" xfId="0" applyFont="1"/>
    <xf numFmtId="0" fontId="6" fillId="0" borderId="0" xfId="0" applyFont="1"/>
    <xf numFmtId="0" fontId="8" fillId="0" borderId="3" xfId="0" applyFont="1" applyBorder="1" applyAlignment="1">
      <alignment horizontal="center" vertical="top"/>
    </xf>
    <xf numFmtId="0" fontId="9" fillId="0" borderId="0" xfId="0" applyFont="1"/>
    <xf numFmtId="0" fontId="10" fillId="0" borderId="3" xfId="0" applyFont="1" applyBorder="1" applyAlignment="1">
      <alignment horizontal="center" vertical="top"/>
    </xf>
    <xf numFmtId="0" fontId="10" fillId="0" borderId="4" xfId="0" applyFont="1" applyBorder="1" applyAlignment="1">
      <alignment horizontal="center" vertical="top"/>
    </xf>
    <xf numFmtId="0" fontId="3" fillId="3" borderId="3" xfId="2" applyBorder="1" applyAlignment="1">
      <alignment horizontal="center" vertical="top"/>
    </xf>
    <xf numFmtId="0" fontId="3" fillId="3" borderId="0" xfId="2"/>
    <xf numFmtId="0" fontId="2" fillId="2" borderId="3" xfId="1" applyBorder="1" applyAlignment="1">
      <alignment horizontal="center" vertical="top"/>
    </xf>
    <xf numFmtId="0" fontId="2" fillId="2" borderId="0" xfId="1"/>
    <xf numFmtId="0" fontId="6" fillId="5" borderId="2" xfId="4" applyFont="1"/>
    <xf numFmtId="0" fontId="7" fillId="5" borderId="2" xfId="4" applyFont="1"/>
    <xf numFmtId="0" fontId="5" fillId="5" borderId="2" xfId="4" applyFont="1" applyAlignment="1">
      <alignment horizontal="center" vertical="top"/>
    </xf>
    <xf numFmtId="0" fontId="0" fillId="5" borderId="2" xfId="4" applyFont="1"/>
    <xf numFmtId="0" fontId="8" fillId="5" borderId="2" xfId="4" applyFont="1" applyAlignment="1">
      <alignment horizontal="center" vertical="top"/>
    </xf>
    <xf numFmtId="0" fontId="6" fillId="11" borderId="0" xfId="0" applyFont="1" applyFill="1"/>
    <xf numFmtId="0" fontId="7" fillId="11" borderId="0" xfId="0" applyFont="1" applyFill="1"/>
    <xf numFmtId="0" fontId="5" fillId="11" borderId="3" xfId="0" applyFont="1" applyFill="1" applyBorder="1" applyAlignment="1">
      <alignment horizontal="center" vertical="top"/>
    </xf>
    <xf numFmtId="0" fontId="0" fillId="11" borderId="0" xfId="0" applyFill="1"/>
    <xf numFmtId="0" fontId="8" fillId="11" borderId="3" xfId="0" applyFont="1" applyFill="1" applyBorder="1" applyAlignment="1">
      <alignment horizontal="center" vertical="top"/>
    </xf>
    <xf numFmtId="0" fontId="6" fillId="12" borderId="0" xfId="0" applyFont="1" applyFill="1"/>
    <xf numFmtId="0" fontId="7" fillId="12" borderId="0" xfId="0" applyFont="1" applyFill="1"/>
    <xf numFmtId="0" fontId="5" fillId="12" borderId="3" xfId="0" applyFont="1" applyFill="1" applyBorder="1" applyAlignment="1">
      <alignment horizontal="center" vertical="top"/>
    </xf>
    <xf numFmtId="0" fontId="9" fillId="12" borderId="0" xfId="0" applyFont="1" applyFill="1"/>
    <xf numFmtId="0" fontId="8" fillId="12" borderId="3" xfId="0" applyFont="1" applyFill="1" applyBorder="1" applyAlignment="1">
      <alignment horizontal="center" vertical="top"/>
    </xf>
    <xf numFmtId="0" fontId="4" fillId="4" borderId="1" xfId="3" applyAlignment="1">
      <alignment horizontal="center" vertical="top"/>
    </xf>
    <xf numFmtId="0" fontId="3" fillId="3" borderId="3" xfId="2" applyBorder="1" applyAlignment="1">
      <alignment horizontal="center"/>
    </xf>
    <xf numFmtId="0" fontId="1" fillId="10" borderId="3" xfId="9" applyBorder="1" applyAlignment="1">
      <alignment horizontal="center" vertical="top"/>
    </xf>
    <xf numFmtId="0" fontId="1" fillId="9" borderId="0" xfId="8" applyAlignment="1">
      <alignment horizontal="center"/>
    </xf>
    <xf numFmtId="0" fontId="1" fillId="6" borderId="0" xfId="5" applyAlignment="1">
      <alignment horizontal="center"/>
    </xf>
    <xf numFmtId="0" fontId="1" fillId="7" borderId="0" xfId="6" applyAlignment="1">
      <alignment horizontal="center"/>
    </xf>
    <xf numFmtId="0" fontId="3" fillId="3" borderId="0" xfId="2" applyBorder="1" applyAlignment="1">
      <alignment horizontal="center" vertical="top"/>
    </xf>
    <xf numFmtId="0" fontId="0" fillId="8" borderId="0" xfId="7" applyFont="1" applyAlignment="1">
      <alignment horizontal="center"/>
    </xf>
    <xf numFmtId="0" fontId="0" fillId="6" borderId="0" xfId="5" applyFont="1" applyAlignment="1">
      <alignment horizontal="center"/>
    </xf>
    <xf numFmtId="0" fontId="0" fillId="7" borderId="0" xfId="6" applyFont="1" applyAlignment="1">
      <alignment horizontal="center"/>
    </xf>
    <xf numFmtId="0" fontId="11" fillId="0" borderId="0" xfId="0" applyFont="1"/>
  </cellXfs>
  <cellStyles count="10">
    <cellStyle name="20% - Accent1" xfId="5" builtinId="30"/>
    <cellStyle name="40% - Accent4" xfId="7" builtinId="43"/>
    <cellStyle name="40% - Accent6" xfId="9" builtinId="51"/>
    <cellStyle name="60% - Accent3" xfId="6" builtinId="40"/>
    <cellStyle name="60% - Accent4" xfId="8" builtinId="44"/>
    <cellStyle name="Bad" xfId="2" builtinId="27"/>
    <cellStyle name="Calculation" xfId="3" builtinId="22"/>
    <cellStyle name="Good" xfId="1" builtinId="26"/>
    <cellStyle name="Normal" xfId="0" builtinId="0"/>
    <cellStyle name="Note" xfId="4" builtinId="10"/>
  </cellStyles>
  <dxfs count="0"/>
  <tableStyles count="0" defaultTableStyle="TableStyleMedium2" defaultPivotStyle="PivotStyleLight16"/>
  <colors>
    <mruColors>
      <color rgb="FFE19AEB"/>
      <color rgb="FFFF8AD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US"/>
              <a:t>Running</a:t>
            </a:r>
            <a:r>
              <a:rPr lang="en-US" baseline="0"/>
              <a:t> Time vs Probability </a:t>
            </a:r>
            <a:endParaRPr lang="en-US"/>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lotArea>
      <c:layout/>
      <c:lineChart>
        <c:grouping val="standard"/>
        <c:varyColors val="0"/>
        <c:ser>
          <c:idx val="0"/>
          <c:order val="0"/>
          <c:spPr>
            <a:ln w="22225" cap="rnd" cmpd="sng" algn="ctr">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val>
            <c:numRef>
              <c:f>Sheet1!$R$4:$R$8</c:f>
              <c:numCache>
                <c:formatCode>General</c:formatCode>
                <c:ptCount val="5"/>
                <c:pt idx="0">
                  <c:v>1.9319057464599609E-3</c:v>
                </c:pt>
                <c:pt idx="1">
                  <c:v>4.7621726989746094E-3</c:v>
                </c:pt>
                <c:pt idx="2">
                  <c:v>3.4070014953613281E-3</c:v>
                </c:pt>
                <c:pt idx="3">
                  <c:v>5.8639049530029297E-3</c:v>
                </c:pt>
                <c:pt idx="4">
                  <c:v>2.069091796875E-2</c:v>
                </c:pt>
              </c:numCache>
            </c:numRef>
          </c:val>
          <c:smooth val="0"/>
          <c:extLst>
            <c:ext xmlns:c16="http://schemas.microsoft.com/office/drawing/2014/chart" uri="{C3380CC4-5D6E-409C-BE32-E72D297353CC}">
              <c16:uniqueId val="{00000000-D919-0749-AC5B-8CBC08E0A7A4}"/>
            </c:ext>
          </c:extLst>
        </c:ser>
        <c:ser>
          <c:idx val="1"/>
          <c:order val="1"/>
          <c:spPr>
            <a:ln w="22225" cap="rnd" cmpd="sng" algn="ctr">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val>
            <c:numRef>
              <c:f>Sheet1!$R$15:$R$19</c:f>
              <c:numCache>
                <c:formatCode>General</c:formatCode>
                <c:ptCount val="5"/>
                <c:pt idx="0">
                  <c:v>4.3570995330810547E-3</c:v>
                </c:pt>
                <c:pt idx="1">
                  <c:v>2.7709007263183589E-3</c:v>
                </c:pt>
                <c:pt idx="2">
                  <c:v>3.0498504638671879E-3</c:v>
                </c:pt>
                <c:pt idx="3">
                  <c:v>5.7041645050048828E-3</c:v>
                </c:pt>
                <c:pt idx="4">
                  <c:v>5.8531761169433594E-3</c:v>
                </c:pt>
              </c:numCache>
            </c:numRef>
          </c:val>
          <c:smooth val="0"/>
          <c:extLst>
            <c:ext xmlns:c16="http://schemas.microsoft.com/office/drawing/2014/chart" uri="{C3380CC4-5D6E-409C-BE32-E72D297353CC}">
              <c16:uniqueId val="{00000002-D919-0749-AC5B-8CBC08E0A7A4}"/>
            </c:ext>
          </c:extLst>
        </c:ser>
        <c:ser>
          <c:idx val="2"/>
          <c:order val="2"/>
          <c:spPr>
            <a:ln w="22225" cap="rnd" cmpd="sng" algn="ctr">
              <a:solidFill>
                <a:schemeClr val="accent3"/>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val>
            <c:numRef>
              <c:f>Sheet1!$R$26:$R$30</c:f>
              <c:numCache>
                <c:formatCode>General</c:formatCode>
                <c:ptCount val="5"/>
                <c:pt idx="0">
                  <c:v>3.7069320678710942E-3</c:v>
                </c:pt>
                <c:pt idx="1">
                  <c:v>2.483129501342773E-3</c:v>
                </c:pt>
                <c:pt idx="2">
                  <c:v>3.9188861846923828E-3</c:v>
                </c:pt>
                <c:pt idx="3">
                  <c:v>5.4020881652832031E-3</c:v>
                </c:pt>
                <c:pt idx="4">
                  <c:v>4.1680812835693359E-2</c:v>
                </c:pt>
              </c:numCache>
            </c:numRef>
          </c:val>
          <c:smooth val="0"/>
          <c:extLst>
            <c:ext xmlns:c16="http://schemas.microsoft.com/office/drawing/2014/chart" uri="{C3380CC4-5D6E-409C-BE32-E72D297353CC}">
              <c16:uniqueId val="{00000003-D919-0749-AC5B-8CBC08E0A7A4}"/>
            </c:ext>
          </c:extLst>
        </c:ser>
        <c:ser>
          <c:idx val="3"/>
          <c:order val="3"/>
          <c:spPr>
            <a:ln w="22225" cap="rnd" cmpd="sng" algn="ctr">
              <a:solidFill>
                <a:schemeClr val="accent4"/>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val>
            <c:numRef>
              <c:f>Sheet1!$R$37:$R$41</c:f>
              <c:numCache>
                <c:formatCode>General</c:formatCode>
                <c:ptCount val="5"/>
                <c:pt idx="0">
                  <c:v>3.7717819213867192E-3</c:v>
                </c:pt>
                <c:pt idx="1">
                  <c:v>2.3701190948486328E-3</c:v>
                </c:pt>
                <c:pt idx="2">
                  <c:v>1.4432907104492189E-2</c:v>
                </c:pt>
                <c:pt idx="3">
                  <c:v>4.0941238403320312E-3</c:v>
                </c:pt>
                <c:pt idx="4">
                  <c:v>1.096701622009277E-2</c:v>
                </c:pt>
              </c:numCache>
            </c:numRef>
          </c:val>
          <c:smooth val="0"/>
          <c:extLst>
            <c:ext xmlns:c16="http://schemas.microsoft.com/office/drawing/2014/chart" uri="{C3380CC4-5D6E-409C-BE32-E72D297353CC}">
              <c16:uniqueId val="{00000005-D919-0749-AC5B-8CBC08E0A7A4}"/>
            </c:ext>
          </c:extLst>
        </c:ser>
        <c:ser>
          <c:idx val="4"/>
          <c:order val="4"/>
          <c:spPr>
            <a:ln w="22225" cap="rnd" cmpd="sng" algn="ctr">
              <a:solidFill>
                <a:schemeClr val="accent5"/>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val>
            <c:numRef>
              <c:f>Sheet1!$R$48:$R$52</c:f>
              <c:numCache>
                <c:formatCode>General</c:formatCode>
                <c:ptCount val="5"/>
                <c:pt idx="0">
                  <c:v>1.859E-3</c:v>
                </c:pt>
                <c:pt idx="1">
                  <c:v>2.346E-3</c:v>
                </c:pt>
                <c:pt idx="2">
                  <c:v>3.3660000000000001E-3</c:v>
                </c:pt>
                <c:pt idx="3">
                  <c:v>3.8830000000000002E-3</c:v>
                </c:pt>
                <c:pt idx="4">
                  <c:v>2.8490999999999999E-2</c:v>
                </c:pt>
              </c:numCache>
            </c:numRef>
          </c:val>
          <c:smooth val="0"/>
          <c:extLst>
            <c:ext xmlns:c16="http://schemas.microsoft.com/office/drawing/2014/chart" uri="{C3380CC4-5D6E-409C-BE32-E72D297353CC}">
              <c16:uniqueId val="{00000009-D919-0749-AC5B-8CBC08E0A7A4}"/>
            </c:ext>
          </c:extLst>
        </c:ser>
        <c:dLbls>
          <c:dLblPos val="ctr"/>
          <c:showLegendKey val="0"/>
          <c:showVal val="1"/>
          <c:showCatName val="0"/>
          <c:showSerName val="0"/>
          <c:showPercent val="0"/>
          <c:showBubbleSize val="0"/>
        </c:dLbls>
        <c:dropLines>
          <c:spPr>
            <a:ln w="9525" cap="flat" cmpd="sng" algn="ctr">
              <a:solidFill>
                <a:schemeClr val="dk1">
                  <a:lumMod val="35000"/>
                  <a:lumOff val="65000"/>
                  <a:alpha val="33000"/>
                </a:schemeClr>
              </a:solidFill>
              <a:round/>
            </a:ln>
            <a:effectLst/>
          </c:spPr>
        </c:dropLines>
        <c:smooth val="0"/>
        <c:axId val="1603303967"/>
        <c:axId val="1574421951"/>
      </c:lineChart>
      <c:catAx>
        <c:axId val="1603303967"/>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US"/>
                  <a:t>Probability</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574421951"/>
        <c:crosses val="autoZero"/>
        <c:auto val="1"/>
        <c:lblAlgn val="ctr"/>
        <c:lblOffset val="100"/>
        <c:noMultiLvlLbl val="0"/>
      </c:catAx>
      <c:valAx>
        <c:axId val="1574421951"/>
        <c:scaling>
          <c:orientation val="minMax"/>
        </c:scaling>
        <c:delete val="0"/>
        <c:axPos val="l"/>
        <c:title>
          <c:tx>
            <c:rich>
              <a:bodyPr rot="-540000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US"/>
                  <a:t>Time</a:t>
                </a:r>
                <a:r>
                  <a:rPr lang="en-US" baseline="0"/>
                  <a:t> (s)</a:t>
                </a:r>
                <a:endParaRPr lang="en-US"/>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603303967"/>
        <c:crosses val="autoZero"/>
        <c:crossBetween val="between"/>
      </c:valAx>
      <c:spPr>
        <a:gradFill>
          <a:gsLst>
            <a:gs pos="100000">
              <a:schemeClr val="lt1">
                <a:lumMod val="95000"/>
              </a:schemeClr>
            </a:gs>
            <a:gs pos="0">
              <a:schemeClr val="lt1"/>
            </a:gs>
          </a:gsLst>
          <a:lin ang="5400000" scaled="0"/>
        </a:gra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US"/>
              <a:t>Total number</a:t>
            </a:r>
            <a:r>
              <a:rPr lang="en-US" baseline="0"/>
              <a:t> of assigned times vs Probability</a:t>
            </a:r>
            <a:endParaRPr lang="en-US"/>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lotArea>
      <c:layout/>
      <c:lineChart>
        <c:grouping val="standard"/>
        <c:varyColors val="0"/>
        <c:ser>
          <c:idx val="0"/>
          <c:order val="0"/>
          <c:spPr>
            <a:ln w="22225" cap="rnd" cmpd="sng" algn="ctr">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val>
            <c:numRef>
              <c:f>Sheet1!$S$4:$S$8</c:f>
              <c:numCache>
                <c:formatCode>General</c:formatCode>
                <c:ptCount val="5"/>
                <c:pt idx="0">
                  <c:v>36</c:v>
                </c:pt>
                <c:pt idx="1">
                  <c:v>71</c:v>
                </c:pt>
                <c:pt idx="2">
                  <c:v>755</c:v>
                </c:pt>
                <c:pt idx="3">
                  <c:v>3171</c:v>
                </c:pt>
                <c:pt idx="4">
                  <c:v>17883</c:v>
                </c:pt>
              </c:numCache>
            </c:numRef>
          </c:val>
          <c:smooth val="0"/>
          <c:extLst>
            <c:ext xmlns:c16="http://schemas.microsoft.com/office/drawing/2014/chart" uri="{C3380CC4-5D6E-409C-BE32-E72D297353CC}">
              <c16:uniqueId val="{00000000-F575-A242-9240-945AD1381467}"/>
            </c:ext>
          </c:extLst>
        </c:ser>
        <c:ser>
          <c:idx val="1"/>
          <c:order val="1"/>
          <c:spPr>
            <a:ln w="22225" cap="rnd" cmpd="sng" algn="ctr">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val>
            <c:numRef>
              <c:f>Sheet1!$S$15:$S$19</c:f>
              <c:numCache>
                <c:formatCode>General</c:formatCode>
                <c:ptCount val="5"/>
                <c:pt idx="0">
                  <c:v>49</c:v>
                </c:pt>
                <c:pt idx="1">
                  <c:v>63</c:v>
                </c:pt>
                <c:pt idx="2">
                  <c:v>1696</c:v>
                </c:pt>
                <c:pt idx="3">
                  <c:v>10222</c:v>
                </c:pt>
                <c:pt idx="4">
                  <c:v>51527</c:v>
                </c:pt>
              </c:numCache>
            </c:numRef>
          </c:val>
          <c:smooth val="0"/>
          <c:extLst>
            <c:ext xmlns:c16="http://schemas.microsoft.com/office/drawing/2014/chart" uri="{C3380CC4-5D6E-409C-BE32-E72D297353CC}">
              <c16:uniqueId val="{00000001-F575-A242-9240-945AD1381467}"/>
            </c:ext>
          </c:extLst>
        </c:ser>
        <c:ser>
          <c:idx val="2"/>
          <c:order val="2"/>
          <c:spPr>
            <a:ln w="22225" cap="rnd" cmpd="sng" algn="ctr">
              <a:solidFill>
                <a:schemeClr val="accent3"/>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val>
            <c:numRef>
              <c:f>Sheet1!$S$26:$S$30</c:f>
              <c:numCache>
                <c:formatCode>General</c:formatCode>
                <c:ptCount val="5"/>
                <c:pt idx="0">
                  <c:v>40</c:v>
                </c:pt>
                <c:pt idx="1">
                  <c:v>91</c:v>
                </c:pt>
                <c:pt idx="2">
                  <c:v>2092</c:v>
                </c:pt>
                <c:pt idx="3">
                  <c:v>13972</c:v>
                </c:pt>
                <c:pt idx="4">
                  <c:v>16610</c:v>
                </c:pt>
              </c:numCache>
            </c:numRef>
          </c:val>
          <c:smooth val="0"/>
          <c:extLst>
            <c:ext xmlns:c16="http://schemas.microsoft.com/office/drawing/2014/chart" uri="{C3380CC4-5D6E-409C-BE32-E72D297353CC}">
              <c16:uniqueId val="{00000004-F575-A242-9240-945AD1381467}"/>
            </c:ext>
          </c:extLst>
        </c:ser>
        <c:ser>
          <c:idx val="3"/>
          <c:order val="3"/>
          <c:spPr>
            <a:ln w="22225" cap="rnd" cmpd="sng" algn="ctr">
              <a:solidFill>
                <a:schemeClr val="accent4"/>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val>
            <c:numRef>
              <c:f>Sheet1!$S$37:$S$41</c:f>
              <c:numCache>
                <c:formatCode>General</c:formatCode>
                <c:ptCount val="5"/>
                <c:pt idx="0">
                  <c:v>37</c:v>
                </c:pt>
                <c:pt idx="1">
                  <c:v>128</c:v>
                </c:pt>
                <c:pt idx="2">
                  <c:v>563</c:v>
                </c:pt>
                <c:pt idx="3">
                  <c:v>3578</c:v>
                </c:pt>
                <c:pt idx="4">
                  <c:v>214883</c:v>
                </c:pt>
              </c:numCache>
            </c:numRef>
          </c:val>
          <c:smooth val="0"/>
          <c:extLst>
            <c:ext xmlns:c16="http://schemas.microsoft.com/office/drawing/2014/chart" uri="{C3380CC4-5D6E-409C-BE32-E72D297353CC}">
              <c16:uniqueId val="{00000006-F575-A242-9240-945AD1381467}"/>
            </c:ext>
          </c:extLst>
        </c:ser>
        <c:ser>
          <c:idx val="4"/>
          <c:order val="4"/>
          <c:spPr>
            <a:ln w="22225" cap="rnd" cmpd="sng" algn="ctr">
              <a:solidFill>
                <a:schemeClr val="accent5"/>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val>
            <c:numRef>
              <c:f>Sheet1!$S$48:$S$52</c:f>
              <c:numCache>
                <c:formatCode>General</c:formatCode>
                <c:ptCount val="5"/>
                <c:pt idx="0">
                  <c:v>35</c:v>
                </c:pt>
                <c:pt idx="1">
                  <c:v>115</c:v>
                </c:pt>
                <c:pt idx="2">
                  <c:v>848</c:v>
                </c:pt>
                <c:pt idx="3">
                  <c:v>3556</c:v>
                </c:pt>
                <c:pt idx="4">
                  <c:v>65575</c:v>
                </c:pt>
              </c:numCache>
            </c:numRef>
          </c:val>
          <c:smooth val="0"/>
          <c:extLst>
            <c:ext xmlns:c16="http://schemas.microsoft.com/office/drawing/2014/chart" uri="{C3380CC4-5D6E-409C-BE32-E72D297353CC}">
              <c16:uniqueId val="{00000007-F575-A242-9240-945AD1381467}"/>
            </c:ext>
          </c:extLst>
        </c:ser>
        <c:dLbls>
          <c:dLblPos val="ctr"/>
          <c:showLegendKey val="0"/>
          <c:showVal val="1"/>
          <c:showCatName val="0"/>
          <c:showSerName val="0"/>
          <c:showPercent val="0"/>
          <c:showBubbleSize val="0"/>
        </c:dLbls>
        <c:dropLines>
          <c:spPr>
            <a:ln w="9525" cap="flat" cmpd="sng" algn="ctr">
              <a:solidFill>
                <a:schemeClr val="dk1">
                  <a:lumMod val="35000"/>
                  <a:lumOff val="65000"/>
                  <a:alpha val="33000"/>
                </a:schemeClr>
              </a:solidFill>
              <a:round/>
            </a:ln>
            <a:effectLst/>
          </c:spPr>
        </c:dropLines>
        <c:smooth val="0"/>
        <c:axId val="1545182815"/>
        <c:axId val="1607384175"/>
      </c:lineChart>
      <c:catAx>
        <c:axId val="1545182815"/>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US"/>
                  <a:t>probability</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607384175"/>
        <c:crosses val="autoZero"/>
        <c:auto val="1"/>
        <c:lblAlgn val="ctr"/>
        <c:lblOffset val="100"/>
        <c:noMultiLvlLbl val="0"/>
      </c:catAx>
      <c:valAx>
        <c:axId val="1607384175"/>
        <c:scaling>
          <c:orientation val="minMax"/>
        </c:scaling>
        <c:delete val="0"/>
        <c:axPos val="l"/>
        <c:title>
          <c:tx>
            <c:rich>
              <a:bodyPr rot="-540000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US"/>
                  <a:t>number</a:t>
                </a:r>
                <a:r>
                  <a:rPr lang="en-US" baseline="0"/>
                  <a:t> of assigned times</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545182815"/>
        <c:crosses val="autoZero"/>
        <c:crossBetween val="between"/>
      </c:valAx>
      <c:spPr>
        <a:gradFill>
          <a:gsLst>
            <a:gs pos="100000">
              <a:schemeClr val="lt1">
                <a:lumMod val="95000"/>
              </a:schemeClr>
            </a:gs>
            <a:gs pos="0">
              <a:schemeClr val="lt1"/>
            </a:gs>
          </a:gsLst>
          <a:lin ang="5400000" scaled="0"/>
        </a:gra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US"/>
              <a:t>Total</a:t>
            </a:r>
            <a:r>
              <a:rPr lang="en-US" baseline="0"/>
              <a:t> number of unassigned times vs Probability</a:t>
            </a:r>
            <a:endParaRPr lang="en-US"/>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lotArea>
      <c:layout/>
      <c:lineChart>
        <c:grouping val="standard"/>
        <c:varyColors val="0"/>
        <c:ser>
          <c:idx val="0"/>
          <c:order val="0"/>
          <c:spPr>
            <a:ln w="22225" cap="rnd" cmpd="sng" algn="ctr">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val>
            <c:numRef>
              <c:f>Sheet1!$T$4:$T$8</c:f>
              <c:numCache>
                <c:formatCode>General</c:formatCode>
                <c:ptCount val="5"/>
                <c:pt idx="0">
                  <c:v>5</c:v>
                </c:pt>
                <c:pt idx="1">
                  <c:v>31</c:v>
                </c:pt>
                <c:pt idx="2">
                  <c:v>619</c:v>
                </c:pt>
                <c:pt idx="3">
                  <c:v>2660</c:v>
                </c:pt>
                <c:pt idx="4">
                  <c:v>14916</c:v>
                </c:pt>
              </c:numCache>
            </c:numRef>
          </c:val>
          <c:smooth val="0"/>
          <c:extLst>
            <c:ext xmlns:c16="http://schemas.microsoft.com/office/drawing/2014/chart" uri="{C3380CC4-5D6E-409C-BE32-E72D297353CC}">
              <c16:uniqueId val="{00000000-5E5D-8546-B40D-5551DD62FC2B}"/>
            </c:ext>
          </c:extLst>
        </c:ser>
        <c:ser>
          <c:idx val="1"/>
          <c:order val="1"/>
          <c:spPr>
            <a:ln w="22225" cap="rnd" cmpd="sng" algn="ctr">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val>
            <c:numRef>
              <c:f>Sheet1!$T$15:$T$19</c:f>
              <c:numCache>
                <c:formatCode>General</c:formatCode>
                <c:ptCount val="5"/>
                <c:pt idx="0">
                  <c:v>15</c:v>
                </c:pt>
                <c:pt idx="1">
                  <c:v>27</c:v>
                </c:pt>
                <c:pt idx="2">
                  <c:v>1406</c:v>
                </c:pt>
                <c:pt idx="3">
                  <c:v>8555</c:v>
                </c:pt>
                <c:pt idx="4">
                  <c:v>42052</c:v>
                </c:pt>
              </c:numCache>
            </c:numRef>
          </c:val>
          <c:smooth val="0"/>
          <c:extLst>
            <c:ext xmlns:c16="http://schemas.microsoft.com/office/drawing/2014/chart" uri="{C3380CC4-5D6E-409C-BE32-E72D297353CC}">
              <c16:uniqueId val="{00000001-5E5D-8546-B40D-5551DD62FC2B}"/>
            </c:ext>
          </c:extLst>
        </c:ser>
        <c:ser>
          <c:idx val="2"/>
          <c:order val="2"/>
          <c:spPr>
            <a:ln w="22225" cap="rnd" cmpd="sng" algn="ctr">
              <a:solidFill>
                <a:schemeClr val="accent3"/>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val>
            <c:numRef>
              <c:f>Sheet1!$T$26:$T$30</c:f>
              <c:numCache>
                <c:formatCode>General</c:formatCode>
                <c:ptCount val="5"/>
                <c:pt idx="0">
                  <c:v>7</c:v>
                </c:pt>
                <c:pt idx="1">
                  <c:v>55</c:v>
                </c:pt>
                <c:pt idx="2">
                  <c:v>1695</c:v>
                </c:pt>
                <c:pt idx="3">
                  <c:v>11704</c:v>
                </c:pt>
                <c:pt idx="4">
                  <c:v>13702</c:v>
                </c:pt>
              </c:numCache>
            </c:numRef>
          </c:val>
          <c:smooth val="0"/>
          <c:extLst>
            <c:ext xmlns:c16="http://schemas.microsoft.com/office/drawing/2014/chart" uri="{C3380CC4-5D6E-409C-BE32-E72D297353CC}">
              <c16:uniqueId val="{00000002-5E5D-8546-B40D-5551DD62FC2B}"/>
            </c:ext>
          </c:extLst>
        </c:ser>
        <c:ser>
          <c:idx val="3"/>
          <c:order val="3"/>
          <c:spPr>
            <a:ln w="22225" cap="rnd" cmpd="sng" algn="ctr">
              <a:solidFill>
                <a:schemeClr val="accent4"/>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val>
            <c:numRef>
              <c:f>Sheet1!$T$37:$T$41</c:f>
              <c:numCache>
                <c:formatCode>General</c:formatCode>
                <c:ptCount val="5"/>
                <c:pt idx="0">
                  <c:v>6</c:v>
                </c:pt>
                <c:pt idx="1">
                  <c:v>87</c:v>
                </c:pt>
                <c:pt idx="2">
                  <c:v>443</c:v>
                </c:pt>
                <c:pt idx="3">
                  <c:v>3087</c:v>
                </c:pt>
                <c:pt idx="4">
                  <c:v>181115</c:v>
                </c:pt>
              </c:numCache>
            </c:numRef>
          </c:val>
          <c:smooth val="0"/>
          <c:extLst>
            <c:ext xmlns:c16="http://schemas.microsoft.com/office/drawing/2014/chart" uri="{C3380CC4-5D6E-409C-BE32-E72D297353CC}">
              <c16:uniqueId val="{00000004-5E5D-8546-B40D-5551DD62FC2B}"/>
            </c:ext>
          </c:extLst>
        </c:ser>
        <c:ser>
          <c:idx val="4"/>
          <c:order val="4"/>
          <c:spPr>
            <a:ln w="22225" cap="rnd" cmpd="sng" algn="ctr">
              <a:solidFill>
                <a:schemeClr val="accent5"/>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val>
            <c:numRef>
              <c:f>Sheet1!$T$48:$T$52</c:f>
              <c:numCache>
                <c:formatCode>General</c:formatCode>
                <c:ptCount val="5"/>
                <c:pt idx="0">
                  <c:v>4</c:v>
                </c:pt>
                <c:pt idx="1">
                  <c:v>70</c:v>
                </c:pt>
                <c:pt idx="2">
                  <c:v>673</c:v>
                </c:pt>
                <c:pt idx="3">
                  <c:v>2894</c:v>
                </c:pt>
                <c:pt idx="4">
                  <c:v>54370</c:v>
                </c:pt>
              </c:numCache>
            </c:numRef>
          </c:val>
          <c:smooth val="0"/>
          <c:extLst>
            <c:ext xmlns:c16="http://schemas.microsoft.com/office/drawing/2014/chart" uri="{C3380CC4-5D6E-409C-BE32-E72D297353CC}">
              <c16:uniqueId val="{00000005-5E5D-8546-B40D-5551DD62FC2B}"/>
            </c:ext>
          </c:extLst>
        </c:ser>
        <c:dLbls>
          <c:dLblPos val="ctr"/>
          <c:showLegendKey val="0"/>
          <c:showVal val="1"/>
          <c:showCatName val="0"/>
          <c:showSerName val="0"/>
          <c:showPercent val="0"/>
          <c:showBubbleSize val="0"/>
        </c:dLbls>
        <c:dropLines>
          <c:spPr>
            <a:ln w="9525" cap="flat" cmpd="sng" algn="ctr">
              <a:solidFill>
                <a:schemeClr val="dk1">
                  <a:lumMod val="35000"/>
                  <a:lumOff val="65000"/>
                  <a:alpha val="33000"/>
                </a:schemeClr>
              </a:solidFill>
              <a:round/>
            </a:ln>
            <a:effectLst/>
          </c:spPr>
        </c:dropLines>
        <c:smooth val="0"/>
        <c:axId val="1621697775"/>
        <c:axId val="1626406831"/>
      </c:lineChart>
      <c:catAx>
        <c:axId val="1621697775"/>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US"/>
                  <a:t>probability</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majorTickMark val="out"/>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626406831"/>
        <c:crosses val="autoZero"/>
        <c:auto val="1"/>
        <c:lblAlgn val="ctr"/>
        <c:lblOffset val="100"/>
        <c:noMultiLvlLbl val="0"/>
      </c:catAx>
      <c:valAx>
        <c:axId val="1626406831"/>
        <c:scaling>
          <c:orientation val="minMax"/>
        </c:scaling>
        <c:delete val="0"/>
        <c:axPos val="l"/>
        <c:title>
          <c:tx>
            <c:rich>
              <a:bodyPr rot="-540000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US"/>
                  <a:t>number</a:t>
                </a:r>
                <a:r>
                  <a:rPr lang="en-US" baseline="0"/>
                  <a:t> of unassigned times</a:t>
                </a:r>
                <a:endParaRPr lang="en-US"/>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621697775"/>
        <c:crosses val="autoZero"/>
        <c:crossBetween val="between"/>
      </c:valAx>
      <c:spPr>
        <a:gradFill>
          <a:gsLst>
            <a:gs pos="100000">
              <a:schemeClr val="lt1">
                <a:lumMod val="95000"/>
              </a:schemeClr>
            </a:gs>
            <a:gs pos="0">
              <a:schemeClr val="lt1"/>
            </a:gs>
          </a:gsLst>
          <a:lin ang="5400000" scaled="0"/>
        </a:gra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US"/>
              <a:t>Number of Conflict vs Probability</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lotArea>
      <c:layout/>
      <c:lineChart>
        <c:grouping val="standard"/>
        <c:varyColors val="0"/>
        <c:ser>
          <c:idx val="0"/>
          <c:order val="0"/>
          <c:spPr>
            <a:ln w="22225" cap="rnd" cmpd="sng" algn="ctr">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val>
            <c:numRef>
              <c:f>Sheet1!$U$4:$U$8</c:f>
              <c:numCache>
                <c:formatCode>General</c:formatCode>
                <c:ptCount val="5"/>
                <c:pt idx="0">
                  <c:v>308</c:v>
                </c:pt>
                <c:pt idx="1">
                  <c:v>492</c:v>
                </c:pt>
                <c:pt idx="2">
                  <c:v>2008</c:v>
                </c:pt>
                <c:pt idx="3">
                  <c:v>7026</c:v>
                </c:pt>
                <c:pt idx="4">
                  <c:v>36665</c:v>
                </c:pt>
              </c:numCache>
            </c:numRef>
          </c:val>
          <c:smooth val="0"/>
          <c:extLst>
            <c:ext xmlns:c16="http://schemas.microsoft.com/office/drawing/2014/chart" uri="{C3380CC4-5D6E-409C-BE32-E72D297353CC}">
              <c16:uniqueId val="{00000000-4AAE-E345-A53F-5FAE103E6152}"/>
            </c:ext>
          </c:extLst>
        </c:ser>
        <c:ser>
          <c:idx val="1"/>
          <c:order val="1"/>
          <c:spPr>
            <a:ln w="22225" cap="rnd" cmpd="sng" algn="ctr">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val>
            <c:numRef>
              <c:f>Sheet1!$U$15:$U$19</c:f>
              <c:numCache>
                <c:formatCode>General</c:formatCode>
                <c:ptCount val="5"/>
                <c:pt idx="0">
                  <c:v>331</c:v>
                </c:pt>
                <c:pt idx="1">
                  <c:v>479</c:v>
                </c:pt>
                <c:pt idx="2">
                  <c:v>3895</c:v>
                </c:pt>
                <c:pt idx="3">
                  <c:v>21135</c:v>
                </c:pt>
                <c:pt idx="4">
                  <c:v>103962</c:v>
                </c:pt>
              </c:numCache>
            </c:numRef>
          </c:val>
          <c:smooth val="0"/>
          <c:extLst>
            <c:ext xmlns:c16="http://schemas.microsoft.com/office/drawing/2014/chart" uri="{C3380CC4-5D6E-409C-BE32-E72D297353CC}">
              <c16:uniqueId val="{00000001-4AAE-E345-A53F-5FAE103E6152}"/>
            </c:ext>
          </c:extLst>
        </c:ser>
        <c:ser>
          <c:idx val="2"/>
          <c:order val="2"/>
          <c:spPr>
            <a:ln w="22225" cap="rnd" cmpd="sng" algn="ctr">
              <a:solidFill>
                <a:schemeClr val="accent3"/>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val>
            <c:numRef>
              <c:f>Sheet1!$U$26:$U$30</c:f>
              <c:numCache>
                <c:formatCode>General</c:formatCode>
                <c:ptCount val="5"/>
                <c:pt idx="0">
                  <c:v>309</c:v>
                </c:pt>
                <c:pt idx="1">
                  <c:v>534</c:v>
                </c:pt>
                <c:pt idx="2">
                  <c:v>4691</c:v>
                </c:pt>
                <c:pt idx="3">
                  <c:v>28631</c:v>
                </c:pt>
                <c:pt idx="4">
                  <c:v>34118</c:v>
                </c:pt>
              </c:numCache>
            </c:numRef>
          </c:val>
          <c:smooth val="0"/>
          <c:extLst>
            <c:ext xmlns:c16="http://schemas.microsoft.com/office/drawing/2014/chart" uri="{C3380CC4-5D6E-409C-BE32-E72D297353CC}">
              <c16:uniqueId val="{00000004-4AAE-E345-A53F-5FAE103E6152}"/>
            </c:ext>
          </c:extLst>
        </c:ser>
        <c:ser>
          <c:idx val="3"/>
          <c:order val="3"/>
          <c:spPr>
            <a:ln w="22225" cap="rnd" cmpd="sng" algn="ctr">
              <a:solidFill>
                <a:schemeClr val="accent4"/>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val>
            <c:numRef>
              <c:f>Sheet1!$U$37:$U$41</c:f>
              <c:numCache>
                <c:formatCode>General</c:formatCode>
                <c:ptCount val="5"/>
                <c:pt idx="0">
                  <c:v>313</c:v>
                </c:pt>
                <c:pt idx="1">
                  <c:v>613</c:v>
                </c:pt>
                <c:pt idx="2">
                  <c:v>1626</c:v>
                </c:pt>
                <c:pt idx="3">
                  <c:v>7846</c:v>
                </c:pt>
                <c:pt idx="4">
                  <c:v>430674</c:v>
                </c:pt>
              </c:numCache>
            </c:numRef>
          </c:val>
          <c:smooth val="0"/>
          <c:extLst>
            <c:ext xmlns:c16="http://schemas.microsoft.com/office/drawing/2014/chart" uri="{C3380CC4-5D6E-409C-BE32-E72D297353CC}">
              <c16:uniqueId val="{00000005-4AAE-E345-A53F-5FAE103E6152}"/>
            </c:ext>
          </c:extLst>
        </c:ser>
        <c:ser>
          <c:idx val="4"/>
          <c:order val="4"/>
          <c:spPr>
            <a:ln w="22225" cap="rnd" cmpd="sng" algn="ctr">
              <a:solidFill>
                <a:schemeClr val="accent5"/>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val>
            <c:numRef>
              <c:f>Sheet1!$U$48:$U$52</c:f>
              <c:numCache>
                <c:formatCode>General</c:formatCode>
                <c:ptCount val="5"/>
                <c:pt idx="0">
                  <c:v>309</c:v>
                </c:pt>
                <c:pt idx="1">
                  <c:v>588</c:v>
                </c:pt>
                <c:pt idx="2">
                  <c:v>2201</c:v>
                </c:pt>
                <c:pt idx="3">
                  <c:v>7802</c:v>
                </c:pt>
                <c:pt idx="4">
                  <c:v>132056</c:v>
                </c:pt>
              </c:numCache>
            </c:numRef>
          </c:val>
          <c:smooth val="0"/>
          <c:extLst>
            <c:ext xmlns:c16="http://schemas.microsoft.com/office/drawing/2014/chart" uri="{C3380CC4-5D6E-409C-BE32-E72D297353CC}">
              <c16:uniqueId val="{00000006-4AAE-E345-A53F-5FAE103E6152}"/>
            </c:ext>
          </c:extLst>
        </c:ser>
        <c:dLbls>
          <c:dLblPos val="ctr"/>
          <c:showLegendKey val="0"/>
          <c:showVal val="1"/>
          <c:showCatName val="0"/>
          <c:showSerName val="0"/>
          <c:showPercent val="0"/>
          <c:showBubbleSize val="0"/>
        </c:dLbls>
        <c:dropLines>
          <c:spPr>
            <a:ln w="9525" cap="flat" cmpd="sng" algn="ctr">
              <a:solidFill>
                <a:schemeClr val="dk1">
                  <a:lumMod val="35000"/>
                  <a:lumOff val="65000"/>
                  <a:alpha val="33000"/>
                </a:schemeClr>
              </a:solidFill>
              <a:round/>
            </a:ln>
            <a:effectLst/>
          </c:spPr>
        </c:dropLines>
        <c:smooth val="0"/>
        <c:axId val="1609443695"/>
        <c:axId val="1527510239"/>
      </c:lineChart>
      <c:catAx>
        <c:axId val="1609443695"/>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US"/>
                  <a:t>probability</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527510239"/>
        <c:crosses val="autoZero"/>
        <c:auto val="1"/>
        <c:lblAlgn val="ctr"/>
        <c:lblOffset val="100"/>
        <c:noMultiLvlLbl val="0"/>
      </c:catAx>
      <c:valAx>
        <c:axId val="1527510239"/>
        <c:scaling>
          <c:orientation val="minMax"/>
        </c:scaling>
        <c:delete val="0"/>
        <c:axPos val="l"/>
        <c:title>
          <c:tx>
            <c:rich>
              <a:bodyPr rot="-540000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US"/>
                  <a:t>number of conflicts</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609443695"/>
        <c:crosses val="autoZero"/>
        <c:crossBetween val="between"/>
      </c:valAx>
      <c:spPr>
        <a:gradFill>
          <a:gsLst>
            <a:gs pos="100000">
              <a:schemeClr val="lt1">
                <a:lumMod val="95000"/>
              </a:schemeClr>
            </a:gs>
            <a:gs pos="0">
              <a:schemeClr val="lt1"/>
            </a:gs>
          </a:gsLst>
          <a:lin ang="5400000" scaled="0"/>
        </a:gra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58</xdr:row>
      <xdr:rowOff>131930</xdr:rowOff>
    </xdr:from>
    <xdr:to>
      <xdr:col>4</xdr:col>
      <xdr:colOff>33320</xdr:colOff>
      <xdr:row>73</xdr:row>
      <xdr:rowOff>105699</xdr:rowOff>
    </xdr:to>
    <xdr:graphicFrame macro="">
      <xdr:nvGraphicFramePr>
        <xdr:cNvPr id="7" name="Chart 6">
          <a:extLst>
            <a:ext uri="{FF2B5EF4-FFF2-40B4-BE49-F238E27FC236}">
              <a16:creationId xmlns:a16="http://schemas.microsoft.com/office/drawing/2014/main" id="{12B63632-7567-7E4D-A89F-5E48B224CEE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862568</xdr:colOff>
      <xdr:row>59</xdr:row>
      <xdr:rowOff>5951</xdr:rowOff>
    </xdr:from>
    <xdr:to>
      <xdr:col>9</xdr:col>
      <xdr:colOff>466999</xdr:colOff>
      <xdr:row>72</xdr:row>
      <xdr:rowOff>117122</xdr:rowOff>
    </xdr:to>
    <xdr:graphicFrame macro="">
      <xdr:nvGraphicFramePr>
        <xdr:cNvPr id="8" name="Chart 7">
          <a:extLst>
            <a:ext uri="{FF2B5EF4-FFF2-40B4-BE49-F238E27FC236}">
              <a16:creationId xmlns:a16="http://schemas.microsoft.com/office/drawing/2014/main" id="{394A976A-C744-584E-9364-CD0D135ECD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404418</xdr:colOff>
      <xdr:row>58</xdr:row>
      <xdr:rowOff>131243</xdr:rowOff>
    </xdr:from>
    <xdr:to>
      <xdr:col>15</xdr:col>
      <xdr:colOff>1402368</xdr:colOff>
      <xdr:row>72</xdr:row>
      <xdr:rowOff>43499</xdr:rowOff>
    </xdr:to>
    <xdr:graphicFrame macro="">
      <xdr:nvGraphicFramePr>
        <xdr:cNvPr id="9" name="Chart 8">
          <a:extLst>
            <a:ext uri="{FF2B5EF4-FFF2-40B4-BE49-F238E27FC236}">
              <a16:creationId xmlns:a16="http://schemas.microsoft.com/office/drawing/2014/main" id="{0F6DD264-AE9B-3C4E-887C-C599138807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956593</xdr:colOff>
      <xdr:row>58</xdr:row>
      <xdr:rowOff>116387</xdr:rowOff>
    </xdr:from>
    <xdr:to>
      <xdr:col>20</xdr:col>
      <xdr:colOff>229719</xdr:colOff>
      <xdr:row>72</xdr:row>
      <xdr:rowOff>25094</xdr:rowOff>
    </xdr:to>
    <xdr:graphicFrame macro="">
      <xdr:nvGraphicFramePr>
        <xdr:cNvPr id="10" name="Chart 9">
          <a:extLst>
            <a:ext uri="{FF2B5EF4-FFF2-40B4-BE49-F238E27FC236}">
              <a16:creationId xmlns:a16="http://schemas.microsoft.com/office/drawing/2014/main" id="{855DE354-BFF9-ED41-8414-943DD21EBD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oneCellAnchor>
    <xdr:from>
      <xdr:col>1</xdr:col>
      <xdr:colOff>279400</xdr:colOff>
      <xdr:row>76</xdr:row>
      <xdr:rowOff>101600</xdr:rowOff>
    </xdr:from>
    <xdr:ext cx="184731" cy="264560"/>
    <xdr:sp macro="" textlink="">
      <xdr:nvSpPr>
        <xdr:cNvPr id="12" name="TextBox 11">
          <a:extLst>
            <a:ext uri="{FF2B5EF4-FFF2-40B4-BE49-F238E27FC236}">
              <a16:creationId xmlns:a16="http://schemas.microsoft.com/office/drawing/2014/main" id="{4C260A60-EF93-A24C-80A3-F6A93A36C41A}"/>
            </a:ext>
          </a:extLst>
        </xdr:cNvPr>
        <xdr:cNvSpPr txBox="1"/>
      </xdr:nvSpPr>
      <xdr:spPr>
        <a:xfrm>
          <a:off x="1701800" y="15341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xdr:col>
      <xdr:colOff>428434</xdr:colOff>
      <xdr:row>77</xdr:row>
      <xdr:rowOff>117207</xdr:rowOff>
    </xdr:from>
    <xdr:ext cx="12684699" cy="2897131"/>
    <xdr:sp macro="" textlink="">
      <xdr:nvSpPr>
        <xdr:cNvPr id="13" name="TextBox 12">
          <a:extLst>
            <a:ext uri="{FF2B5EF4-FFF2-40B4-BE49-F238E27FC236}">
              <a16:creationId xmlns:a16="http://schemas.microsoft.com/office/drawing/2014/main" id="{8EF15425-7F0C-1A4A-B0F7-903C0EB1EA8A}"/>
            </a:ext>
          </a:extLst>
        </xdr:cNvPr>
        <xdr:cNvSpPr txBox="1"/>
      </xdr:nvSpPr>
      <xdr:spPr>
        <a:xfrm>
          <a:off x="1851446" y="15234797"/>
          <a:ext cx="12684699" cy="2897131"/>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500"/>
            <a:t>Implementing</a:t>
          </a:r>
          <a:r>
            <a:rPr lang="en-US" sz="1500" baseline="0"/>
            <a:t> by two different ways so that we can see the </a:t>
          </a:r>
          <a:endParaRPr lang="en-US" sz="1500"/>
        </a:p>
        <a:p>
          <a:r>
            <a:rPr lang="en-US" sz="1500"/>
            <a:t>Conclusion:</a:t>
          </a:r>
        </a:p>
        <a:p>
          <a:r>
            <a:rPr lang="en-US" sz="1500"/>
            <a:t>Form</a:t>
          </a:r>
          <a:r>
            <a:rPr lang="en-US" sz="1500" baseline="0"/>
            <a:t> the experiment with different values of probability based on the number of teams that the people are divided into, the running time of the solver, the count of the number of times CSP variables get assigned and unassigned. We can see that the higher of the probability, the higher value of running time, times the CSP variables get assigned and unassigned, and the number of conflict. This makes sense as the higher probability is, the higher chance of people have friendship with each other and the harder for the program to divide them into groups with no one knowing each other. </a:t>
          </a:r>
        </a:p>
        <a:p>
          <a:endParaRPr lang="en-US" sz="1500" baseline="0"/>
        </a:p>
        <a:p>
          <a:r>
            <a:rPr lang="en-US" sz="1500" baseline="0"/>
            <a:t>The reason why I picked the number of conflicts as the piece of the information that I find it useful by helping to understand the performance of the algorithm is because whenever the number of conflicts will count how much the assigned values get conflicted with the constraints and the more constraints it is, the higher chance for the assigned values to get conflicted.</a:t>
          </a:r>
        </a:p>
        <a:p>
          <a:endParaRPr lang="en-US" sz="1500" baseline="0"/>
        </a:p>
        <a:p>
          <a:r>
            <a:rPr lang="en-US" sz="1500" baseline="0"/>
            <a:t>From the tables on the left, we can easily see that the number of teams get incremented by 1 when the probability increased by 0.1. Even though all other factors change according to the randomness when generating a friendshipgraph, the number of teams seems to be the same for the same value of probability. </a:t>
          </a:r>
        </a:p>
        <a:p>
          <a:endParaRPr lang="en-US" sz="1500" baseline="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D4F909-A9C5-EC4B-A0C4-EABBBC73D835}">
  <dimension ref="A1:U56"/>
  <sheetViews>
    <sheetView tabSelected="1" topLeftCell="A11" zoomScale="64" zoomScaleNormal="69" workbookViewId="0">
      <selection activeCell="L35" sqref="L35"/>
    </sheetView>
  </sheetViews>
  <sheetFormatPr baseColWidth="10" defaultRowHeight="16"/>
  <cols>
    <col min="1" max="1" width="18.6640625" bestFit="1" customWidth="1"/>
    <col min="2" max="3" width="16.33203125" bestFit="1" customWidth="1"/>
    <col min="4" max="4" width="20.83203125" customWidth="1"/>
    <col min="5" max="6" width="16.33203125" bestFit="1" customWidth="1"/>
    <col min="12" max="12" width="26.5" customWidth="1"/>
    <col min="15" max="15" width="6.83203125" customWidth="1"/>
    <col min="16" max="16" width="19.6640625" customWidth="1"/>
    <col min="17" max="17" width="15.6640625" bestFit="1" customWidth="1"/>
    <col min="18" max="18" width="15.33203125" bestFit="1" customWidth="1"/>
    <col min="19" max="19" width="18.33203125" bestFit="1" customWidth="1"/>
    <col min="20" max="20" width="20.33203125" bestFit="1" customWidth="1"/>
    <col min="21" max="21" width="16.6640625" bestFit="1" customWidth="1"/>
  </cols>
  <sheetData>
    <row r="1" spans="1:21" ht="26">
      <c r="L1" s="36" t="s">
        <v>26</v>
      </c>
    </row>
    <row r="2" spans="1:21">
      <c r="Q2" s="26" t="s">
        <v>4</v>
      </c>
      <c r="R2" s="26" t="s">
        <v>25</v>
      </c>
      <c r="S2" s="26" t="s">
        <v>2</v>
      </c>
      <c r="T2" s="26" t="s">
        <v>1</v>
      </c>
      <c r="U2" s="26" t="s">
        <v>0</v>
      </c>
    </row>
    <row r="3" spans="1:21">
      <c r="D3" s="8" t="s">
        <v>21</v>
      </c>
      <c r="G3" s="8" t="s">
        <v>19</v>
      </c>
      <c r="H3" s="8" t="s">
        <v>20</v>
      </c>
      <c r="I3" s="8" t="s">
        <v>15</v>
      </c>
      <c r="J3" s="8" t="s">
        <v>18</v>
      </c>
      <c r="S3" s="27" t="s">
        <v>10</v>
      </c>
    </row>
    <row r="4" spans="1:21">
      <c r="A4" s="8" t="s">
        <v>4</v>
      </c>
      <c r="B4" s="8">
        <v>3</v>
      </c>
      <c r="C4" s="8">
        <v>3</v>
      </c>
      <c r="D4" s="8">
        <v>3</v>
      </c>
      <c r="E4" s="8">
        <v>3</v>
      </c>
      <c r="F4" s="8">
        <v>3</v>
      </c>
      <c r="G4" s="8">
        <f>MIN(B4:F4)</f>
        <v>3</v>
      </c>
      <c r="H4" s="8">
        <f>MAX(B4:F4)</f>
        <v>3</v>
      </c>
      <c r="I4" s="8">
        <f>AVERAGE(B4:F4)</f>
        <v>3</v>
      </c>
      <c r="J4" s="8">
        <f>MEDIAN(B4:F4)</f>
        <v>3</v>
      </c>
      <c r="P4" s="7" t="s">
        <v>9</v>
      </c>
      <c r="Q4" s="8">
        <v>3</v>
      </c>
      <c r="R4" s="8">
        <v>1.9319057464599609E-3</v>
      </c>
      <c r="S4" s="8">
        <v>36</v>
      </c>
      <c r="T4" s="8">
        <v>5</v>
      </c>
      <c r="U4" s="8">
        <v>308</v>
      </c>
    </row>
    <row r="5" spans="1:21">
      <c r="A5" s="8" t="s">
        <v>3</v>
      </c>
      <c r="B5" s="8">
        <v>3.7307740000000001E-3</v>
      </c>
      <c r="C5" s="8">
        <v>3.590822E-3</v>
      </c>
      <c r="D5" s="8">
        <v>4.0379999999999999E-3</v>
      </c>
      <c r="E5" s="8">
        <v>4.4089999999999997E-3</v>
      </c>
      <c r="F5" s="8">
        <v>3.5630000000000002E-3</v>
      </c>
      <c r="G5" s="8">
        <f>MIN(B5:F5)</f>
        <v>3.5630000000000002E-3</v>
      </c>
      <c r="H5" s="8">
        <f>MAX(B5:F5)</f>
        <v>4.4089999999999997E-3</v>
      </c>
      <c r="I5" s="8">
        <f>AVERAGE(B5:F5)</f>
        <v>3.8663192000000001E-3</v>
      </c>
      <c r="J5" s="8">
        <f>MEDIAN(B5:F5)</f>
        <v>3.7307740000000001E-3</v>
      </c>
      <c r="P5" s="7" t="s">
        <v>8</v>
      </c>
      <c r="Q5" s="8">
        <v>4</v>
      </c>
      <c r="R5" s="8">
        <v>4.7621726989746094E-3</v>
      </c>
      <c r="S5" s="8">
        <v>71</v>
      </c>
      <c r="T5" s="8">
        <v>31</v>
      </c>
      <c r="U5" s="8">
        <v>492</v>
      </c>
    </row>
    <row r="6" spans="1:21">
      <c r="A6" s="8" t="s">
        <v>2</v>
      </c>
      <c r="B6" s="8">
        <v>43</v>
      </c>
      <c r="C6" s="8">
        <v>41</v>
      </c>
      <c r="D6" s="8">
        <v>44</v>
      </c>
      <c r="E6" s="8">
        <v>50</v>
      </c>
      <c r="F6" s="8">
        <v>51</v>
      </c>
      <c r="G6" s="8">
        <f>MIN(B6:F6)</f>
        <v>41</v>
      </c>
      <c r="H6" s="8">
        <f>MAX(B6:F6)</f>
        <v>51</v>
      </c>
      <c r="I6" s="8">
        <f>AVERAGE(B6:F6)</f>
        <v>45.8</v>
      </c>
      <c r="J6" s="8">
        <f>MEDIAN(B6:F6)</f>
        <v>44</v>
      </c>
      <c r="P6" s="7" t="s">
        <v>7</v>
      </c>
      <c r="Q6" s="8">
        <v>5</v>
      </c>
      <c r="R6" s="8">
        <v>3.4070014953613281E-3</v>
      </c>
      <c r="S6" s="8">
        <v>755</v>
      </c>
      <c r="T6" s="8">
        <v>619</v>
      </c>
      <c r="U6" s="8">
        <v>2008</v>
      </c>
    </row>
    <row r="7" spans="1:21">
      <c r="A7" s="8" t="s">
        <v>1</v>
      </c>
      <c r="B7" s="8">
        <v>12</v>
      </c>
      <c r="C7" s="8">
        <v>10</v>
      </c>
      <c r="D7" s="8">
        <v>13</v>
      </c>
      <c r="E7" s="8">
        <v>18</v>
      </c>
      <c r="F7" s="8">
        <v>20</v>
      </c>
      <c r="G7" s="8">
        <f>MIN(B7:F7)</f>
        <v>10</v>
      </c>
      <c r="H7" s="8">
        <f>MAX(B7:F7)</f>
        <v>20</v>
      </c>
      <c r="I7" s="8">
        <f>AVERAGE(B7:F7)</f>
        <v>14.6</v>
      </c>
      <c r="J7" s="8">
        <f>MEDIAN(B7:F7)</f>
        <v>13</v>
      </c>
      <c r="P7" s="7" t="s">
        <v>6</v>
      </c>
      <c r="Q7" s="8">
        <v>6</v>
      </c>
      <c r="R7" s="8">
        <v>5.8639049530029297E-3</v>
      </c>
      <c r="S7" s="8">
        <v>3171</v>
      </c>
      <c r="T7" s="8">
        <v>2660</v>
      </c>
      <c r="U7" s="8">
        <v>7026</v>
      </c>
    </row>
    <row r="8" spans="1:21">
      <c r="A8" s="8" t="s">
        <v>0</v>
      </c>
      <c r="B8" s="8">
        <v>324</v>
      </c>
      <c r="C8" s="8">
        <v>318</v>
      </c>
      <c r="D8" s="8">
        <v>316</v>
      </c>
      <c r="E8" s="8">
        <v>333</v>
      </c>
      <c r="F8" s="8">
        <v>338</v>
      </c>
      <c r="G8" s="8">
        <f>MIN(B8:F8)</f>
        <v>316</v>
      </c>
      <c r="H8" s="8">
        <f>MAX(B8:F8)</f>
        <v>338</v>
      </c>
      <c r="I8" s="8">
        <f>AVERAGE(B8:F8)</f>
        <v>325.8</v>
      </c>
      <c r="J8" s="8">
        <f>MEDIAN(B8:F8)</f>
        <v>324</v>
      </c>
      <c r="P8" s="7" t="s">
        <v>5</v>
      </c>
      <c r="Q8" s="8">
        <v>7</v>
      </c>
      <c r="R8" s="8">
        <v>2.069091796875E-2</v>
      </c>
      <c r="S8" s="8">
        <v>17883</v>
      </c>
      <c r="T8" s="8">
        <v>14916</v>
      </c>
      <c r="U8" s="8">
        <v>36665</v>
      </c>
    </row>
    <row r="9" spans="1:21">
      <c r="P9" s="32" t="s">
        <v>16</v>
      </c>
      <c r="Q9" s="8">
        <f>MIN(Q4:Q8)</f>
        <v>3</v>
      </c>
      <c r="R9" s="8">
        <f>MIN(R4:R8)</f>
        <v>1.9319057464599609E-3</v>
      </c>
      <c r="S9" s="8">
        <f>MIN(S4:S8)</f>
        <v>36</v>
      </c>
      <c r="T9" s="8">
        <f>MIN(T4:T8)</f>
        <v>5</v>
      </c>
      <c r="U9" s="8">
        <f>MIN(U4:U8)</f>
        <v>308</v>
      </c>
    </row>
    <row r="10" spans="1:21">
      <c r="P10" s="32" t="s">
        <v>17</v>
      </c>
      <c r="Q10" s="8">
        <f>MAX(Q4:Q8)</f>
        <v>7</v>
      </c>
      <c r="R10" s="8">
        <f>MAX(R4:R8)</f>
        <v>2.069091796875E-2</v>
      </c>
      <c r="S10" s="8">
        <f>MAX(S4:S8)</f>
        <v>17883</v>
      </c>
      <c r="T10" s="8">
        <f>MAX(T4:T8)</f>
        <v>14916</v>
      </c>
      <c r="U10" s="8">
        <f>MAX(U4:U8)</f>
        <v>36665</v>
      </c>
    </row>
    <row r="11" spans="1:21">
      <c r="P11" s="32" t="s">
        <v>15</v>
      </c>
      <c r="Q11" s="8">
        <f>AVERAGE(Q4:Q8)</f>
        <v>5</v>
      </c>
      <c r="R11" s="8">
        <f>AVERAGE(R4:R8)</f>
        <v>7.3311805725097658E-3</v>
      </c>
      <c r="S11" s="8">
        <f>AVERAGE(S4:S8)</f>
        <v>4383.2</v>
      </c>
      <c r="T11" s="8">
        <f>AVERAGE(T4:T8)</f>
        <v>3646.2</v>
      </c>
      <c r="U11" s="8">
        <f>AVERAGE(U4:U8)</f>
        <v>9299.7999999999993</v>
      </c>
    </row>
    <row r="12" spans="1:21">
      <c r="P12" s="32" t="s">
        <v>18</v>
      </c>
      <c r="Q12" s="8">
        <f>MEDIAN(Q4:Q8)</f>
        <v>5</v>
      </c>
      <c r="R12" s="8">
        <f>MEDIAN(R4:R8)</f>
        <v>4.7621726989746094E-3</v>
      </c>
      <c r="S12" s="8">
        <f>MEDIAN(S4:S8)</f>
        <v>755</v>
      </c>
      <c r="T12" s="8">
        <f>MEDIAN(T4:T8)</f>
        <v>619</v>
      </c>
      <c r="U12" s="8">
        <f>MEDIAN(U4:U8)</f>
        <v>2008</v>
      </c>
    </row>
    <row r="14" spans="1:21">
      <c r="B14" s="3"/>
      <c r="C14" s="3"/>
      <c r="D14" s="28" t="s">
        <v>22</v>
      </c>
      <c r="E14" s="3"/>
      <c r="F14" s="3"/>
      <c r="G14" s="28" t="s">
        <v>19</v>
      </c>
      <c r="H14" s="28" t="s">
        <v>20</v>
      </c>
      <c r="I14" s="28" t="s">
        <v>15</v>
      </c>
      <c r="J14" s="28" t="s">
        <v>18</v>
      </c>
      <c r="Q14" s="3"/>
      <c r="R14" s="3"/>
      <c r="S14" s="28" t="s">
        <v>11</v>
      </c>
      <c r="T14" s="3"/>
      <c r="U14" s="3"/>
    </row>
    <row r="15" spans="1:21">
      <c r="A15" s="10" t="s">
        <v>4</v>
      </c>
      <c r="B15" s="10">
        <v>4</v>
      </c>
      <c r="C15" s="10">
        <v>4</v>
      </c>
      <c r="D15" s="10">
        <v>4</v>
      </c>
      <c r="E15" s="10">
        <v>4</v>
      </c>
      <c r="F15" s="10">
        <v>4</v>
      </c>
      <c r="G15" s="10">
        <f>MIN(B15:F15)</f>
        <v>4</v>
      </c>
      <c r="H15" s="10">
        <f>MAX(B15:F15)</f>
        <v>4</v>
      </c>
      <c r="I15" s="10">
        <f>AVERAGE(B15:F15)</f>
        <v>4</v>
      </c>
      <c r="J15" s="10">
        <f>MEDIAN(B15:F15)</f>
        <v>4</v>
      </c>
      <c r="P15" s="9" t="s">
        <v>9</v>
      </c>
      <c r="Q15" s="10">
        <v>3</v>
      </c>
      <c r="R15" s="10">
        <v>4.3570995330810547E-3</v>
      </c>
      <c r="S15" s="10">
        <v>49</v>
      </c>
      <c r="T15" s="10">
        <v>15</v>
      </c>
      <c r="U15" s="10">
        <v>331</v>
      </c>
    </row>
    <row r="16" spans="1:21">
      <c r="A16" s="10" t="s">
        <v>3</v>
      </c>
      <c r="B16" s="10">
        <v>5.2931308746337891E-3</v>
      </c>
      <c r="C16" s="10">
        <v>5.0258636474609384E-3</v>
      </c>
      <c r="D16" s="10">
        <v>1.8072843551635739E-2</v>
      </c>
      <c r="E16" s="10">
        <v>2.3797988891601559E-2</v>
      </c>
      <c r="F16" s="10">
        <v>4.8308372497558594E-3</v>
      </c>
      <c r="G16" s="10">
        <f>MIN(B16:F16)</f>
        <v>4.8308372497558594E-3</v>
      </c>
      <c r="H16" s="10">
        <f>MAX(B16:F16)</f>
        <v>2.3797988891601559E-2</v>
      </c>
      <c r="I16" s="10">
        <f>AVERAGE(B16:F16)</f>
        <v>1.1404132843017577E-2</v>
      </c>
      <c r="J16" s="10">
        <f>MEDIAN(B16:F16)</f>
        <v>5.2931308746337891E-3</v>
      </c>
      <c r="P16" s="9" t="s">
        <v>8</v>
      </c>
      <c r="Q16" s="10">
        <v>4</v>
      </c>
      <c r="R16" s="10">
        <v>2.7709007263183589E-3</v>
      </c>
      <c r="S16" s="10">
        <v>63</v>
      </c>
      <c r="T16" s="10">
        <v>27</v>
      </c>
      <c r="U16" s="10">
        <v>479</v>
      </c>
    </row>
    <row r="17" spans="1:21">
      <c r="A17" s="10" t="s">
        <v>2</v>
      </c>
      <c r="B17" s="10">
        <v>102</v>
      </c>
      <c r="C17" s="10">
        <v>114</v>
      </c>
      <c r="D17" s="10">
        <v>226</v>
      </c>
      <c r="E17" s="10">
        <v>118</v>
      </c>
      <c r="F17" s="10">
        <v>178</v>
      </c>
      <c r="G17" s="10">
        <f t="shared" ref="G17:G19" si="0">MIN(B17:F17)</f>
        <v>102</v>
      </c>
      <c r="H17" s="10">
        <f>MAX(B17:F17)</f>
        <v>226</v>
      </c>
      <c r="I17" s="10">
        <f>AVERAGE(B17:F17)</f>
        <v>147.6</v>
      </c>
      <c r="J17" s="10">
        <f>MEDIAN(B17:F17)</f>
        <v>118</v>
      </c>
      <c r="P17" s="9" t="s">
        <v>7</v>
      </c>
      <c r="Q17" s="10">
        <v>5</v>
      </c>
      <c r="R17" s="10">
        <v>3.0498504638671879E-3</v>
      </c>
      <c r="S17" s="10">
        <v>1696</v>
      </c>
      <c r="T17" s="10">
        <v>1406</v>
      </c>
      <c r="U17" s="10">
        <v>3895</v>
      </c>
    </row>
    <row r="18" spans="1:21">
      <c r="A18" s="10" t="s">
        <v>1</v>
      </c>
      <c r="B18" s="10">
        <v>59</v>
      </c>
      <c r="C18" s="10">
        <v>75</v>
      </c>
      <c r="D18" s="10">
        <v>171</v>
      </c>
      <c r="E18" s="10">
        <v>74</v>
      </c>
      <c r="F18" s="10">
        <v>125</v>
      </c>
      <c r="G18" s="10">
        <f t="shared" si="0"/>
        <v>59</v>
      </c>
      <c r="H18" s="10">
        <f>MAX(B18:F18)</f>
        <v>171</v>
      </c>
      <c r="I18" s="10">
        <f>AVERAGE(B18:F18)</f>
        <v>100.8</v>
      </c>
      <c r="J18" s="10">
        <f>MEDIAN(B18:F18)</f>
        <v>75</v>
      </c>
      <c r="P18" s="9" t="s">
        <v>6</v>
      </c>
      <c r="Q18" s="10">
        <v>6</v>
      </c>
      <c r="R18" s="10">
        <v>5.7041645050048828E-3</v>
      </c>
      <c r="S18" s="10">
        <v>10222</v>
      </c>
      <c r="T18" s="10">
        <v>8555</v>
      </c>
      <c r="U18" s="10">
        <v>21135</v>
      </c>
    </row>
    <row r="19" spans="1:21">
      <c r="A19" s="10" t="s">
        <v>0</v>
      </c>
      <c r="B19" s="10">
        <v>564</v>
      </c>
      <c r="C19" s="10">
        <v>580</v>
      </c>
      <c r="D19" s="10">
        <v>814</v>
      </c>
      <c r="E19" s="10">
        <v>588</v>
      </c>
      <c r="F19" s="10">
        <v>709</v>
      </c>
      <c r="G19" s="10">
        <f t="shared" si="0"/>
        <v>564</v>
      </c>
      <c r="H19" s="10">
        <f>MAX(B19:F19)</f>
        <v>814</v>
      </c>
      <c r="I19" s="10">
        <f>AVERAGE(B19:F19)</f>
        <v>651</v>
      </c>
      <c r="J19" s="10">
        <f>MEDIAN(B19:F19)</f>
        <v>588</v>
      </c>
      <c r="P19" s="9" t="s">
        <v>5</v>
      </c>
      <c r="Q19" s="10">
        <v>7</v>
      </c>
      <c r="R19" s="10">
        <v>5.8531761169433594E-3</v>
      </c>
      <c r="S19" s="10">
        <v>51527</v>
      </c>
      <c r="T19" s="10">
        <v>42052</v>
      </c>
      <c r="U19" s="10">
        <v>103962</v>
      </c>
    </row>
    <row r="20" spans="1:21">
      <c r="P20" s="32" t="s">
        <v>16</v>
      </c>
      <c r="Q20" s="8">
        <f>MIN(Q15:Q19)</f>
        <v>3</v>
      </c>
      <c r="R20" s="8">
        <f>MIN(R15:R19)</f>
        <v>2.7709007263183589E-3</v>
      </c>
      <c r="S20" s="8">
        <f>MIN(S15:S19)</f>
        <v>49</v>
      </c>
      <c r="T20" s="8">
        <f>MIN(T15:T19)</f>
        <v>15</v>
      </c>
      <c r="U20" s="8">
        <f>MIN(U15:U19)</f>
        <v>331</v>
      </c>
    </row>
    <row r="21" spans="1:21">
      <c r="P21" s="32" t="s">
        <v>17</v>
      </c>
      <c r="Q21" s="8">
        <f>MAX(Q15:Q19)</f>
        <v>7</v>
      </c>
      <c r="R21" s="8">
        <f>MAX(R15:R19)</f>
        <v>5.8531761169433594E-3</v>
      </c>
      <c r="S21" s="8">
        <f>MAX(S15:S19)</f>
        <v>51527</v>
      </c>
      <c r="T21" s="8">
        <f>MAX(T15:T19)</f>
        <v>42052</v>
      </c>
      <c r="U21" s="8">
        <f>MAX(U15:U19)</f>
        <v>103962</v>
      </c>
    </row>
    <row r="22" spans="1:21">
      <c r="P22" s="32" t="s">
        <v>15</v>
      </c>
      <c r="Q22" s="8">
        <f>AVERAGE(Q15:Q19)</f>
        <v>5</v>
      </c>
      <c r="R22" s="8">
        <f>AVERAGE(R15:R19)</f>
        <v>4.3470382690429686E-3</v>
      </c>
      <c r="S22" s="8">
        <f>AVERAGE(S15:S19)</f>
        <v>12711.4</v>
      </c>
      <c r="T22" s="8">
        <f>AVERAGE(T15:T19)</f>
        <v>10411</v>
      </c>
      <c r="U22" s="8">
        <f>AVERAGE(U15:U19)</f>
        <v>25960.400000000001</v>
      </c>
    </row>
    <row r="23" spans="1:21">
      <c r="P23" s="32" t="s">
        <v>18</v>
      </c>
      <c r="Q23" s="8">
        <f>MEDIAN(Q15:Q19)</f>
        <v>5</v>
      </c>
      <c r="R23" s="8">
        <f>MEDIAN(R15:R19)</f>
        <v>4.3570995330810547E-3</v>
      </c>
      <c r="S23" s="8">
        <f>MEDIAN(S15:S19)</f>
        <v>1696</v>
      </c>
      <c r="T23" s="8">
        <f>MEDIAN(T15:T19)</f>
        <v>1406</v>
      </c>
      <c r="U23" s="8">
        <f>MEDIAN(U15:U19)</f>
        <v>3895</v>
      </c>
    </row>
    <row r="25" spans="1:21">
      <c r="A25" s="1"/>
      <c r="B25" s="2"/>
      <c r="C25" s="2"/>
      <c r="D25" s="33" t="s">
        <v>23</v>
      </c>
      <c r="E25" s="2"/>
      <c r="F25" s="2"/>
      <c r="G25" s="12" t="s">
        <v>19</v>
      </c>
      <c r="H25" s="12" t="s">
        <v>20</v>
      </c>
      <c r="I25" s="12" t="s">
        <v>15</v>
      </c>
      <c r="J25" s="12" t="s">
        <v>18</v>
      </c>
      <c r="Q25" s="3"/>
      <c r="R25" s="3"/>
      <c r="S25" s="29" t="s">
        <v>12</v>
      </c>
      <c r="T25" s="3"/>
      <c r="U25" s="3"/>
    </row>
    <row r="26" spans="1:21">
      <c r="A26" s="11" t="s">
        <v>4</v>
      </c>
      <c r="B26" s="12">
        <v>5</v>
      </c>
      <c r="C26" s="12">
        <v>5</v>
      </c>
      <c r="D26" s="12">
        <v>5</v>
      </c>
      <c r="E26" s="12">
        <v>5</v>
      </c>
      <c r="F26" s="12">
        <v>5</v>
      </c>
      <c r="G26" s="12">
        <f>MIN(B26:F26)</f>
        <v>5</v>
      </c>
      <c r="H26" s="12">
        <f>MAX(B26:F26)</f>
        <v>5</v>
      </c>
      <c r="I26" s="12">
        <f>AVERAGE(B26:F26)</f>
        <v>5</v>
      </c>
      <c r="J26" s="12">
        <f>MEDIAN(B26:F26)</f>
        <v>5</v>
      </c>
      <c r="P26" s="13" t="s">
        <v>9</v>
      </c>
      <c r="Q26" s="14">
        <v>3</v>
      </c>
      <c r="R26" s="14">
        <v>3.7069320678710942E-3</v>
      </c>
      <c r="S26" s="14">
        <v>40</v>
      </c>
      <c r="T26" s="14">
        <v>7</v>
      </c>
      <c r="U26" s="14">
        <v>309</v>
      </c>
    </row>
    <row r="27" spans="1:21">
      <c r="A27" s="11" t="s">
        <v>3</v>
      </c>
      <c r="B27" s="12">
        <v>3.371953964233398E-3</v>
      </c>
      <c r="C27" s="12">
        <v>4.9889087677001953E-3</v>
      </c>
      <c r="D27" s="12">
        <v>4.8291683197021476E-3</v>
      </c>
      <c r="E27" s="12">
        <v>4.5659542083740226E-3</v>
      </c>
      <c r="F27" s="12">
        <v>6.9570541381835938E-3</v>
      </c>
      <c r="G27" s="12">
        <f>MIN(B27:F27)</f>
        <v>3.371953964233398E-3</v>
      </c>
      <c r="H27" s="12">
        <f>MAX(B27:F27)</f>
        <v>6.9570541381835938E-3</v>
      </c>
      <c r="I27" s="12">
        <f>AVERAGE(B27:F27)</f>
        <v>4.9426078796386717E-3</v>
      </c>
      <c r="J27" s="12">
        <f>MEDIAN(B27:F27)</f>
        <v>4.8291683197021476E-3</v>
      </c>
      <c r="P27" s="13" t="s">
        <v>8</v>
      </c>
      <c r="Q27" s="14">
        <v>4</v>
      </c>
      <c r="R27" s="14">
        <v>2.483129501342773E-3</v>
      </c>
      <c r="S27" s="14">
        <v>91</v>
      </c>
      <c r="T27" s="14">
        <v>55</v>
      </c>
      <c r="U27" s="14">
        <v>534</v>
      </c>
    </row>
    <row r="28" spans="1:21">
      <c r="A28" s="11" t="s">
        <v>2</v>
      </c>
      <c r="B28" s="12">
        <v>2063</v>
      </c>
      <c r="C28" s="12">
        <v>678</v>
      </c>
      <c r="D28" s="12">
        <v>691</v>
      </c>
      <c r="E28" s="12">
        <v>461</v>
      </c>
      <c r="F28" s="12">
        <v>893</v>
      </c>
      <c r="G28" s="12">
        <f t="shared" ref="G28:G30" si="1">MIN(B28:F28)</f>
        <v>461</v>
      </c>
      <c r="H28" s="12">
        <f>MAX(B28:F28)</f>
        <v>2063</v>
      </c>
      <c r="I28" s="12">
        <f>AVERAGE(B28:F28)</f>
        <v>957.2</v>
      </c>
      <c r="J28" s="12">
        <f>MEDIAN(B28:F28)</f>
        <v>691</v>
      </c>
      <c r="P28" s="13" t="s">
        <v>7</v>
      </c>
      <c r="Q28" s="14">
        <v>5</v>
      </c>
      <c r="R28" s="14">
        <v>3.9188861846923828E-3</v>
      </c>
      <c r="S28" s="14">
        <v>2092</v>
      </c>
      <c r="T28" s="14">
        <v>1695</v>
      </c>
      <c r="U28" s="14">
        <v>4691</v>
      </c>
    </row>
    <row r="29" spans="1:21">
      <c r="A29" s="11" t="s">
        <v>1</v>
      </c>
      <c r="B29" s="12">
        <v>1767</v>
      </c>
      <c r="C29" s="12">
        <v>565</v>
      </c>
      <c r="D29" s="12">
        <v>543</v>
      </c>
      <c r="E29" s="12">
        <v>367</v>
      </c>
      <c r="F29" s="12">
        <v>706</v>
      </c>
      <c r="G29" s="12">
        <f t="shared" si="1"/>
        <v>367</v>
      </c>
      <c r="H29" s="12">
        <f>MAX(B29:F29)</f>
        <v>1767</v>
      </c>
      <c r="I29" s="12">
        <f>AVERAGE(B29:F29)</f>
        <v>789.6</v>
      </c>
      <c r="J29" s="12">
        <f>MEDIAN(B29:F29)</f>
        <v>565</v>
      </c>
      <c r="P29" s="13" t="s">
        <v>6</v>
      </c>
      <c r="Q29" s="14">
        <v>6</v>
      </c>
      <c r="R29" s="14">
        <v>5.4020881652832031E-3</v>
      </c>
      <c r="S29" s="14">
        <v>13972</v>
      </c>
      <c r="T29" s="14">
        <v>11704</v>
      </c>
      <c r="U29" s="14">
        <v>28631</v>
      </c>
    </row>
    <row r="30" spans="1:21">
      <c r="A30" s="11" t="s">
        <v>0</v>
      </c>
      <c r="B30" s="12">
        <v>4631</v>
      </c>
      <c r="C30" s="12">
        <v>1860</v>
      </c>
      <c r="D30" s="12">
        <v>1886</v>
      </c>
      <c r="E30" s="12">
        <v>1426</v>
      </c>
      <c r="F30" s="12">
        <v>2287</v>
      </c>
      <c r="G30" s="12">
        <f t="shared" si="1"/>
        <v>1426</v>
      </c>
      <c r="H30" s="12">
        <f>MAX(B30:F30)</f>
        <v>4631</v>
      </c>
      <c r="I30" s="12">
        <f>AVERAGE(B30:F30)</f>
        <v>2418</v>
      </c>
      <c r="J30" s="12">
        <f>MEDIAN(B30:F30)</f>
        <v>1886</v>
      </c>
      <c r="P30" s="15" t="s">
        <v>5</v>
      </c>
      <c r="Q30" s="14">
        <v>7</v>
      </c>
      <c r="R30" s="14">
        <v>4.1680812835693359E-2</v>
      </c>
      <c r="S30" s="14">
        <v>16610</v>
      </c>
      <c r="T30" s="14">
        <v>13702</v>
      </c>
      <c r="U30" s="14">
        <v>34118</v>
      </c>
    </row>
    <row r="31" spans="1:21">
      <c r="P31" s="32" t="s">
        <v>16</v>
      </c>
      <c r="Q31" s="8">
        <f>MIN(Q26:Q30)</f>
        <v>3</v>
      </c>
      <c r="R31" s="8">
        <f>MIN(R26:R30)</f>
        <v>2.483129501342773E-3</v>
      </c>
      <c r="S31" s="8">
        <f>MIN(S26:S30)</f>
        <v>40</v>
      </c>
      <c r="T31" s="8">
        <f>MIN(T26:T30)</f>
        <v>7</v>
      </c>
      <c r="U31" s="8">
        <f>MIN(U26:U30)</f>
        <v>309</v>
      </c>
    </row>
    <row r="32" spans="1:21">
      <c r="P32" s="32" t="s">
        <v>17</v>
      </c>
      <c r="Q32" s="8">
        <f>MAX(Q26:Q30)</f>
        <v>7</v>
      </c>
      <c r="R32" s="8">
        <f>MAX(R26:R30)</f>
        <v>4.1680812835693359E-2</v>
      </c>
      <c r="S32" s="8">
        <f>MAX(S26:S30)</f>
        <v>16610</v>
      </c>
      <c r="T32" s="8">
        <f>MAX(T26:T30)</f>
        <v>13702</v>
      </c>
      <c r="U32" s="8">
        <f>MAX(U26:U30)</f>
        <v>34118</v>
      </c>
    </row>
    <row r="33" spans="1:21">
      <c r="P33" s="32" t="s">
        <v>15</v>
      </c>
      <c r="Q33" s="8">
        <f>AVERAGE(Q26:Q30)</f>
        <v>5</v>
      </c>
      <c r="R33" s="8">
        <f>AVERAGE(R26:R30)</f>
        <v>1.1438369750976562E-2</v>
      </c>
      <c r="S33" s="8">
        <f>AVERAGE(S26:S30)</f>
        <v>6561</v>
      </c>
      <c r="T33" s="8">
        <f>AVERAGE(T26:T30)</f>
        <v>5432.6</v>
      </c>
      <c r="U33" s="8">
        <f>AVERAGE(U26:U30)</f>
        <v>13656.6</v>
      </c>
    </row>
    <row r="34" spans="1:21">
      <c r="P34" s="32" t="s">
        <v>18</v>
      </c>
      <c r="Q34" s="8">
        <f>MEDIAN(Q26:Q30)</f>
        <v>5</v>
      </c>
      <c r="R34" s="8">
        <f>MEDIAN(R26:R30)</f>
        <v>3.9188861846923828E-3</v>
      </c>
      <c r="S34" s="8">
        <f>MEDIAN(S26:S30)</f>
        <v>2092</v>
      </c>
      <c r="T34" s="8">
        <f>MEDIAN(T26:T30)</f>
        <v>1695</v>
      </c>
      <c r="U34" s="8">
        <f>MEDIAN(U26:U30)</f>
        <v>4691</v>
      </c>
    </row>
    <row r="36" spans="1:21">
      <c r="A36" s="1"/>
      <c r="B36" s="2"/>
      <c r="C36" s="2"/>
      <c r="D36" s="34" t="s">
        <v>24</v>
      </c>
      <c r="E36" s="2"/>
      <c r="F36" s="2"/>
      <c r="G36" s="17" t="s">
        <v>19</v>
      </c>
      <c r="H36" s="17" t="s">
        <v>20</v>
      </c>
      <c r="I36" s="17" t="s">
        <v>15</v>
      </c>
      <c r="J36" s="17" t="s">
        <v>18</v>
      </c>
      <c r="Q36" s="3"/>
      <c r="R36" s="3"/>
      <c r="S36" s="30" t="s">
        <v>13</v>
      </c>
      <c r="T36" s="3"/>
      <c r="U36" s="3"/>
    </row>
    <row r="37" spans="1:21">
      <c r="A37" s="16" t="s">
        <v>4</v>
      </c>
      <c r="B37" s="17">
        <v>6</v>
      </c>
      <c r="C37" s="17">
        <v>6</v>
      </c>
      <c r="D37" s="17">
        <v>6</v>
      </c>
      <c r="E37" s="17">
        <v>6</v>
      </c>
      <c r="F37" s="17">
        <v>6</v>
      </c>
      <c r="G37" s="17">
        <f>MIN(B37:F37)</f>
        <v>6</v>
      </c>
      <c r="H37" s="17">
        <f>MAX(B37:F37)</f>
        <v>6</v>
      </c>
      <c r="I37" s="17">
        <f>AVERAGE(B37:F37)</f>
        <v>6</v>
      </c>
      <c r="J37" s="17">
        <f>MEDIAN(B37:F37)</f>
        <v>6</v>
      </c>
      <c r="P37" s="18" t="s">
        <v>9</v>
      </c>
      <c r="Q37" s="19">
        <v>3</v>
      </c>
      <c r="R37" s="19">
        <v>3.7717819213867192E-3</v>
      </c>
      <c r="S37" s="19">
        <v>37</v>
      </c>
      <c r="T37" s="19">
        <v>6</v>
      </c>
      <c r="U37" s="19">
        <v>313</v>
      </c>
    </row>
    <row r="38" spans="1:21">
      <c r="A38" s="16" t="s">
        <v>3</v>
      </c>
      <c r="B38" s="17">
        <v>7.8272819519042969E-3</v>
      </c>
      <c r="C38" s="17">
        <v>5.6986808776855469E-3</v>
      </c>
      <c r="D38" s="17">
        <v>4.1129589080810547E-3</v>
      </c>
      <c r="E38" s="17">
        <v>8.3770751953125E-3</v>
      </c>
      <c r="F38" s="17">
        <v>3.1028985977172852E-2</v>
      </c>
      <c r="G38" s="17">
        <f>MIN(B38:F38)</f>
        <v>4.1129589080810547E-3</v>
      </c>
      <c r="H38" s="17">
        <f>MAX(B38:F38)</f>
        <v>3.1028985977172852E-2</v>
      </c>
      <c r="I38" s="17">
        <f>AVERAGE(B38:F38)</f>
        <v>1.1408996582031251E-2</v>
      </c>
      <c r="J38" s="17">
        <f>MEDIAN(B38:F38)</f>
        <v>7.8272819519042969E-3</v>
      </c>
      <c r="P38" s="18" t="s">
        <v>8</v>
      </c>
      <c r="Q38" s="19">
        <v>4</v>
      </c>
      <c r="R38" s="19">
        <v>2.3701190948486328E-3</v>
      </c>
      <c r="S38" s="19">
        <v>128</v>
      </c>
      <c r="T38" s="19">
        <v>87</v>
      </c>
      <c r="U38" s="19">
        <v>613</v>
      </c>
    </row>
    <row r="39" spans="1:21">
      <c r="A39" s="16" t="s">
        <v>2</v>
      </c>
      <c r="B39" s="17">
        <v>7563</v>
      </c>
      <c r="C39" s="17">
        <v>4836</v>
      </c>
      <c r="D39" s="17">
        <v>31340</v>
      </c>
      <c r="E39" s="17">
        <v>3660</v>
      </c>
      <c r="F39" s="17">
        <v>1729</v>
      </c>
      <c r="G39" s="17">
        <f t="shared" ref="G39:G41" si="2">MIN(B39:F39)</f>
        <v>1729</v>
      </c>
      <c r="H39" s="17">
        <f>MAX(B39:F39)</f>
        <v>31340</v>
      </c>
      <c r="I39" s="17">
        <f>AVERAGE(B39:F39)</f>
        <v>9825.6</v>
      </c>
      <c r="J39" s="17">
        <f>MEDIAN(B39:F39)</f>
        <v>4836</v>
      </c>
      <c r="P39" s="18" t="s">
        <v>7</v>
      </c>
      <c r="Q39" s="19">
        <v>5</v>
      </c>
      <c r="R39" s="19">
        <v>1.4432907104492189E-2</v>
      </c>
      <c r="S39" s="19">
        <v>563</v>
      </c>
      <c r="T39" s="19">
        <v>443</v>
      </c>
      <c r="U39" s="19">
        <v>1626</v>
      </c>
    </row>
    <row r="40" spans="1:21">
      <c r="A40" s="16" t="s">
        <v>1</v>
      </c>
      <c r="B40" s="17">
        <v>6384</v>
      </c>
      <c r="C40" s="17">
        <v>4113</v>
      </c>
      <c r="D40" s="17">
        <v>26616</v>
      </c>
      <c r="E40" s="17">
        <v>3014</v>
      </c>
      <c r="F40" s="17">
        <v>1385</v>
      </c>
      <c r="G40" s="17">
        <f t="shared" si="2"/>
        <v>1385</v>
      </c>
      <c r="H40" s="17">
        <f>MAX(B40:F40)</f>
        <v>26616</v>
      </c>
      <c r="I40" s="17">
        <f>AVERAGE(B40:F40)</f>
        <v>8302.4</v>
      </c>
      <c r="J40" s="17">
        <f>MEDIAN(B40:F40)</f>
        <v>4113</v>
      </c>
      <c r="P40" s="18" t="s">
        <v>6</v>
      </c>
      <c r="Q40" s="19">
        <v>6</v>
      </c>
      <c r="R40" s="19">
        <v>4.0941238403320312E-3</v>
      </c>
      <c r="S40" s="19">
        <v>3578</v>
      </c>
      <c r="T40" s="19">
        <v>3087</v>
      </c>
      <c r="U40" s="19">
        <v>7846</v>
      </c>
    </row>
    <row r="41" spans="1:21">
      <c r="A41" s="16" t="s">
        <v>0</v>
      </c>
      <c r="B41" s="17">
        <v>15811</v>
      </c>
      <c r="C41" s="17">
        <v>10361</v>
      </c>
      <c r="D41" s="17">
        <v>63385</v>
      </c>
      <c r="E41" s="17">
        <v>8003</v>
      </c>
      <c r="F41" s="17">
        <v>4142</v>
      </c>
      <c r="G41" s="17">
        <f t="shared" si="2"/>
        <v>4142</v>
      </c>
      <c r="H41" s="17">
        <f>MAX(B41:F41)</f>
        <v>63385</v>
      </c>
      <c r="I41" s="17">
        <f>AVERAGE(B41:F41)</f>
        <v>20340.400000000001</v>
      </c>
      <c r="J41" s="17">
        <f>MEDIAN(B41:F41)</f>
        <v>10361</v>
      </c>
      <c r="P41" s="20" t="s">
        <v>5</v>
      </c>
      <c r="Q41" s="19">
        <v>7</v>
      </c>
      <c r="R41" s="19">
        <v>1.096701622009277E-2</v>
      </c>
      <c r="S41" s="19">
        <v>214883</v>
      </c>
      <c r="T41" s="19">
        <v>181115</v>
      </c>
      <c r="U41" s="19">
        <v>430674</v>
      </c>
    </row>
    <row r="42" spans="1:21">
      <c r="P42" s="32" t="s">
        <v>16</v>
      </c>
      <c r="Q42" s="8">
        <f>MIN(Q37:Q41)</f>
        <v>3</v>
      </c>
      <c r="R42" s="8">
        <f>MIN(R37:R41)</f>
        <v>2.3701190948486328E-3</v>
      </c>
      <c r="S42" s="8">
        <f>MIN(S37:S41)</f>
        <v>37</v>
      </c>
      <c r="T42" s="8">
        <f>MIN(T37:T41)</f>
        <v>6</v>
      </c>
      <c r="U42" s="8">
        <f>MIN(U37:U41)</f>
        <v>313</v>
      </c>
    </row>
    <row r="43" spans="1:21">
      <c r="P43" s="32" t="s">
        <v>17</v>
      </c>
      <c r="Q43" s="8">
        <f>MAX(Q37:Q41)</f>
        <v>7</v>
      </c>
      <c r="R43" s="8">
        <f>MAX(R37:R41)</f>
        <v>1.4432907104492189E-2</v>
      </c>
      <c r="S43" s="8">
        <f>MAX(S37:S41)</f>
        <v>214883</v>
      </c>
      <c r="T43" s="8">
        <f>MAX(T37:T41)</f>
        <v>181115</v>
      </c>
      <c r="U43" s="8">
        <f>MAX(U37:U41)</f>
        <v>430674</v>
      </c>
    </row>
    <row r="44" spans="1:21">
      <c r="P44" s="32" t="s">
        <v>15</v>
      </c>
      <c r="Q44" s="8">
        <f>AVERAGE(Q37:Q41)</f>
        <v>5</v>
      </c>
      <c r="R44" s="8">
        <f>AVERAGE(R37:R41)</f>
        <v>7.1271896362304684E-3</v>
      </c>
      <c r="S44" s="8">
        <f>AVERAGE(S37:S41)</f>
        <v>43837.8</v>
      </c>
      <c r="T44" s="8">
        <f>AVERAGE(T37:T41)</f>
        <v>36947.599999999999</v>
      </c>
      <c r="U44" s="8">
        <f>AVERAGE(U37:U41)</f>
        <v>88214.399999999994</v>
      </c>
    </row>
    <row r="45" spans="1:21">
      <c r="P45" s="32" t="s">
        <v>18</v>
      </c>
      <c r="Q45" s="8">
        <f>MEDIAN(Q37:Q41)</f>
        <v>5</v>
      </c>
      <c r="R45" s="8">
        <f>MEDIAN(R37:R41)</f>
        <v>4.0941238403320312E-3</v>
      </c>
      <c r="S45" s="8">
        <f>MEDIAN(S37:S41)</f>
        <v>563</v>
      </c>
      <c r="T45" s="8">
        <f>MEDIAN(T37:T41)</f>
        <v>443</v>
      </c>
      <c r="U45" s="8">
        <f>MEDIAN(U37:U41)</f>
        <v>1626</v>
      </c>
    </row>
    <row r="47" spans="1:21">
      <c r="A47" s="1"/>
      <c r="B47" s="2"/>
      <c r="C47" s="2"/>
      <c r="D47" s="35" t="s">
        <v>24</v>
      </c>
      <c r="E47" s="2"/>
      <c r="F47" s="2"/>
      <c r="G47" s="22" t="s">
        <v>19</v>
      </c>
      <c r="H47" s="22" t="s">
        <v>20</v>
      </c>
      <c r="I47" s="22" t="s">
        <v>15</v>
      </c>
      <c r="J47" s="22" t="s">
        <v>18</v>
      </c>
      <c r="P47" s="4"/>
      <c r="Q47" s="5"/>
      <c r="R47" s="6"/>
      <c r="S47" s="31" t="s">
        <v>14</v>
      </c>
      <c r="T47" s="6"/>
      <c r="U47" s="6"/>
    </row>
    <row r="48" spans="1:21">
      <c r="A48" s="21" t="s">
        <v>4</v>
      </c>
      <c r="B48" s="35">
        <v>7</v>
      </c>
      <c r="C48" s="35">
        <v>8</v>
      </c>
      <c r="D48" s="35">
        <v>7</v>
      </c>
      <c r="E48" s="35">
        <v>7</v>
      </c>
      <c r="F48" s="35">
        <v>7</v>
      </c>
      <c r="G48" s="22">
        <f>MIN(B48:F48)</f>
        <v>7</v>
      </c>
      <c r="H48" s="22">
        <f>MAX(B48:F48)</f>
        <v>8</v>
      </c>
      <c r="I48" s="22">
        <f>AVERAGE(B48:F48)</f>
        <v>7.2</v>
      </c>
      <c r="J48" s="22">
        <f>MEDIAN(B48:F48)</f>
        <v>7</v>
      </c>
      <c r="P48" s="23" t="s">
        <v>9</v>
      </c>
      <c r="Q48" s="24">
        <v>3</v>
      </c>
      <c r="R48" s="24">
        <v>1.859E-3</v>
      </c>
      <c r="S48" s="24">
        <v>35</v>
      </c>
      <c r="T48" s="24">
        <v>4</v>
      </c>
      <c r="U48" s="24">
        <v>309</v>
      </c>
    </row>
    <row r="49" spans="1:21">
      <c r="A49" s="21" t="s">
        <v>3</v>
      </c>
      <c r="B49" s="35">
        <v>4.5330524444580078E-3</v>
      </c>
      <c r="C49" s="35">
        <v>6.4728260040283203E-3</v>
      </c>
      <c r="D49" s="35">
        <v>9.4919204711914062E-3</v>
      </c>
      <c r="E49" s="35">
        <v>5.325627326965332E-2</v>
      </c>
      <c r="F49" s="35">
        <v>0.1123199462890625</v>
      </c>
      <c r="G49" s="22">
        <f>MIN(B49:F49)</f>
        <v>4.5330524444580078E-3</v>
      </c>
      <c r="H49" s="22">
        <f>MAX(B49:F49)</f>
        <v>0.1123199462890625</v>
      </c>
      <c r="I49" s="22">
        <f>AVERAGE(B49:F49)</f>
        <v>3.7214803695678714E-2</v>
      </c>
      <c r="J49" s="22">
        <f>MEDIAN(B49:F49)</f>
        <v>9.4919204711914062E-3</v>
      </c>
      <c r="P49" s="23" t="s">
        <v>8</v>
      </c>
      <c r="Q49" s="24">
        <v>4</v>
      </c>
      <c r="R49" s="24">
        <v>2.346E-3</v>
      </c>
      <c r="S49" s="24">
        <v>115</v>
      </c>
      <c r="T49" s="24">
        <v>70</v>
      </c>
      <c r="U49" s="24">
        <v>588</v>
      </c>
    </row>
    <row r="50" spans="1:21">
      <c r="A50" s="21" t="s">
        <v>2</v>
      </c>
      <c r="B50" s="35">
        <v>196234</v>
      </c>
      <c r="C50" s="35">
        <v>7262240</v>
      </c>
      <c r="D50" s="35">
        <v>9442</v>
      </c>
      <c r="E50" s="35">
        <v>24380</v>
      </c>
      <c r="F50" s="35">
        <v>22143</v>
      </c>
      <c r="G50" s="22">
        <f t="shared" ref="G50:G52" si="3">MIN(B50:F50)</f>
        <v>9442</v>
      </c>
      <c r="H50" s="22">
        <f>MAX(B50:F50)</f>
        <v>7262240</v>
      </c>
      <c r="I50" s="22">
        <f>AVERAGE(B50:F50)</f>
        <v>1502887.8</v>
      </c>
      <c r="J50" s="22">
        <f>MEDIAN(B50:F50)</f>
        <v>24380</v>
      </c>
      <c r="P50" s="23" t="s">
        <v>7</v>
      </c>
      <c r="Q50" s="24">
        <v>5</v>
      </c>
      <c r="R50" s="24">
        <v>3.3660000000000001E-3</v>
      </c>
      <c r="S50" s="24">
        <v>848</v>
      </c>
      <c r="T50" s="24">
        <v>673</v>
      </c>
      <c r="U50" s="24">
        <v>2201</v>
      </c>
    </row>
    <row r="51" spans="1:21">
      <c r="A51" s="21" t="s">
        <v>1</v>
      </c>
      <c r="B51" s="35">
        <v>160377</v>
      </c>
      <c r="C51" s="35">
        <v>5867114</v>
      </c>
      <c r="D51" s="35">
        <v>8186</v>
      </c>
      <c r="E51" s="35">
        <v>20464</v>
      </c>
      <c r="F51" s="35">
        <v>18572</v>
      </c>
      <c r="G51" s="22">
        <f t="shared" si="3"/>
        <v>8186</v>
      </c>
      <c r="H51" s="22">
        <f>MAX(B51:F51)</f>
        <v>5867114</v>
      </c>
      <c r="I51" s="22">
        <f>AVERAGE(B51:F51)</f>
        <v>1214942.6000000001</v>
      </c>
      <c r="J51" s="22">
        <f>MEDIAN(B51:F51)</f>
        <v>20464</v>
      </c>
      <c r="P51" s="23" t="s">
        <v>6</v>
      </c>
      <c r="Q51" s="24">
        <v>6</v>
      </c>
      <c r="R51" s="24">
        <v>3.8830000000000002E-3</v>
      </c>
      <c r="S51" s="24">
        <v>3556</v>
      </c>
      <c r="T51" s="24">
        <v>2894</v>
      </c>
      <c r="U51" s="24">
        <v>7802</v>
      </c>
    </row>
    <row r="52" spans="1:21">
      <c r="A52" s="21" t="s">
        <v>0</v>
      </c>
      <c r="B52" s="35">
        <v>393377</v>
      </c>
      <c r="C52" s="35">
        <v>14525645</v>
      </c>
      <c r="D52" s="35">
        <v>19790</v>
      </c>
      <c r="E52" s="35">
        <v>49659</v>
      </c>
      <c r="F52" s="35">
        <v>45183</v>
      </c>
      <c r="G52" s="22">
        <f t="shared" si="3"/>
        <v>19790</v>
      </c>
      <c r="H52" s="22">
        <f>MAX(B52:F52)</f>
        <v>14525645</v>
      </c>
      <c r="I52" s="22">
        <f>AVERAGE(B52:F52)</f>
        <v>3006730.8</v>
      </c>
      <c r="J52" s="22">
        <f>MEDIAN(B52:F52)</f>
        <v>49659</v>
      </c>
      <c r="P52" s="25" t="s">
        <v>5</v>
      </c>
      <c r="Q52" s="24">
        <v>7</v>
      </c>
      <c r="R52" s="24">
        <v>2.8490999999999999E-2</v>
      </c>
      <c r="S52" s="24">
        <v>65575</v>
      </c>
      <c r="T52" s="24">
        <v>54370</v>
      </c>
      <c r="U52" s="24">
        <v>132056</v>
      </c>
    </row>
    <row r="53" spans="1:21">
      <c r="P53" s="32" t="s">
        <v>16</v>
      </c>
      <c r="Q53" s="8">
        <f>MIN(Q48:Q52)</f>
        <v>3</v>
      </c>
      <c r="R53" s="8">
        <f>MIN(R48:R52)</f>
        <v>1.859E-3</v>
      </c>
      <c r="S53" s="8">
        <f>MIN(S48:S52)</f>
        <v>35</v>
      </c>
      <c r="T53" s="8">
        <f>MIN(T48:T52)</f>
        <v>4</v>
      </c>
      <c r="U53" s="8">
        <f>MIN(U48:U52)</f>
        <v>309</v>
      </c>
    </row>
    <row r="54" spans="1:21">
      <c r="P54" s="32" t="s">
        <v>17</v>
      </c>
      <c r="Q54" s="8">
        <f>MAX(Q48:Q52)</f>
        <v>7</v>
      </c>
      <c r="R54" s="8">
        <f>MAX(R48:R52)</f>
        <v>2.8490999999999999E-2</v>
      </c>
      <c r="S54" s="8">
        <f>MAX(S48:S52)</f>
        <v>65575</v>
      </c>
      <c r="T54" s="8">
        <f>MAX(T48:T52)</f>
        <v>54370</v>
      </c>
      <c r="U54" s="8">
        <f>MAX(U48:U52)</f>
        <v>132056</v>
      </c>
    </row>
    <row r="55" spans="1:21">
      <c r="P55" s="32" t="s">
        <v>15</v>
      </c>
      <c r="Q55" s="8">
        <f>AVERAGE(Q48:Q52)</f>
        <v>5</v>
      </c>
      <c r="R55" s="8">
        <f>AVERAGE(R48:R52)</f>
        <v>7.9889999999999996E-3</v>
      </c>
      <c r="S55" s="8">
        <f>AVERAGE(S48:S52)</f>
        <v>14025.8</v>
      </c>
      <c r="T55" s="8">
        <f>AVERAGE(T48:T52)</f>
        <v>11602.2</v>
      </c>
      <c r="U55" s="8">
        <f>AVERAGE(U48:U52)</f>
        <v>28591.200000000001</v>
      </c>
    </row>
    <row r="56" spans="1:21">
      <c r="P56" s="32" t="s">
        <v>18</v>
      </c>
      <c r="Q56" s="8">
        <f>MEDIAN(Q48:Q52)</f>
        <v>5</v>
      </c>
      <c r="R56" s="8">
        <f>MEDIAN(R48:R52)</f>
        <v>3.3660000000000001E-3</v>
      </c>
      <c r="S56" s="8">
        <f>MEDIAN(S48:S52)</f>
        <v>848</v>
      </c>
      <c r="T56" s="8">
        <f>MEDIAN(T48:T52)</f>
        <v>673</v>
      </c>
      <c r="U56" s="8">
        <f>MEDIAN(U48:U52)</f>
        <v>2201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Hoang bao ngan Nguyen</dc:creator>
  <cp:lastModifiedBy>Hoang bao ngan Nguyen</cp:lastModifiedBy>
  <dcterms:created xsi:type="dcterms:W3CDTF">2019-06-06T01:45:27Z</dcterms:created>
  <dcterms:modified xsi:type="dcterms:W3CDTF">2019-06-06T06:55:23Z</dcterms:modified>
</cp:coreProperties>
</file>