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ny\Downloads\"/>
    </mc:Choice>
  </mc:AlternateContent>
  <bookViews>
    <workbookView xWindow="0" yWindow="0" windowWidth="20430" windowHeight="7620" xr2:uid="{DA5A5263-F4D8-4AD9-8F50-968DC5C3F64A}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8" i="1" s="1"/>
  <c r="E31" i="1"/>
  <c r="E32" i="1"/>
  <c r="E28" i="1"/>
  <c r="E27" i="1"/>
  <c r="E26" i="1"/>
  <c r="E25" i="1"/>
  <c r="E24" i="1"/>
  <c r="E23" i="1"/>
  <c r="E22" i="1"/>
  <c r="K8" i="2" l="1"/>
  <c r="K7" i="2"/>
  <c r="K5" i="2"/>
  <c r="K6" i="2"/>
  <c r="E21" i="1" l="1"/>
  <c r="E20" i="1"/>
  <c r="E19" i="1"/>
  <c r="E14" i="1"/>
  <c r="E7" i="1"/>
  <c r="E3" i="1"/>
  <c r="E18" i="1"/>
  <c r="E17" i="1" l="1"/>
  <c r="E16" i="1"/>
  <c r="E13" i="1" l="1"/>
  <c r="E15" i="1"/>
  <c r="E4" i="1" l="1"/>
  <c r="E36" i="1" s="1"/>
  <c r="E5" i="1"/>
  <c r="E37" i="1" s="1"/>
  <c r="E6" i="1"/>
  <c r="E8" i="1"/>
  <c r="E9" i="1"/>
  <c r="E10" i="1"/>
  <c r="E11" i="1"/>
  <c r="E12" i="1"/>
  <c r="E35" i="1" s="1"/>
  <c r="E39" i="1" l="1"/>
</calcChain>
</file>

<file path=xl/sharedStrings.xml><?xml version="1.0" encoding="utf-8"?>
<sst xmlns="http://schemas.openxmlformats.org/spreadsheetml/2006/main" count="216" uniqueCount="163">
  <si>
    <t>500kg load cell</t>
  </si>
  <si>
    <t>Wheatstone Bridge</t>
  </si>
  <si>
    <t>Hall Effect Sensor</t>
  </si>
  <si>
    <t>MicroSD card Shield</t>
  </si>
  <si>
    <t>MicroSD card</t>
  </si>
  <si>
    <t>Real Time Clock</t>
  </si>
  <si>
    <t>LCD Shield</t>
  </si>
  <si>
    <r>
      <t>180</t>
    </r>
    <r>
      <rPr>
        <sz val="11"/>
        <color theme="1"/>
        <rFont val="Calibri"/>
        <family val="2"/>
      </rPr>
      <t>° Servo</t>
    </r>
  </si>
  <si>
    <t>On/Off Switch</t>
  </si>
  <si>
    <t>Name</t>
  </si>
  <si>
    <t>Price</t>
  </si>
  <si>
    <t>Quantity</t>
  </si>
  <si>
    <t>Total</t>
  </si>
  <si>
    <t>Vendor</t>
  </si>
  <si>
    <t>URL</t>
  </si>
  <si>
    <t>http://www.robotshop.com/en/500kg-s-type-load-cell.html</t>
  </si>
  <si>
    <t>http://www.robotshop.com/en/strain-gauge-load-cell-amplifier-shield-2ch.html</t>
  </si>
  <si>
    <t>https://www.sparkfun.com/products/9312</t>
  </si>
  <si>
    <t>https://www.sparkfun.com/products/12708</t>
  </si>
  <si>
    <t>http://www.robotshop.com/en/micro-sd-card-breakout-module.html</t>
  </si>
  <si>
    <t>Subtotal</t>
  </si>
  <si>
    <t>Purpose</t>
  </si>
  <si>
    <t>measuring force on suspension</t>
  </si>
  <si>
    <t>reading load cells</t>
  </si>
  <si>
    <t>CVT RPM, ratio, and speed measurement</t>
  </si>
  <si>
    <t>Datalogging readings from sensors</t>
  </si>
  <si>
    <t>Timestamping data</t>
  </si>
  <si>
    <t>Remote visual display for sensor readings</t>
  </si>
  <si>
    <t>Dashboard ratio and speed gauge</t>
  </si>
  <si>
    <t>Master switch</t>
  </si>
  <si>
    <t>Start/stop datalogging</t>
  </si>
  <si>
    <t>SD card detection, low battery, low fuel indication</t>
  </si>
  <si>
    <t>Saving recorded data</t>
  </si>
  <si>
    <t>https://www.sparkfun.com/products/533</t>
  </si>
  <si>
    <t>BAJA SAE 2017-2018 Electronics Bill of Materials</t>
  </si>
  <si>
    <t>Power Source</t>
  </si>
  <si>
    <t>Arduino Mega</t>
  </si>
  <si>
    <t>Control all input and output for components</t>
  </si>
  <si>
    <t>Arduino 5V</t>
  </si>
  <si>
    <t>External 5V</t>
  </si>
  <si>
    <t>None</t>
  </si>
  <si>
    <t>Computer Fan</t>
  </si>
  <si>
    <t>Cool components</t>
  </si>
  <si>
    <t>External 12V</t>
  </si>
  <si>
    <t>https://store.arduino.cc/usa/arduino-mega-2560-rev3</t>
  </si>
  <si>
    <t>http://www.pchub.com/uph/laptop/656-79749-22693/Cooler-Master-MGT8012ZR-W25-Server-Square-Fan.html</t>
  </si>
  <si>
    <t>PC Hub</t>
  </si>
  <si>
    <t>http://www.orvac.com/Catalog/Push-Button/218975.html</t>
  </si>
  <si>
    <t>Push Button</t>
  </si>
  <si>
    <t>Fan Grill</t>
  </si>
  <si>
    <t>http://www.orvac.com/s.nl/it.A/id.20678/.f</t>
  </si>
  <si>
    <t>Protect fan: product link doesn't match actual</t>
  </si>
  <si>
    <t>SD Card Adapter</t>
  </si>
  <si>
    <t>Viewing data on desktop</t>
  </si>
  <si>
    <t>Standard LED</t>
  </si>
  <si>
    <t>Custom Shield Arduino Mega</t>
  </si>
  <si>
    <t>Buck Converters 6pk</t>
  </si>
  <si>
    <t>Amazon</t>
  </si>
  <si>
    <t>Stepping voltage down</t>
  </si>
  <si>
    <t>Terminal Block</t>
  </si>
  <si>
    <t>https://www.amazon.com/eBoot-LM2596-Converter-3-0-40V-1-5-35V/dp/B01GJ0SC2C/ref=sr_1_1_sspa?ie=UTF8&amp;qid=1507863050&amp;sr=8-1-spons&amp;keywords=buck+converter&amp;psc=1</t>
  </si>
  <si>
    <t>Battery Options</t>
  </si>
  <si>
    <t>Sealed Lead Acid</t>
  </si>
  <si>
    <t>Length</t>
  </si>
  <si>
    <t>Height</t>
  </si>
  <si>
    <t>1.7lbs</t>
  </si>
  <si>
    <t>Weight</t>
  </si>
  <si>
    <t>6V</t>
  </si>
  <si>
    <t>Battery Clerk</t>
  </si>
  <si>
    <t>Voltage</t>
  </si>
  <si>
    <t>Amp Hours</t>
  </si>
  <si>
    <t>Type</t>
  </si>
  <si>
    <t>12v</t>
  </si>
  <si>
    <t>Battery Sharks</t>
  </si>
  <si>
    <t>Lithium Ion</t>
  </si>
  <si>
    <t>Pros</t>
  </si>
  <si>
    <t>Cons</t>
  </si>
  <si>
    <t>durability</t>
  </si>
  <si>
    <t>inexpensive</t>
  </si>
  <si>
    <t>rechargable</t>
  </si>
  <si>
    <t>low capacity</t>
  </si>
  <si>
    <t>heavy and large</t>
  </si>
  <si>
    <t>low maintenace</t>
  </si>
  <si>
    <t>rechargeable</t>
  </si>
  <si>
    <t>high maintenance</t>
  </si>
  <si>
    <t>lightweight</t>
  </si>
  <si>
    <t>reconfigurable</t>
  </si>
  <si>
    <t>small</t>
  </si>
  <si>
    <t>expensive</t>
  </si>
  <si>
    <t>adjustable capacity</t>
  </si>
  <si>
    <t>batteryspace.com</t>
  </si>
  <si>
    <t>4.8lbs</t>
  </si>
  <si>
    <t xml:space="preserve">Width </t>
  </si>
  <si>
    <t>Dimensions</t>
  </si>
  <si>
    <t>18.5mm</t>
  </si>
  <si>
    <t>2.8in</t>
  </si>
  <si>
    <t>5.95in</t>
  </si>
  <si>
    <t>1.9in</t>
  </si>
  <si>
    <t>2.56in</t>
  </si>
  <si>
    <t>4.1in</t>
  </si>
  <si>
    <t>3.7in</t>
  </si>
  <si>
    <t>65.3mm</t>
  </si>
  <si>
    <t>3.6V(10.8V)</t>
  </si>
  <si>
    <t>slow charging (~8hrs)</t>
  </si>
  <si>
    <t>fast charge</t>
  </si>
  <si>
    <t>3.35*</t>
  </si>
  <si>
    <t>*battery management system</t>
  </si>
  <si>
    <t>48.5g(0.3lbs)</t>
  </si>
  <si>
    <t>3.7V(11.1V)</t>
  </si>
  <si>
    <t>2.2(6.6)</t>
  </si>
  <si>
    <t>eBay(10 pack)</t>
  </si>
  <si>
    <t>Minimum runtime</t>
  </si>
  <si>
    <t xml:space="preserve">7 hours </t>
  </si>
  <si>
    <t>4 hours</t>
  </si>
  <si>
    <t>8 hours</t>
  </si>
  <si>
    <t>5 hours</t>
  </si>
  <si>
    <t>&lt;1lb</t>
  </si>
  <si>
    <t>RobotShop</t>
  </si>
  <si>
    <t>SparkFun</t>
  </si>
  <si>
    <t>Adafruit</t>
  </si>
  <si>
    <t>Orvac Electronics</t>
  </si>
  <si>
    <t>https://www.amazon.com/gp/product/B01J477UHU/ref=od_aui_detailpages00?ie=UTF8&amp;psc=1</t>
  </si>
  <si>
    <t>http://www.robotshop.com/en/cytron-lcd-keypad-shield-arduino.html</t>
  </si>
  <si>
    <t>Rare Earth Magnets (10pk)</t>
  </si>
  <si>
    <t>https://www.harborfreight.com/10-piece-rare-earth-magnets-67488.html</t>
  </si>
  <si>
    <t>Harbor Freight</t>
  </si>
  <si>
    <t>Arduino</t>
  </si>
  <si>
    <t>Donated?</t>
  </si>
  <si>
    <t>Y</t>
  </si>
  <si>
    <t>https://www.homedepot.com/p/OPTIX-18-in-x-24-in-x-220-in-Acrylic-Sheet-MC-21/202038050</t>
  </si>
  <si>
    <t>Home Depot</t>
  </si>
  <si>
    <t>Face Plate</t>
  </si>
  <si>
    <t>18" x 24" x 0.22" Acrylic Sheet</t>
  </si>
  <si>
    <t>Scooter's Expenses</t>
  </si>
  <si>
    <t>Donations</t>
  </si>
  <si>
    <t>22 AWG - 3-wire ($/ft)</t>
  </si>
  <si>
    <t>SuperBrightLEDs</t>
  </si>
  <si>
    <t>18 AWG - 5-wire ($/ft)</t>
  </si>
  <si>
    <t>Data transfer from sensor to dash</t>
  </si>
  <si>
    <t>https://www.superbrightleds.com/moreinfo/power-wires/pvc-jacketed-3-conductor-22-awg-power-wire-pp-frpvc-gray/1850/</t>
  </si>
  <si>
    <t>https://www.superbrightleds.com/moreinfo/power-wires/pvc-jacketed-5-conductor-18-awg-power-wire-pp-frpvc-gray/1849/4474/</t>
  </si>
  <si>
    <t>Arduino MEGA Stackable Header Kit</t>
  </si>
  <si>
    <t>Custom shield</t>
  </si>
  <si>
    <t>Arduino Stackable Header 10pk</t>
  </si>
  <si>
    <t>25' #22ga Hook Up Wire (B/W/R)</t>
  </si>
  <si>
    <t>2.54mm/0.1" Pitch Terminal Block</t>
  </si>
  <si>
    <t>https://www.adafruit.com/product/2138</t>
  </si>
  <si>
    <t>http://www.robotshop.com/en/arduino-mega-stackable-header-kit.html</t>
  </si>
  <si>
    <t>http://www.robotshop.com/en/arduino-stackable-header-10-pin-4pk.html</t>
  </si>
  <si>
    <t>http://www.robotshop.com/en/elenco-22-gauge-black-25-ft.html</t>
  </si>
  <si>
    <t>Carbon Fiber</t>
  </si>
  <si>
    <t>-</t>
  </si>
  <si>
    <t>Enclosure</t>
  </si>
  <si>
    <t>Tony's Expenses</t>
  </si>
  <si>
    <t>Luiz Orozco</t>
  </si>
  <si>
    <t>ECST-EE Dept.</t>
  </si>
  <si>
    <t>Part#: NTEBU 25-E100-0</t>
  </si>
  <si>
    <t>https://www.sparkfun.com/products/11310</t>
  </si>
  <si>
    <t>Battery Management System (BMS)</t>
  </si>
  <si>
    <t>Voltage Sensor</t>
  </si>
  <si>
    <t>Krystal's Expenses</t>
  </si>
  <si>
    <t>Batteries (10pk)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</si>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</sst>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0" fontId="3" fillId="0" borderId="0" xfId="2"/>
    <xf numFmtId="0" fontId="0" fillId="2" borderId="0" xfId="0" applyFill="1"/>
    <xf numFmtId="0" fontId="0" fillId="3" borderId="0" xfId="0" applyFill="1"/>
    <xf numFmtId="0" fontId="0" fillId="0" borderId="0" xfId="0" applyFill="1"/>
    <xf numFmtId="44" fontId="0" fillId="0" borderId="0" xfId="1" applyFont="1" applyFill="1"/>
    <xf numFmtId="0" fontId="3" fillId="0" borderId="0" xfId="2" applyFill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left"/>
    </xf>
    <xf numFmtId="0" fontId="0" fillId="5" borderId="0" xfId="1" applyNumberFormat="1" applyFont="1" applyFill="1" applyAlignment="1">
      <alignment horizontal="left"/>
    </xf>
    <xf numFmtId="44" fontId="0" fillId="5" borderId="0" xfId="1" applyFont="1" applyFill="1"/>
    <xf numFmtId="0" fontId="4" fillId="0" borderId="0" xfId="0" applyFont="1" applyAlignment="1">
      <alignment horizontal="center"/>
    </xf>
    <xf numFmtId="44" fontId="0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6" borderId="0" xfId="1" applyNumberFormat="1" applyFont="1" applyFill="1" applyAlignment="1">
      <alignment horizontal="left"/>
    </xf>
    <xf numFmtId="44" fontId="0" fillId="6" borderId="0" xfId="1" applyFont="1" applyFill="1"/>
    <xf numFmtId="0" fontId="0" fillId="7" borderId="0" xfId="1" applyNumberFormat="1" applyFont="1" applyFill="1" applyAlignment="1">
      <alignment horizontal="left"/>
    </xf>
    <xf numFmtId="44" fontId="0" fillId="7" borderId="0" xfId="1" applyFont="1" applyFill="1"/>
    <xf numFmtId="0" fontId="0" fillId="7" borderId="0" xfId="0" applyFill="1"/>
    <xf numFmtId="0" fontId="0" fillId="0" borderId="0" xfId="0" applyFill="1" applyAlignment="1">
      <alignment wrapText="1"/>
    </xf>
    <xf numFmtId="0" fontId="5" fillId="0" borderId="0" xfId="1" applyNumberFormat="1" applyFont="1" applyAlignment="1">
      <alignment horizontal="left"/>
    </xf>
    <xf numFmtId="44" fontId="6" fillId="0" borderId="0" xfId="1" applyFont="1" applyAlignment="1">
      <alignment horizontal="center"/>
    </xf>
    <xf numFmtId="44" fontId="5" fillId="0" borderId="0" xfId="1" applyFont="1"/>
    <xf numFmtId="44" fontId="7" fillId="2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arduino.cc/usa/arduino-mega-2560-rev3" TargetMode="External"/><Relationship Id="rId13" Type="http://schemas.openxmlformats.org/officeDocument/2006/relationships/hyperlink" Target="https://www.superbrightleds.com/moreinfo/power-wires/pvc-jacketed-3-conductor-22-awg-power-wire-pp-frpvc-gray/1850/" TargetMode="External"/><Relationship Id="rId18" Type="http://schemas.openxmlformats.org/officeDocument/2006/relationships/hyperlink" Target="http://www.robotshop.com/en/elenco-22-gauge-black-25-ft.html" TargetMode="External"/><Relationship Id="rId3" Type="http://schemas.openxmlformats.org/officeDocument/2006/relationships/hyperlink" Target="https://www.sparkfun.com/products/9312" TargetMode="External"/><Relationship Id="rId7" Type="http://schemas.openxmlformats.org/officeDocument/2006/relationships/hyperlink" Target="https://www.sparkfun.com/products/533" TargetMode="External"/><Relationship Id="rId12" Type="http://schemas.openxmlformats.org/officeDocument/2006/relationships/hyperlink" Target="https://www.homedepot.com/p/OPTIX-18-in-x-24-in-x-220-in-Acrylic-Sheet-MC-21/202038050" TargetMode="External"/><Relationship Id="rId17" Type="http://schemas.openxmlformats.org/officeDocument/2006/relationships/hyperlink" Target="http://www.robotshop.com/en/arduino-stackable-header-10-pin-4pk.html" TargetMode="External"/><Relationship Id="rId2" Type="http://schemas.openxmlformats.org/officeDocument/2006/relationships/hyperlink" Target="http://www.robotshop.com/en/strain-gauge-load-cell-amplifier-shield-2ch.html" TargetMode="External"/><Relationship Id="rId16" Type="http://schemas.openxmlformats.org/officeDocument/2006/relationships/hyperlink" Target="http://www.robotshop.com/en/arduino-mega-stackable-header-kit.html" TargetMode="External"/><Relationship Id="rId1" Type="http://schemas.openxmlformats.org/officeDocument/2006/relationships/hyperlink" Target="http://www.robotshop.com/en/500kg-s-type-load-cell.html" TargetMode="External"/><Relationship Id="rId6" Type="http://schemas.openxmlformats.org/officeDocument/2006/relationships/hyperlink" Target="http://www.orvac.com/Catalog/Push-Button/218975.html" TargetMode="External"/><Relationship Id="rId11" Type="http://schemas.openxmlformats.org/officeDocument/2006/relationships/hyperlink" Target="https://www.amazon.com/eBoot-LM2596-Converter-3-0-40V-1-5-35V/dp/B01GJ0SC2C/ref=sr_1_1_sspa?ie=UTF8&amp;qid=1507863050&amp;sr=8-1-spons&amp;keywords=buck+converter&amp;psc=1" TargetMode="External"/><Relationship Id="rId5" Type="http://schemas.openxmlformats.org/officeDocument/2006/relationships/hyperlink" Target="https://www.sparkfun.com/products/12708" TargetMode="External"/><Relationship Id="rId15" Type="http://schemas.openxmlformats.org/officeDocument/2006/relationships/hyperlink" Target="https://www.adafruit.com/product/2138" TargetMode="External"/><Relationship Id="rId10" Type="http://schemas.openxmlformats.org/officeDocument/2006/relationships/hyperlink" Target="http://www.orvac.com/s.nl/it.A/id.20678/.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robotshop.com/en/micro-sd-card-breakout-module.html" TargetMode="External"/><Relationship Id="rId9" Type="http://schemas.openxmlformats.org/officeDocument/2006/relationships/hyperlink" Target="http://www.pchub.com/uph/laptop/656-79749-22693/Cooler-Master-MGT8012ZR-W25-Server-Square-Fan.html" TargetMode="External"/><Relationship Id="rId14" Type="http://schemas.openxmlformats.org/officeDocument/2006/relationships/hyperlink" Target="https://www.superbrightleds.com/moreinfo/power-wires/pvc-jacketed-5-conductor-18-awg-power-wire-pp-frpvc-gray/1849/44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B4DA-7DE4-4309-AC06-0721A144F80B}">
  <dimension ref="A1:I39"/>
  <sheetViews>
    <sheetView tabSelected="1" workbookViewId="0">
      <selection activeCell="G29" sqref="G29"/>
    </sheetView>
  </sheetViews>
  <sheetFormatPr defaultRowHeight="15" x14ac:dyDescent="0.25"/>
  <cols>
    <col min="1" max="1" width="9.140625" style="17"/>
    <col min="2" max="2" width="33.140625" bestFit="1" customWidth="1"/>
    <col min="3" max="3" width="9.140625" style="1"/>
    <col min="4" max="4" width="9.140625" style="17"/>
    <col min="5" max="5" width="9.140625" style="1"/>
    <col min="6" max="6" width="16.140625" bestFit="1" customWidth="1"/>
    <col min="7" max="7" width="24.42578125" customWidth="1"/>
    <col min="8" max="8" width="32.42578125" customWidth="1"/>
    <col min="9" max="9" width="16.85546875" style="17" customWidth="1"/>
  </cols>
  <sheetData>
    <row r="1" spans="1:9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0" t="s">
        <v>127</v>
      </c>
      <c r="B2" s="3" t="s">
        <v>9</v>
      </c>
      <c r="C2" s="22" t="s">
        <v>10</v>
      </c>
      <c r="D2" s="10" t="s">
        <v>11</v>
      </c>
      <c r="E2" s="22" t="s">
        <v>20</v>
      </c>
      <c r="F2" s="10" t="s">
        <v>13</v>
      </c>
      <c r="G2" s="22" t="s">
        <v>14</v>
      </c>
      <c r="H2" s="10" t="s">
        <v>21</v>
      </c>
      <c r="I2" s="22" t="s">
        <v>35</v>
      </c>
    </row>
    <row r="3" spans="1:9" x14ac:dyDescent="0.25">
      <c r="B3" s="29" t="s">
        <v>0</v>
      </c>
      <c r="C3" s="1">
        <v>50</v>
      </c>
      <c r="D3" s="17">
        <v>1</v>
      </c>
      <c r="E3" s="1">
        <f>C3*D3</f>
        <v>50</v>
      </c>
      <c r="F3" t="s">
        <v>117</v>
      </c>
      <c r="G3" s="2" t="s">
        <v>15</v>
      </c>
      <c r="H3" t="s">
        <v>22</v>
      </c>
      <c r="I3" s="17" t="s">
        <v>38</v>
      </c>
    </row>
    <row r="4" spans="1:9" x14ac:dyDescent="0.25">
      <c r="B4" s="29" t="s">
        <v>1</v>
      </c>
      <c r="C4" s="6">
        <v>19.95</v>
      </c>
      <c r="D4" s="23">
        <v>1</v>
      </c>
      <c r="E4" s="6">
        <f t="shared" ref="E4:E6" si="0">C4*D4</f>
        <v>19.95</v>
      </c>
      <c r="F4" s="5" t="s">
        <v>117</v>
      </c>
      <c r="G4" s="7" t="s">
        <v>16</v>
      </c>
      <c r="H4" s="5" t="s">
        <v>23</v>
      </c>
      <c r="I4" s="23" t="s">
        <v>38</v>
      </c>
    </row>
    <row r="5" spans="1:9" x14ac:dyDescent="0.25">
      <c r="B5" s="16" t="s">
        <v>2</v>
      </c>
      <c r="C5" s="6">
        <v>0.95</v>
      </c>
      <c r="D5" s="23">
        <v>2</v>
      </c>
      <c r="E5" s="6">
        <f t="shared" si="0"/>
        <v>1.9</v>
      </c>
      <c r="F5" s="5" t="s">
        <v>118</v>
      </c>
      <c r="G5" s="7" t="s">
        <v>17</v>
      </c>
      <c r="H5" s="5" t="s">
        <v>24</v>
      </c>
      <c r="I5" s="23" t="s">
        <v>39</v>
      </c>
    </row>
    <row r="6" spans="1:9" x14ac:dyDescent="0.25">
      <c r="B6" s="16" t="s">
        <v>3</v>
      </c>
      <c r="C6" s="6">
        <v>7.5</v>
      </c>
      <c r="D6" s="23">
        <v>1</v>
      </c>
      <c r="E6" s="6">
        <f t="shared" si="0"/>
        <v>7.5</v>
      </c>
      <c r="F6" s="5" t="s">
        <v>119</v>
      </c>
      <c r="G6" s="7" t="s">
        <v>19</v>
      </c>
      <c r="H6" s="5" t="s">
        <v>25</v>
      </c>
      <c r="I6" s="23" t="s">
        <v>40</v>
      </c>
    </row>
    <row r="7" spans="1:9" x14ac:dyDescent="0.25">
      <c r="B7" s="16" t="s">
        <v>5</v>
      </c>
      <c r="C7" s="6">
        <v>14.95</v>
      </c>
      <c r="D7" s="23">
        <v>1</v>
      </c>
      <c r="E7" s="6">
        <f>C7*D7</f>
        <v>14.95</v>
      </c>
      <c r="F7" s="5" t="s">
        <v>118</v>
      </c>
      <c r="G7" s="7" t="s">
        <v>18</v>
      </c>
      <c r="H7" s="5" t="s">
        <v>26</v>
      </c>
      <c r="I7" s="23" t="s">
        <v>39</v>
      </c>
    </row>
    <row r="8" spans="1:9" x14ac:dyDescent="0.25">
      <c r="B8" s="29" t="s">
        <v>6</v>
      </c>
      <c r="C8" s="6">
        <v>11.26</v>
      </c>
      <c r="D8" s="23">
        <v>1</v>
      </c>
      <c r="E8" s="6">
        <f t="shared" ref="E8:E20" si="1">C8*D8</f>
        <v>11.26</v>
      </c>
      <c r="F8" s="5" t="s">
        <v>117</v>
      </c>
      <c r="G8" s="7" t="s">
        <v>122</v>
      </c>
      <c r="H8" s="5" t="s">
        <v>27</v>
      </c>
      <c r="I8" s="23" t="s">
        <v>38</v>
      </c>
    </row>
    <row r="9" spans="1:9" x14ac:dyDescent="0.25">
      <c r="B9" s="16" t="s">
        <v>7</v>
      </c>
      <c r="C9" s="6">
        <v>2.5</v>
      </c>
      <c r="D9" s="23">
        <v>2</v>
      </c>
      <c r="E9" s="6">
        <f t="shared" si="1"/>
        <v>5</v>
      </c>
      <c r="F9" s="5" t="s">
        <v>57</v>
      </c>
      <c r="G9" s="7" t="s">
        <v>121</v>
      </c>
      <c r="H9" s="5" t="s">
        <v>28</v>
      </c>
      <c r="I9" s="23" t="s">
        <v>39</v>
      </c>
    </row>
    <row r="10" spans="1:9" x14ac:dyDescent="0.25">
      <c r="B10" s="16" t="s">
        <v>8</v>
      </c>
      <c r="C10" s="6">
        <v>2.95</v>
      </c>
      <c r="D10" s="23">
        <v>2</v>
      </c>
      <c r="E10" s="6">
        <f t="shared" si="1"/>
        <v>5.9</v>
      </c>
      <c r="F10" s="5" t="s">
        <v>117</v>
      </c>
      <c r="G10" s="7" t="s">
        <v>157</v>
      </c>
      <c r="H10" s="5" t="s">
        <v>29</v>
      </c>
      <c r="I10" s="23" t="s">
        <v>40</v>
      </c>
    </row>
    <row r="11" spans="1:9" x14ac:dyDescent="0.25">
      <c r="B11" s="16" t="s">
        <v>48</v>
      </c>
      <c r="C11" s="6">
        <v>3.19</v>
      </c>
      <c r="D11" s="23">
        <v>2</v>
      </c>
      <c r="E11" s="6">
        <f t="shared" si="1"/>
        <v>6.38</v>
      </c>
      <c r="F11" s="5" t="s">
        <v>120</v>
      </c>
      <c r="G11" s="7" t="s">
        <v>47</v>
      </c>
      <c r="H11" s="5" t="s">
        <v>30</v>
      </c>
      <c r="I11" s="23" t="s">
        <v>40</v>
      </c>
    </row>
    <row r="12" spans="1:9" x14ac:dyDescent="0.25">
      <c r="A12" s="21" t="s">
        <v>128</v>
      </c>
      <c r="B12" t="s">
        <v>54</v>
      </c>
      <c r="C12" s="6">
        <v>0.35</v>
      </c>
      <c r="D12" s="23">
        <v>5</v>
      </c>
      <c r="E12" s="6">
        <f t="shared" si="1"/>
        <v>1.75</v>
      </c>
      <c r="F12" s="5" t="s">
        <v>118</v>
      </c>
      <c r="G12" s="7" t="s">
        <v>33</v>
      </c>
      <c r="H12" s="5" t="s">
        <v>31</v>
      </c>
      <c r="I12" s="23" t="s">
        <v>38</v>
      </c>
    </row>
    <row r="13" spans="1:9" x14ac:dyDescent="0.25">
      <c r="A13" s="21" t="s">
        <v>128</v>
      </c>
      <c r="B13" t="s">
        <v>4</v>
      </c>
      <c r="C13" s="6"/>
      <c r="D13" s="23">
        <v>1</v>
      </c>
      <c r="E13" s="6">
        <f>C13*D13</f>
        <v>0</v>
      </c>
      <c r="F13" s="5"/>
      <c r="G13" s="5"/>
      <c r="H13" s="5" t="s">
        <v>32</v>
      </c>
      <c r="I13" s="23" t="s">
        <v>40</v>
      </c>
    </row>
    <row r="14" spans="1:9" x14ac:dyDescent="0.25">
      <c r="A14" s="21" t="s">
        <v>128</v>
      </c>
      <c r="B14" t="s">
        <v>52</v>
      </c>
      <c r="C14" s="6"/>
      <c r="D14" s="23">
        <v>1</v>
      </c>
      <c r="E14" s="6">
        <f>C14*D14</f>
        <v>0</v>
      </c>
      <c r="F14" s="5"/>
      <c r="G14" s="5"/>
      <c r="H14" s="5" t="s">
        <v>53</v>
      </c>
      <c r="I14" s="23" t="s">
        <v>40</v>
      </c>
    </row>
    <row r="15" spans="1:9" ht="14.25" customHeight="1" x14ac:dyDescent="0.25">
      <c r="B15" s="16" t="s">
        <v>123</v>
      </c>
      <c r="C15" s="6">
        <v>2.99</v>
      </c>
      <c r="D15" s="23">
        <v>1</v>
      </c>
      <c r="E15" s="6">
        <f t="shared" si="1"/>
        <v>2.99</v>
      </c>
      <c r="F15" s="5" t="s">
        <v>125</v>
      </c>
      <c r="G15" s="7" t="s">
        <v>124</v>
      </c>
      <c r="H15" s="30" t="s">
        <v>24</v>
      </c>
      <c r="I15" s="23" t="s">
        <v>40</v>
      </c>
    </row>
    <row r="16" spans="1:9" x14ac:dyDescent="0.25">
      <c r="A16" s="21" t="s">
        <v>128</v>
      </c>
      <c r="B16" s="5" t="s">
        <v>36</v>
      </c>
      <c r="C16" s="6">
        <v>38.5</v>
      </c>
      <c r="D16" s="23">
        <v>1</v>
      </c>
      <c r="E16" s="6">
        <f t="shared" si="1"/>
        <v>38.5</v>
      </c>
      <c r="F16" s="5" t="s">
        <v>126</v>
      </c>
      <c r="G16" s="7" t="s">
        <v>44</v>
      </c>
      <c r="H16" s="5" t="s">
        <v>37</v>
      </c>
      <c r="I16" s="23" t="s">
        <v>43</v>
      </c>
    </row>
    <row r="17" spans="1:9" x14ac:dyDescent="0.25">
      <c r="A17" s="21" t="s">
        <v>128</v>
      </c>
      <c r="B17" s="5" t="s">
        <v>41</v>
      </c>
      <c r="C17" s="6">
        <v>23.39</v>
      </c>
      <c r="D17" s="23">
        <v>1</v>
      </c>
      <c r="E17" s="6">
        <f t="shared" si="1"/>
        <v>23.39</v>
      </c>
      <c r="F17" s="5" t="s">
        <v>46</v>
      </c>
      <c r="G17" s="7" t="s">
        <v>45</v>
      </c>
      <c r="H17" s="5" t="s">
        <v>42</v>
      </c>
      <c r="I17" s="23" t="s">
        <v>43</v>
      </c>
    </row>
    <row r="18" spans="1:9" x14ac:dyDescent="0.25">
      <c r="B18" s="16" t="s">
        <v>49</v>
      </c>
      <c r="C18" s="1">
        <v>2.69</v>
      </c>
      <c r="D18" s="17">
        <v>1</v>
      </c>
      <c r="E18" s="1">
        <f t="shared" si="1"/>
        <v>2.69</v>
      </c>
      <c r="F18" t="s">
        <v>120</v>
      </c>
      <c r="G18" s="2" t="s">
        <v>50</v>
      </c>
      <c r="H18" t="s">
        <v>51</v>
      </c>
      <c r="I18" s="17" t="s">
        <v>40</v>
      </c>
    </row>
    <row r="19" spans="1:9" x14ac:dyDescent="0.25">
      <c r="B19" s="16" t="s">
        <v>55</v>
      </c>
      <c r="C19" s="1">
        <v>40</v>
      </c>
      <c r="D19" s="17">
        <v>1</v>
      </c>
      <c r="E19" s="1">
        <f t="shared" si="1"/>
        <v>40</v>
      </c>
      <c r="F19" t="s">
        <v>154</v>
      </c>
      <c r="G19" t="s">
        <v>155</v>
      </c>
      <c r="H19" t="s">
        <v>142</v>
      </c>
      <c r="I19" s="17" t="s">
        <v>40</v>
      </c>
    </row>
    <row r="20" spans="1:9" x14ac:dyDescent="0.25">
      <c r="B20" s="16" t="s">
        <v>56</v>
      </c>
      <c r="C20" s="1">
        <v>11.59</v>
      </c>
      <c r="D20" s="17">
        <v>1</v>
      </c>
      <c r="E20" s="1">
        <f t="shared" si="1"/>
        <v>11.59</v>
      </c>
      <c r="F20" t="s">
        <v>57</v>
      </c>
      <c r="G20" s="2" t="s">
        <v>60</v>
      </c>
      <c r="H20" t="s">
        <v>58</v>
      </c>
    </row>
    <row r="21" spans="1:9" x14ac:dyDescent="0.25">
      <c r="B21" s="16" t="s">
        <v>59</v>
      </c>
      <c r="C21" s="1">
        <v>0.99</v>
      </c>
      <c r="D21" s="17">
        <v>2</v>
      </c>
      <c r="E21" s="1">
        <f t="shared" ref="E21:E32" si="2">C21*D21</f>
        <v>1.98</v>
      </c>
      <c r="F21" t="s">
        <v>120</v>
      </c>
      <c r="G21" t="s">
        <v>156</v>
      </c>
      <c r="H21" t="s">
        <v>142</v>
      </c>
    </row>
    <row r="22" spans="1:9" x14ac:dyDescent="0.25">
      <c r="B22" s="16" t="s">
        <v>132</v>
      </c>
      <c r="C22" s="1">
        <v>24.98</v>
      </c>
      <c r="D22" s="17">
        <v>1</v>
      </c>
      <c r="E22" s="1">
        <f t="shared" si="2"/>
        <v>24.98</v>
      </c>
      <c r="F22" t="s">
        <v>130</v>
      </c>
      <c r="G22" s="2" t="s">
        <v>129</v>
      </c>
      <c r="H22" t="s">
        <v>131</v>
      </c>
      <c r="I22" s="17" t="s">
        <v>40</v>
      </c>
    </row>
    <row r="23" spans="1:9" x14ac:dyDescent="0.25">
      <c r="B23" s="16" t="s">
        <v>135</v>
      </c>
      <c r="C23" s="1">
        <v>0.28000000000000003</v>
      </c>
      <c r="D23" s="17">
        <v>10</v>
      </c>
      <c r="E23" s="1">
        <f t="shared" si="2"/>
        <v>2.8000000000000003</v>
      </c>
      <c r="F23" t="s">
        <v>136</v>
      </c>
      <c r="G23" s="2" t="s">
        <v>139</v>
      </c>
      <c r="H23" t="s">
        <v>138</v>
      </c>
    </row>
    <row r="24" spans="1:9" x14ac:dyDescent="0.25">
      <c r="B24" s="16" t="s">
        <v>137</v>
      </c>
      <c r="C24" s="1">
        <v>0.59</v>
      </c>
      <c r="D24" s="17">
        <v>12</v>
      </c>
      <c r="E24" s="1">
        <f t="shared" si="2"/>
        <v>7.08</v>
      </c>
      <c r="F24" t="s">
        <v>136</v>
      </c>
      <c r="G24" s="2" t="s">
        <v>140</v>
      </c>
      <c r="H24" t="s">
        <v>138</v>
      </c>
    </row>
    <row r="25" spans="1:9" x14ac:dyDescent="0.25">
      <c r="B25" s="16" t="s">
        <v>141</v>
      </c>
      <c r="C25" s="1">
        <v>1.99</v>
      </c>
      <c r="D25" s="17">
        <v>2</v>
      </c>
      <c r="E25" s="1">
        <f t="shared" si="2"/>
        <v>3.98</v>
      </c>
      <c r="F25" t="s">
        <v>117</v>
      </c>
      <c r="G25" s="2" t="s">
        <v>147</v>
      </c>
      <c r="H25" t="s">
        <v>142</v>
      </c>
    </row>
    <row r="26" spans="1:9" x14ac:dyDescent="0.25">
      <c r="B26" s="16" t="s">
        <v>143</v>
      </c>
      <c r="C26" s="1">
        <v>1.31</v>
      </c>
      <c r="D26" s="17">
        <v>1</v>
      </c>
      <c r="E26" s="1">
        <f t="shared" si="2"/>
        <v>1.31</v>
      </c>
      <c r="F26" t="s">
        <v>117</v>
      </c>
      <c r="G26" s="2" t="s">
        <v>148</v>
      </c>
      <c r="H26" t="s">
        <v>142</v>
      </c>
    </row>
    <row r="27" spans="1:9" x14ac:dyDescent="0.25">
      <c r="B27" s="16" t="s">
        <v>144</v>
      </c>
      <c r="C27" s="1">
        <v>2.25</v>
      </c>
      <c r="D27" s="17">
        <v>3</v>
      </c>
      <c r="E27" s="1">
        <f t="shared" si="2"/>
        <v>6.75</v>
      </c>
      <c r="F27" t="s">
        <v>117</v>
      </c>
      <c r="G27" s="2" t="s">
        <v>149</v>
      </c>
      <c r="H27" t="s">
        <v>142</v>
      </c>
    </row>
    <row r="28" spans="1:9" x14ac:dyDescent="0.25">
      <c r="B28" s="16" t="s">
        <v>145</v>
      </c>
      <c r="C28" s="1">
        <v>0.95</v>
      </c>
      <c r="D28" s="17">
        <v>5</v>
      </c>
      <c r="E28" s="1">
        <f t="shared" si="2"/>
        <v>4.75</v>
      </c>
      <c r="F28" t="s">
        <v>119</v>
      </c>
      <c r="G28" s="2" t="s">
        <v>146</v>
      </c>
      <c r="H28" t="s">
        <v>142</v>
      </c>
    </row>
    <row r="29" spans="1:9" x14ac:dyDescent="0.25">
      <c r="A29" s="21"/>
      <c r="B29" s="5" t="s">
        <v>150</v>
      </c>
      <c r="C29" s="1" t="s">
        <v>151</v>
      </c>
      <c r="D29" s="17" t="s">
        <v>151</v>
      </c>
      <c r="F29" t="s">
        <v>151</v>
      </c>
      <c r="G29" s="2" t="s">
        <v>151</v>
      </c>
      <c r="H29" t="s">
        <v>152</v>
      </c>
    </row>
    <row r="30" spans="1:9" x14ac:dyDescent="0.25">
      <c r="A30" s="21"/>
      <c r="B30" s="24" t="s">
        <v>161</v>
      </c>
      <c r="C30" s="1">
        <v>26.98</v>
      </c>
      <c r="D30" s="17">
        <v>1</v>
      </c>
      <c r="E30" s="1">
        <f t="shared" si="2"/>
        <v>26.98</v>
      </c>
      <c r="G30" s="2"/>
    </row>
    <row r="31" spans="1:9" x14ac:dyDescent="0.25">
      <c r="A31" s="21"/>
      <c r="B31" s="24" t="s">
        <v>158</v>
      </c>
      <c r="C31" s="1">
        <v>7.22</v>
      </c>
      <c r="D31" s="17">
        <v>1</v>
      </c>
      <c r="E31" s="1">
        <f t="shared" si="2"/>
        <v>7.22</v>
      </c>
      <c r="G31" s="2"/>
    </row>
    <row r="32" spans="1:9" x14ac:dyDescent="0.25">
      <c r="A32" s="21"/>
      <c r="B32" s="24" t="s">
        <v>159</v>
      </c>
      <c r="C32" s="1">
        <v>3.68</v>
      </c>
      <c r="D32" s="17">
        <v>1</v>
      </c>
      <c r="E32" s="1">
        <f t="shared" si="2"/>
        <v>3.68</v>
      </c>
      <c r="G32" s="2"/>
    </row>
    <row r="33" spans="1:7" x14ac:dyDescent="0.25">
      <c r="A33" s="21"/>
      <c r="B33" s="5"/>
      <c r="G33" s="2"/>
    </row>
    <row r="34" spans="1:7" ht="17.25" x14ac:dyDescent="0.4">
      <c r="C34" s="32" t="s">
        <v>162</v>
      </c>
      <c r="D34" s="32"/>
      <c r="E34" s="32"/>
    </row>
    <row r="35" spans="1:7" x14ac:dyDescent="0.25">
      <c r="C35" s="31" t="s">
        <v>134</v>
      </c>
      <c r="D35" s="31"/>
      <c r="E35" s="33">
        <f>SUM(E12,E16,E17)</f>
        <v>63.64</v>
      </c>
    </row>
    <row r="36" spans="1:7" x14ac:dyDescent="0.25">
      <c r="C36" s="27" t="s">
        <v>153</v>
      </c>
      <c r="D36" s="27"/>
      <c r="E36" s="28">
        <f>SUM(E3,E4,E8)</f>
        <v>81.210000000000008</v>
      </c>
    </row>
    <row r="37" spans="1:7" x14ac:dyDescent="0.25">
      <c r="C37" s="19" t="s">
        <v>133</v>
      </c>
      <c r="D37" s="19"/>
      <c r="E37" s="20">
        <f>SUM(E5,E6,E7,E9,E10,E11,E15,E18,E19,E20,E21:E28)</f>
        <v>152.53000000000003</v>
      </c>
    </row>
    <row r="38" spans="1:7" x14ac:dyDescent="0.25">
      <c r="C38" s="25" t="s">
        <v>160</v>
      </c>
      <c r="D38" s="25"/>
      <c r="E38" s="26">
        <f>SUM(E30:E32)</f>
        <v>37.880000000000003</v>
      </c>
    </row>
    <row r="39" spans="1:7" x14ac:dyDescent="0.25">
      <c r="C39" s="18" t="s">
        <v>12</v>
      </c>
      <c r="D39" s="18"/>
      <c r="E39" s="34">
        <f>SUM(E3:E29)</f>
        <v>297.38000000000005</v>
      </c>
    </row>
  </sheetData>
  <mergeCells count="7">
    <mergeCell ref="C39:D39"/>
    <mergeCell ref="C35:D35"/>
    <mergeCell ref="C37:D37"/>
    <mergeCell ref="A1:I1"/>
    <mergeCell ref="C36:D36"/>
    <mergeCell ref="C38:D38"/>
    <mergeCell ref="C34:E34"/>
  </mergeCells>
  <hyperlinks>
    <hyperlink ref="G3" r:id="rId1" xr:uid="{CDDB7036-C13C-481F-BEE1-0F78A1DF6313}"/>
    <hyperlink ref="G4" r:id="rId2" xr:uid="{960E0C0C-C131-417C-847E-1790A27D4385}"/>
    <hyperlink ref="G5" r:id="rId3" xr:uid="{2E147F96-6216-465A-A8A3-4E913002F0DC}"/>
    <hyperlink ref="G6" r:id="rId4" xr:uid="{4CC49A9C-DD51-4E2E-9129-59B5F26975D7}"/>
    <hyperlink ref="G7" r:id="rId5" xr:uid="{B7831151-FE3D-4A09-9F4F-39D79CA5907B}"/>
    <hyperlink ref="G11" r:id="rId6" xr:uid="{72D1C858-F407-4608-94B1-A68BF56AEC2C}"/>
    <hyperlink ref="G12" r:id="rId7" xr:uid="{A693F035-CA40-45EB-B471-E05D6BCC198C}"/>
    <hyperlink ref="G16" r:id="rId8" xr:uid="{384B4B0F-91A9-493E-BAE4-CF4A7F1007B8}"/>
    <hyperlink ref="G17" r:id="rId9" xr:uid="{D964BCCA-8F50-4EB0-8B5B-284F3524A5C4}"/>
    <hyperlink ref="G18" r:id="rId10" xr:uid="{4FE019D7-ADCF-4598-BA12-0F28849D1C6A}"/>
    <hyperlink ref="G20" r:id="rId11" xr:uid="{8DEE3598-4281-4B53-863F-44E9F1109489}"/>
    <hyperlink ref="G22" r:id="rId12" xr:uid="{41FBD379-355F-43FB-BFDC-C918AD3021BE}"/>
    <hyperlink ref="G23" r:id="rId13" xr:uid="{D8AE16F7-7C25-4E2B-863C-D7BD1B6A1AE8}"/>
    <hyperlink ref="G24" r:id="rId14" xr:uid="{29E9D70C-F808-4CF0-965E-402E4B655E68}"/>
    <hyperlink ref="G28" r:id="rId15" xr:uid="{9A04A72A-3E6F-4D34-8C31-2B83206A19BB}"/>
    <hyperlink ref="G25" r:id="rId16" xr:uid="{85022CB4-6441-464F-8FC8-D1EBF0422D00}"/>
    <hyperlink ref="G26" r:id="rId17" xr:uid="{72405003-821A-4CB9-A619-7B2736399086}"/>
    <hyperlink ref="G27" r:id="rId18" xr:uid="{F283EF5A-93CF-4234-885B-92236F3B13AA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CDD5-30AA-4B63-A51E-E099D7AD43BE}">
  <dimension ref="B2:M22"/>
  <sheetViews>
    <sheetView topLeftCell="A7" workbookViewId="0">
      <selection activeCell="G11" sqref="G11"/>
    </sheetView>
  </sheetViews>
  <sheetFormatPr defaultRowHeight="15" x14ac:dyDescent="0.25"/>
  <cols>
    <col min="2" max="2" width="16.28515625" customWidth="1"/>
    <col min="3" max="3" width="11.7109375" customWidth="1"/>
    <col min="4" max="4" width="9.42578125" customWidth="1"/>
    <col min="6" max="6" width="11" customWidth="1"/>
    <col min="7" max="7" width="11.140625" customWidth="1"/>
    <col min="8" max="8" width="13.42578125" customWidth="1"/>
    <col min="11" max="11" width="14.140625" customWidth="1"/>
    <col min="12" max="12" width="17.140625" customWidth="1"/>
    <col min="13" max="13" width="16.85546875" customWidth="1"/>
    <col min="14" max="14" width="15.85546875" customWidth="1"/>
    <col min="15" max="15" width="15" customWidth="1"/>
  </cols>
  <sheetData>
    <row r="2" spans="2:13" x14ac:dyDescent="0.25">
      <c r="B2" t="s">
        <v>61</v>
      </c>
    </row>
    <row r="3" spans="2:13" x14ac:dyDescent="0.25">
      <c r="E3" s="15" t="s">
        <v>93</v>
      </c>
      <c r="F3" s="15"/>
      <c r="G3" s="15"/>
    </row>
    <row r="4" spans="2:13" x14ac:dyDescent="0.25">
      <c r="B4" s="3" t="s">
        <v>71</v>
      </c>
      <c r="C4" s="9" t="s">
        <v>69</v>
      </c>
      <c r="D4" s="9" t="s">
        <v>70</v>
      </c>
      <c r="E4" s="9" t="s">
        <v>63</v>
      </c>
      <c r="F4" s="9" t="s">
        <v>92</v>
      </c>
      <c r="G4" s="9" t="s">
        <v>64</v>
      </c>
      <c r="H4" s="9" t="s">
        <v>66</v>
      </c>
      <c r="I4" s="9" t="s">
        <v>10</v>
      </c>
      <c r="J4" s="9" t="s">
        <v>11</v>
      </c>
      <c r="K4" s="9" t="s">
        <v>12</v>
      </c>
      <c r="L4" s="3" t="s">
        <v>13</v>
      </c>
      <c r="M4" s="9" t="s">
        <v>111</v>
      </c>
    </row>
    <row r="5" spans="2:13" x14ac:dyDescent="0.25">
      <c r="B5" t="s">
        <v>62</v>
      </c>
      <c r="C5" s="8" t="s">
        <v>67</v>
      </c>
      <c r="D5" s="8">
        <v>4.5</v>
      </c>
      <c r="E5" s="8" t="s">
        <v>95</v>
      </c>
      <c r="F5" s="8" t="s">
        <v>97</v>
      </c>
      <c r="G5" s="8" t="s">
        <v>99</v>
      </c>
      <c r="H5" s="8" t="s">
        <v>65</v>
      </c>
      <c r="I5" s="8">
        <v>5.89</v>
      </c>
      <c r="J5" s="8">
        <v>4</v>
      </c>
      <c r="K5" s="8">
        <f>I5*J5</f>
        <v>23.56</v>
      </c>
      <c r="L5" t="s">
        <v>68</v>
      </c>
      <c r="M5" t="s">
        <v>115</v>
      </c>
    </row>
    <row r="6" spans="2:13" x14ac:dyDescent="0.25">
      <c r="B6" t="s">
        <v>62</v>
      </c>
      <c r="C6" s="8" t="s">
        <v>72</v>
      </c>
      <c r="D6" s="8">
        <v>7</v>
      </c>
      <c r="E6" s="8" t="s">
        <v>96</v>
      </c>
      <c r="F6" s="8" t="s">
        <v>98</v>
      </c>
      <c r="G6" s="8" t="s">
        <v>100</v>
      </c>
      <c r="H6" s="8" t="s">
        <v>91</v>
      </c>
      <c r="I6" s="8">
        <v>9.9700000000000006</v>
      </c>
      <c r="J6" s="8">
        <v>2</v>
      </c>
      <c r="K6" s="8">
        <f t="shared" ref="K6" si="0">I6*J6</f>
        <v>19.940000000000001</v>
      </c>
      <c r="L6" t="s">
        <v>73</v>
      </c>
      <c r="M6" t="s">
        <v>114</v>
      </c>
    </row>
    <row r="7" spans="2:13" x14ac:dyDescent="0.25">
      <c r="B7" t="s">
        <v>74</v>
      </c>
      <c r="C7" s="8" t="s">
        <v>102</v>
      </c>
      <c r="D7" s="8" t="s">
        <v>105</v>
      </c>
      <c r="E7" s="8" t="s">
        <v>94</v>
      </c>
      <c r="F7" s="8" t="s">
        <v>94</v>
      </c>
      <c r="G7" s="8" t="s">
        <v>101</v>
      </c>
      <c r="H7" s="8" t="s">
        <v>107</v>
      </c>
      <c r="I7" s="8">
        <v>13.95</v>
      </c>
      <c r="J7" s="8">
        <v>3</v>
      </c>
      <c r="K7" s="8">
        <f>I7*J7</f>
        <v>41.849999999999994</v>
      </c>
      <c r="L7" t="s">
        <v>90</v>
      </c>
      <c r="M7" t="s">
        <v>113</v>
      </c>
    </row>
    <row r="8" spans="2:13" x14ac:dyDescent="0.25">
      <c r="B8" s="11" t="s">
        <v>74</v>
      </c>
      <c r="C8" s="12" t="s">
        <v>108</v>
      </c>
      <c r="D8" s="13" t="s">
        <v>109</v>
      </c>
      <c r="E8" s="12" t="s">
        <v>94</v>
      </c>
      <c r="F8" s="12" t="s">
        <v>94</v>
      </c>
      <c r="G8" s="12" t="s">
        <v>101</v>
      </c>
      <c r="H8" s="12" t="s">
        <v>116</v>
      </c>
      <c r="I8" s="12">
        <v>26.98</v>
      </c>
      <c r="J8" s="12">
        <v>1</v>
      </c>
      <c r="K8" s="12">
        <f>I8*J8</f>
        <v>26.98</v>
      </c>
      <c r="L8" s="11" t="s">
        <v>110</v>
      </c>
      <c r="M8" s="11" t="s">
        <v>112</v>
      </c>
    </row>
    <row r="9" spans="2:13" x14ac:dyDescent="0.25">
      <c r="J9" s="8"/>
    </row>
    <row r="10" spans="2:13" x14ac:dyDescent="0.25">
      <c r="C10" s="4" t="s">
        <v>75</v>
      </c>
      <c r="D10" s="4" t="s">
        <v>76</v>
      </c>
    </row>
    <row r="11" spans="2:13" x14ac:dyDescent="0.25">
      <c r="B11" s="4" t="s">
        <v>62</v>
      </c>
      <c r="C11" t="s">
        <v>77</v>
      </c>
      <c r="D11" t="s">
        <v>81</v>
      </c>
    </row>
    <row r="12" spans="2:13" x14ac:dyDescent="0.25">
      <c r="C12" t="s">
        <v>78</v>
      </c>
      <c r="D12" t="s">
        <v>80</v>
      </c>
    </row>
    <row r="13" spans="2:13" x14ac:dyDescent="0.25">
      <c r="C13" t="s">
        <v>79</v>
      </c>
      <c r="D13" t="s">
        <v>103</v>
      </c>
    </row>
    <row r="14" spans="2:13" x14ac:dyDescent="0.25">
      <c r="C14" t="s">
        <v>82</v>
      </c>
    </row>
    <row r="16" spans="2:13" x14ac:dyDescent="0.25">
      <c r="B16" s="4" t="s">
        <v>74</v>
      </c>
      <c r="C16" t="s">
        <v>83</v>
      </c>
      <c r="D16" t="s">
        <v>84</v>
      </c>
    </row>
    <row r="17" spans="3:4" x14ac:dyDescent="0.25">
      <c r="C17" t="s">
        <v>85</v>
      </c>
      <c r="D17" t="s">
        <v>88</v>
      </c>
    </row>
    <row r="18" spans="3:4" x14ac:dyDescent="0.25">
      <c r="C18" t="s">
        <v>86</v>
      </c>
    </row>
    <row r="19" spans="3:4" x14ac:dyDescent="0.25">
      <c r="C19" t="s">
        <v>87</v>
      </c>
    </row>
    <row r="20" spans="3:4" x14ac:dyDescent="0.25">
      <c r="C20" t="s">
        <v>89</v>
      </c>
    </row>
    <row r="21" spans="3:4" x14ac:dyDescent="0.25">
      <c r="C21" t="s">
        <v>104</v>
      </c>
    </row>
    <row r="22" spans="3:4" x14ac:dyDescent="0.25">
      <c r="C22" t="s">
        <v>106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Jovanny</cp:lastModifiedBy>
  <dcterms:created xsi:type="dcterms:W3CDTF">2017-09-20T23:58:28Z</dcterms:created>
  <dcterms:modified xsi:type="dcterms:W3CDTF">2017-11-16T06:32:45Z</dcterms:modified>
</cp:coreProperties>
</file>