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Geografia energetyki rozproszonej SGH OPUS Jesień 2023/Dane PSE/"/>
    </mc:Choice>
  </mc:AlternateContent>
  <xr:revisionPtr revIDLastSave="0" documentId="13_ncr:1_{1F5EEDEF-3313-7E4A-BB31-88383D84EE0A}" xr6:coauthVersionLast="47" xr6:coauthVersionMax="47" xr10:uidLastSave="{00000000-0000-0000-0000-000000000000}"/>
  <bookViews>
    <workbookView xWindow="240" yWindow="500" windowWidth="28540" windowHeight="15920" activeTab="3" xr2:uid="{00000000-000D-0000-FFFF-FFFF00000000}"/>
  </bookViews>
  <sheets>
    <sheet name="Sheet2" sheetId="6" r:id="rId1"/>
    <sheet name="Sheet3" sheetId="7" r:id="rId2"/>
    <sheet name="Sheet1 (2)" sheetId="5" r:id="rId3"/>
    <sheet name="Sheet1" sheetId="1" r:id="rId4"/>
    <sheet name="Sheet1 (3)" sheetId="8" r:id="rId5"/>
  </sheets>
  <calcPr calcId="181029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7" l="1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116" i="7"/>
  <c r="K3" i="5"/>
  <c r="K4" i="5"/>
  <c r="P4" i="5" s="1"/>
  <c r="K5" i="5"/>
  <c r="P5" i="5" s="1"/>
  <c r="K6" i="5"/>
  <c r="P6" i="5" s="1"/>
  <c r="K7" i="5"/>
  <c r="P7" i="5" s="1"/>
  <c r="K8" i="5"/>
  <c r="P8" i="5" s="1"/>
  <c r="K9" i="5"/>
  <c r="P9" i="5" s="1"/>
  <c r="K10" i="5"/>
  <c r="P10" i="5" s="1"/>
  <c r="K11" i="5"/>
  <c r="P11" i="5" s="1"/>
  <c r="K12" i="5"/>
  <c r="P12" i="5" s="1"/>
  <c r="K13" i="5"/>
  <c r="P13" i="5" s="1"/>
  <c r="K14" i="5"/>
  <c r="P14" i="5" s="1"/>
  <c r="K15" i="5"/>
  <c r="P15" i="5" s="1"/>
  <c r="K16" i="5"/>
  <c r="P16" i="5" s="1"/>
  <c r="K17" i="5"/>
  <c r="P17" i="5" s="1"/>
  <c r="K18" i="5"/>
  <c r="P18" i="5" s="1"/>
  <c r="K19" i="5"/>
  <c r="P19" i="5" s="1"/>
  <c r="K20" i="5"/>
  <c r="P20" i="5" s="1"/>
  <c r="K21" i="5"/>
  <c r="P21" i="5" s="1"/>
  <c r="K22" i="5"/>
  <c r="P22" i="5" s="1"/>
  <c r="K23" i="5"/>
  <c r="P23" i="5" s="1"/>
  <c r="K24" i="5"/>
  <c r="P24" i="5" s="1"/>
  <c r="K25" i="5"/>
  <c r="P25" i="5" s="1"/>
  <c r="K26" i="5"/>
  <c r="P26" i="5" s="1"/>
  <c r="K27" i="5"/>
  <c r="P27" i="5" s="1"/>
  <c r="K28" i="5"/>
  <c r="P28" i="5" s="1"/>
  <c r="K29" i="5"/>
  <c r="P29" i="5" s="1"/>
  <c r="K30" i="5"/>
  <c r="P30" i="5" s="1"/>
  <c r="K31" i="5"/>
  <c r="P31" i="5" s="1"/>
  <c r="K32" i="5"/>
  <c r="P32" i="5" s="1"/>
  <c r="K33" i="5"/>
  <c r="P33" i="5" s="1"/>
  <c r="K34" i="5"/>
  <c r="P34" i="5" s="1"/>
  <c r="K35" i="5"/>
  <c r="P35" i="5" s="1"/>
  <c r="K36" i="5"/>
  <c r="P36" i="5" s="1"/>
  <c r="K37" i="5"/>
  <c r="P37" i="5" s="1"/>
  <c r="K38" i="5"/>
  <c r="P38" i="5" s="1"/>
  <c r="K39" i="5"/>
  <c r="P39" i="5" s="1"/>
  <c r="K40" i="5"/>
  <c r="P40" i="5" s="1"/>
  <c r="K41" i="5"/>
  <c r="P41" i="5" s="1"/>
  <c r="K42" i="5"/>
  <c r="P42" i="5" s="1"/>
  <c r="K43" i="5"/>
  <c r="P43" i="5" s="1"/>
  <c r="K44" i="5"/>
  <c r="P44" i="5" s="1"/>
  <c r="K45" i="5"/>
  <c r="P45" i="5" s="1"/>
  <c r="K46" i="5"/>
  <c r="P46" i="5" s="1"/>
  <c r="K47" i="5"/>
  <c r="P47" i="5" s="1"/>
  <c r="K48" i="5"/>
  <c r="P48" i="5" s="1"/>
  <c r="K49" i="5"/>
  <c r="P49" i="5" s="1"/>
  <c r="K50" i="5"/>
  <c r="P50" i="5" s="1"/>
  <c r="K51" i="5"/>
  <c r="P51" i="5" s="1"/>
  <c r="K52" i="5"/>
  <c r="P52" i="5" s="1"/>
  <c r="K53" i="5"/>
  <c r="P53" i="5" s="1"/>
  <c r="K54" i="5"/>
  <c r="P54" i="5" s="1"/>
  <c r="K55" i="5"/>
  <c r="P55" i="5" s="1"/>
  <c r="K56" i="5"/>
  <c r="P56" i="5" s="1"/>
  <c r="K57" i="5"/>
  <c r="P57" i="5" s="1"/>
  <c r="K58" i="5"/>
  <c r="P58" i="5" s="1"/>
  <c r="K59" i="5"/>
  <c r="P59" i="5" s="1"/>
  <c r="K60" i="5"/>
  <c r="P60" i="5" s="1"/>
  <c r="K61" i="5"/>
  <c r="P61" i="5" s="1"/>
  <c r="K62" i="5"/>
  <c r="P62" i="5" s="1"/>
  <c r="K63" i="5"/>
  <c r="P63" i="5" s="1"/>
  <c r="K64" i="5"/>
  <c r="P64" i="5" s="1"/>
  <c r="K65" i="5"/>
  <c r="P65" i="5" s="1"/>
  <c r="K66" i="5"/>
  <c r="P66" i="5" s="1"/>
  <c r="K67" i="5"/>
  <c r="P67" i="5" s="1"/>
  <c r="K68" i="5"/>
  <c r="P68" i="5" s="1"/>
  <c r="K69" i="5"/>
  <c r="P69" i="5" s="1"/>
  <c r="K70" i="5"/>
  <c r="P70" i="5" s="1"/>
  <c r="K71" i="5"/>
  <c r="P71" i="5" s="1"/>
  <c r="K72" i="5"/>
  <c r="P72" i="5" s="1"/>
  <c r="K73" i="5"/>
  <c r="P73" i="5" s="1"/>
  <c r="K74" i="5"/>
  <c r="P74" i="5" s="1"/>
  <c r="K75" i="5"/>
  <c r="P75" i="5" s="1"/>
  <c r="K76" i="5"/>
  <c r="P76" i="5" s="1"/>
  <c r="K77" i="5"/>
  <c r="P77" i="5" s="1"/>
  <c r="K78" i="5"/>
  <c r="P78" i="5" s="1"/>
  <c r="K79" i="5"/>
  <c r="P79" i="5" s="1"/>
  <c r="K80" i="5"/>
  <c r="P80" i="5" s="1"/>
  <c r="K81" i="5"/>
  <c r="P81" i="5" s="1"/>
  <c r="K82" i="5"/>
  <c r="P82" i="5" s="1"/>
  <c r="K83" i="5"/>
  <c r="P83" i="5" s="1"/>
  <c r="K84" i="5"/>
  <c r="P84" i="5" s="1"/>
  <c r="K85" i="5"/>
  <c r="P85" i="5" s="1"/>
  <c r="K86" i="5"/>
  <c r="P86" i="5" s="1"/>
  <c r="K87" i="5"/>
  <c r="P87" i="5" s="1"/>
  <c r="K88" i="5"/>
  <c r="P88" i="5" s="1"/>
  <c r="K89" i="5"/>
  <c r="L89" i="5" s="1"/>
  <c r="M89" i="5" s="1"/>
  <c r="N89" i="5" s="1"/>
  <c r="O89" i="5" s="1"/>
  <c r="K90" i="5"/>
  <c r="P90" i="5" s="1"/>
  <c r="K91" i="5"/>
  <c r="P91" i="5" s="1"/>
  <c r="K92" i="5"/>
  <c r="P92" i="5" s="1"/>
  <c r="K93" i="5"/>
  <c r="P93" i="5" s="1"/>
  <c r="K94" i="5"/>
  <c r="P94" i="5" s="1"/>
  <c r="K95" i="5"/>
  <c r="P95" i="5" s="1"/>
  <c r="K96" i="5"/>
  <c r="P96" i="5" s="1"/>
  <c r="K97" i="5"/>
  <c r="P97" i="5" s="1"/>
  <c r="K98" i="5"/>
  <c r="P98" i="5" s="1"/>
  <c r="K99" i="5"/>
  <c r="P99" i="5" s="1"/>
  <c r="K100" i="5"/>
  <c r="P100" i="5" s="1"/>
  <c r="K101" i="5"/>
  <c r="P101" i="5" s="1"/>
  <c r="K102" i="5"/>
  <c r="P102" i="5" s="1"/>
  <c r="K103" i="5"/>
  <c r="P103" i="5" s="1"/>
  <c r="K104" i="5"/>
  <c r="P104" i="5" s="1"/>
  <c r="K105" i="5"/>
  <c r="P105" i="5" s="1"/>
  <c r="K106" i="5"/>
  <c r="P106" i="5" s="1"/>
  <c r="K2" i="5"/>
  <c r="P2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2" i="5"/>
  <c r="P89" i="5" l="1"/>
  <c r="K107" i="5"/>
  <c r="L3" i="5"/>
  <c r="M3" i="5" l="1"/>
  <c r="L107" i="5"/>
  <c r="N3" i="5" l="1"/>
  <c r="M107" i="5"/>
  <c r="O3" i="5" l="1"/>
  <c r="O107" i="5" s="1"/>
  <c r="N107" i="5"/>
  <c r="P3" i="5" l="1"/>
  <c r="P107" i="5" s="1"/>
</calcChain>
</file>

<file path=xl/sharedStrings.xml><?xml version="1.0" encoding="utf-8"?>
<sst xmlns="http://schemas.openxmlformats.org/spreadsheetml/2006/main" count="1306" uniqueCount="167">
  <si>
    <t>Typ jednostki rynku mocy</t>
  </si>
  <si>
    <t>Nazwa dostawcy mocy</t>
  </si>
  <si>
    <t>NIP</t>
  </si>
  <si>
    <t>JRM/296</t>
  </si>
  <si>
    <t>JRM/231</t>
  </si>
  <si>
    <t>JRM/233</t>
  </si>
  <si>
    <t>JRM/68</t>
  </si>
  <si>
    <t>JRM/117</t>
  </si>
  <si>
    <t>JRM/157</t>
  </si>
  <si>
    <t>JRM/187</t>
  </si>
  <si>
    <t>JRM/189</t>
  </si>
  <si>
    <t>JRM/8</t>
  </si>
  <si>
    <t>JRM/11</t>
  </si>
  <si>
    <t>JRM/14</t>
  </si>
  <si>
    <t>JRM/38</t>
  </si>
  <si>
    <t>JRM/39</t>
  </si>
  <si>
    <t>JRM/42</t>
  </si>
  <si>
    <t>JRM/58</t>
  </si>
  <si>
    <t>JRM/314</t>
  </si>
  <si>
    <t>JRM/315</t>
  </si>
  <si>
    <t>JRM/316</t>
  </si>
  <si>
    <t>JRM/318</t>
  </si>
  <si>
    <t>JRM/328</t>
  </si>
  <si>
    <t>JRM/255</t>
  </si>
  <si>
    <t>JRM/330</t>
  </si>
  <si>
    <t>JRM/197</t>
  </si>
  <si>
    <t>JRM/246</t>
  </si>
  <si>
    <t>JRM/172</t>
  </si>
  <si>
    <t>JRM/173</t>
  </si>
  <si>
    <t>JRM/182</t>
  </si>
  <si>
    <t>JRM/183</t>
  </si>
  <si>
    <t>JRM/184</t>
  </si>
  <si>
    <t>JRM/185</t>
  </si>
  <si>
    <t>JRM/195</t>
  </si>
  <si>
    <t>JRM/196</t>
  </si>
  <si>
    <t>JRM/202</t>
  </si>
  <si>
    <t>JRM/218</t>
  </si>
  <si>
    <t>JRM/221</t>
  </si>
  <si>
    <t>JRM/237</t>
  </si>
  <si>
    <t>JRM/250</t>
  </si>
  <si>
    <t>JRM/252</t>
  </si>
  <si>
    <t>JRM/253</t>
  </si>
  <si>
    <t>JRM/265</t>
  </si>
  <si>
    <t>JRM/268</t>
  </si>
  <si>
    <t>JRM/270</t>
  </si>
  <si>
    <t>JRM/272</t>
  </si>
  <si>
    <t>JRM/274</t>
  </si>
  <si>
    <t>JRM/275</t>
  </si>
  <si>
    <t>JRM/51</t>
  </si>
  <si>
    <t>JRM/53</t>
  </si>
  <si>
    <t>JRM/54</t>
  </si>
  <si>
    <t>JRM/57</t>
  </si>
  <si>
    <t>JRM/66</t>
  </si>
  <si>
    <t>JRM/70</t>
  </si>
  <si>
    <t>JRM/9</t>
  </si>
  <si>
    <t>JRM/13</t>
  </si>
  <si>
    <t>JRM/15</t>
  </si>
  <si>
    <t>JRM/29</t>
  </si>
  <si>
    <t>JRM/40</t>
  </si>
  <si>
    <t>JRM/41</t>
  </si>
  <si>
    <t>JRM/121</t>
  </si>
  <si>
    <t>JRM/52</t>
  </si>
  <si>
    <t>JRM/55</t>
  </si>
  <si>
    <t>JRM/65</t>
  </si>
  <si>
    <t>JRM/88</t>
  </si>
  <si>
    <t>JRM/93</t>
  </si>
  <si>
    <t>JRM/190</t>
  </si>
  <si>
    <t>JRM/90</t>
  </si>
  <si>
    <t>JRM/95</t>
  </si>
  <si>
    <t>JRM/87</t>
  </si>
  <si>
    <t>JRM/92</t>
  </si>
  <si>
    <t>JRM/110</t>
  </si>
  <si>
    <t>JRM/234</t>
  </si>
  <si>
    <t>JRM/17</t>
  </si>
  <si>
    <t>JRM/36</t>
  </si>
  <si>
    <t>JRM/266</t>
  </si>
  <si>
    <t>JRM/308</t>
  </si>
  <si>
    <t>JRM/303</t>
  </si>
  <si>
    <t>JRM/325</t>
  </si>
  <si>
    <t>JRM/10</t>
  </si>
  <si>
    <t>JRM/4</t>
  </si>
  <si>
    <t>JRM/7</t>
  </si>
  <si>
    <t>JRM/89</t>
  </si>
  <si>
    <t>JRM/139</t>
  </si>
  <si>
    <t>JRM/145</t>
  </si>
  <si>
    <t>JRM/304</t>
  </si>
  <si>
    <t>JRM/306</t>
  </si>
  <si>
    <t>JRM/307</t>
  </si>
  <si>
    <t>JRM/200</t>
  </si>
  <si>
    <t>JRM/45</t>
  </si>
  <si>
    <t>JRM/48</t>
  </si>
  <si>
    <t>JRM/238</t>
  </si>
  <si>
    <t>JRM/240</t>
  </si>
  <si>
    <t>Istniejąca jednostka rynku mocy wytwórcza</t>
  </si>
  <si>
    <t>Modernizowana jednostka rynku mocy_x000D_wytwórcza</t>
  </si>
  <si>
    <t>Niepotwierdzona jednostka rynku mocy_x000D_redukcji zapotrzebowania</t>
  </si>
  <si>
    <t>"Energetyka" sp. z o.o.</t>
  </si>
  <si>
    <t>CEZ Skawina S.A.</t>
  </si>
  <si>
    <t>Elektrociepłownia BĘDZIN Sp. z o.o.</t>
  </si>
  <si>
    <t>Elektrownia Pątnów lI Sp. z o.o.</t>
  </si>
  <si>
    <t>ELSEN S.A.</t>
  </si>
  <si>
    <t>ENEA Wytwarzanie sp. z o.o.</t>
  </si>
  <si>
    <t>ENERGA Wytwarzanie S.A.</t>
  </si>
  <si>
    <t>Enspirion Sp. z o.o.</t>
  </si>
  <si>
    <t>Fortum Power and Heat Polska sp. z o.o.</t>
  </si>
  <si>
    <t>Gl HRUBIESZÓW Sp. z o.o.</t>
  </si>
  <si>
    <t>Mercury Energia Spółka z o.o. i wspólnicy_x000D_Sp. K.</t>
  </si>
  <si>
    <t>Miejskie Przedsiębiorstwo Energetyki_x000D_Cieplnej Sp. z o.o.</t>
  </si>
  <si>
    <t>PGE Energia Ciepła S.A.</t>
  </si>
  <si>
    <t>PGE Energia Odnawialna S.A.</t>
  </si>
  <si>
    <t>PGE Górnictwo i Energetyka_x000D_Konwencjonalna S.A.</t>
  </si>
  <si>
    <t>PGE POLSKA GRUPA ENERGETYCZNA_x000D_S.A.</t>
  </si>
  <si>
    <t>PGNiG TERMIKA Energetyka_x000D_Przemysłowa S.A.</t>
  </si>
  <si>
    <t>PGNiG TERMIKA SA</t>
  </si>
  <si>
    <t>Polenergia Elektrociepłownia Nowa_x000D_Sarzyna Sp. z o.o.</t>
  </si>
  <si>
    <t>Polski Koncern Naftowy ORLEN S.A.</t>
  </si>
  <si>
    <t>POLSKIE GÓRNICTWO NAFTOWE I_x000D_GAZOWNICTWO S.A.</t>
  </si>
  <si>
    <t>Power Block Sp. z o.o.</t>
  </si>
  <si>
    <t>Przedsiębiorstwo Usługowo- Handlowo-_x000D_Produkcyjne "LECH" Sp. z o.o.</t>
  </si>
  <si>
    <t>TAMEH POLSKA sp. z o.o.</t>
  </si>
  <si>
    <t>TAURON CIEPŁO Sp. z o.o.</t>
  </si>
  <si>
    <t>TAURON POLSKA ENERGIA S.A.</t>
  </si>
  <si>
    <t>Veolia Energia Poznań S.A.</t>
  </si>
  <si>
    <t>Zakłady Górniczo-Hutnicze "Bolesław"_x000D_S.A.</t>
  </si>
  <si>
    <t>Zespół Elektrowni Pątnów-Adamów-Konin_x000D_S.A.</t>
  </si>
  <si>
    <t>Zespół Elektrowni Wodnych Niedzica S.A.</t>
  </si>
  <si>
    <t>JRM/69</t>
  </si>
  <si>
    <t>JRM/72</t>
  </si>
  <si>
    <t>JRM/73</t>
  </si>
  <si>
    <t>JRM/74</t>
  </si>
  <si>
    <t>JRM/75</t>
  </si>
  <si>
    <t>JRM/76</t>
  </si>
  <si>
    <t>JRM/77</t>
  </si>
  <si>
    <t>JRM/78</t>
  </si>
  <si>
    <t>JRM/79</t>
  </si>
  <si>
    <t>JRM/81</t>
  </si>
  <si>
    <t>JRM/82</t>
  </si>
  <si>
    <t>JRM/83</t>
  </si>
  <si>
    <t>JRM/84</t>
  </si>
  <si>
    <t>JRM/85</t>
  </si>
  <si>
    <t>JRM/313</t>
  </si>
  <si>
    <t>ENERNOC POLSKA Sp. z o.o.</t>
  </si>
  <si>
    <t>Okres trwania 
obowiązku
mocowego w
latach</t>
  </si>
  <si>
    <t>Wielkość 
obowiązku
mocowego, MW</t>
  </si>
  <si>
    <t>Kod jednostki
rynku mocy</t>
  </si>
  <si>
    <t>Rok</t>
  </si>
  <si>
    <t>Typ aukcji</t>
  </si>
  <si>
    <t>Data aukcji</t>
  </si>
  <si>
    <t>Runda zamknięcia aukcji</t>
  </si>
  <si>
    <t>Cena zamknięcia aukcji za 1 kW</t>
  </si>
  <si>
    <t>Moc zakontraktowana w wyniku aukcji MW</t>
  </si>
  <si>
    <t>Aukcja główna</t>
  </si>
  <si>
    <t>Last year of committment</t>
  </si>
  <si>
    <t>Year 2022</t>
  </si>
  <si>
    <t>Year 2023</t>
  </si>
  <si>
    <t>Year 2024</t>
  </si>
  <si>
    <t>Year 2025</t>
  </si>
  <si>
    <t>Year 2026</t>
  </si>
  <si>
    <t>Total committment</t>
  </si>
  <si>
    <t>Year 2019</t>
  </si>
  <si>
    <t>Year 2020</t>
  </si>
  <si>
    <t>Year 2021</t>
  </si>
  <si>
    <t>Row Labels</t>
  </si>
  <si>
    <t>(blank)</t>
  </si>
  <si>
    <t>Grand Total</t>
  </si>
  <si>
    <t>Sum of Total committment</t>
  </si>
  <si>
    <t>Count of Wielkość 
obowiązku
mocowego,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</si>
</sst>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PLN&quot;_ ;_ * \(#,##0.00\)\ &quot;PLN&quot;_ ;_ * &quot;-&quot;??_)\ &quot;PLN&quot;_ ;_ @_ "/>
    <numFmt numFmtId="43" formatCode="_ * #,##0.00_)_ ;_ * \(#,##0.00\)_ ;_ * &quot;-&quot;??_)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14" fontId="0" fillId="0" borderId="0" xfId="0" applyNumberFormat="1"/>
    <xf numFmtId="44" fontId="0" fillId="0" borderId="0" xfId="2" applyFon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44" fontId="0" fillId="0" borderId="0" xfId="0" applyNumberFormat="1"/>
    <xf numFmtId="4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NumberFormat="1"/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1">
    <dxf>
      <numFmt numFmtId="35" formatCode="_ * #,##0.00_)_ ;_ * \(#,##0.00\)_ ;_ * &quot;-&quot;??_)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95.704442824077" createdVersion="8" refreshedVersion="8" minRefreshableVersion="3" recordCount="165" xr:uid="{59A1363C-68E2-B84A-B0BE-607535C027C4}">
  <cacheSource type="worksheet">
    <worksheetSource ref="A1:P1048576" sheet="Sheet1 (2)"/>
  </cacheSource>
  <cacheFields count="16">
    <cacheField name="Cena zamknięcia aukcji za 1 kW" numFmtId="0">
      <sharedItems containsString="0" containsBlank="1" containsNumber="1" containsInteger="1" minValue="198" maxValue="198"/>
    </cacheField>
    <cacheField name="Kod jednostki_x000a_rynku mocy" numFmtId="0">
      <sharedItems containsBlank="1" count="106">
        <s v="JRM/296"/>
        <s v="JRM/231"/>
        <s v="JRM/233"/>
        <s v="JRM/68"/>
        <s v="JRM/117"/>
        <s v="JRM/157"/>
        <s v="JRM/187"/>
        <s v="JRM/189"/>
        <s v="JRM/8"/>
        <s v="JRM/11"/>
        <s v="JRM/14"/>
        <s v="JRM/38"/>
        <s v="JRM/39"/>
        <s v="JRM/42"/>
        <s v="JRM/58"/>
        <s v="JRM/69"/>
        <s v="JRM/72"/>
        <s v="JRM/73"/>
        <s v="JRM/74"/>
        <s v="JRM/75"/>
        <s v="JRM/76"/>
        <s v="JRM/77"/>
        <s v="JRM/78"/>
        <s v="JRM/79"/>
        <s v="JRM/81"/>
        <s v="JRM/82"/>
        <s v="JRM/83"/>
        <s v="JRM/84"/>
        <s v="JRM/85"/>
        <s v="JRM/313"/>
        <s v="JRM/314"/>
        <s v="JRM/315"/>
        <s v="JRM/316"/>
        <s v="JRM/318"/>
        <s v="JRM/328"/>
        <s v="JRM/255"/>
        <s v="JRM/330"/>
        <s v="JRM/197"/>
        <s v="JRM/246"/>
        <s v="JRM/172"/>
        <s v="JRM/173"/>
        <s v="JRM/182"/>
        <s v="JRM/183"/>
        <s v="JRM/184"/>
        <s v="JRM/185"/>
        <s v="JRM/195"/>
        <s v="JRM/196"/>
        <s v="JRM/202"/>
        <s v="JRM/218"/>
        <s v="JRM/221"/>
        <s v="JRM/237"/>
        <s v="JRM/250"/>
        <s v="JRM/252"/>
        <s v="JRM/253"/>
        <s v="JRM/265"/>
        <s v="JRM/268"/>
        <s v="JRM/270"/>
        <s v="JRM/272"/>
        <s v="JRM/274"/>
        <s v="JRM/275"/>
        <s v="JRM/51"/>
        <s v="JRM/53"/>
        <s v="JRM/54"/>
        <s v="JRM/57"/>
        <s v="JRM/66"/>
        <s v="JRM/70"/>
        <s v="JRM/9"/>
        <s v="JRM/13"/>
        <s v="JRM/15"/>
        <s v="JRM/29"/>
        <s v="JRM/40"/>
        <s v="JRM/41"/>
        <s v="JRM/121"/>
        <s v="JRM/52"/>
        <s v="JRM/55"/>
        <s v="JRM/65"/>
        <s v="JRM/88"/>
        <s v="JRM/93"/>
        <s v="JRM/190"/>
        <s v="JRM/90"/>
        <s v="JRM/95"/>
        <s v="JRM/87"/>
        <s v="JRM/92"/>
        <s v="JRM/110"/>
        <s v="JRM/234"/>
        <s v="JRM/17"/>
        <s v="JRM/36"/>
        <s v="JRM/266"/>
        <s v="JRM/308"/>
        <s v="JRM/303"/>
        <s v="JRM/325"/>
        <s v="JRM/10"/>
        <s v="JRM/4"/>
        <s v="JRM/7"/>
        <s v="JRM/89"/>
        <s v="JRM/139"/>
        <s v="JRM/145"/>
        <s v="JRM/304"/>
        <s v="JRM/306"/>
        <s v="JRM/307"/>
        <s v="JRM/200"/>
        <s v="JRM/45"/>
        <s v="JRM/48"/>
        <s v="JRM/238"/>
        <s v="JRM/240"/>
        <m/>
      </sharedItems>
    </cacheField>
    <cacheField name="Typ jednostki rynku mocy" numFmtId="0">
      <sharedItems containsBlank="1"/>
    </cacheField>
    <cacheField name="Wielkość _x000a_obowiązku_x000a_mocowego, MW" numFmtId="0">
      <sharedItems containsString="0" containsBlank="1" containsNumber="1" minValue="0.75" maxValue="730.48900000000003"/>
    </cacheField>
    <cacheField name="Okres trwania _x000a_obowiązku_x000a_mocowego w_x000a_latach" numFmtId="0">
      <sharedItems containsString="0" containsBlank="1" containsNumber="1" containsInteger="1" minValue="1" maxValue="5" count="3">
        <n v="1"/>
        <n v="5"/>
        <m/>
      </sharedItems>
    </cacheField>
    <cacheField name="Nazwa dostawcy mocy" numFmtId="0">
      <sharedItems containsBlank="1"/>
    </cacheField>
    <cacheField name="Last year of committment" numFmtId="0">
      <sharedItems containsString="0" containsBlank="1" containsNumber="1" containsInteger="1" minValue="2022" maxValue="2026"/>
    </cacheField>
    <cacheField name="Year 2019" numFmtId="0">
      <sharedItems containsString="0" containsBlank="1" containsNumber="1" containsInteger="1" minValue="0" maxValue="0"/>
    </cacheField>
    <cacheField name="Year 2020" numFmtId="0">
      <sharedItems containsString="0" containsBlank="1" containsNumber="1" containsInteger="1" minValue="0" maxValue="0"/>
    </cacheField>
    <cacheField name="Year 2021" numFmtId="0">
      <sharedItems containsString="0" containsBlank="1" containsNumber="1" containsInteger="1" minValue="0" maxValue="0"/>
    </cacheField>
    <cacheField name="Year 2022" numFmtId="0">
      <sharedItems containsString="0" containsBlank="1" containsNumber="1" containsInteger="1" minValue="148500" maxValue="1899666450"/>
    </cacheField>
    <cacheField name="Year 2023" numFmtId="0">
      <sharedItems containsString="0" containsBlank="1" containsNumber="1" containsInteger="1" minValue="990000" maxValue="24750000"/>
    </cacheField>
    <cacheField name="Year 2024" numFmtId="0">
      <sharedItems containsString="0" containsBlank="1" containsNumber="1" containsInteger="1" minValue="990000" maxValue="24750000"/>
    </cacheField>
    <cacheField name="Year 2025" numFmtId="0">
      <sharedItems containsString="0" containsBlank="1" containsNumber="1" containsInteger="1" minValue="990000" maxValue="24750000"/>
    </cacheField>
    <cacheField name="Year 2026" numFmtId="0">
      <sharedItems containsString="0" containsBlank="1" containsNumber="1" containsInteger="1" minValue="990000" maxValue="24750000"/>
    </cacheField>
    <cacheField name="Total committment" numFmtId="0">
      <sharedItems containsString="0" containsBlank="1" containsNumber="1" containsInteger="1" minValue="148500" maxValue="1998666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n v="198"/>
    <x v="0"/>
    <s v="Istniejąca jednostka rynku mocy wytwórcza"/>
    <n v="6"/>
    <x v="0"/>
    <s v="&quot;Energetyka&quot; sp. z o.o."/>
    <n v="2022"/>
    <n v="0"/>
    <n v="0"/>
    <n v="0"/>
    <n v="1188000"/>
    <m/>
    <m/>
    <m/>
    <m/>
    <n v="1188000"/>
  </r>
  <r>
    <n v="198"/>
    <x v="1"/>
    <s v="Modernizowana jednostka rynku mocy_x000d_wytwórcza"/>
    <n v="120"/>
    <x v="1"/>
    <s v="CEZ Skawina S.A."/>
    <n v="2026"/>
    <n v="0"/>
    <n v="0"/>
    <n v="0"/>
    <n v="23760000"/>
    <n v="23760000"/>
    <n v="23760000"/>
    <n v="23760000"/>
    <n v="23760000"/>
    <n v="118800000"/>
  </r>
  <r>
    <n v="198"/>
    <x v="2"/>
    <s v="Istniejąca jednostka rynku mocy wytwórcza"/>
    <n v="55"/>
    <x v="0"/>
    <s v="Elektrociepłownia BĘDZIN Sp. z o.o."/>
    <n v="2022"/>
    <n v="0"/>
    <n v="0"/>
    <n v="0"/>
    <n v="10890000"/>
    <m/>
    <m/>
    <m/>
    <m/>
    <n v="10890000"/>
  </r>
  <r>
    <n v="198"/>
    <x v="3"/>
    <s v="Istniejąca jednostka rynku mocy wytwórcza"/>
    <n v="214"/>
    <x v="0"/>
    <s v="Elektrownia Pątnów lI Sp. z o.o."/>
    <n v="2022"/>
    <n v="0"/>
    <n v="0"/>
    <n v="0"/>
    <n v="42372000"/>
    <m/>
    <m/>
    <m/>
    <m/>
    <n v="42372000"/>
  </r>
  <r>
    <n v="198"/>
    <x v="4"/>
    <s v="Istniejąca jednostka rynku mocy wytwórcza"/>
    <n v="3.5"/>
    <x v="0"/>
    <s v="ELSEN S.A."/>
    <n v="2022"/>
    <n v="0"/>
    <n v="0"/>
    <n v="0"/>
    <n v="693000"/>
    <m/>
    <m/>
    <m/>
    <m/>
    <n v="693000"/>
  </r>
  <r>
    <n v="198"/>
    <x v="5"/>
    <s v="Istniejąca jednostka rynku mocy wytwórcza"/>
    <n v="13.095000000000001"/>
    <x v="0"/>
    <s v="ENEA Wytwarzanie sp. z o.o."/>
    <n v="2022"/>
    <n v="0"/>
    <n v="0"/>
    <n v="0"/>
    <n v="2592810"/>
    <m/>
    <m/>
    <m/>
    <m/>
    <n v="2592810"/>
  </r>
  <r>
    <n v="198"/>
    <x v="6"/>
    <s v="Istniejąca jednostka rynku mocy wytwórcza"/>
    <n v="11.965"/>
    <x v="0"/>
    <s v="ENEA Wytwarzanie sp. z o.o."/>
    <n v="2022"/>
    <n v="0"/>
    <n v="0"/>
    <n v="0"/>
    <n v="2369070"/>
    <m/>
    <m/>
    <m/>
    <m/>
    <n v="2369070"/>
  </r>
  <r>
    <n v="198"/>
    <x v="7"/>
    <s v="Istniejąca jednostka rynku mocy wytwórcza"/>
    <n v="11.961"/>
    <x v="0"/>
    <s v="ENEA Wytwarzanie sp. z o.o."/>
    <n v="2022"/>
    <n v="0"/>
    <n v="0"/>
    <n v="0"/>
    <n v="2368278"/>
    <m/>
    <m/>
    <m/>
    <m/>
    <n v="2368278"/>
  </r>
  <r>
    <n v="198"/>
    <x v="8"/>
    <s v="Istniejąca jednostka rynku mocy wytwórcza"/>
    <n v="49.66"/>
    <x v="0"/>
    <s v="ENERGA Wytwarzanie S.A."/>
    <n v="2022"/>
    <n v="0"/>
    <n v="0"/>
    <n v="0"/>
    <n v="9832680"/>
    <m/>
    <m/>
    <m/>
    <m/>
    <n v="9832680"/>
  </r>
  <r>
    <n v="198"/>
    <x v="9"/>
    <s v="Istniejąca jednostka rynku mocy wytwórcza"/>
    <n v="49.66"/>
    <x v="0"/>
    <s v="ENERGA Wytwarzanie S.A."/>
    <n v="2022"/>
    <n v="0"/>
    <n v="0"/>
    <n v="0"/>
    <n v="9832680"/>
    <m/>
    <m/>
    <m/>
    <m/>
    <n v="9832680"/>
  </r>
  <r>
    <n v="198"/>
    <x v="10"/>
    <s v="Istniejąca jednostka rynku mocy wytwórcza"/>
    <n v="49.68"/>
    <x v="0"/>
    <s v="ENERGA Wytwarzanie S.A."/>
    <n v="2022"/>
    <n v="0"/>
    <n v="0"/>
    <n v="0"/>
    <n v="9836640"/>
    <m/>
    <m/>
    <m/>
    <m/>
    <n v="9836640"/>
  </r>
  <r>
    <n v="198"/>
    <x v="11"/>
    <s v="Istniejąca jednostka rynku mocy wytwórcza"/>
    <n v="25.667000000000002"/>
    <x v="0"/>
    <s v="ENERGA Wytwarzanie S.A."/>
    <n v="2022"/>
    <n v="0"/>
    <n v="0"/>
    <n v="0"/>
    <n v="5082066"/>
    <m/>
    <m/>
    <m/>
    <m/>
    <n v="5082066"/>
  </r>
  <r>
    <n v="198"/>
    <x v="12"/>
    <s v="Istniejąca jednostka rynku mocy wytwórcza"/>
    <n v="25.667000000000002"/>
    <x v="0"/>
    <s v="ENERGA Wytwarzanie S.A."/>
    <n v="2022"/>
    <n v="0"/>
    <n v="0"/>
    <n v="0"/>
    <n v="5082066"/>
    <m/>
    <m/>
    <m/>
    <m/>
    <n v="5082066"/>
  </r>
  <r>
    <n v="198"/>
    <x v="13"/>
    <s v="Istniejąca jednostka rynku mocy wytwórcza"/>
    <n v="25.666"/>
    <x v="0"/>
    <s v="ENERGA Wytwarzanie S.A."/>
    <n v="2022"/>
    <n v="0"/>
    <n v="0"/>
    <n v="0"/>
    <n v="5081868"/>
    <m/>
    <m/>
    <m/>
    <m/>
    <n v="5081868"/>
  </r>
  <r>
    <n v="198"/>
    <x v="14"/>
    <s v="Istniejąca jednostka rynku mocy wytwórcza"/>
    <n v="14"/>
    <x v="0"/>
    <s v="ENERGA Wytwarzanie S.A."/>
    <n v="2022"/>
    <n v="0"/>
    <n v="0"/>
    <n v="0"/>
    <n v="2772000"/>
    <m/>
    <m/>
    <m/>
    <m/>
    <n v="2772000"/>
  </r>
  <r>
    <n v="198"/>
    <x v="15"/>
    <s v="Niepotwierdzona jednostka rynku mocy_x000d_redukcji zapotrzebowania"/>
    <n v="50"/>
    <x v="0"/>
    <s v="ENERNOC POLSKA Sp. z o.o."/>
    <n v="2022"/>
    <n v="0"/>
    <n v="0"/>
    <n v="0"/>
    <n v="9900000"/>
    <m/>
    <m/>
    <m/>
    <m/>
    <n v="9900000"/>
  </r>
  <r>
    <n v="198"/>
    <x v="16"/>
    <s v="Niepotwierdzona jednostka rynku mocy_x000d_redukcji zapotrzebowania"/>
    <n v="50"/>
    <x v="0"/>
    <s v="ENERNOC POLSKA Sp. z o.o."/>
    <n v="2022"/>
    <n v="0"/>
    <n v="0"/>
    <n v="0"/>
    <n v="9900000"/>
    <m/>
    <m/>
    <m/>
    <m/>
    <n v="9900000"/>
  </r>
  <r>
    <n v="198"/>
    <x v="17"/>
    <s v="Niepotwierdzona jednostka rynku mocy_x000d_redukcji zapotrzebowania"/>
    <n v="50"/>
    <x v="0"/>
    <s v="ENERNOC POLSKA Sp. z o.o."/>
    <n v="2022"/>
    <n v="0"/>
    <n v="0"/>
    <n v="0"/>
    <n v="9900000"/>
    <m/>
    <m/>
    <m/>
    <m/>
    <n v="9900000"/>
  </r>
  <r>
    <n v="198"/>
    <x v="18"/>
    <s v="Niepotwierdzona jednostka rynku mocy_x000d_redukcji zapotrzebowania"/>
    <n v="45"/>
    <x v="0"/>
    <s v="ENERNOC POLSKA Sp. z o.o."/>
    <n v="2022"/>
    <n v="0"/>
    <n v="0"/>
    <n v="0"/>
    <n v="8910000"/>
    <m/>
    <m/>
    <m/>
    <m/>
    <n v="8910000"/>
  </r>
  <r>
    <n v="198"/>
    <x v="19"/>
    <s v="Niepotwierdzona jednostka rynku mocy_x000d_redukcji zapotrzebowania"/>
    <n v="45"/>
    <x v="0"/>
    <s v="ENERNOC POLSKA Sp. z o.o."/>
    <n v="2022"/>
    <n v="0"/>
    <n v="0"/>
    <n v="0"/>
    <n v="8910000"/>
    <m/>
    <m/>
    <m/>
    <m/>
    <n v="8910000"/>
  </r>
  <r>
    <n v="198"/>
    <x v="20"/>
    <s v="Niepotwierdzona jednostka rynku mocy_x000d_redukcji zapotrzebowania"/>
    <n v="45"/>
    <x v="0"/>
    <s v="ENERNOC POLSKA Sp. z o.o."/>
    <n v="2022"/>
    <n v="0"/>
    <n v="0"/>
    <n v="0"/>
    <n v="8910000"/>
    <m/>
    <m/>
    <m/>
    <m/>
    <n v="8910000"/>
  </r>
  <r>
    <n v="198"/>
    <x v="21"/>
    <s v="Niepotwierdzona jednostka rynku mocy_x000d_redukcji zapotrzebowania"/>
    <n v="45"/>
    <x v="0"/>
    <s v="ENERNOC POLSKA Sp. z o.o."/>
    <n v="2022"/>
    <n v="0"/>
    <n v="0"/>
    <n v="0"/>
    <n v="8910000"/>
    <m/>
    <m/>
    <m/>
    <m/>
    <n v="8910000"/>
  </r>
  <r>
    <n v="198"/>
    <x v="22"/>
    <s v="Niepotwierdzona jednostka rynku mocy_x000d_redukcji zapotrzebowania"/>
    <n v="42"/>
    <x v="0"/>
    <s v="ENERNOC POLSKA Sp. z o.o."/>
    <n v="2022"/>
    <n v="0"/>
    <n v="0"/>
    <n v="0"/>
    <n v="8316000"/>
    <m/>
    <m/>
    <m/>
    <m/>
    <n v="8316000"/>
  </r>
  <r>
    <n v="198"/>
    <x v="23"/>
    <s v="Niepotwierdzona jednostka rynku mocy_x000d_redukcji zapotrzebowania"/>
    <n v="30"/>
    <x v="0"/>
    <s v="ENERNOC POLSKA Sp. z o.o."/>
    <n v="2022"/>
    <n v="0"/>
    <n v="0"/>
    <n v="0"/>
    <n v="5940000"/>
    <m/>
    <m/>
    <m/>
    <m/>
    <n v="5940000"/>
  </r>
  <r>
    <n v="198"/>
    <x v="24"/>
    <s v="Niepotwierdzona jednostka rynku mocy_x000d_redukcji zapotrzebowania"/>
    <n v="30"/>
    <x v="0"/>
    <s v="ENERNOC POLSKA Sp. z o.o."/>
    <n v="2022"/>
    <n v="0"/>
    <n v="0"/>
    <n v="0"/>
    <n v="5940000"/>
    <m/>
    <m/>
    <m/>
    <m/>
    <n v="5940000"/>
  </r>
  <r>
    <n v="198"/>
    <x v="25"/>
    <s v="Niepotwierdzona jednostka rynku mocy_x000d_redukcji zapotrzebowania"/>
    <n v="26"/>
    <x v="0"/>
    <s v="ENERNOC POLSKA Sp. z o.o."/>
    <n v="2022"/>
    <n v="0"/>
    <n v="0"/>
    <n v="0"/>
    <n v="5148000"/>
    <m/>
    <m/>
    <m/>
    <m/>
    <n v="5148000"/>
  </r>
  <r>
    <n v="198"/>
    <x v="26"/>
    <s v="Niepotwierdzona jednostka rynku mocy_x000d_redukcji zapotrzebowania"/>
    <n v="20"/>
    <x v="0"/>
    <s v="ENERNOC POLSKA Sp. z o.o."/>
    <n v="2022"/>
    <n v="0"/>
    <n v="0"/>
    <n v="0"/>
    <n v="3960000"/>
    <m/>
    <m/>
    <m/>
    <m/>
    <n v="3960000"/>
  </r>
  <r>
    <n v="198"/>
    <x v="27"/>
    <s v="Niepotwierdzona jednostka rynku mocy_x000d_redukcji zapotrzebowania"/>
    <n v="18"/>
    <x v="0"/>
    <s v="ENERNOC POLSKA Sp. z o.o."/>
    <n v="2022"/>
    <n v="0"/>
    <n v="0"/>
    <n v="0"/>
    <n v="3564000"/>
    <m/>
    <m/>
    <m/>
    <m/>
    <n v="3564000"/>
  </r>
  <r>
    <n v="198"/>
    <x v="28"/>
    <s v="Niepotwierdzona jednostka rynku mocy_x000d_redukcji zapotrzebowania"/>
    <n v="50"/>
    <x v="0"/>
    <s v="ENERNOC POLSKA Sp. z o.o."/>
    <n v="2022"/>
    <n v="0"/>
    <n v="0"/>
    <n v="0"/>
    <n v="9900000"/>
    <m/>
    <m/>
    <m/>
    <m/>
    <n v="9900000"/>
  </r>
  <r>
    <n v="198"/>
    <x v="29"/>
    <s v="Niepotwierdzona jednostka rynku mocy_x000d_redukcji zapotrzebowania"/>
    <n v="50"/>
    <x v="0"/>
    <s v="Enspirion Sp. z o.o."/>
    <n v="2022"/>
    <n v="0"/>
    <n v="0"/>
    <n v="0"/>
    <n v="9900000"/>
    <m/>
    <m/>
    <m/>
    <m/>
    <n v="9900000"/>
  </r>
  <r>
    <n v="198"/>
    <x v="30"/>
    <s v="Niepotwierdzona jednostka rynku mocy_x000d_redukcji zapotrzebowania"/>
    <n v="50"/>
    <x v="0"/>
    <s v="Enspirion Sp. z o.o."/>
    <n v="2022"/>
    <n v="0"/>
    <n v="0"/>
    <n v="0"/>
    <n v="9900000"/>
    <m/>
    <m/>
    <m/>
    <m/>
    <n v="9900000"/>
  </r>
  <r>
    <n v="198"/>
    <x v="31"/>
    <s v="Niepotwierdzona jednostka rynku mocy_x000d_redukcji zapotrzebowania"/>
    <n v="50"/>
    <x v="0"/>
    <s v="Enspirion Sp. z o.o."/>
    <n v="2022"/>
    <n v="0"/>
    <n v="0"/>
    <n v="0"/>
    <n v="9900000"/>
    <m/>
    <m/>
    <m/>
    <m/>
    <n v="9900000"/>
  </r>
  <r>
    <n v="198"/>
    <x v="32"/>
    <s v="Niepotwierdzona jednostka rynku mocy_x000d_redukcji zapotrzebowania"/>
    <n v="25"/>
    <x v="0"/>
    <s v="Enspirion Sp. z o.o."/>
    <n v="2022"/>
    <n v="0"/>
    <n v="0"/>
    <n v="0"/>
    <n v="4950000"/>
    <m/>
    <m/>
    <m/>
    <m/>
    <n v="4950000"/>
  </r>
  <r>
    <n v="198"/>
    <x v="33"/>
    <s v="Niepotwierdzona jednostka rynku mocy_x000d_redukcji zapotrzebowania"/>
    <n v="25"/>
    <x v="0"/>
    <s v="Enspirion Sp. z o.o."/>
    <n v="2022"/>
    <n v="0"/>
    <n v="0"/>
    <n v="0"/>
    <n v="4950000"/>
    <m/>
    <m/>
    <m/>
    <m/>
    <n v="4950000"/>
  </r>
  <r>
    <n v="198"/>
    <x v="34"/>
    <s v="Istniejąca jednostka rynku mocy wytwórcza"/>
    <n v="2"/>
    <x v="0"/>
    <s v="Enspirion Sp. z o.o."/>
    <n v="2022"/>
    <n v="0"/>
    <n v="0"/>
    <n v="0"/>
    <n v="396000"/>
    <m/>
    <m/>
    <m/>
    <m/>
    <n v="396000"/>
  </r>
  <r>
    <n v="198"/>
    <x v="35"/>
    <s v="Istniejąca jednostka rynku mocy wytwórcza"/>
    <n v="53"/>
    <x v="0"/>
    <s v="Fortum Power and Heat Polska sp. z o.o."/>
    <n v="2022"/>
    <n v="0"/>
    <n v="0"/>
    <n v="0"/>
    <n v="10494000"/>
    <m/>
    <m/>
    <m/>
    <m/>
    <n v="10494000"/>
  </r>
  <r>
    <n v="198"/>
    <x v="36"/>
    <s v="Istniejąca jednostka rynku mocy wytwórcza"/>
    <n v="0.75"/>
    <x v="0"/>
    <s v="Gl HRUBIESZÓW Sp. z o.o."/>
    <n v="2022"/>
    <n v="0"/>
    <n v="0"/>
    <n v="0"/>
    <n v="148500"/>
    <m/>
    <m/>
    <m/>
    <m/>
    <n v="148500"/>
  </r>
  <r>
    <n v="198"/>
    <x v="37"/>
    <s v="Istniejąca jednostka rynku mocy wytwórcza"/>
    <n v="5"/>
    <x v="0"/>
    <s v="Mercury Energia Spółka z o.o. i wspólnicy_x000d_Sp. K."/>
    <n v="2022"/>
    <n v="0"/>
    <n v="0"/>
    <n v="0"/>
    <n v="990000"/>
    <m/>
    <m/>
    <m/>
    <m/>
    <n v="990000"/>
  </r>
  <r>
    <n v="198"/>
    <x v="38"/>
    <s v="Istniejąca jednostka rynku mocy wytwórcza"/>
    <n v="6"/>
    <x v="0"/>
    <s v="Miejskie Przedsiębiorstwo Energetyki_x000d_Cieplnej Sp. z o.o."/>
    <n v="2022"/>
    <n v="0"/>
    <n v="0"/>
    <n v="0"/>
    <n v="1188000"/>
    <m/>
    <m/>
    <m/>
    <m/>
    <n v="1188000"/>
  </r>
  <r>
    <n v="198"/>
    <x v="39"/>
    <s v="Istniejąca jednostka rynku mocy wytwórcza"/>
    <n v="28"/>
    <x v="0"/>
    <s v="PGE Energia Ciepła S.A."/>
    <n v="2022"/>
    <n v="0"/>
    <n v="0"/>
    <n v="0"/>
    <n v="5544000"/>
    <m/>
    <m/>
    <m/>
    <m/>
    <n v="5544000"/>
  </r>
  <r>
    <n v="198"/>
    <x v="40"/>
    <s v="Istniejąca jednostka rynku mocy wytwórcza"/>
    <n v="148.69999999999999"/>
    <x v="0"/>
    <s v="PGE Energia Ciepła S.A."/>
    <n v="2022"/>
    <n v="0"/>
    <n v="0"/>
    <n v="0"/>
    <n v="29442600"/>
    <m/>
    <m/>
    <m/>
    <m/>
    <n v="29442600"/>
  </r>
  <r>
    <n v="198"/>
    <x v="41"/>
    <s v="Istniejąca jednostka rynku mocy wytwórcza"/>
    <n v="84"/>
    <x v="0"/>
    <s v="PGE Energia Ciepła S.A."/>
    <n v="2022"/>
    <n v="0"/>
    <n v="0"/>
    <n v="0"/>
    <n v="16632000"/>
    <m/>
    <m/>
    <m/>
    <m/>
    <n v="16632000"/>
  </r>
  <r>
    <n v="198"/>
    <x v="42"/>
    <s v="Istniejąca jednostka rynku mocy wytwórcza"/>
    <n v="83"/>
    <x v="0"/>
    <s v="PGE Energia Ciepła S.A."/>
    <n v="2022"/>
    <n v="0"/>
    <n v="0"/>
    <n v="0"/>
    <n v="16434000"/>
    <m/>
    <m/>
    <m/>
    <m/>
    <n v="16434000"/>
  </r>
  <r>
    <n v="198"/>
    <x v="43"/>
    <s v="Istniejąca jednostka rynku mocy wytwórcza"/>
    <n v="53"/>
    <x v="0"/>
    <s v="PGE Energia Ciepła S.A."/>
    <n v="2022"/>
    <n v="0"/>
    <n v="0"/>
    <n v="0"/>
    <n v="10494000"/>
    <m/>
    <m/>
    <m/>
    <m/>
    <n v="10494000"/>
  </r>
  <r>
    <n v="198"/>
    <x v="44"/>
    <s v="Istniejąca jednostka rynku mocy wytwórcza"/>
    <n v="70"/>
    <x v="0"/>
    <s v="PGE Energia Ciepła S.A."/>
    <n v="2022"/>
    <n v="0"/>
    <n v="0"/>
    <n v="0"/>
    <n v="13860000"/>
    <m/>
    <m/>
    <m/>
    <m/>
    <n v="13860000"/>
  </r>
  <r>
    <n v="198"/>
    <x v="45"/>
    <s v="Istniejąca jednostka rynku mocy wytwórcza"/>
    <n v="28"/>
    <x v="0"/>
    <s v="PGE Energia Ciepła S.A."/>
    <n v="2022"/>
    <n v="0"/>
    <n v="0"/>
    <n v="0"/>
    <n v="5544000"/>
    <m/>
    <m/>
    <m/>
    <m/>
    <n v="5544000"/>
  </r>
  <r>
    <n v="198"/>
    <x v="46"/>
    <s v="Istniejąca jednostka rynku mocy wytwórcza"/>
    <n v="21.878"/>
    <x v="0"/>
    <s v="PGE Energia Ciepła S.A."/>
    <n v="2022"/>
    <n v="0"/>
    <n v="0"/>
    <n v="0"/>
    <n v="4331844"/>
    <m/>
    <m/>
    <m/>
    <m/>
    <n v="4331844"/>
  </r>
  <r>
    <n v="198"/>
    <x v="47"/>
    <s v="Istniejąca jednostka rynku mocy wytwórcza"/>
    <n v="25.5"/>
    <x v="0"/>
    <s v="PGE Energia Ciepła S.A."/>
    <n v="2022"/>
    <n v="0"/>
    <n v="0"/>
    <n v="0"/>
    <n v="5049000"/>
    <m/>
    <m/>
    <m/>
    <m/>
    <n v="5049000"/>
  </r>
  <r>
    <n v="198"/>
    <x v="48"/>
    <s v="Istniejąca jednostka rynku mocy wytwórcza"/>
    <n v="193.149"/>
    <x v="0"/>
    <s v="PGE Energia Ciepła S.A."/>
    <n v="2022"/>
    <n v="0"/>
    <n v="0"/>
    <n v="0"/>
    <n v="38243502"/>
    <m/>
    <m/>
    <m/>
    <m/>
    <n v="38243502"/>
  </r>
  <r>
    <n v="198"/>
    <x v="49"/>
    <s v="Istniejąca jednostka rynku mocy wytwórcza"/>
    <n v="193.149"/>
    <x v="0"/>
    <s v="PGE Energia Ciepła S.A."/>
    <n v="2022"/>
    <n v="0"/>
    <n v="0"/>
    <n v="0"/>
    <n v="38243502"/>
    <m/>
    <m/>
    <m/>
    <m/>
    <n v="38243502"/>
  </r>
  <r>
    <n v="198"/>
    <x v="50"/>
    <s v="Istniejąca jednostka rynku mocy wytwórcza"/>
    <n v="66"/>
    <x v="0"/>
    <s v="PGE Energia Ciepła S.A."/>
    <n v="2022"/>
    <n v="0"/>
    <n v="0"/>
    <n v="0"/>
    <n v="13068000"/>
    <m/>
    <m/>
    <m/>
    <m/>
    <n v="13068000"/>
  </r>
  <r>
    <n v="198"/>
    <x v="51"/>
    <s v="Istniejąca jednostka rynku mocy wytwórcza"/>
    <n v="187"/>
    <x v="0"/>
    <s v="PGE Energia Ciepła S.A."/>
    <n v="2022"/>
    <n v="0"/>
    <n v="0"/>
    <n v="0"/>
    <n v="37026000"/>
    <m/>
    <m/>
    <m/>
    <m/>
    <n v="37026000"/>
  </r>
  <r>
    <n v="198"/>
    <x v="52"/>
    <s v="Istniejąca jednostka rynku mocy wytwórcza"/>
    <n v="192.23400000000001"/>
    <x v="0"/>
    <s v="PGE Energia Ciepła S.A."/>
    <n v="2022"/>
    <n v="0"/>
    <n v="0"/>
    <n v="0"/>
    <n v="38062332"/>
    <m/>
    <m/>
    <m/>
    <m/>
    <n v="38062332"/>
  </r>
  <r>
    <n v="198"/>
    <x v="53"/>
    <s v="Istniejąca jednostka rynku mocy wytwórcza"/>
    <n v="187"/>
    <x v="0"/>
    <s v="PGE Energia Ciepła S.A."/>
    <n v="2022"/>
    <n v="0"/>
    <n v="0"/>
    <n v="0"/>
    <n v="37026000"/>
    <m/>
    <m/>
    <m/>
    <m/>
    <n v="37026000"/>
  </r>
  <r>
    <n v="198"/>
    <x v="54"/>
    <s v="Istniejąca jednostka rynku mocy wytwórcza"/>
    <n v="21"/>
    <x v="0"/>
    <s v="PGE Energia Ciepła S.A."/>
    <n v="2022"/>
    <n v="0"/>
    <n v="0"/>
    <n v="0"/>
    <n v="4158000"/>
    <m/>
    <m/>
    <m/>
    <m/>
    <n v="4158000"/>
  </r>
  <r>
    <n v="198"/>
    <x v="55"/>
    <s v="Istniejąca jednostka rynku mocy wytwórcza"/>
    <n v="21"/>
    <x v="0"/>
    <s v="PGE Energia Ciepła S.A."/>
    <n v="2022"/>
    <n v="0"/>
    <n v="0"/>
    <n v="0"/>
    <n v="4158000"/>
    <m/>
    <m/>
    <m/>
    <m/>
    <n v="4158000"/>
  </r>
  <r>
    <n v="198"/>
    <x v="56"/>
    <s v="Istniejąca jednostka rynku mocy wytwórcza"/>
    <n v="21"/>
    <x v="0"/>
    <s v="PGE Energia Ciepła S.A."/>
    <n v="2022"/>
    <n v="0"/>
    <n v="0"/>
    <n v="0"/>
    <n v="4158000"/>
    <m/>
    <m/>
    <m/>
    <m/>
    <n v="4158000"/>
  </r>
  <r>
    <n v="198"/>
    <x v="57"/>
    <s v="Istniejąca jednostka rynku mocy wytwórcza"/>
    <n v="21"/>
    <x v="0"/>
    <s v="PGE Energia Ciepła S.A."/>
    <n v="2022"/>
    <n v="0"/>
    <n v="0"/>
    <n v="0"/>
    <n v="4158000"/>
    <m/>
    <m/>
    <m/>
    <m/>
    <n v="4158000"/>
  </r>
  <r>
    <n v="198"/>
    <x v="58"/>
    <s v="Istniejąca jednostka rynku mocy wytwórcza"/>
    <n v="27.5"/>
    <x v="0"/>
    <s v="PGE Energia Ciepła S.A."/>
    <n v="2022"/>
    <n v="0"/>
    <n v="0"/>
    <n v="0"/>
    <n v="5445000"/>
    <m/>
    <m/>
    <m/>
    <m/>
    <n v="5445000"/>
  </r>
  <r>
    <n v="198"/>
    <x v="59"/>
    <s v="Istniejąca jednostka rynku mocy wytwórcza"/>
    <n v="27.5"/>
    <x v="0"/>
    <s v="PGE Energia Ciepła S.A."/>
    <n v="2022"/>
    <n v="0"/>
    <n v="0"/>
    <n v="0"/>
    <n v="5445000"/>
    <m/>
    <m/>
    <m/>
    <m/>
    <n v="5445000"/>
  </r>
  <r>
    <n v="198"/>
    <x v="60"/>
    <s v="Istniejąca jednostka rynku mocy wytwórcza"/>
    <n v="165.93700000000001"/>
    <x v="0"/>
    <s v="PGE Energia Odnawialna S.A."/>
    <n v="2022"/>
    <n v="0"/>
    <n v="0"/>
    <n v="0"/>
    <n v="32855526"/>
    <m/>
    <m/>
    <m/>
    <m/>
    <n v="32855526"/>
  </r>
  <r>
    <n v="198"/>
    <x v="61"/>
    <s v="Istniejąca jednostka rynku mocy wytwórcza"/>
    <n v="165.93700000000001"/>
    <x v="0"/>
    <s v="PGE Energia Odnawialna S.A."/>
    <n v="2022"/>
    <n v="0"/>
    <n v="0"/>
    <n v="0"/>
    <n v="32855526"/>
    <m/>
    <m/>
    <m/>
    <m/>
    <n v="32855526"/>
  </r>
  <r>
    <n v="198"/>
    <x v="62"/>
    <s v="Istniejąca jednostka rynku mocy wytwórcza"/>
    <n v="165.93700000000001"/>
    <x v="0"/>
    <s v="PGE Energia Odnawialna S.A."/>
    <n v="2022"/>
    <n v="0"/>
    <n v="0"/>
    <n v="0"/>
    <n v="32855526"/>
    <m/>
    <m/>
    <m/>
    <m/>
    <n v="32855526"/>
  </r>
  <r>
    <n v="198"/>
    <x v="63"/>
    <s v="Istniejąca jednostka rynku mocy wytwórcza"/>
    <n v="165.93700000000001"/>
    <x v="0"/>
    <s v="PGE Energia Odnawialna S.A."/>
    <n v="2022"/>
    <n v="0"/>
    <n v="0"/>
    <n v="0"/>
    <n v="32855526"/>
    <m/>
    <m/>
    <m/>
    <m/>
    <n v="32855526"/>
  </r>
  <r>
    <n v="198"/>
    <x v="64"/>
    <s v="Istniejąca jednostka rynku mocy wytwórcza"/>
    <n v="120.06"/>
    <x v="0"/>
    <s v="PGE Energia Odnawialna S.A."/>
    <n v="2022"/>
    <n v="0"/>
    <n v="0"/>
    <n v="0"/>
    <n v="23771880"/>
    <m/>
    <m/>
    <m/>
    <m/>
    <n v="23771880"/>
  </r>
  <r>
    <n v="198"/>
    <x v="65"/>
    <s v="Istniejąca jednostka rynku mocy wytwórcza"/>
    <n v="5.3680000000000003"/>
    <x v="0"/>
    <s v="PGE Energia Odnawialna S.A."/>
    <n v="2022"/>
    <n v="0"/>
    <n v="0"/>
    <n v="0"/>
    <n v="1062864"/>
    <m/>
    <m/>
    <m/>
    <m/>
    <n v="1062864"/>
  </r>
  <r>
    <n v="198"/>
    <x v="66"/>
    <s v="Istniejąca jednostka rynku mocy wytwórcza"/>
    <n v="730.48900000000003"/>
    <x v="0"/>
    <s v="PGE Górnictwo i Energetyka_x000d_Konwencjonalna S.A."/>
    <n v="2022"/>
    <n v="0"/>
    <n v="0"/>
    <n v="0"/>
    <n v="144636822"/>
    <m/>
    <m/>
    <m/>
    <m/>
    <n v="144636822"/>
  </r>
  <r>
    <n v="198"/>
    <x v="67"/>
    <s v="Istniejąca jednostka rynku mocy wytwórcza"/>
    <n v="333.20499999999998"/>
    <x v="0"/>
    <s v="PGE Górnictwo i Energetyka_x000d_Konwencjonalna S.A."/>
    <n v="2022"/>
    <n v="0"/>
    <n v="0"/>
    <n v="0"/>
    <n v="65974590"/>
    <m/>
    <m/>
    <m/>
    <m/>
    <n v="65974590"/>
  </r>
  <r>
    <n v="198"/>
    <x v="68"/>
    <s v="Istniejąca jednostka rynku mocy wytwórcza"/>
    <n v="332.29"/>
    <x v="0"/>
    <s v="PGE Górnictwo i Energetyka_x000d_Konwencjonalna S.A."/>
    <n v="2022"/>
    <n v="0"/>
    <n v="0"/>
    <n v="0"/>
    <n v="65793420"/>
    <m/>
    <m/>
    <m/>
    <m/>
    <n v="65793420"/>
  </r>
  <r>
    <n v="198"/>
    <x v="69"/>
    <s v="Istniejąca jednostka rynku mocy wytwórcza"/>
    <n v="192.23400000000001"/>
    <x v="0"/>
    <s v="PGE Górnictwo i Energetyka_x000d_Konwencjonalna S.A."/>
    <n v="2022"/>
    <n v="0"/>
    <n v="0"/>
    <n v="0"/>
    <n v="38062332"/>
    <m/>
    <m/>
    <m/>
    <m/>
    <n v="38062332"/>
  </r>
  <r>
    <n v="198"/>
    <x v="70"/>
    <s v="Istniejąca jednostka rynku mocy wytwórcza"/>
    <n v="188.572"/>
    <x v="0"/>
    <s v="PGE Górnictwo i Energetyka_x000d_Konwencjonalna S.A."/>
    <n v="2022"/>
    <n v="0"/>
    <n v="0"/>
    <n v="0"/>
    <n v="37337256"/>
    <m/>
    <m/>
    <m/>
    <m/>
    <n v="37337256"/>
  </r>
  <r>
    <n v="198"/>
    <x v="71"/>
    <s v="Istniejąca jednostka rynku mocy wytwórcza"/>
    <n v="188.572"/>
    <x v="0"/>
    <s v="PGE Górnictwo i Energetyka_x000d_Konwencjonalna S.A."/>
    <n v="2022"/>
    <n v="0"/>
    <n v="0"/>
    <n v="0"/>
    <n v="37337256"/>
    <m/>
    <m/>
    <m/>
    <m/>
    <n v="37337256"/>
  </r>
  <r>
    <n v="198"/>
    <x v="72"/>
    <s v="Istniejąca jednostka rynku mocy wytwórcza"/>
    <n v="216.94900000000001"/>
    <x v="0"/>
    <s v="PGE Górnictwo i Energetyka_x000d_Konwencjonalna S.A."/>
    <n v="2022"/>
    <n v="0"/>
    <n v="0"/>
    <n v="0"/>
    <n v="42955902"/>
    <m/>
    <m/>
    <m/>
    <m/>
    <n v="42955902"/>
  </r>
  <r>
    <n v="198"/>
    <x v="73"/>
    <s v="Istniejąca jednostka rynku mocy wytwórcza"/>
    <n v="329.54399999999998"/>
    <x v="0"/>
    <s v="PGE POLSKA GRUPA ENERGETYCZNA_x000d_S.A."/>
    <n v="2022"/>
    <n v="0"/>
    <n v="0"/>
    <n v="0"/>
    <n v="65249712"/>
    <m/>
    <m/>
    <m/>
    <m/>
    <n v="65249712"/>
  </r>
  <r>
    <n v="198"/>
    <x v="74"/>
    <s v="Istniejąca jednostka rynku mocy wytwórcza"/>
    <n v="336.86700000000002"/>
    <x v="0"/>
    <s v="PGE POLSKA GRUPA ENERGETYCZNA_x000d_S.A."/>
    <n v="2022"/>
    <n v="0"/>
    <n v="0"/>
    <n v="0"/>
    <n v="66699666"/>
    <m/>
    <m/>
    <m/>
    <m/>
    <n v="66699666"/>
  </r>
  <r>
    <n v="198"/>
    <x v="75"/>
    <s v="Istniejąca jednostka rynku mocy wytwórcza"/>
    <n v="330.459"/>
    <x v="0"/>
    <s v="PGE POLSKA GRUPA ENERGETYCZNA_x000d_S.A."/>
    <n v="2022"/>
    <n v="0"/>
    <n v="0"/>
    <n v="0"/>
    <n v="65430882"/>
    <m/>
    <m/>
    <m/>
    <m/>
    <n v="65430882"/>
  </r>
  <r>
    <n v="198"/>
    <x v="76"/>
    <s v="Istniejąca jednostka rynku mocy wytwórcza"/>
    <n v="334.12099999999998"/>
    <x v="0"/>
    <s v="PGE POLSKA GRUPA ENERGETYCZNA_x000d_S.A."/>
    <n v="2022"/>
    <n v="0"/>
    <n v="0"/>
    <n v="0"/>
    <n v="66155958"/>
    <m/>
    <m/>
    <m/>
    <m/>
    <n v="66155958"/>
  </r>
  <r>
    <n v="198"/>
    <x v="77"/>
    <s v="Istniejąca jednostka rynku mocy wytwórcza"/>
    <n v="192.23400000000001"/>
    <x v="0"/>
    <s v="PGE POLSKA GRUPA ENERGETYCZNA_x000d_S.A."/>
    <n v="2022"/>
    <n v="0"/>
    <n v="0"/>
    <n v="0"/>
    <n v="38062332"/>
    <m/>
    <m/>
    <m/>
    <m/>
    <n v="38062332"/>
  </r>
  <r>
    <n v="198"/>
    <x v="78"/>
    <s v="Istniejąca jednostka rynku mocy wytwórcza"/>
    <n v="216.94900000000001"/>
    <x v="0"/>
    <s v="PGE POLSKA GRUPA ENERGETYCZNA_x000d_S.A."/>
    <n v="2022"/>
    <n v="0"/>
    <n v="0"/>
    <n v="0"/>
    <n v="42955902"/>
    <m/>
    <m/>
    <m/>
    <m/>
    <n v="42955902"/>
  </r>
  <r>
    <n v="198"/>
    <x v="79"/>
    <s v="Istniejąca jednostka rynku mocy wytwórcza"/>
    <n v="7"/>
    <x v="0"/>
    <s v="PGNiG TERMIKA Energetyka_x000d_Przemysłowa S.A."/>
    <n v="2022"/>
    <n v="0"/>
    <n v="0"/>
    <n v="0"/>
    <n v="1386000"/>
    <m/>
    <m/>
    <m/>
    <m/>
    <n v="1386000"/>
  </r>
  <r>
    <n v="198"/>
    <x v="80"/>
    <s v="Istniejąca jednostka rynku mocy wytwórcza"/>
    <n v="1.2"/>
    <x v="0"/>
    <s v="PGNiG TERMIKA Energetyka_x000d_Przemysłowa S.A."/>
    <n v="2022"/>
    <n v="0"/>
    <n v="0"/>
    <n v="0"/>
    <n v="237600"/>
    <m/>
    <m/>
    <m/>
    <m/>
    <n v="237600"/>
  </r>
  <r>
    <n v="198"/>
    <x v="81"/>
    <s v="Istniejąca jednostka rynku mocy wytwórcza"/>
    <n v="70"/>
    <x v="0"/>
    <s v="PGNiG TERMIKA SA"/>
    <n v="2022"/>
    <n v="0"/>
    <n v="0"/>
    <n v="0"/>
    <n v="13860000"/>
    <m/>
    <m/>
    <m/>
    <m/>
    <n v="13860000"/>
  </r>
  <r>
    <n v="198"/>
    <x v="82"/>
    <s v="Istniejąca jednostka rynku mocy wytwórcza"/>
    <n v="70"/>
    <x v="0"/>
    <s v="PGNiG TERMIKA SA"/>
    <n v="2022"/>
    <n v="0"/>
    <n v="0"/>
    <n v="0"/>
    <n v="13860000"/>
    <m/>
    <m/>
    <m/>
    <m/>
    <n v="13860000"/>
  </r>
  <r>
    <n v="198"/>
    <x v="83"/>
    <s v="Istniejąca jednostka rynku mocy wytwórcza"/>
    <n v="108.8"/>
    <x v="0"/>
    <s v="Polenergia Elektrociepłownia Nowa_x000d_Sarzyna Sp. z o.o."/>
    <n v="2022"/>
    <n v="0"/>
    <n v="0"/>
    <n v="0"/>
    <n v="21542400"/>
    <m/>
    <m/>
    <m/>
    <m/>
    <n v="21542400"/>
  </r>
  <r>
    <n v="198"/>
    <x v="84"/>
    <s v="Istniejąca jednostka rynku mocy wytwórcza"/>
    <n v="351"/>
    <x v="0"/>
    <s v="Polski Koncern Naftowy ORLEN S.A."/>
    <n v="2022"/>
    <n v="0"/>
    <n v="0"/>
    <n v="0"/>
    <n v="69498000"/>
    <m/>
    <m/>
    <m/>
    <m/>
    <n v="69498000"/>
  </r>
  <r>
    <n v="198"/>
    <x v="85"/>
    <s v="Istniejąca jednostka rynku mocy wytwórcza"/>
    <n v="17"/>
    <x v="0"/>
    <s v="POLSKIE GÓRNICTWO NAFTOWE I_x000d_GAZOWNICTWO S.A."/>
    <n v="2022"/>
    <n v="0"/>
    <n v="0"/>
    <n v="0"/>
    <n v="3366000"/>
    <m/>
    <m/>
    <m/>
    <m/>
    <n v="3366000"/>
  </r>
  <r>
    <n v="198"/>
    <x v="86"/>
    <s v="Istniejąca jednostka rynku mocy wytwórcza"/>
    <n v="4.5"/>
    <x v="0"/>
    <s v="POLSKIE GÓRNICTWO NAFTOWE I_x000d_GAZOWNICTWO S.A."/>
    <n v="2022"/>
    <n v="0"/>
    <n v="0"/>
    <n v="0"/>
    <n v="891000"/>
    <m/>
    <m/>
    <m/>
    <m/>
    <n v="891000"/>
  </r>
  <r>
    <n v="198"/>
    <x v="87"/>
    <s v="Niepotwierdzona jednostka rynku mocy_x000d_redukcji zapotrzebowania"/>
    <n v="5"/>
    <x v="1"/>
    <s v="Power Block Sp. z o.o."/>
    <n v="2026"/>
    <n v="0"/>
    <n v="0"/>
    <n v="0"/>
    <n v="990000"/>
    <n v="990000"/>
    <n v="990000"/>
    <n v="990000"/>
    <n v="990000"/>
    <n v="4950000"/>
  </r>
  <r>
    <n v="198"/>
    <x v="88"/>
    <s v="Istniejąca jednostka rynku mocy wytwórcza"/>
    <n v="5"/>
    <x v="0"/>
    <s v="Przedsiębiorstwo Usługowo- Handlowo-_x000d_Produkcyjne &quot;LECH&quot; Sp. z o.o."/>
    <n v="2022"/>
    <n v="0"/>
    <n v="0"/>
    <n v="0"/>
    <n v="990000"/>
    <m/>
    <m/>
    <m/>
    <m/>
    <n v="990000"/>
  </r>
  <r>
    <n v="198"/>
    <x v="89"/>
    <s v="Istniejąca jednostka rynku mocy wytwórcza"/>
    <n v="10"/>
    <x v="0"/>
    <s v="TAMEH POLSKA sp. z o.o."/>
    <n v="2022"/>
    <n v="0"/>
    <n v="0"/>
    <n v="0"/>
    <n v="1980000"/>
    <m/>
    <m/>
    <m/>
    <m/>
    <n v="1980000"/>
  </r>
  <r>
    <n v="198"/>
    <x v="90"/>
    <s v="Istniejąca jednostka rynku mocy wytwórcza"/>
    <n v="30"/>
    <x v="0"/>
    <s v="TAMEH POLSKA sp. z o.o."/>
    <n v="2022"/>
    <n v="0"/>
    <n v="0"/>
    <n v="0"/>
    <n v="5940000"/>
    <m/>
    <m/>
    <m/>
    <m/>
    <n v="5940000"/>
  </r>
  <r>
    <n v="198"/>
    <x v="91"/>
    <s v="Istniejąca jednostka rynku mocy wytwórcza"/>
    <n v="29"/>
    <x v="0"/>
    <s v="TAURON CIEPŁO Sp. z o.o."/>
    <n v="2022"/>
    <n v="0"/>
    <n v="0"/>
    <n v="0"/>
    <n v="5742000"/>
    <m/>
    <m/>
    <m/>
    <m/>
    <n v="5742000"/>
  </r>
  <r>
    <n v="198"/>
    <x v="92"/>
    <s v="Istniejąca jednostka rynku mocy wytwórcza"/>
    <n v="6.2329999999999997"/>
    <x v="0"/>
    <s v="TAURON POLSKA ENERGIA S.A."/>
    <n v="2022"/>
    <n v="0"/>
    <n v="0"/>
    <n v="0"/>
    <n v="1234134"/>
    <m/>
    <m/>
    <m/>
    <m/>
    <n v="1234134"/>
  </r>
  <r>
    <n v="198"/>
    <x v="93"/>
    <s v="Istniejąca jednostka rynku mocy wytwórcza"/>
    <n v="2"/>
    <x v="0"/>
    <s v="TAURON POLSKA ENERGIA S.A."/>
    <n v="2022"/>
    <n v="0"/>
    <n v="0"/>
    <n v="0"/>
    <n v="396000"/>
    <m/>
    <m/>
    <m/>
    <m/>
    <n v="396000"/>
  </r>
  <r>
    <n v="198"/>
    <x v="94"/>
    <s v="Istniejąca jednostka rynku mocy wytwórcza"/>
    <n v="11"/>
    <x v="0"/>
    <s v="TAURON POLSKA ENERGIA S.A."/>
    <n v="2022"/>
    <n v="0"/>
    <n v="0"/>
    <n v="0"/>
    <n v="2178000"/>
    <m/>
    <m/>
    <m/>
    <m/>
    <n v="2178000"/>
  </r>
  <r>
    <n v="198"/>
    <x v="95"/>
    <s v="Istniejąca jednostka rynku mocy wytwórcza"/>
    <n v="184"/>
    <x v="0"/>
    <s v="TAURON POLSKA ENERGIA S.A."/>
    <n v="2022"/>
    <n v="0"/>
    <n v="0"/>
    <n v="0"/>
    <n v="36432000"/>
    <m/>
    <m/>
    <m/>
    <m/>
    <n v="36432000"/>
  </r>
  <r>
    <n v="198"/>
    <x v="96"/>
    <s v="Istniejąca jednostka rynku mocy wytwórcza"/>
    <n v="190"/>
    <x v="0"/>
    <s v="TAURON POLSKA ENERGIA S.A."/>
    <n v="2022"/>
    <n v="0"/>
    <n v="0"/>
    <n v="0"/>
    <n v="37620000"/>
    <m/>
    <m/>
    <m/>
    <m/>
    <n v="37620000"/>
  </r>
  <r>
    <n v="198"/>
    <x v="97"/>
    <s v="Istniejąca jednostka rynku mocy wytwórcza"/>
    <n v="20"/>
    <x v="0"/>
    <s v="Veolia Energia Poznań S.A."/>
    <n v="2022"/>
    <n v="0"/>
    <n v="0"/>
    <n v="0"/>
    <n v="3960000"/>
    <m/>
    <m/>
    <m/>
    <m/>
    <n v="3960000"/>
  </r>
  <r>
    <n v="198"/>
    <x v="98"/>
    <s v="Istniejąca jednostka rynku mocy wytwórcza"/>
    <n v="50"/>
    <x v="0"/>
    <s v="Veolia Energia Poznań S.A."/>
    <n v="2022"/>
    <n v="0"/>
    <n v="0"/>
    <n v="0"/>
    <n v="9900000"/>
    <m/>
    <m/>
    <m/>
    <m/>
    <n v="9900000"/>
  </r>
  <r>
    <n v="198"/>
    <x v="99"/>
    <s v="Istniejąca jednostka rynku mocy wytwórcza"/>
    <n v="60"/>
    <x v="0"/>
    <s v="Veolia Energia Poznań S.A."/>
    <n v="2022"/>
    <n v="0"/>
    <n v="0"/>
    <n v="0"/>
    <n v="11880000"/>
    <m/>
    <m/>
    <m/>
    <m/>
    <n v="11880000"/>
  </r>
  <r>
    <n v="198"/>
    <x v="100"/>
    <s v="Niepotwierdzona jednostka rynku mocy_x000d_redukcji zapotrzebowania"/>
    <n v="10"/>
    <x v="0"/>
    <s v="Zakłady Górniczo-Hutnicze &quot;Bolesław&quot;_x000d_S.A."/>
    <n v="2022"/>
    <n v="0"/>
    <n v="0"/>
    <n v="0"/>
    <n v="1980000"/>
    <m/>
    <m/>
    <m/>
    <m/>
    <n v="1980000"/>
  </r>
  <r>
    <n v="198"/>
    <x v="101"/>
    <s v="Istniejąca jednostka rynku mocy wytwórcza"/>
    <n v="189"/>
    <x v="0"/>
    <s v="Zespół Elektrowni Pątnów-Adamów-Konin_x000d_S.A."/>
    <n v="2022"/>
    <n v="0"/>
    <n v="0"/>
    <n v="0"/>
    <n v="37422000"/>
    <m/>
    <m/>
    <m/>
    <m/>
    <n v="37422000"/>
  </r>
  <r>
    <n v="198"/>
    <x v="102"/>
    <s v="Istniejąca jednostka rynku mocy wytwórcza"/>
    <n v="184"/>
    <x v="0"/>
    <s v="Zespół Elektrowni Pątnów-Adamów-Konin_x000d_S.A."/>
    <n v="2022"/>
    <n v="0"/>
    <n v="0"/>
    <n v="0"/>
    <n v="36432000"/>
    <m/>
    <m/>
    <m/>
    <m/>
    <n v="36432000"/>
  </r>
  <r>
    <n v="198"/>
    <x v="103"/>
    <s v="Istniejąca jednostka rynku mocy wytwórcza"/>
    <n v="40"/>
    <x v="0"/>
    <s v="Zespół Elektrowni Wodnych Niedzica S.A."/>
    <n v="2022"/>
    <n v="0"/>
    <n v="0"/>
    <n v="0"/>
    <n v="7920000"/>
    <m/>
    <m/>
    <m/>
    <m/>
    <n v="7920000"/>
  </r>
  <r>
    <n v="198"/>
    <x v="104"/>
    <s v="Istniejąca jednostka rynku mocy wytwórcza"/>
    <n v="40"/>
    <x v="0"/>
    <s v="Zespół Elektrowni Wodnych Niedzica S.A."/>
    <n v="2022"/>
    <n v="0"/>
    <n v="0"/>
    <n v="0"/>
    <n v="7920000"/>
    <m/>
    <m/>
    <m/>
    <m/>
    <n v="7920000"/>
  </r>
  <r>
    <m/>
    <x v="105"/>
    <m/>
    <m/>
    <x v="2"/>
    <m/>
    <m/>
    <m/>
    <m/>
    <m/>
    <n v="1899666450"/>
    <n v="24750000"/>
    <n v="24750000"/>
    <n v="24750000"/>
    <n v="24750000"/>
    <n v="1998666450"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  <r>
    <m/>
    <x v="105"/>
    <m/>
    <m/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0B816-F189-E042-AE5A-5B2665A5155B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6"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elkość _x000a_obowiązku_x000a_mocowego, MW" fld="3" subtotal="count" baseField="0" baseItem="0"/>
    <dataField name="Sum of Total committment" fld="15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9B625-5271-8C46-82DB-C25EA7724F17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0" firstHeaderRow="1" firstDataRow="1" firstDataCol="1"/>
  <pivotFields count="16">
    <pivotField showAll="0"/>
    <pivotField axis="axisRow" showAll="0">
      <items count="107">
        <item x="91"/>
        <item x="9"/>
        <item x="83"/>
        <item x="4"/>
        <item x="72"/>
        <item x="67"/>
        <item x="95"/>
        <item x="10"/>
        <item x="96"/>
        <item x="68"/>
        <item x="5"/>
        <item x="85"/>
        <item x="39"/>
        <item x="40"/>
        <item x="41"/>
        <item x="42"/>
        <item x="43"/>
        <item x="44"/>
        <item x="6"/>
        <item x="7"/>
        <item x="78"/>
        <item x="45"/>
        <item x="46"/>
        <item x="37"/>
        <item x="100"/>
        <item x="47"/>
        <item x="48"/>
        <item x="49"/>
        <item x="1"/>
        <item x="2"/>
        <item x="84"/>
        <item x="50"/>
        <item x="103"/>
        <item x="104"/>
        <item x="38"/>
        <item x="51"/>
        <item x="52"/>
        <item x="53"/>
        <item x="35"/>
        <item x="54"/>
        <item x="87"/>
        <item x="55"/>
        <item x="56"/>
        <item x="57"/>
        <item x="58"/>
        <item x="59"/>
        <item x="69"/>
        <item x="0"/>
        <item x="89"/>
        <item x="97"/>
        <item x="98"/>
        <item x="99"/>
        <item x="88"/>
        <item x="29"/>
        <item x="30"/>
        <item x="31"/>
        <item x="32"/>
        <item x="33"/>
        <item x="90"/>
        <item x="34"/>
        <item x="36"/>
        <item x="86"/>
        <item x="11"/>
        <item x="12"/>
        <item x="92"/>
        <item x="70"/>
        <item x="71"/>
        <item x="13"/>
        <item x="101"/>
        <item x="102"/>
        <item x="60"/>
        <item x="73"/>
        <item x="61"/>
        <item x="62"/>
        <item x="74"/>
        <item x="63"/>
        <item x="14"/>
        <item x="75"/>
        <item x="64"/>
        <item x="3"/>
        <item x="15"/>
        <item x="93"/>
        <item x="65"/>
        <item x="16"/>
        <item x="17"/>
        <item x="18"/>
        <item x="19"/>
        <item x="20"/>
        <item x="21"/>
        <item x="22"/>
        <item x="23"/>
        <item x="8"/>
        <item x="24"/>
        <item x="25"/>
        <item x="26"/>
        <item x="27"/>
        <item x="28"/>
        <item x="81"/>
        <item x="76"/>
        <item x="94"/>
        <item x="66"/>
        <item x="79"/>
        <item x="82"/>
        <item x="77"/>
        <item x="80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Sum of Total committme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2C59-C86D-9E44-BBB5-45C287198F87}">
  <dimension ref="A3:C7"/>
  <sheetViews>
    <sheetView workbookViewId="0">
      <selection activeCell="C4" sqref="C4:C5"/>
    </sheetView>
  </sheetViews>
  <sheetFormatPr baseColWidth="10" defaultRowHeight="15" x14ac:dyDescent="0.2"/>
  <cols>
    <col min="1" max="1" width="12.1640625" bestFit="1" customWidth="1"/>
    <col min="2" max="2" width="37.83203125" bestFit="1" customWidth="1"/>
    <col min="3" max="3" width="22" bestFit="1" customWidth="1"/>
  </cols>
  <sheetData>
    <row r="3" spans="1:3" x14ac:dyDescent="0.2">
      <c r="A3" s="12" t="s">
        <v>162</v>
      </c>
      <c r="B3" t="s">
        <v>166</v>
      </c>
      <c r="C3" t="s">
        <v>165</v>
      </c>
    </row>
    <row r="4" spans="1:3" x14ac:dyDescent="0.2">
      <c r="A4" s="13">
        <v>1</v>
      </c>
      <c r="B4">
        <v>103</v>
      </c>
      <c r="C4" s="14">
        <v>1874916450</v>
      </c>
    </row>
    <row r="5" spans="1:3" x14ac:dyDescent="0.2">
      <c r="A5" s="13">
        <v>5</v>
      </c>
      <c r="B5">
        <v>2</v>
      </c>
      <c r="C5" s="14">
        <v>123750000</v>
      </c>
    </row>
    <row r="6" spans="1:3" x14ac:dyDescent="0.2">
      <c r="A6" s="13" t="s">
        <v>163</v>
      </c>
      <c r="C6">
        <v>1998666450</v>
      </c>
    </row>
    <row r="7" spans="1:3" x14ac:dyDescent="0.2">
      <c r="A7" s="13" t="s">
        <v>164</v>
      </c>
      <c r="B7">
        <v>105</v>
      </c>
      <c r="C7">
        <v>3997332900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8D12-CBC9-2D47-A207-4BD26EDDE329}">
  <dimension ref="A3:C220"/>
  <sheetViews>
    <sheetView topLeftCell="A106" workbookViewId="0">
      <selection activeCell="G127" sqref="G127"/>
    </sheetView>
  </sheetViews>
  <sheetFormatPr baseColWidth="10" defaultRowHeight="15" x14ac:dyDescent="0.2"/>
  <cols>
    <col min="1" max="1" width="12.1640625" bestFit="1" customWidth="1"/>
    <col min="2" max="2" width="22" bestFit="1" customWidth="1"/>
  </cols>
  <sheetData>
    <row r="3" spans="1:2" x14ac:dyDescent="0.2">
      <c r="A3" s="12" t="s">
        <v>162</v>
      </c>
      <c r="B3" t="s">
        <v>165</v>
      </c>
    </row>
    <row r="4" spans="1:2" x14ac:dyDescent="0.2">
      <c r="A4" s="13" t="s">
        <v>79</v>
      </c>
      <c r="B4" s="15">
        <v>5742000</v>
      </c>
    </row>
    <row r="5" spans="1:2" x14ac:dyDescent="0.2">
      <c r="A5" s="13" t="s">
        <v>12</v>
      </c>
      <c r="B5" s="15">
        <v>9832680</v>
      </c>
    </row>
    <row r="6" spans="1:2" x14ac:dyDescent="0.2">
      <c r="A6" s="13" t="s">
        <v>71</v>
      </c>
      <c r="B6" s="15">
        <v>21542400</v>
      </c>
    </row>
    <row r="7" spans="1:2" x14ac:dyDescent="0.2">
      <c r="A7" s="13" t="s">
        <v>7</v>
      </c>
      <c r="B7" s="15">
        <v>693000</v>
      </c>
    </row>
    <row r="8" spans="1:2" x14ac:dyDescent="0.2">
      <c r="A8" s="13" t="s">
        <v>60</v>
      </c>
      <c r="B8" s="15">
        <v>42955902</v>
      </c>
    </row>
    <row r="9" spans="1:2" x14ac:dyDescent="0.2">
      <c r="A9" s="13" t="s">
        <v>55</v>
      </c>
      <c r="B9" s="15">
        <v>65974590</v>
      </c>
    </row>
    <row r="10" spans="1:2" x14ac:dyDescent="0.2">
      <c r="A10" s="13" t="s">
        <v>83</v>
      </c>
      <c r="B10" s="15">
        <v>36432000</v>
      </c>
    </row>
    <row r="11" spans="1:2" x14ac:dyDescent="0.2">
      <c r="A11" s="13" t="s">
        <v>13</v>
      </c>
      <c r="B11" s="15">
        <v>9836640</v>
      </c>
    </row>
    <row r="12" spans="1:2" x14ac:dyDescent="0.2">
      <c r="A12" s="13" t="s">
        <v>84</v>
      </c>
      <c r="B12" s="15">
        <v>37620000</v>
      </c>
    </row>
    <row r="13" spans="1:2" x14ac:dyDescent="0.2">
      <c r="A13" s="13" t="s">
        <v>56</v>
      </c>
      <c r="B13" s="15">
        <v>65793420</v>
      </c>
    </row>
    <row r="14" spans="1:2" x14ac:dyDescent="0.2">
      <c r="A14" s="13" t="s">
        <v>8</v>
      </c>
      <c r="B14" s="15">
        <v>2592810</v>
      </c>
    </row>
    <row r="15" spans="1:2" x14ac:dyDescent="0.2">
      <c r="A15" s="13" t="s">
        <v>73</v>
      </c>
      <c r="B15" s="15">
        <v>3366000</v>
      </c>
    </row>
    <row r="16" spans="1:2" x14ac:dyDescent="0.2">
      <c r="A16" s="13" t="s">
        <v>27</v>
      </c>
      <c r="B16" s="15">
        <v>5544000</v>
      </c>
    </row>
    <row r="17" spans="1:2" x14ac:dyDescent="0.2">
      <c r="A17" s="13" t="s">
        <v>28</v>
      </c>
      <c r="B17" s="15">
        <v>29442600</v>
      </c>
    </row>
    <row r="18" spans="1:2" x14ac:dyDescent="0.2">
      <c r="A18" s="13" t="s">
        <v>29</v>
      </c>
      <c r="B18" s="15">
        <v>16632000</v>
      </c>
    </row>
    <row r="19" spans="1:2" x14ac:dyDescent="0.2">
      <c r="A19" s="13" t="s">
        <v>30</v>
      </c>
      <c r="B19" s="15">
        <v>16434000</v>
      </c>
    </row>
    <row r="20" spans="1:2" x14ac:dyDescent="0.2">
      <c r="A20" s="13" t="s">
        <v>31</v>
      </c>
      <c r="B20" s="15">
        <v>10494000</v>
      </c>
    </row>
    <row r="21" spans="1:2" x14ac:dyDescent="0.2">
      <c r="A21" s="13" t="s">
        <v>32</v>
      </c>
      <c r="B21" s="15">
        <v>13860000</v>
      </c>
    </row>
    <row r="22" spans="1:2" x14ac:dyDescent="0.2">
      <c r="A22" s="13" t="s">
        <v>9</v>
      </c>
      <c r="B22" s="15">
        <v>2369070</v>
      </c>
    </row>
    <row r="23" spans="1:2" x14ac:dyDescent="0.2">
      <c r="A23" s="13" t="s">
        <v>10</v>
      </c>
      <c r="B23" s="15">
        <v>2368278</v>
      </c>
    </row>
    <row r="24" spans="1:2" x14ac:dyDescent="0.2">
      <c r="A24" s="13" t="s">
        <v>66</v>
      </c>
      <c r="B24" s="15">
        <v>42955902</v>
      </c>
    </row>
    <row r="25" spans="1:2" x14ac:dyDescent="0.2">
      <c r="A25" s="13" t="s">
        <v>33</v>
      </c>
      <c r="B25" s="15">
        <v>5544000</v>
      </c>
    </row>
    <row r="26" spans="1:2" x14ac:dyDescent="0.2">
      <c r="A26" s="13" t="s">
        <v>34</v>
      </c>
      <c r="B26" s="15">
        <v>4331844</v>
      </c>
    </row>
    <row r="27" spans="1:2" x14ac:dyDescent="0.2">
      <c r="A27" s="13" t="s">
        <v>25</v>
      </c>
      <c r="B27" s="15">
        <v>990000</v>
      </c>
    </row>
    <row r="28" spans="1:2" x14ac:dyDescent="0.2">
      <c r="A28" s="13" t="s">
        <v>88</v>
      </c>
      <c r="B28" s="15">
        <v>1980000</v>
      </c>
    </row>
    <row r="29" spans="1:2" x14ac:dyDescent="0.2">
      <c r="A29" s="13" t="s">
        <v>35</v>
      </c>
      <c r="B29" s="15">
        <v>5049000</v>
      </c>
    </row>
    <row r="30" spans="1:2" x14ac:dyDescent="0.2">
      <c r="A30" s="13" t="s">
        <v>36</v>
      </c>
      <c r="B30" s="15">
        <v>38243502</v>
      </c>
    </row>
    <row r="31" spans="1:2" x14ac:dyDescent="0.2">
      <c r="A31" s="13" t="s">
        <v>37</v>
      </c>
      <c r="B31" s="15">
        <v>38243502</v>
      </c>
    </row>
    <row r="32" spans="1:2" x14ac:dyDescent="0.2">
      <c r="A32" s="13" t="s">
        <v>4</v>
      </c>
      <c r="B32" s="15">
        <v>118800000</v>
      </c>
    </row>
    <row r="33" spans="1:2" x14ac:dyDescent="0.2">
      <c r="A33" s="13" t="s">
        <v>5</v>
      </c>
      <c r="B33" s="15">
        <v>10890000</v>
      </c>
    </row>
    <row r="34" spans="1:2" x14ac:dyDescent="0.2">
      <c r="A34" s="13" t="s">
        <v>72</v>
      </c>
      <c r="B34" s="15">
        <v>69498000</v>
      </c>
    </row>
    <row r="35" spans="1:2" x14ac:dyDescent="0.2">
      <c r="A35" s="13" t="s">
        <v>38</v>
      </c>
      <c r="B35" s="15">
        <v>13068000</v>
      </c>
    </row>
    <row r="36" spans="1:2" x14ac:dyDescent="0.2">
      <c r="A36" s="13" t="s">
        <v>91</v>
      </c>
      <c r="B36" s="15">
        <v>7920000</v>
      </c>
    </row>
    <row r="37" spans="1:2" x14ac:dyDescent="0.2">
      <c r="A37" s="13" t="s">
        <v>92</v>
      </c>
      <c r="B37" s="15">
        <v>7920000</v>
      </c>
    </row>
    <row r="38" spans="1:2" x14ac:dyDescent="0.2">
      <c r="A38" s="13" t="s">
        <v>26</v>
      </c>
      <c r="B38" s="15">
        <v>1188000</v>
      </c>
    </row>
    <row r="39" spans="1:2" x14ac:dyDescent="0.2">
      <c r="A39" s="13" t="s">
        <v>39</v>
      </c>
      <c r="B39" s="15">
        <v>37026000</v>
      </c>
    </row>
    <row r="40" spans="1:2" x14ac:dyDescent="0.2">
      <c r="A40" s="13" t="s">
        <v>40</v>
      </c>
      <c r="B40" s="15">
        <v>38062332</v>
      </c>
    </row>
    <row r="41" spans="1:2" x14ac:dyDescent="0.2">
      <c r="A41" s="13" t="s">
        <v>41</v>
      </c>
      <c r="B41" s="15">
        <v>37026000</v>
      </c>
    </row>
    <row r="42" spans="1:2" x14ac:dyDescent="0.2">
      <c r="A42" s="13" t="s">
        <v>23</v>
      </c>
      <c r="B42" s="15">
        <v>10494000</v>
      </c>
    </row>
    <row r="43" spans="1:2" x14ac:dyDescent="0.2">
      <c r="A43" s="13" t="s">
        <v>42</v>
      </c>
      <c r="B43" s="15">
        <v>4158000</v>
      </c>
    </row>
    <row r="44" spans="1:2" x14ac:dyDescent="0.2">
      <c r="A44" s="13" t="s">
        <v>75</v>
      </c>
      <c r="B44" s="15">
        <v>4950000</v>
      </c>
    </row>
    <row r="45" spans="1:2" x14ac:dyDescent="0.2">
      <c r="A45" s="13" t="s">
        <v>43</v>
      </c>
      <c r="B45" s="15">
        <v>4158000</v>
      </c>
    </row>
    <row r="46" spans="1:2" x14ac:dyDescent="0.2">
      <c r="A46" s="13" t="s">
        <v>44</v>
      </c>
      <c r="B46" s="15">
        <v>4158000</v>
      </c>
    </row>
    <row r="47" spans="1:2" x14ac:dyDescent="0.2">
      <c r="A47" s="13" t="s">
        <v>45</v>
      </c>
      <c r="B47" s="15">
        <v>4158000</v>
      </c>
    </row>
    <row r="48" spans="1:2" x14ac:dyDescent="0.2">
      <c r="A48" s="13" t="s">
        <v>46</v>
      </c>
      <c r="B48" s="15">
        <v>5445000</v>
      </c>
    </row>
    <row r="49" spans="1:2" x14ac:dyDescent="0.2">
      <c r="A49" s="13" t="s">
        <v>47</v>
      </c>
      <c r="B49" s="15">
        <v>5445000</v>
      </c>
    </row>
    <row r="50" spans="1:2" x14ac:dyDescent="0.2">
      <c r="A50" s="13" t="s">
        <v>57</v>
      </c>
      <c r="B50" s="15">
        <v>38062332</v>
      </c>
    </row>
    <row r="51" spans="1:2" x14ac:dyDescent="0.2">
      <c r="A51" s="13" t="s">
        <v>3</v>
      </c>
      <c r="B51" s="15">
        <v>1188000</v>
      </c>
    </row>
    <row r="52" spans="1:2" x14ac:dyDescent="0.2">
      <c r="A52" s="13" t="s">
        <v>77</v>
      </c>
      <c r="B52" s="15">
        <v>1980000</v>
      </c>
    </row>
    <row r="53" spans="1:2" x14ac:dyDescent="0.2">
      <c r="A53" s="13" t="s">
        <v>85</v>
      </c>
      <c r="B53" s="15">
        <v>3960000</v>
      </c>
    </row>
    <row r="54" spans="1:2" x14ac:dyDescent="0.2">
      <c r="A54" s="13" t="s">
        <v>86</v>
      </c>
      <c r="B54" s="15">
        <v>9900000</v>
      </c>
    </row>
    <row r="55" spans="1:2" x14ac:dyDescent="0.2">
      <c r="A55" s="13" t="s">
        <v>87</v>
      </c>
      <c r="B55" s="15">
        <v>11880000</v>
      </c>
    </row>
    <row r="56" spans="1:2" x14ac:dyDescent="0.2">
      <c r="A56" s="13" t="s">
        <v>76</v>
      </c>
      <c r="B56" s="15">
        <v>990000</v>
      </c>
    </row>
    <row r="57" spans="1:2" x14ac:dyDescent="0.2">
      <c r="A57" s="13" t="s">
        <v>140</v>
      </c>
      <c r="B57" s="15">
        <v>9900000</v>
      </c>
    </row>
    <row r="58" spans="1:2" x14ac:dyDescent="0.2">
      <c r="A58" s="13" t="s">
        <v>18</v>
      </c>
      <c r="B58" s="15">
        <v>9900000</v>
      </c>
    </row>
    <row r="59" spans="1:2" x14ac:dyDescent="0.2">
      <c r="A59" s="13" t="s">
        <v>19</v>
      </c>
      <c r="B59" s="15">
        <v>9900000</v>
      </c>
    </row>
    <row r="60" spans="1:2" x14ac:dyDescent="0.2">
      <c r="A60" s="13" t="s">
        <v>20</v>
      </c>
      <c r="B60" s="15">
        <v>4950000</v>
      </c>
    </row>
    <row r="61" spans="1:2" x14ac:dyDescent="0.2">
      <c r="A61" s="13" t="s">
        <v>21</v>
      </c>
      <c r="B61" s="15">
        <v>4950000</v>
      </c>
    </row>
    <row r="62" spans="1:2" x14ac:dyDescent="0.2">
      <c r="A62" s="13" t="s">
        <v>78</v>
      </c>
      <c r="B62" s="15">
        <v>5940000</v>
      </c>
    </row>
    <row r="63" spans="1:2" x14ac:dyDescent="0.2">
      <c r="A63" s="13" t="s">
        <v>22</v>
      </c>
      <c r="B63" s="15">
        <v>396000</v>
      </c>
    </row>
    <row r="64" spans="1:2" x14ac:dyDescent="0.2">
      <c r="A64" s="13" t="s">
        <v>24</v>
      </c>
      <c r="B64" s="15">
        <v>148500</v>
      </c>
    </row>
    <row r="65" spans="1:2" x14ac:dyDescent="0.2">
      <c r="A65" s="13" t="s">
        <v>74</v>
      </c>
      <c r="B65" s="15">
        <v>891000</v>
      </c>
    </row>
    <row r="66" spans="1:2" x14ac:dyDescent="0.2">
      <c r="A66" s="13" t="s">
        <v>14</v>
      </c>
      <c r="B66" s="15">
        <v>5082066</v>
      </c>
    </row>
    <row r="67" spans="1:2" x14ac:dyDescent="0.2">
      <c r="A67" s="13" t="s">
        <v>15</v>
      </c>
      <c r="B67" s="15">
        <v>5082066</v>
      </c>
    </row>
    <row r="68" spans="1:2" x14ac:dyDescent="0.2">
      <c r="A68" s="13" t="s">
        <v>80</v>
      </c>
      <c r="B68" s="15">
        <v>1234134</v>
      </c>
    </row>
    <row r="69" spans="1:2" x14ac:dyDescent="0.2">
      <c r="A69" s="13" t="s">
        <v>58</v>
      </c>
      <c r="B69" s="15">
        <v>37337256</v>
      </c>
    </row>
    <row r="70" spans="1:2" x14ac:dyDescent="0.2">
      <c r="A70" s="13" t="s">
        <v>59</v>
      </c>
      <c r="B70" s="15">
        <v>37337256</v>
      </c>
    </row>
    <row r="71" spans="1:2" x14ac:dyDescent="0.2">
      <c r="A71" s="13" t="s">
        <v>16</v>
      </c>
      <c r="B71" s="15">
        <v>5081868</v>
      </c>
    </row>
    <row r="72" spans="1:2" x14ac:dyDescent="0.2">
      <c r="A72" s="13" t="s">
        <v>89</v>
      </c>
      <c r="B72" s="15">
        <v>37422000</v>
      </c>
    </row>
    <row r="73" spans="1:2" x14ac:dyDescent="0.2">
      <c r="A73" s="13" t="s">
        <v>90</v>
      </c>
      <c r="B73" s="15">
        <v>36432000</v>
      </c>
    </row>
    <row r="74" spans="1:2" x14ac:dyDescent="0.2">
      <c r="A74" s="13" t="s">
        <v>48</v>
      </c>
      <c r="B74" s="15">
        <v>32855526</v>
      </c>
    </row>
    <row r="75" spans="1:2" x14ac:dyDescent="0.2">
      <c r="A75" s="13" t="s">
        <v>61</v>
      </c>
      <c r="B75" s="15">
        <v>65249712</v>
      </c>
    </row>
    <row r="76" spans="1:2" x14ac:dyDescent="0.2">
      <c r="A76" s="13" t="s">
        <v>49</v>
      </c>
      <c r="B76" s="15">
        <v>32855526</v>
      </c>
    </row>
    <row r="77" spans="1:2" x14ac:dyDescent="0.2">
      <c r="A77" s="13" t="s">
        <v>50</v>
      </c>
      <c r="B77" s="15">
        <v>32855526</v>
      </c>
    </row>
    <row r="78" spans="1:2" x14ac:dyDescent="0.2">
      <c r="A78" s="13" t="s">
        <v>62</v>
      </c>
      <c r="B78" s="15">
        <v>66699666</v>
      </c>
    </row>
    <row r="79" spans="1:2" x14ac:dyDescent="0.2">
      <c r="A79" s="13" t="s">
        <v>51</v>
      </c>
      <c r="B79" s="15">
        <v>32855526</v>
      </c>
    </row>
    <row r="80" spans="1:2" x14ac:dyDescent="0.2">
      <c r="A80" s="13" t="s">
        <v>17</v>
      </c>
      <c r="B80" s="15">
        <v>2772000</v>
      </c>
    </row>
    <row r="81" spans="1:2" x14ac:dyDescent="0.2">
      <c r="A81" s="13" t="s">
        <v>63</v>
      </c>
      <c r="B81" s="15">
        <v>65430882</v>
      </c>
    </row>
    <row r="82" spans="1:2" x14ac:dyDescent="0.2">
      <c r="A82" s="13" t="s">
        <v>52</v>
      </c>
      <c r="B82" s="15">
        <v>23771880</v>
      </c>
    </row>
    <row r="83" spans="1:2" x14ac:dyDescent="0.2">
      <c r="A83" s="13" t="s">
        <v>6</v>
      </c>
      <c r="B83" s="15">
        <v>42372000</v>
      </c>
    </row>
    <row r="84" spans="1:2" x14ac:dyDescent="0.2">
      <c r="A84" s="13" t="s">
        <v>126</v>
      </c>
      <c r="B84" s="15">
        <v>9900000</v>
      </c>
    </row>
    <row r="85" spans="1:2" x14ac:dyDescent="0.2">
      <c r="A85" s="13" t="s">
        <v>81</v>
      </c>
      <c r="B85" s="15">
        <v>396000</v>
      </c>
    </row>
    <row r="86" spans="1:2" x14ac:dyDescent="0.2">
      <c r="A86" s="13" t="s">
        <v>53</v>
      </c>
      <c r="B86" s="15">
        <v>1062864</v>
      </c>
    </row>
    <row r="87" spans="1:2" x14ac:dyDescent="0.2">
      <c r="A87" s="13" t="s">
        <v>127</v>
      </c>
      <c r="B87" s="15">
        <v>9900000</v>
      </c>
    </row>
    <row r="88" spans="1:2" x14ac:dyDescent="0.2">
      <c r="A88" s="13" t="s">
        <v>128</v>
      </c>
      <c r="B88" s="15">
        <v>9900000</v>
      </c>
    </row>
    <row r="89" spans="1:2" x14ac:dyDescent="0.2">
      <c r="A89" s="13" t="s">
        <v>129</v>
      </c>
      <c r="B89" s="15">
        <v>8910000</v>
      </c>
    </row>
    <row r="90" spans="1:2" x14ac:dyDescent="0.2">
      <c r="A90" s="13" t="s">
        <v>130</v>
      </c>
      <c r="B90" s="15">
        <v>8910000</v>
      </c>
    </row>
    <row r="91" spans="1:2" x14ac:dyDescent="0.2">
      <c r="A91" s="13" t="s">
        <v>131</v>
      </c>
      <c r="B91" s="15">
        <v>8910000</v>
      </c>
    </row>
    <row r="92" spans="1:2" x14ac:dyDescent="0.2">
      <c r="A92" s="13" t="s">
        <v>132</v>
      </c>
      <c r="B92" s="15">
        <v>8910000</v>
      </c>
    </row>
    <row r="93" spans="1:2" x14ac:dyDescent="0.2">
      <c r="A93" s="13" t="s">
        <v>133</v>
      </c>
      <c r="B93" s="15">
        <v>8316000</v>
      </c>
    </row>
    <row r="94" spans="1:2" x14ac:dyDescent="0.2">
      <c r="A94" s="13" t="s">
        <v>134</v>
      </c>
      <c r="B94" s="15">
        <v>5940000</v>
      </c>
    </row>
    <row r="95" spans="1:2" x14ac:dyDescent="0.2">
      <c r="A95" s="13" t="s">
        <v>11</v>
      </c>
      <c r="B95" s="15">
        <v>9832680</v>
      </c>
    </row>
    <row r="96" spans="1:2" x14ac:dyDescent="0.2">
      <c r="A96" s="13" t="s">
        <v>135</v>
      </c>
      <c r="B96" s="15">
        <v>5940000</v>
      </c>
    </row>
    <row r="97" spans="1:2" x14ac:dyDescent="0.2">
      <c r="A97" s="13" t="s">
        <v>136</v>
      </c>
      <c r="B97" s="15">
        <v>5148000</v>
      </c>
    </row>
    <row r="98" spans="1:2" x14ac:dyDescent="0.2">
      <c r="A98" s="13" t="s">
        <v>137</v>
      </c>
      <c r="B98" s="15">
        <v>3960000</v>
      </c>
    </row>
    <row r="99" spans="1:2" x14ac:dyDescent="0.2">
      <c r="A99" s="13" t="s">
        <v>138</v>
      </c>
      <c r="B99" s="15">
        <v>3564000</v>
      </c>
    </row>
    <row r="100" spans="1:2" x14ac:dyDescent="0.2">
      <c r="A100" s="13" t="s">
        <v>139</v>
      </c>
      <c r="B100" s="15">
        <v>9900000</v>
      </c>
    </row>
    <row r="101" spans="1:2" x14ac:dyDescent="0.2">
      <c r="A101" s="13" t="s">
        <v>69</v>
      </c>
      <c r="B101" s="15">
        <v>13860000</v>
      </c>
    </row>
    <row r="102" spans="1:2" x14ac:dyDescent="0.2">
      <c r="A102" s="13" t="s">
        <v>64</v>
      </c>
      <c r="B102" s="15">
        <v>66155958</v>
      </c>
    </row>
    <row r="103" spans="1:2" x14ac:dyDescent="0.2">
      <c r="A103" s="13" t="s">
        <v>82</v>
      </c>
      <c r="B103" s="15">
        <v>2178000</v>
      </c>
    </row>
    <row r="104" spans="1:2" x14ac:dyDescent="0.2">
      <c r="A104" s="13" t="s">
        <v>54</v>
      </c>
      <c r="B104" s="15">
        <v>144636822</v>
      </c>
    </row>
    <row r="105" spans="1:2" x14ac:dyDescent="0.2">
      <c r="A105" s="13" t="s">
        <v>67</v>
      </c>
      <c r="B105" s="15">
        <v>1386000</v>
      </c>
    </row>
    <row r="106" spans="1:2" x14ac:dyDescent="0.2">
      <c r="A106" s="13" t="s">
        <v>70</v>
      </c>
      <c r="B106" s="15">
        <v>13860000</v>
      </c>
    </row>
    <row r="107" spans="1:2" x14ac:dyDescent="0.2">
      <c r="A107" s="13" t="s">
        <v>65</v>
      </c>
      <c r="B107" s="15">
        <v>38062332</v>
      </c>
    </row>
    <row r="108" spans="1:2" x14ac:dyDescent="0.2">
      <c r="A108" s="13" t="s">
        <v>68</v>
      </c>
      <c r="B108" s="15">
        <v>237600</v>
      </c>
    </row>
    <row r="109" spans="1:2" x14ac:dyDescent="0.2">
      <c r="A109" s="13" t="s">
        <v>163</v>
      </c>
      <c r="B109" s="15">
        <v>1998666450</v>
      </c>
    </row>
    <row r="110" spans="1:2" x14ac:dyDescent="0.2">
      <c r="A110" s="13" t="s">
        <v>164</v>
      </c>
      <c r="B110" s="15">
        <v>3997332900</v>
      </c>
    </row>
    <row r="115" spans="1:3" x14ac:dyDescent="0.2">
      <c r="A115" s="2" t="s">
        <v>162</v>
      </c>
      <c r="B115" s="2" t="s">
        <v>165</v>
      </c>
    </row>
    <row r="116" spans="1:3" x14ac:dyDescent="0.2">
      <c r="A116" s="2" t="s">
        <v>54</v>
      </c>
      <c r="B116" s="2">
        <v>144636822</v>
      </c>
      <c r="C116" s="16">
        <f>B116/SUM(B$116:B$220)</f>
        <v>7.2366663281909799E-2</v>
      </c>
    </row>
    <row r="117" spans="1:3" x14ac:dyDescent="0.2">
      <c r="A117" s="2" t="s">
        <v>4</v>
      </c>
      <c r="B117" s="2">
        <v>118800000</v>
      </c>
      <c r="C117" s="16">
        <f t="shared" ref="C117:C180" si="0">B117/SUM(B$116:B$220)</f>
        <v>5.9439632861201026E-2</v>
      </c>
    </row>
    <row r="118" spans="1:3" x14ac:dyDescent="0.2">
      <c r="A118" s="2" t="s">
        <v>72</v>
      </c>
      <c r="B118" s="2">
        <v>69498000</v>
      </c>
      <c r="C118" s="16">
        <f t="shared" si="0"/>
        <v>3.4772185223802599E-2</v>
      </c>
    </row>
    <row r="119" spans="1:3" x14ac:dyDescent="0.2">
      <c r="A119" s="2" t="s">
        <v>62</v>
      </c>
      <c r="B119" s="2">
        <v>66699666</v>
      </c>
      <c r="C119" s="16">
        <f t="shared" si="0"/>
        <v>3.3372084671757007E-2</v>
      </c>
    </row>
    <row r="120" spans="1:3" x14ac:dyDescent="0.2">
      <c r="A120" s="2" t="s">
        <v>64</v>
      </c>
      <c r="B120" s="2">
        <v>66155958</v>
      </c>
      <c r="C120" s="16">
        <f t="shared" si="0"/>
        <v>3.3100049285362247E-2</v>
      </c>
    </row>
    <row r="121" spans="1:3" x14ac:dyDescent="0.2">
      <c r="A121" s="2" t="s">
        <v>55</v>
      </c>
      <c r="B121" s="2">
        <v>65974590</v>
      </c>
      <c r="C121" s="16">
        <f t="shared" si="0"/>
        <v>3.300930477919415E-2</v>
      </c>
    </row>
    <row r="122" spans="1:3" x14ac:dyDescent="0.2">
      <c r="A122" s="2" t="s">
        <v>56</v>
      </c>
      <c r="B122" s="2">
        <v>65793420</v>
      </c>
      <c r="C122" s="16">
        <f t="shared" si="0"/>
        <v>3.2918659339080815E-2</v>
      </c>
    </row>
    <row r="123" spans="1:3" x14ac:dyDescent="0.2">
      <c r="A123" s="2" t="s">
        <v>63</v>
      </c>
      <c r="B123" s="2">
        <v>65430882</v>
      </c>
      <c r="C123" s="16">
        <f t="shared" si="0"/>
        <v>3.2737269392799383E-2</v>
      </c>
    </row>
    <row r="124" spans="1:3" x14ac:dyDescent="0.2">
      <c r="A124" s="2" t="s">
        <v>61</v>
      </c>
      <c r="B124" s="2">
        <v>65249712</v>
      </c>
      <c r="C124" s="16">
        <f t="shared" si="0"/>
        <v>3.2646623952686055E-2</v>
      </c>
    </row>
    <row r="125" spans="1:3" x14ac:dyDescent="0.2">
      <c r="A125" s="2" t="s">
        <v>60</v>
      </c>
      <c r="B125" s="2">
        <v>42955902</v>
      </c>
      <c r="C125" s="16">
        <f t="shared" si="0"/>
        <v>2.1492281516007836E-2</v>
      </c>
    </row>
    <row r="126" spans="1:3" x14ac:dyDescent="0.2">
      <c r="A126" s="2" t="s">
        <v>66</v>
      </c>
      <c r="B126" s="2">
        <v>42955902</v>
      </c>
      <c r="C126" s="16">
        <f t="shared" si="0"/>
        <v>2.1492281516007836E-2</v>
      </c>
    </row>
    <row r="127" spans="1:3" x14ac:dyDescent="0.2">
      <c r="A127" s="2" t="s">
        <v>6</v>
      </c>
      <c r="B127" s="2">
        <v>42372000</v>
      </c>
      <c r="C127" s="16">
        <f t="shared" si="0"/>
        <v>2.1200135720495034E-2</v>
      </c>
    </row>
    <row r="128" spans="1:3" x14ac:dyDescent="0.2">
      <c r="A128" s="2" t="s">
        <v>36</v>
      </c>
      <c r="B128" s="2">
        <v>38243502</v>
      </c>
      <c r="C128" s="16">
        <f t="shared" si="0"/>
        <v>1.9134509412513528E-2</v>
      </c>
    </row>
    <row r="129" spans="1:3" x14ac:dyDescent="0.2">
      <c r="A129" s="2" t="s">
        <v>37</v>
      </c>
      <c r="B129" s="2">
        <v>38243502</v>
      </c>
      <c r="C129" s="16">
        <f t="shared" si="0"/>
        <v>1.9134509412513528E-2</v>
      </c>
    </row>
    <row r="130" spans="1:3" x14ac:dyDescent="0.2">
      <c r="A130" s="2" t="s">
        <v>40</v>
      </c>
      <c r="B130" s="2">
        <v>38062332</v>
      </c>
      <c r="C130" s="16">
        <f t="shared" si="0"/>
        <v>1.9043863972400196E-2</v>
      </c>
    </row>
    <row r="131" spans="1:3" x14ac:dyDescent="0.2">
      <c r="A131" s="2" t="s">
        <v>57</v>
      </c>
      <c r="B131" s="2">
        <v>38062332</v>
      </c>
      <c r="C131" s="16">
        <f t="shared" si="0"/>
        <v>1.9043863972400196E-2</v>
      </c>
    </row>
    <row r="132" spans="1:3" x14ac:dyDescent="0.2">
      <c r="A132" s="2" t="s">
        <v>65</v>
      </c>
      <c r="B132" s="2">
        <v>38062332</v>
      </c>
      <c r="C132" s="16">
        <f t="shared" si="0"/>
        <v>1.9043863972400196E-2</v>
      </c>
    </row>
    <row r="133" spans="1:3" x14ac:dyDescent="0.2">
      <c r="A133" s="2" t="s">
        <v>84</v>
      </c>
      <c r="B133" s="2">
        <v>37620000</v>
      </c>
      <c r="C133" s="16">
        <f t="shared" si="0"/>
        <v>1.8822550406046992E-2</v>
      </c>
    </row>
    <row r="134" spans="1:3" x14ac:dyDescent="0.2">
      <c r="A134" s="2" t="s">
        <v>89</v>
      </c>
      <c r="B134" s="2">
        <v>37422000</v>
      </c>
      <c r="C134" s="16">
        <f t="shared" si="0"/>
        <v>1.8723484351278324E-2</v>
      </c>
    </row>
    <row r="135" spans="1:3" x14ac:dyDescent="0.2">
      <c r="A135" s="2" t="s">
        <v>58</v>
      </c>
      <c r="B135" s="2">
        <v>37337256</v>
      </c>
      <c r="C135" s="16">
        <f t="shared" si="0"/>
        <v>1.8681084079837335E-2</v>
      </c>
    </row>
    <row r="136" spans="1:3" x14ac:dyDescent="0.2">
      <c r="A136" s="2" t="s">
        <v>59</v>
      </c>
      <c r="B136" s="2">
        <v>37337256</v>
      </c>
      <c r="C136" s="16">
        <f t="shared" si="0"/>
        <v>1.8681084079837335E-2</v>
      </c>
    </row>
    <row r="137" spans="1:3" x14ac:dyDescent="0.2">
      <c r="A137" s="2" t="s">
        <v>39</v>
      </c>
      <c r="B137" s="2">
        <v>37026000</v>
      </c>
      <c r="C137" s="16">
        <f t="shared" si="0"/>
        <v>1.8525352241740987E-2</v>
      </c>
    </row>
    <row r="138" spans="1:3" x14ac:dyDescent="0.2">
      <c r="A138" s="2" t="s">
        <v>41</v>
      </c>
      <c r="B138" s="2">
        <v>37026000</v>
      </c>
      <c r="C138" s="16">
        <f t="shared" si="0"/>
        <v>1.8525352241740987E-2</v>
      </c>
    </row>
    <row r="139" spans="1:3" x14ac:dyDescent="0.2">
      <c r="A139" s="2" t="s">
        <v>83</v>
      </c>
      <c r="B139" s="2">
        <v>36432000</v>
      </c>
      <c r="C139" s="16">
        <f t="shared" si="0"/>
        <v>1.8228154077434982E-2</v>
      </c>
    </row>
    <row r="140" spans="1:3" x14ac:dyDescent="0.2">
      <c r="A140" s="2" t="s">
        <v>90</v>
      </c>
      <c r="B140" s="2">
        <v>36432000</v>
      </c>
      <c r="C140" s="16">
        <f t="shared" si="0"/>
        <v>1.8228154077434982E-2</v>
      </c>
    </row>
    <row r="141" spans="1:3" x14ac:dyDescent="0.2">
      <c r="A141" s="2" t="s">
        <v>48</v>
      </c>
      <c r="B141" s="2">
        <v>32855526</v>
      </c>
      <c r="C141" s="16">
        <f t="shared" si="0"/>
        <v>1.6438723930148526E-2</v>
      </c>
    </row>
    <row r="142" spans="1:3" x14ac:dyDescent="0.2">
      <c r="A142" s="2" t="s">
        <v>49</v>
      </c>
      <c r="B142" s="2">
        <v>32855526</v>
      </c>
      <c r="C142" s="16">
        <f t="shared" si="0"/>
        <v>1.6438723930148526E-2</v>
      </c>
    </row>
    <row r="143" spans="1:3" x14ac:dyDescent="0.2">
      <c r="A143" s="2" t="s">
        <v>50</v>
      </c>
      <c r="B143" s="2">
        <v>32855526</v>
      </c>
      <c r="C143" s="16">
        <f t="shared" si="0"/>
        <v>1.6438723930148526E-2</v>
      </c>
    </row>
    <row r="144" spans="1:3" x14ac:dyDescent="0.2">
      <c r="A144" s="2" t="s">
        <v>51</v>
      </c>
      <c r="B144" s="2">
        <v>32855526</v>
      </c>
      <c r="C144" s="16">
        <f t="shared" si="0"/>
        <v>1.6438723930148526E-2</v>
      </c>
    </row>
    <row r="145" spans="1:3" x14ac:dyDescent="0.2">
      <c r="A145" s="2" t="s">
        <v>28</v>
      </c>
      <c r="B145" s="2">
        <v>29442600</v>
      </c>
      <c r="C145" s="16">
        <f t="shared" si="0"/>
        <v>1.4731122344100988E-2</v>
      </c>
    </row>
    <row r="146" spans="1:3" x14ac:dyDescent="0.2">
      <c r="A146" s="2" t="s">
        <v>52</v>
      </c>
      <c r="B146" s="2">
        <v>23771880</v>
      </c>
      <c r="C146" s="16">
        <f t="shared" si="0"/>
        <v>1.1893870535526326E-2</v>
      </c>
    </row>
    <row r="147" spans="1:3" x14ac:dyDescent="0.2">
      <c r="A147" s="2" t="s">
        <v>71</v>
      </c>
      <c r="B147" s="2">
        <v>21542400</v>
      </c>
      <c r="C147" s="16">
        <f t="shared" si="0"/>
        <v>1.077838675883112E-2</v>
      </c>
    </row>
    <row r="148" spans="1:3" x14ac:dyDescent="0.2">
      <c r="A148" s="2" t="s">
        <v>29</v>
      </c>
      <c r="B148" s="2">
        <v>16632000</v>
      </c>
      <c r="C148" s="16">
        <f t="shared" si="0"/>
        <v>8.3215486005681436E-3</v>
      </c>
    </row>
    <row r="149" spans="1:3" x14ac:dyDescent="0.2">
      <c r="A149" s="2" t="s">
        <v>30</v>
      </c>
      <c r="B149" s="2">
        <v>16434000</v>
      </c>
      <c r="C149" s="16">
        <f t="shared" si="0"/>
        <v>8.2224825457994748E-3</v>
      </c>
    </row>
    <row r="150" spans="1:3" x14ac:dyDescent="0.2">
      <c r="A150" s="2" t="s">
        <v>32</v>
      </c>
      <c r="B150" s="2">
        <v>13860000</v>
      </c>
      <c r="C150" s="16">
        <f t="shared" si="0"/>
        <v>6.9346238338067866E-3</v>
      </c>
    </row>
    <row r="151" spans="1:3" x14ac:dyDescent="0.2">
      <c r="A151" s="2" t="s">
        <v>69</v>
      </c>
      <c r="B151" s="2">
        <v>13860000</v>
      </c>
      <c r="C151" s="16">
        <f t="shared" si="0"/>
        <v>6.9346238338067866E-3</v>
      </c>
    </row>
    <row r="152" spans="1:3" x14ac:dyDescent="0.2">
      <c r="A152" s="2" t="s">
        <v>70</v>
      </c>
      <c r="B152" s="2">
        <v>13860000</v>
      </c>
      <c r="C152" s="16">
        <f t="shared" si="0"/>
        <v>6.9346238338067866E-3</v>
      </c>
    </row>
    <row r="153" spans="1:3" x14ac:dyDescent="0.2">
      <c r="A153" s="2" t="s">
        <v>38</v>
      </c>
      <c r="B153" s="2">
        <v>13068000</v>
      </c>
      <c r="C153" s="16">
        <f t="shared" si="0"/>
        <v>6.538359614732113E-3</v>
      </c>
    </row>
    <row r="154" spans="1:3" x14ac:dyDescent="0.2">
      <c r="A154" s="2" t="s">
        <v>87</v>
      </c>
      <c r="B154" s="2">
        <v>11880000</v>
      </c>
      <c r="C154" s="16">
        <f t="shared" si="0"/>
        <v>5.9439632861201025E-3</v>
      </c>
    </row>
    <row r="155" spans="1:3" x14ac:dyDescent="0.2">
      <c r="A155" s="2" t="s">
        <v>5</v>
      </c>
      <c r="B155" s="2">
        <v>10890000</v>
      </c>
      <c r="C155" s="16">
        <f t="shared" si="0"/>
        <v>5.4486330122767608E-3</v>
      </c>
    </row>
    <row r="156" spans="1:3" x14ac:dyDescent="0.2">
      <c r="A156" s="2" t="s">
        <v>31</v>
      </c>
      <c r="B156" s="2">
        <v>10494000</v>
      </c>
      <c r="C156" s="16">
        <f t="shared" si="0"/>
        <v>5.250500902739424E-3</v>
      </c>
    </row>
    <row r="157" spans="1:3" x14ac:dyDescent="0.2">
      <c r="A157" s="2" t="s">
        <v>23</v>
      </c>
      <c r="B157" s="2">
        <v>10494000</v>
      </c>
      <c r="C157" s="16">
        <f t="shared" si="0"/>
        <v>5.250500902739424E-3</v>
      </c>
    </row>
    <row r="158" spans="1:3" x14ac:dyDescent="0.2">
      <c r="A158" s="2" t="s">
        <v>86</v>
      </c>
      <c r="B158" s="2">
        <v>9900000</v>
      </c>
      <c r="C158" s="16">
        <f t="shared" si="0"/>
        <v>4.9533027384334192E-3</v>
      </c>
    </row>
    <row r="159" spans="1:3" x14ac:dyDescent="0.2">
      <c r="A159" s="2" t="s">
        <v>140</v>
      </c>
      <c r="B159" s="2">
        <v>9900000</v>
      </c>
      <c r="C159" s="16">
        <f t="shared" si="0"/>
        <v>4.9533027384334192E-3</v>
      </c>
    </row>
    <row r="160" spans="1:3" x14ac:dyDescent="0.2">
      <c r="A160" s="2" t="s">
        <v>18</v>
      </c>
      <c r="B160" s="2">
        <v>9900000</v>
      </c>
      <c r="C160" s="16">
        <f t="shared" si="0"/>
        <v>4.9533027384334192E-3</v>
      </c>
    </row>
    <row r="161" spans="1:3" x14ac:dyDescent="0.2">
      <c r="A161" s="2" t="s">
        <v>19</v>
      </c>
      <c r="B161" s="2">
        <v>9900000</v>
      </c>
      <c r="C161" s="16">
        <f t="shared" si="0"/>
        <v>4.9533027384334192E-3</v>
      </c>
    </row>
    <row r="162" spans="1:3" x14ac:dyDescent="0.2">
      <c r="A162" s="2" t="s">
        <v>126</v>
      </c>
      <c r="B162" s="2">
        <v>9900000</v>
      </c>
      <c r="C162" s="16">
        <f t="shared" si="0"/>
        <v>4.9533027384334192E-3</v>
      </c>
    </row>
    <row r="163" spans="1:3" x14ac:dyDescent="0.2">
      <c r="A163" s="2" t="s">
        <v>127</v>
      </c>
      <c r="B163" s="2">
        <v>9900000</v>
      </c>
      <c r="C163" s="16">
        <f t="shared" si="0"/>
        <v>4.9533027384334192E-3</v>
      </c>
    </row>
    <row r="164" spans="1:3" x14ac:dyDescent="0.2">
      <c r="A164" s="2" t="s">
        <v>128</v>
      </c>
      <c r="B164" s="2">
        <v>9900000</v>
      </c>
      <c r="C164" s="16">
        <f t="shared" si="0"/>
        <v>4.9533027384334192E-3</v>
      </c>
    </row>
    <row r="165" spans="1:3" x14ac:dyDescent="0.2">
      <c r="A165" s="2" t="s">
        <v>139</v>
      </c>
      <c r="B165" s="2">
        <v>9900000</v>
      </c>
      <c r="C165" s="16">
        <f t="shared" si="0"/>
        <v>4.9533027384334192E-3</v>
      </c>
    </row>
    <row r="166" spans="1:3" x14ac:dyDescent="0.2">
      <c r="A166" s="2" t="s">
        <v>13</v>
      </c>
      <c r="B166" s="2">
        <v>9836640</v>
      </c>
      <c r="C166" s="16">
        <f t="shared" si="0"/>
        <v>4.9216016009074447E-3</v>
      </c>
    </row>
    <row r="167" spans="1:3" x14ac:dyDescent="0.2">
      <c r="A167" s="2" t="s">
        <v>12</v>
      </c>
      <c r="B167" s="2">
        <v>9832680</v>
      </c>
      <c r="C167" s="16">
        <f t="shared" si="0"/>
        <v>4.9196202798120715E-3</v>
      </c>
    </row>
    <row r="168" spans="1:3" x14ac:dyDescent="0.2">
      <c r="A168" s="2" t="s">
        <v>11</v>
      </c>
      <c r="B168" s="2">
        <v>9832680</v>
      </c>
      <c r="C168" s="16">
        <f t="shared" si="0"/>
        <v>4.9196202798120715E-3</v>
      </c>
    </row>
    <row r="169" spans="1:3" x14ac:dyDescent="0.2">
      <c r="A169" s="2" t="s">
        <v>129</v>
      </c>
      <c r="B169" s="2">
        <v>8910000</v>
      </c>
      <c r="C169" s="16">
        <f t="shared" si="0"/>
        <v>4.4579724645900766E-3</v>
      </c>
    </row>
    <row r="170" spans="1:3" x14ac:dyDescent="0.2">
      <c r="A170" s="2" t="s">
        <v>130</v>
      </c>
      <c r="B170" s="2">
        <v>8910000</v>
      </c>
      <c r="C170" s="16">
        <f t="shared" si="0"/>
        <v>4.4579724645900766E-3</v>
      </c>
    </row>
    <row r="171" spans="1:3" x14ac:dyDescent="0.2">
      <c r="A171" s="2" t="s">
        <v>131</v>
      </c>
      <c r="B171" s="2">
        <v>8910000</v>
      </c>
      <c r="C171" s="16">
        <f t="shared" si="0"/>
        <v>4.4579724645900766E-3</v>
      </c>
    </row>
    <row r="172" spans="1:3" x14ac:dyDescent="0.2">
      <c r="A172" s="2" t="s">
        <v>132</v>
      </c>
      <c r="B172" s="2">
        <v>8910000</v>
      </c>
      <c r="C172" s="16">
        <f t="shared" si="0"/>
        <v>4.4579724645900766E-3</v>
      </c>
    </row>
    <row r="173" spans="1:3" x14ac:dyDescent="0.2">
      <c r="A173" s="2" t="s">
        <v>133</v>
      </c>
      <c r="B173" s="2">
        <v>8316000</v>
      </c>
      <c r="C173" s="16">
        <f t="shared" si="0"/>
        <v>4.1607743002840718E-3</v>
      </c>
    </row>
    <row r="174" spans="1:3" x14ac:dyDescent="0.2">
      <c r="A174" s="2" t="s">
        <v>91</v>
      </c>
      <c r="B174" s="2">
        <v>7920000</v>
      </c>
      <c r="C174" s="16">
        <f t="shared" si="0"/>
        <v>3.962642190746735E-3</v>
      </c>
    </row>
    <row r="175" spans="1:3" x14ac:dyDescent="0.2">
      <c r="A175" s="2" t="s">
        <v>92</v>
      </c>
      <c r="B175" s="2">
        <v>7920000</v>
      </c>
      <c r="C175" s="16">
        <f t="shared" si="0"/>
        <v>3.962642190746735E-3</v>
      </c>
    </row>
    <row r="176" spans="1:3" x14ac:dyDescent="0.2">
      <c r="A176" s="2" t="s">
        <v>78</v>
      </c>
      <c r="B176" s="2">
        <v>5940000</v>
      </c>
      <c r="C176" s="16">
        <f t="shared" si="0"/>
        <v>2.9719816430600512E-3</v>
      </c>
    </row>
    <row r="177" spans="1:3" x14ac:dyDescent="0.2">
      <c r="A177" s="2" t="s">
        <v>134</v>
      </c>
      <c r="B177" s="2">
        <v>5940000</v>
      </c>
      <c r="C177" s="16">
        <f t="shared" si="0"/>
        <v>2.9719816430600512E-3</v>
      </c>
    </row>
    <row r="178" spans="1:3" x14ac:dyDescent="0.2">
      <c r="A178" s="2" t="s">
        <v>135</v>
      </c>
      <c r="B178" s="2">
        <v>5940000</v>
      </c>
      <c r="C178" s="16">
        <f t="shared" si="0"/>
        <v>2.9719816430600512E-3</v>
      </c>
    </row>
    <row r="179" spans="1:3" x14ac:dyDescent="0.2">
      <c r="A179" s="2" t="s">
        <v>79</v>
      </c>
      <c r="B179" s="2">
        <v>5742000</v>
      </c>
      <c r="C179" s="16">
        <f t="shared" si="0"/>
        <v>2.8729155882913828E-3</v>
      </c>
    </row>
    <row r="180" spans="1:3" x14ac:dyDescent="0.2">
      <c r="A180" s="2" t="s">
        <v>27</v>
      </c>
      <c r="B180" s="2">
        <v>5544000</v>
      </c>
      <c r="C180" s="16">
        <f t="shared" si="0"/>
        <v>2.7738495335227144E-3</v>
      </c>
    </row>
    <row r="181" spans="1:3" x14ac:dyDescent="0.2">
      <c r="A181" s="2" t="s">
        <v>33</v>
      </c>
      <c r="B181" s="2">
        <v>5544000</v>
      </c>
      <c r="C181" s="16">
        <f t="shared" ref="C181:C220" si="1">B181/SUM(B$116:B$220)</f>
        <v>2.7738495335227144E-3</v>
      </c>
    </row>
    <row r="182" spans="1:3" x14ac:dyDescent="0.2">
      <c r="A182" s="2" t="s">
        <v>46</v>
      </c>
      <c r="B182" s="2">
        <v>5445000</v>
      </c>
      <c r="C182" s="16">
        <f t="shared" si="1"/>
        <v>2.7243165061383804E-3</v>
      </c>
    </row>
    <row r="183" spans="1:3" x14ac:dyDescent="0.2">
      <c r="A183" s="2" t="s">
        <v>47</v>
      </c>
      <c r="B183" s="2">
        <v>5445000</v>
      </c>
      <c r="C183" s="16">
        <f t="shared" si="1"/>
        <v>2.7243165061383804E-3</v>
      </c>
    </row>
    <row r="184" spans="1:3" x14ac:dyDescent="0.2">
      <c r="A184" s="2" t="s">
        <v>136</v>
      </c>
      <c r="B184" s="2">
        <v>5148000</v>
      </c>
      <c r="C184" s="16">
        <f t="shared" si="1"/>
        <v>2.575717423985378E-3</v>
      </c>
    </row>
    <row r="185" spans="1:3" x14ac:dyDescent="0.2">
      <c r="A185" s="2" t="s">
        <v>14</v>
      </c>
      <c r="B185" s="2">
        <v>5082066</v>
      </c>
      <c r="C185" s="16">
        <f t="shared" si="1"/>
        <v>2.5427284277474115E-3</v>
      </c>
    </row>
    <row r="186" spans="1:3" x14ac:dyDescent="0.2">
      <c r="A186" s="2" t="s">
        <v>15</v>
      </c>
      <c r="B186" s="2">
        <v>5082066</v>
      </c>
      <c r="C186" s="16">
        <f t="shared" si="1"/>
        <v>2.5427284277474115E-3</v>
      </c>
    </row>
    <row r="187" spans="1:3" x14ac:dyDescent="0.2">
      <c r="A187" s="2" t="s">
        <v>16</v>
      </c>
      <c r="B187" s="2">
        <v>5081868</v>
      </c>
      <c r="C187" s="16">
        <f t="shared" si="1"/>
        <v>2.5426293616926427E-3</v>
      </c>
    </row>
    <row r="188" spans="1:3" x14ac:dyDescent="0.2">
      <c r="A188" s="2" t="s">
        <v>35</v>
      </c>
      <c r="B188" s="2">
        <v>5049000</v>
      </c>
      <c r="C188" s="16">
        <f t="shared" si="1"/>
        <v>2.5261843966010436E-3</v>
      </c>
    </row>
    <row r="189" spans="1:3" x14ac:dyDescent="0.2">
      <c r="A189" s="2" t="s">
        <v>75</v>
      </c>
      <c r="B189" s="2">
        <v>4950000</v>
      </c>
      <c r="C189" s="16">
        <f t="shared" si="1"/>
        <v>2.4766513692167096E-3</v>
      </c>
    </row>
    <row r="190" spans="1:3" x14ac:dyDescent="0.2">
      <c r="A190" s="2" t="s">
        <v>20</v>
      </c>
      <c r="B190" s="2">
        <v>4950000</v>
      </c>
      <c r="C190" s="16">
        <f t="shared" si="1"/>
        <v>2.4766513692167096E-3</v>
      </c>
    </row>
    <row r="191" spans="1:3" x14ac:dyDescent="0.2">
      <c r="A191" s="2" t="s">
        <v>21</v>
      </c>
      <c r="B191" s="2">
        <v>4950000</v>
      </c>
      <c r="C191" s="16">
        <f t="shared" si="1"/>
        <v>2.4766513692167096E-3</v>
      </c>
    </row>
    <row r="192" spans="1:3" x14ac:dyDescent="0.2">
      <c r="A192" s="2" t="s">
        <v>34</v>
      </c>
      <c r="B192" s="2">
        <v>4331844</v>
      </c>
      <c r="C192" s="16">
        <f t="shared" si="1"/>
        <v>2.1673671462289269E-3</v>
      </c>
    </row>
    <row r="193" spans="1:3" x14ac:dyDescent="0.2">
      <c r="A193" s="2" t="s">
        <v>42</v>
      </c>
      <c r="B193" s="2">
        <v>4158000</v>
      </c>
      <c r="C193" s="16">
        <f t="shared" si="1"/>
        <v>2.0803871501420359E-3</v>
      </c>
    </row>
    <row r="194" spans="1:3" x14ac:dyDescent="0.2">
      <c r="A194" s="2" t="s">
        <v>43</v>
      </c>
      <c r="B194" s="2">
        <v>4158000</v>
      </c>
      <c r="C194" s="16">
        <f t="shared" si="1"/>
        <v>2.0803871501420359E-3</v>
      </c>
    </row>
    <row r="195" spans="1:3" x14ac:dyDescent="0.2">
      <c r="A195" s="2" t="s">
        <v>44</v>
      </c>
      <c r="B195" s="2">
        <v>4158000</v>
      </c>
      <c r="C195" s="16">
        <f t="shared" si="1"/>
        <v>2.0803871501420359E-3</v>
      </c>
    </row>
    <row r="196" spans="1:3" x14ac:dyDescent="0.2">
      <c r="A196" s="2" t="s">
        <v>45</v>
      </c>
      <c r="B196" s="2">
        <v>4158000</v>
      </c>
      <c r="C196" s="16">
        <f t="shared" si="1"/>
        <v>2.0803871501420359E-3</v>
      </c>
    </row>
    <row r="197" spans="1:3" x14ac:dyDescent="0.2">
      <c r="A197" s="2" t="s">
        <v>85</v>
      </c>
      <c r="B197" s="2">
        <v>3960000</v>
      </c>
      <c r="C197" s="16">
        <f t="shared" si="1"/>
        <v>1.9813210953733675E-3</v>
      </c>
    </row>
    <row r="198" spans="1:3" x14ac:dyDescent="0.2">
      <c r="A198" s="2" t="s">
        <v>137</v>
      </c>
      <c r="B198" s="2">
        <v>3960000</v>
      </c>
      <c r="C198" s="16">
        <f t="shared" si="1"/>
        <v>1.9813210953733675E-3</v>
      </c>
    </row>
    <row r="199" spans="1:3" x14ac:dyDescent="0.2">
      <c r="A199" s="2" t="s">
        <v>138</v>
      </c>
      <c r="B199" s="2">
        <v>3564000</v>
      </c>
      <c r="C199" s="16">
        <f t="shared" si="1"/>
        <v>1.7831889858360309E-3</v>
      </c>
    </row>
    <row r="200" spans="1:3" x14ac:dyDescent="0.2">
      <c r="A200" s="2" t="s">
        <v>73</v>
      </c>
      <c r="B200" s="2">
        <v>3366000</v>
      </c>
      <c r="C200" s="16">
        <f t="shared" si="1"/>
        <v>1.6841229310673625E-3</v>
      </c>
    </row>
    <row r="201" spans="1:3" x14ac:dyDescent="0.2">
      <c r="A201" s="2" t="s">
        <v>17</v>
      </c>
      <c r="B201" s="2">
        <v>2772000</v>
      </c>
      <c r="C201" s="16">
        <f t="shared" si="1"/>
        <v>1.3869247667613572E-3</v>
      </c>
    </row>
    <row r="202" spans="1:3" x14ac:dyDescent="0.2">
      <c r="A202" s="2" t="s">
        <v>8</v>
      </c>
      <c r="B202" s="2">
        <v>2592810</v>
      </c>
      <c r="C202" s="16">
        <f t="shared" si="1"/>
        <v>1.2972699871957125E-3</v>
      </c>
    </row>
    <row r="203" spans="1:3" x14ac:dyDescent="0.2">
      <c r="A203" s="2" t="s">
        <v>9</v>
      </c>
      <c r="B203" s="2">
        <v>2369070</v>
      </c>
      <c r="C203" s="16">
        <f t="shared" si="1"/>
        <v>1.1853253453071172E-3</v>
      </c>
    </row>
    <row r="204" spans="1:3" x14ac:dyDescent="0.2">
      <c r="A204" s="2" t="s">
        <v>10</v>
      </c>
      <c r="B204" s="2">
        <v>2368278</v>
      </c>
      <c r="C204" s="16">
        <f t="shared" si="1"/>
        <v>1.1849290810880425E-3</v>
      </c>
    </row>
    <row r="205" spans="1:3" x14ac:dyDescent="0.2">
      <c r="A205" s="2" t="s">
        <v>82</v>
      </c>
      <c r="B205" s="2">
        <v>2178000</v>
      </c>
      <c r="C205" s="16">
        <f t="shared" si="1"/>
        <v>1.0897266024553522E-3</v>
      </c>
    </row>
    <row r="206" spans="1:3" x14ac:dyDescent="0.2">
      <c r="A206" s="2" t="s">
        <v>88</v>
      </c>
      <c r="B206" s="2">
        <v>1980000</v>
      </c>
      <c r="C206" s="16">
        <f t="shared" si="1"/>
        <v>9.9066054768668374E-4</v>
      </c>
    </row>
    <row r="207" spans="1:3" x14ac:dyDescent="0.2">
      <c r="A207" s="2" t="s">
        <v>77</v>
      </c>
      <c r="B207" s="2">
        <v>1980000</v>
      </c>
      <c r="C207" s="16">
        <f t="shared" si="1"/>
        <v>9.9066054768668374E-4</v>
      </c>
    </row>
    <row r="208" spans="1:3" x14ac:dyDescent="0.2">
      <c r="A208" s="2" t="s">
        <v>67</v>
      </c>
      <c r="B208" s="2">
        <v>1386000</v>
      </c>
      <c r="C208" s="16">
        <f t="shared" si="1"/>
        <v>6.934623833806786E-4</v>
      </c>
    </row>
    <row r="209" spans="1:3" x14ac:dyDescent="0.2">
      <c r="A209" s="2" t="s">
        <v>80</v>
      </c>
      <c r="B209" s="2">
        <v>1234134</v>
      </c>
      <c r="C209" s="16">
        <f t="shared" si="1"/>
        <v>6.1747871937310999E-4</v>
      </c>
    </row>
    <row r="210" spans="1:3" x14ac:dyDescent="0.2">
      <c r="A210" s="2" t="s">
        <v>26</v>
      </c>
      <c r="B210" s="2">
        <v>1188000</v>
      </c>
      <c r="C210" s="16">
        <f t="shared" si="1"/>
        <v>5.9439632861201029E-4</v>
      </c>
    </row>
    <row r="211" spans="1:3" x14ac:dyDescent="0.2">
      <c r="A211" s="2" t="s">
        <v>3</v>
      </c>
      <c r="B211" s="2">
        <v>1188000</v>
      </c>
      <c r="C211" s="16">
        <f t="shared" si="1"/>
        <v>5.9439632861201029E-4</v>
      </c>
    </row>
    <row r="212" spans="1:3" x14ac:dyDescent="0.2">
      <c r="A212" s="2" t="s">
        <v>53</v>
      </c>
      <c r="B212" s="2">
        <v>1062864</v>
      </c>
      <c r="C212" s="16">
        <f t="shared" si="1"/>
        <v>5.3178658199821191E-4</v>
      </c>
    </row>
    <row r="213" spans="1:3" x14ac:dyDescent="0.2">
      <c r="A213" s="2" t="s">
        <v>25</v>
      </c>
      <c r="B213" s="2">
        <v>990000</v>
      </c>
      <c r="C213" s="16">
        <f t="shared" si="1"/>
        <v>4.9533027384334187E-4</v>
      </c>
    </row>
    <row r="214" spans="1:3" x14ac:dyDescent="0.2">
      <c r="A214" s="2" t="s">
        <v>76</v>
      </c>
      <c r="B214" s="2">
        <v>990000</v>
      </c>
      <c r="C214" s="16">
        <f t="shared" si="1"/>
        <v>4.9533027384334187E-4</v>
      </c>
    </row>
    <row r="215" spans="1:3" x14ac:dyDescent="0.2">
      <c r="A215" s="2" t="s">
        <v>74</v>
      </c>
      <c r="B215" s="2">
        <v>891000</v>
      </c>
      <c r="C215" s="16">
        <f t="shared" si="1"/>
        <v>4.4579724645900772E-4</v>
      </c>
    </row>
    <row r="216" spans="1:3" x14ac:dyDescent="0.2">
      <c r="A216" s="2" t="s">
        <v>7</v>
      </c>
      <c r="B216" s="2">
        <v>693000</v>
      </c>
      <c r="C216" s="16">
        <f t="shared" si="1"/>
        <v>3.467311916903393E-4</v>
      </c>
    </row>
    <row r="217" spans="1:3" x14ac:dyDescent="0.2">
      <c r="A217" s="2" t="s">
        <v>22</v>
      </c>
      <c r="B217" s="2">
        <v>396000</v>
      </c>
      <c r="C217" s="16">
        <f t="shared" si="1"/>
        <v>1.9813210953733675E-4</v>
      </c>
    </row>
    <row r="218" spans="1:3" x14ac:dyDescent="0.2">
      <c r="A218" s="2" t="s">
        <v>81</v>
      </c>
      <c r="B218" s="2">
        <v>396000</v>
      </c>
      <c r="C218" s="16">
        <f t="shared" si="1"/>
        <v>1.9813210953733675E-4</v>
      </c>
    </row>
    <row r="219" spans="1:3" x14ac:dyDescent="0.2">
      <c r="A219" s="2" t="s">
        <v>68</v>
      </c>
      <c r="B219" s="2">
        <v>237600</v>
      </c>
      <c r="C219" s="16">
        <f t="shared" si="1"/>
        <v>1.1887926572240206E-4</v>
      </c>
    </row>
    <row r="220" spans="1:3" x14ac:dyDescent="0.2">
      <c r="A220" s="2" t="s">
        <v>24</v>
      </c>
      <c r="B220" s="2">
        <v>148500</v>
      </c>
      <c r="C220" s="16">
        <f t="shared" si="1"/>
        <v>7.4299541076501286E-5</v>
      </c>
    </row>
  </sheetData>
  <sortState xmlns:xlrd2="http://schemas.microsoft.com/office/spreadsheetml/2017/richdata2" ref="A116:B220">
    <sortCondition descending="1" ref="B116:B2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5A19-C8F3-5B4B-A579-A6697247B5FD}">
  <dimension ref="A1:Q165"/>
  <sheetViews>
    <sheetView workbookViewId="0">
      <selection sqref="A1:P1048576"/>
    </sheetView>
  </sheetViews>
  <sheetFormatPr baseColWidth="10" defaultColWidth="8.83203125" defaultRowHeight="15" x14ac:dyDescent="0.2"/>
  <cols>
    <col min="1" max="1" width="18.33203125" customWidth="1"/>
    <col min="2" max="2" width="13.6640625" customWidth="1"/>
    <col min="3" max="6" width="25" customWidth="1"/>
    <col min="7" max="7" width="12.5" bestFit="1" customWidth="1"/>
    <col min="8" max="10" width="12.5" customWidth="1"/>
    <col min="11" max="11" width="20.1640625" customWidth="1"/>
    <col min="12" max="15" width="17" bestFit="1" customWidth="1"/>
    <col min="16" max="16" width="22" customWidth="1"/>
    <col min="17" max="17" width="18.5" customWidth="1"/>
  </cols>
  <sheetData>
    <row r="1" spans="1:17" ht="64" x14ac:dyDescent="0.2">
      <c r="A1" s="4" t="s">
        <v>149</v>
      </c>
      <c r="B1" s="3" t="s">
        <v>144</v>
      </c>
      <c r="C1" s="1" t="s">
        <v>0</v>
      </c>
      <c r="D1" s="3" t="s">
        <v>143</v>
      </c>
      <c r="E1" s="3" t="s">
        <v>142</v>
      </c>
      <c r="F1" s="1" t="s">
        <v>1</v>
      </c>
      <c r="G1" s="9" t="s">
        <v>152</v>
      </c>
      <c r="H1" s="9" t="s">
        <v>159</v>
      </c>
      <c r="I1" s="9" t="s">
        <v>160</v>
      </c>
      <c r="J1" s="9" t="s">
        <v>161</v>
      </c>
      <c r="K1" s="9" t="s">
        <v>153</v>
      </c>
      <c r="L1" s="9" t="s">
        <v>154</v>
      </c>
      <c r="M1" s="9" t="s">
        <v>155</v>
      </c>
      <c r="N1" s="9" t="s">
        <v>156</v>
      </c>
      <c r="O1" s="9" t="s">
        <v>157</v>
      </c>
      <c r="P1" s="9" t="s">
        <v>158</v>
      </c>
      <c r="Q1" s="9"/>
    </row>
    <row r="2" spans="1:17" x14ac:dyDescent="0.2">
      <c r="A2" s="6">
        <v>198</v>
      </c>
      <c r="B2" t="s">
        <v>3</v>
      </c>
      <c r="C2" t="s">
        <v>93</v>
      </c>
      <c r="D2" s="2">
        <v>6</v>
      </c>
      <c r="E2" s="2">
        <v>1</v>
      </c>
      <c r="F2" t="s">
        <v>96</v>
      </c>
      <c r="G2">
        <f>2021+E2</f>
        <v>2022</v>
      </c>
      <c r="H2">
        <v>0</v>
      </c>
      <c r="I2">
        <v>0</v>
      </c>
      <c r="J2">
        <v>0</v>
      </c>
      <c r="K2" s="6">
        <f>D2*1000*A2</f>
        <v>1188000</v>
      </c>
      <c r="P2" s="10">
        <f>SUM(K2:O2)</f>
        <v>1188000</v>
      </c>
    </row>
    <row r="3" spans="1:17" x14ac:dyDescent="0.2">
      <c r="A3" s="6">
        <v>198</v>
      </c>
      <c r="B3" t="s">
        <v>4</v>
      </c>
      <c r="C3" t="s">
        <v>94</v>
      </c>
      <c r="D3" s="2">
        <v>120</v>
      </c>
      <c r="E3" s="2">
        <v>5</v>
      </c>
      <c r="F3" t="s">
        <v>97</v>
      </c>
      <c r="G3">
        <f t="shared" ref="G3:G66" si="0">2021+E3</f>
        <v>2026</v>
      </c>
      <c r="H3">
        <v>0</v>
      </c>
      <c r="I3">
        <v>0</v>
      </c>
      <c r="J3">
        <v>0</v>
      </c>
      <c r="K3" s="6">
        <f t="shared" ref="K3:K66" si="1">D3*1000*A3</f>
        <v>23760000</v>
      </c>
      <c r="L3" s="10">
        <f>K3</f>
        <v>23760000</v>
      </c>
      <c r="M3" s="10">
        <f t="shared" ref="M3:O3" si="2">L3</f>
        <v>23760000</v>
      </c>
      <c r="N3" s="10">
        <f t="shared" si="2"/>
        <v>23760000</v>
      </c>
      <c r="O3" s="10">
        <f t="shared" si="2"/>
        <v>23760000</v>
      </c>
      <c r="P3" s="10">
        <f>SUM(K3:O3)</f>
        <v>118800000</v>
      </c>
    </row>
    <row r="4" spans="1:17" x14ac:dyDescent="0.2">
      <c r="A4" s="6">
        <v>198</v>
      </c>
      <c r="B4" t="s">
        <v>5</v>
      </c>
      <c r="C4" t="s">
        <v>93</v>
      </c>
      <c r="D4" s="2">
        <v>55</v>
      </c>
      <c r="E4" s="2">
        <v>1</v>
      </c>
      <c r="F4" t="s">
        <v>98</v>
      </c>
      <c r="G4">
        <f t="shared" si="0"/>
        <v>2022</v>
      </c>
      <c r="H4">
        <v>0</v>
      </c>
      <c r="I4">
        <v>0</v>
      </c>
      <c r="J4">
        <v>0</v>
      </c>
      <c r="K4" s="6">
        <f t="shared" si="1"/>
        <v>10890000</v>
      </c>
      <c r="P4" s="10">
        <f t="shared" ref="P4:P67" si="3">SUM(K4:O4)</f>
        <v>10890000</v>
      </c>
    </row>
    <row r="5" spans="1:17" x14ac:dyDescent="0.2">
      <c r="A5" s="6">
        <v>198</v>
      </c>
      <c r="B5" t="s">
        <v>6</v>
      </c>
      <c r="C5" t="s">
        <v>93</v>
      </c>
      <c r="D5" s="2">
        <v>214</v>
      </c>
      <c r="E5" s="2">
        <v>1</v>
      </c>
      <c r="F5" t="s">
        <v>99</v>
      </c>
      <c r="G5">
        <f t="shared" si="0"/>
        <v>2022</v>
      </c>
      <c r="H5">
        <v>0</v>
      </c>
      <c r="I5">
        <v>0</v>
      </c>
      <c r="J5">
        <v>0</v>
      </c>
      <c r="K5" s="6">
        <f t="shared" si="1"/>
        <v>42372000</v>
      </c>
      <c r="P5" s="10">
        <f t="shared" si="3"/>
        <v>42372000</v>
      </c>
    </row>
    <row r="6" spans="1:17" x14ac:dyDescent="0.2">
      <c r="A6" s="6">
        <v>198</v>
      </c>
      <c r="B6" t="s">
        <v>7</v>
      </c>
      <c r="C6" t="s">
        <v>93</v>
      </c>
      <c r="D6" s="2">
        <v>3.5</v>
      </c>
      <c r="E6" s="2">
        <v>1</v>
      </c>
      <c r="F6" t="s">
        <v>100</v>
      </c>
      <c r="G6">
        <f t="shared" si="0"/>
        <v>2022</v>
      </c>
      <c r="H6">
        <v>0</v>
      </c>
      <c r="I6">
        <v>0</v>
      </c>
      <c r="J6">
        <v>0</v>
      </c>
      <c r="K6" s="6">
        <f t="shared" si="1"/>
        <v>693000</v>
      </c>
      <c r="P6" s="10">
        <f t="shared" si="3"/>
        <v>693000</v>
      </c>
    </row>
    <row r="7" spans="1:17" x14ac:dyDescent="0.2">
      <c r="A7" s="6">
        <v>198</v>
      </c>
      <c r="B7" t="s">
        <v>8</v>
      </c>
      <c r="C7" t="s">
        <v>93</v>
      </c>
      <c r="D7" s="2">
        <v>13.095000000000001</v>
      </c>
      <c r="E7" s="2">
        <v>1</v>
      </c>
      <c r="F7" t="s">
        <v>101</v>
      </c>
      <c r="G7">
        <f t="shared" si="0"/>
        <v>2022</v>
      </c>
      <c r="H7">
        <v>0</v>
      </c>
      <c r="I7">
        <v>0</v>
      </c>
      <c r="J7">
        <v>0</v>
      </c>
      <c r="K7" s="6">
        <f t="shared" si="1"/>
        <v>2592810</v>
      </c>
      <c r="P7" s="10">
        <f t="shared" si="3"/>
        <v>2592810</v>
      </c>
    </row>
    <row r="8" spans="1:17" x14ac:dyDescent="0.2">
      <c r="A8" s="6">
        <v>198</v>
      </c>
      <c r="B8" t="s">
        <v>9</v>
      </c>
      <c r="C8" t="s">
        <v>93</v>
      </c>
      <c r="D8" s="2">
        <v>11.965</v>
      </c>
      <c r="E8" s="2">
        <v>1</v>
      </c>
      <c r="F8" t="s">
        <v>101</v>
      </c>
      <c r="G8">
        <f t="shared" si="0"/>
        <v>2022</v>
      </c>
      <c r="H8">
        <v>0</v>
      </c>
      <c r="I8">
        <v>0</v>
      </c>
      <c r="J8">
        <v>0</v>
      </c>
      <c r="K8" s="6">
        <f t="shared" si="1"/>
        <v>2369070</v>
      </c>
      <c r="P8" s="10">
        <f t="shared" si="3"/>
        <v>2369070</v>
      </c>
    </row>
    <row r="9" spans="1:17" x14ac:dyDescent="0.2">
      <c r="A9" s="6">
        <v>198</v>
      </c>
      <c r="B9" t="s">
        <v>10</v>
      </c>
      <c r="C9" t="s">
        <v>93</v>
      </c>
      <c r="D9" s="2">
        <v>11.961</v>
      </c>
      <c r="E9" s="2">
        <v>1</v>
      </c>
      <c r="F9" t="s">
        <v>101</v>
      </c>
      <c r="G9">
        <f t="shared" si="0"/>
        <v>2022</v>
      </c>
      <c r="H9">
        <v>0</v>
      </c>
      <c r="I9">
        <v>0</v>
      </c>
      <c r="J9">
        <v>0</v>
      </c>
      <c r="K9" s="6">
        <f t="shared" si="1"/>
        <v>2368278</v>
      </c>
      <c r="P9" s="10">
        <f t="shared" si="3"/>
        <v>2368278</v>
      </c>
    </row>
    <row r="10" spans="1:17" x14ac:dyDescent="0.2">
      <c r="A10" s="6">
        <v>198</v>
      </c>
      <c r="B10" t="s">
        <v>11</v>
      </c>
      <c r="C10" t="s">
        <v>93</v>
      </c>
      <c r="D10" s="2">
        <v>49.66</v>
      </c>
      <c r="E10" s="2">
        <v>1</v>
      </c>
      <c r="F10" t="s">
        <v>102</v>
      </c>
      <c r="G10">
        <f t="shared" si="0"/>
        <v>2022</v>
      </c>
      <c r="H10">
        <v>0</v>
      </c>
      <c r="I10">
        <v>0</v>
      </c>
      <c r="J10">
        <v>0</v>
      </c>
      <c r="K10" s="6">
        <f t="shared" si="1"/>
        <v>9832680</v>
      </c>
      <c r="P10" s="10">
        <f t="shared" si="3"/>
        <v>9832680</v>
      </c>
    </row>
    <row r="11" spans="1:17" x14ac:dyDescent="0.2">
      <c r="A11" s="6">
        <v>198</v>
      </c>
      <c r="B11" t="s">
        <v>12</v>
      </c>
      <c r="C11" t="s">
        <v>93</v>
      </c>
      <c r="D11" s="2">
        <v>49.66</v>
      </c>
      <c r="E11" s="2">
        <v>1</v>
      </c>
      <c r="F11" t="s">
        <v>102</v>
      </c>
      <c r="G11">
        <f t="shared" si="0"/>
        <v>2022</v>
      </c>
      <c r="H11">
        <v>0</v>
      </c>
      <c r="I11">
        <v>0</v>
      </c>
      <c r="J11">
        <v>0</v>
      </c>
      <c r="K11" s="6">
        <f t="shared" si="1"/>
        <v>9832680</v>
      </c>
      <c r="P11" s="10">
        <f t="shared" si="3"/>
        <v>9832680</v>
      </c>
    </row>
    <row r="12" spans="1:17" x14ac:dyDescent="0.2">
      <c r="A12" s="6">
        <v>198</v>
      </c>
      <c r="B12" t="s">
        <v>13</v>
      </c>
      <c r="C12" t="s">
        <v>93</v>
      </c>
      <c r="D12" s="2">
        <v>49.68</v>
      </c>
      <c r="E12" s="2">
        <v>1</v>
      </c>
      <c r="F12" t="s">
        <v>102</v>
      </c>
      <c r="G12">
        <f t="shared" si="0"/>
        <v>2022</v>
      </c>
      <c r="H12">
        <v>0</v>
      </c>
      <c r="I12">
        <v>0</v>
      </c>
      <c r="J12">
        <v>0</v>
      </c>
      <c r="K12" s="6">
        <f t="shared" si="1"/>
        <v>9836640</v>
      </c>
      <c r="P12" s="10">
        <f t="shared" si="3"/>
        <v>9836640</v>
      </c>
    </row>
    <row r="13" spans="1:17" x14ac:dyDescent="0.2">
      <c r="A13" s="6">
        <v>198</v>
      </c>
      <c r="B13" t="s">
        <v>14</v>
      </c>
      <c r="C13" t="s">
        <v>93</v>
      </c>
      <c r="D13" s="2">
        <v>25.667000000000002</v>
      </c>
      <c r="E13" s="2">
        <v>1</v>
      </c>
      <c r="F13" t="s">
        <v>102</v>
      </c>
      <c r="G13">
        <f t="shared" si="0"/>
        <v>2022</v>
      </c>
      <c r="H13">
        <v>0</v>
      </c>
      <c r="I13">
        <v>0</v>
      </c>
      <c r="J13">
        <v>0</v>
      </c>
      <c r="K13" s="6">
        <f t="shared" si="1"/>
        <v>5082066</v>
      </c>
      <c r="P13" s="10">
        <f t="shared" si="3"/>
        <v>5082066</v>
      </c>
    </row>
    <row r="14" spans="1:17" x14ac:dyDescent="0.2">
      <c r="A14" s="6">
        <v>198</v>
      </c>
      <c r="B14" t="s">
        <v>15</v>
      </c>
      <c r="C14" t="s">
        <v>93</v>
      </c>
      <c r="D14" s="2">
        <v>25.667000000000002</v>
      </c>
      <c r="E14" s="2">
        <v>1</v>
      </c>
      <c r="F14" t="s">
        <v>102</v>
      </c>
      <c r="G14">
        <f t="shared" si="0"/>
        <v>2022</v>
      </c>
      <c r="H14">
        <v>0</v>
      </c>
      <c r="I14">
        <v>0</v>
      </c>
      <c r="J14">
        <v>0</v>
      </c>
      <c r="K14" s="6">
        <f t="shared" si="1"/>
        <v>5082066</v>
      </c>
      <c r="P14" s="10">
        <f t="shared" si="3"/>
        <v>5082066</v>
      </c>
    </row>
    <row r="15" spans="1:17" x14ac:dyDescent="0.2">
      <c r="A15" s="6">
        <v>198</v>
      </c>
      <c r="B15" t="s">
        <v>16</v>
      </c>
      <c r="C15" t="s">
        <v>93</v>
      </c>
      <c r="D15" s="2">
        <v>25.666</v>
      </c>
      <c r="E15" s="2">
        <v>1</v>
      </c>
      <c r="F15" t="s">
        <v>102</v>
      </c>
      <c r="G15">
        <f t="shared" si="0"/>
        <v>2022</v>
      </c>
      <c r="H15">
        <v>0</v>
      </c>
      <c r="I15">
        <v>0</v>
      </c>
      <c r="J15">
        <v>0</v>
      </c>
      <c r="K15" s="6">
        <f t="shared" si="1"/>
        <v>5081868</v>
      </c>
      <c r="P15" s="10">
        <f t="shared" si="3"/>
        <v>5081868</v>
      </c>
    </row>
    <row r="16" spans="1:17" x14ac:dyDescent="0.2">
      <c r="A16" s="6">
        <v>198</v>
      </c>
      <c r="B16" t="s">
        <v>17</v>
      </c>
      <c r="C16" t="s">
        <v>93</v>
      </c>
      <c r="D16" s="2">
        <v>14</v>
      </c>
      <c r="E16" s="2">
        <v>1</v>
      </c>
      <c r="F16" t="s">
        <v>102</v>
      </c>
      <c r="G16">
        <f t="shared" si="0"/>
        <v>2022</v>
      </c>
      <c r="H16">
        <v>0</v>
      </c>
      <c r="I16">
        <v>0</v>
      </c>
      <c r="J16">
        <v>0</v>
      </c>
      <c r="K16" s="6">
        <f t="shared" si="1"/>
        <v>2772000</v>
      </c>
      <c r="P16" s="10">
        <f t="shared" si="3"/>
        <v>2772000</v>
      </c>
    </row>
    <row r="17" spans="1:16" x14ac:dyDescent="0.2">
      <c r="A17" s="6">
        <v>198</v>
      </c>
      <c r="B17" t="s">
        <v>126</v>
      </c>
      <c r="C17" t="s">
        <v>95</v>
      </c>
      <c r="D17" s="2">
        <v>50</v>
      </c>
      <c r="E17" s="2">
        <v>1</v>
      </c>
      <c r="F17" t="s">
        <v>141</v>
      </c>
      <c r="G17">
        <f t="shared" si="0"/>
        <v>2022</v>
      </c>
      <c r="H17">
        <v>0</v>
      </c>
      <c r="I17">
        <v>0</v>
      </c>
      <c r="J17">
        <v>0</v>
      </c>
      <c r="K17" s="6">
        <f t="shared" si="1"/>
        <v>9900000</v>
      </c>
      <c r="P17" s="10">
        <f t="shared" si="3"/>
        <v>9900000</v>
      </c>
    </row>
    <row r="18" spans="1:16" x14ac:dyDescent="0.2">
      <c r="A18" s="6">
        <v>198</v>
      </c>
      <c r="B18" t="s">
        <v>127</v>
      </c>
      <c r="C18" t="s">
        <v>95</v>
      </c>
      <c r="D18" s="2">
        <v>50</v>
      </c>
      <c r="E18" s="2">
        <v>1</v>
      </c>
      <c r="F18" t="s">
        <v>141</v>
      </c>
      <c r="G18">
        <f t="shared" si="0"/>
        <v>2022</v>
      </c>
      <c r="H18">
        <v>0</v>
      </c>
      <c r="I18">
        <v>0</v>
      </c>
      <c r="J18">
        <v>0</v>
      </c>
      <c r="K18" s="6">
        <f t="shared" si="1"/>
        <v>9900000</v>
      </c>
      <c r="P18" s="10">
        <f t="shared" si="3"/>
        <v>9900000</v>
      </c>
    </row>
    <row r="19" spans="1:16" x14ac:dyDescent="0.2">
      <c r="A19" s="6">
        <v>198</v>
      </c>
      <c r="B19" t="s">
        <v>128</v>
      </c>
      <c r="C19" t="s">
        <v>95</v>
      </c>
      <c r="D19" s="2">
        <v>50</v>
      </c>
      <c r="E19" s="2">
        <v>1</v>
      </c>
      <c r="F19" t="s">
        <v>141</v>
      </c>
      <c r="G19">
        <f t="shared" si="0"/>
        <v>2022</v>
      </c>
      <c r="H19">
        <v>0</v>
      </c>
      <c r="I19">
        <v>0</v>
      </c>
      <c r="J19">
        <v>0</v>
      </c>
      <c r="K19" s="6">
        <f t="shared" si="1"/>
        <v>9900000</v>
      </c>
      <c r="P19" s="10">
        <f t="shared" si="3"/>
        <v>9900000</v>
      </c>
    </row>
    <row r="20" spans="1:16" x14ac:dyDescent="0.2">
      <c r="A20" s="6">
        <v>198</v>
      </c>
      <c r="B20" t="s">
        <v>129</v>
      </c>
      <c r="C20" t="s">
        <v>95</v>
      </c>
      <c r="D20" s="2">
        <v>45</v>
      </c>
      <c r="E20" s="2">
        <v>1</v>
      </c>
      <c r="F20" t="s">
        <v>141</v>
      </c>
      <c r="G20">
        <f t="shared" si="0"/>
        <v>2022</v>
      </c>
      <c r="H20">
        <v>0</v>
      </c>
      <c r="I20">
        <v>0</v>
      </c>
      <c r="J20">
        <v>0</v>
      </c>
      <c r="K20" s="6">
        <f t="shared" si="1"/>
        <v>8910000</v>
      </c>
      <c r="P20" s="10">
        <f t="shared" si="3"/>
        <v>8910000</v>
      </c>
    </row>
    <row r="21" spans="1:16" x14ac:dyDescent="0.2">
      <c r="A21" s="6">
        <v>198</v>
      </c>
      <c r="B21" t="s">
        <v>130</v>
      </c>
      <c r="C21" t="s">
        <v>95</v>
      </c>
      <c r="D21" s="2">
        <v>45</v>
      </c>
      <c r="E21" s="2">
        <v>1</v>
      </c>
      <c r="F21" t="s">
        <v>141</v>
      </c>
      <c r="G21">
        <f t="shared" si="0"/>
        <v>2022</v>
      </c>
      <c r="H21">
        <v>0</v>
      </c>
      <c r="I21">
        <v>0</v>
      </c>
      <c r="J21">
        <v>0</v>
      </c>
      <c r="K21" s="6">
        <f t="shared" si="1"/>
        <v>8910000</v>
      </c>
      <c r="P21" s="10">
        <f t="shared" si="3"/>
        <v>8910000</v>
      </c>
    </row>
    <row r="22" spans="1:16" x14ac:dyDescent="0.2">
      <c r="A22" s="6">
        <v>198</v>
      </c>
      <c r="B22" t="s">
        <v>131</v>
      </c>
      <c r="C22" t="s">
        <v>95</v>
      </c>
      <c r="D22" s="2">
        <v>45</v>
      </c>
      <c r="E22" s="2">
        <v>1</v>
      </c>
      <c r="F22" t="s">
        <v>141</v>
      </c>
      <c r="G22">
        <f t="shared" si="0"/>
        <v>2022</v>
      </c>
      <c r="H22">
        <v>0</v>
      </c>
      <c r="I22">
        <v>0</v>
      </c>
      <c r="J22">
        <v>0</v>
      </c>
      <c r="K22" s="6">
        <f t="shared" si="1"/>
        <v>8910000</v>
      </c>
      <c r="P22" s="10">
        <f t="shared" si="3"/>
        <v>8910000</v>
      </c>
    </row>
    <row r="23" spans="1:16" x14ac:dyDescent="0.2">
      <c r="A23" s="6">
        <v>198</v>
      </c>
      <c r="B23" t="s">
        <v>132</v>
      </c>
      <c r="C23" t="s">
        <v>95</v>
      </c>
      <c r="D23" s="2">
        <v>45</v>
      </c>
      <c r="E23" s="2">
        <v>1</v>
      </c>
      <c r="F23" t="s">
        <v>141</v>
      </c>
      <c r="G23">
        <f t="shared" si="0"/>
        <v>2022</v>
      </c>
      <c r="H23">
        <v>0</v>
      </c>
      <c r="I23">
        <v>0</v>
      </c>
      <c r="J23">
        <v>0</v>
      </c>
      <c r="K23" s="6">
        <f t="shared" si="1"/>
        <v>8910000</v>
      </c>
      <c r="P23" s="10">
        <f t="shared" si="3"/>
        <v>8910000</v>
      </c>
    </row>
    <row r="24" spans="1:16" x14ac:dyDescent="0.2">
      <c r="A24" s="6">
        <v>198</v>
      </c>
      <c r="B24" t="s">
        <v>133</v>
      </c>
      <c r="C24" t="s">
        <v>95</v>
      </c>
      <c r="D24" s="2">
        <v>42</v>
      </c>
      <c r="E24" s="2">
        <v>1</v>
      </c>
      <c r="F24" t="s">
        <v>141</v>
      </c>
      <c r="G24">
        <f t="shared" si="0"/>
        <v>2022</v>
      </c>
      <c r="H24">
        <v>0</v>
      </c>
      <c r="I24">
        <v>0</v>
      </c>
      <c r="J24">
        <v>0</v>
      </c>
      <c r="K24" s="6">
        <f t="shared" si="1"/>
        <v>8316000</v>
      </c>
      <c r="P24" s="10">
        <f t="shared" si="3"/>
        <v>8316000</v>
      </c>
    </row>
    <row r="25" spans="1:16" x14ac:dyDescent="0.2">
      <c r="A25" s="6">
        <v>198</v>
      </c>
      <c r="B25" t="s">
        <v>134</v>
      </c>
      <c r="C25" t="s">
        <v>95</v>
      </c>
      <c r="D25" s="2">
        <v>30</v>
      </c>
      <c r="E25" s="2">
        <v>1</v>
      </c>
      <c r="F25" t="s">
        <v>141</v>
      </c>
      <c r="G25">
        <f t="shared" si="0"/>
        <v>2022</v>
      </c>
      <c r="H25">
        <v>0</v>
      </c>
      <c r="I25">
        <v>0</v>
      </c>
      <c r="J25">
        <v>0</v>
      </c>
      <c r="K25" s="6">
        <f t="shared" si="1"/>
        <v>5940000</v>
      </c>
      <c r="P25" s="10">
        <f t="shared" si="3"/>
        <v>5940000</v>
      </c>
    </row>
    <row r="26" spans="1:16" x14ac:dyDescent="0.2">
      <c r="A26" s="6">
        <v>198</v>
      </c>
      <c r="B26" t="s">
        <v>135</v>
      </c>
      <c r="C26" t="s">
        <v>95</v>
      </c>
      <c r="D26" s="2">
        <v>30</v>
      </c>
      <c r="E26" s="2">
        <v>1</v>
      </c>
      <c r="F26" t="s">
        <v>141</v>
      </c>
      <c r="G26">
        <f t="shared" si="0"/>
        <v>2022</v>
      </c>
      <c r="H26">
        <v>0</v>
      </c>
      <c r="I26">
        <v>0</v>
      </c>
      <c r="J26">
        <v>0</v>
      </c>
      <c r="K26" s="6">
        <f t="shared" si="1"/>
        <v>5940000</v>
      </c>
      <c r="P26" s="10">
        <f t="shared" si="3"/>
        <v>5940000</v>
      </c>
    </row>
    <row r="27" spans="1:16" x14ac:dyDescent="0.2">
      <c r="A27" s="6">
        <v>198</v>
      </c>
      <c r="B27" t="s">
        <v>136</v>
      </c>
      <c r="C27" t="s">
        <v>95</v>
      </c>
      <c r="D27" s="2">
        <v>26</v>
      </c>
      <c r="E27" s="2">
        <v>1</v>
      </c>
      <c r="F27" t="s">
        <v>141</v>
      </c>
      <c r="G27">
        <f t="shared" si="0"/>
        <v>2022</v>
      </c>
      <c r="H27">
        <v>0</v>
      </c>
      <c r="I27">
        <v>0</v>
      </c>
      <c r="J27">
        <v>0</v>
      </c>
      <c r="K27" s="6">
        <f t="shared" si="1"/>
        <v>5148000</v>
      </c>
      <c r="P27" s="10">
        <f t="shared" si="3"/>
        <v>5148000</v>
      </c>
    </row>
    <row r="28" spans="1:16" x14ac:dyDescent="0.2">
      <c r="A28" s="6">
        <v>198</v>
      </c>
      <c r="B28" t="s">
        <v>137</v>
      </c>
      <c r="C28" t="s">
        <v>95</v>
      </c>
      <c r="D28" s="2">
        <v>20</v>
      </c>
      <c r="E28" s="2">
        <v>1</v>
      </c>
      <c r="F28" t="s">
        <v>141</v>
      </c>
      <c r="G28">
        <f t="shared" si="0"/>
        <v>2022</v>
      </c>
      <c r="H28">
        <v>0</v>
      </c>
      <c r="I28">
        <v>0</v>
      </c>
      <c r="J28">
        <v>0</v>
      </c>
      <c r="K28" s="6">
        <f t="shared" si="1"/>
        <v>3960000</v>
      </c>
      <c r="P28" s="10">
        <f t="shared" si="3"/>
        <v>3960000</v>
      </c>
    </row>
    <row r="29" spans="1:16" x14ac:dyDescent="0.2">
      <c r="A29" s="6">
        <v>198</v>
      </c>
      <c r="B29" t="s">
        <v>138</v>
      </c>
      <c r="C29" t="s">
        <v>95</v>
      </c>
      <c r="D29" s="2">
        <v>18</v>
      </c>
      <c r="E29" s="2">
        <v>1</v>
      </c>
      <c r="F29" t="s">
        <v>141</v>
      </c>
      <c r="G29">
        <f t="shared" si="0"/>
        <v>2022</v>
      </c>
      <c r="H29">
        <v>0</v>
      </c>
      <c r="I29">
        <v>0</v>
      </c>
      <c r="J29">
        <v>0</v>
      </c>
      <c r="K29" s="6">
        <f t="shared" si="1"/>
        <v>3564000</v>
      </c>
      <c r="P29" s="10">
        <f t="shared" si="3"/>
        <v>3564000</v>
      </c>
    </row>
    <row r="30" spans="1:16" x14ac:dyDescent="0.2">
      <c r="A30" s="6">
        <v>198</v>
      </c>
      <c r="B30" t="s">
        <v>139</v>
      </c>
      <c r="C30" t="s">
        <v>95</v>
      </c>
      <c r="D30" s="2">
        <v>50</v>
      </c>
      <c r="E30" s="2">
        <v>1</v>
      </c>
      <c r="F30" t="s">
        <v>141</v>
      </c>
      <c r="G30">
        <f t="shared" si="0"/>
        <v>2022</v>
      </c>
      <c r="H30">
        <v>0</v>
      </c>
      <c r="I30">
        <v>0</v>
      </c>
      <c r="J30">
        <v>0</v>
      </c>
      <c r="K30" s="6">
        <f t="shared" si="1"/>
        <v>9900000</v>
      </c>
      <c r="P30" s="10">
        <f t="shared" si="3"/>
        <v>9900000</v>
      </c>
    </row>
    <row r="31" spans="1:16" x14ac:dyDescent="0.2">
      <c r="A31" s="6">
        <v>198</v>
      </c>
      <c r="B31" t="s">
        <v>140</v>
      </c>
      <c r="C31" t="s">
        <v>95</v>
      </c>
      <c r="D31" s="2">
        <v>50</v>
      </c>
      <c r="E31" s="2">
        <v>1</v>
      </c>
      <c r="F31" t="s">
        <v>103</v>
      </c>
      <c r="G31">
        <f t="shared" si="0"/>
        <v>2022</v>
      </c>
      <c r="H31">
        <v>0</v>
      </c>
      <c r="I31">
        <v>0</v>
      </c>
      <c r="J31">
        <v>0</v>
      </c>
      <c r="K31" s="6">
        <f t="shared" si="1"/>
        <v>9900000</v>
      </c>
      <c r="P31" s="10">
        <f t="shared" si="3"/>
        <v>9900000</v>
      </c>
    </row>
    <row r="32" spans="1:16" x14ac:dyDescent="0.2">
      <c r="A32" s="6">
        <v>198</v>
      </c>
      <c r="B32" t="s">
        <v>18</v>
      </c>
      <c r="C32" t="s">
        <v>95</v>
      </c>
      <c r="D32" s="2">
        <v>50</v>
      </c>
      <c r="E32" s="2">
        <v>1</v>
      </c>
      <c r="F32" t="s">
        <v>103</v>
      </c>
      <c r="G32">
        <f t="shared" si="0"/>
        <v>2022</v>
      </c>
      <c r="H32">
        <v>0</v>
      </c>
      <c r="I32">
        <v>0</v>
      </c>
      <c r="J32">
        <v>0</v>
      </c>
      <c r="K32" s="6">
        <f t="shared" si="1"/>
        <v>9900000</v>
      </c>
      <c r="P32" s="10">
        <f t="shared" si="3"/>
        <v>9900000</v>
      </c>
    </row>
    <row r="33" spans="1:16" x14ac:dyDescent="0.2">
      <c r="A33" s="6">
        <v>198</v>
      </c>
      <c r="B33" t="s">
        <v>19</v>
      </c>
      <c r="C33" t="s">
        <v>95</v>
      </c>
      <c r="D33" s="2">
        <v>50</v>
      </c>
      <c r="E33" s="2">
        <v>1</v>
      </c>
      <c r="F33" t="s">
        <v>103</v>
      </c>
      <c r="G33">
        <f t="shared" si="0"/>
        <v>2022</v>
      </c>
      <c r="H33">
        <v>0</v>
      </c>
      <c r="I33">
        <v>0</v>
      </c>
      <c r="J33">
        <v>0</v>
      </c>
      <c r="K33" s="6">
        <f t="shared" si="1"/>
        <v>9900000</v>
      </c>
      <c r="P33" s="10">
        <f t="shared" si="3"/>
        <v>9900000</v>
      </c>
    </row>
    <row r="34" spans="1:16" x14ac:dyDescent="0.2">
      <c r="A34" s="6">
        <v>198</v>
      </c>
      <c r="B34" t="s">
        <v>20</v>
      </c>
      <c r="C34" t="s">
        <v>95</v>
      </c>
      <c r="D34" s="2">
        <v>25</v>
      </c>
      <c r="E34" s="2">
        <v>1</v>
      </c>
      <c r="F34" t="s">
        <v>103</v>
      </c>
      <c r="G34">
        <f t="shared" si="0"/>
        <v>2022</v>
      </c>
      <c r="H34">
        <v>0</v>
      </c>
      <c r="I34">
        <v>0</v>
      </c>
      <c r="J34">
        <v>0</v>
      </c>
      <c r="K34" s="6">
        <f t="shared" si="1"/>
        <v>4950000</v>
      </c>
      <c r="P34" s="10">
        <f t="shared" si="3"/>
        <v>4950000</v>
      </c>
    </row>
    <row r="35" spans="1:16" x14ac:dyDescent="0.2">
      <c r="A35" s="6">
        <v>198</v>
      </c>
      <c r="B35" t="s">
        <v>21</v>
      </c>
      <c r="C35" t="s">
        <v>95</v>
      </c>
      <c r="D35" s="2">
        <v>25</v>
      </c>
      <c r="E35" s="2">
        <v>1</v>
      </c>
      <c r="F35" t="s">
        <v>103</v>
      </c>
      <c r="G35">
        <f t="shared" si="0"/>
        <v>2022</v>
      </c>
      <c r="H35">
        <v>0</v>
      </c>
      <c r="I35">
        <v>0</v>
      </c>
      <c r="J35">
        <v>0</v>
      </c>
      <c r="K35" s="6">
        <f t="shared" si="1"/>
        <v>4950000</v>
      </c>
      <c r="P35" s="10">
        <f t="shared" si="3"/>
        <v>4950000</v>
      </c>
    </row>
    <row r="36" spans="1:16" x14ac:dyDescent="0.2">
      <c r="A36" s="6">
        <v>198</v>
      </c>
      <c r="B36" t="s">
        <v>22</v>
      </c>
      <c r="C36" t="s">
        <v>93</v>
      </c>
      <c r="D36" s="2">
        <v>2</v>
      </c>
      <c r="E36" s="2">
        <v>1</v>
      </c>
      <c r="F36" t="s">
        <v>103</v>
      </c>
      <c r="G36">
        <f t="shared" si="0"/>
        <v>2022</v>
      </c>
      <c r="H36">
        <v>0</v>
      </c>
      <c r="I36">
        <v>0</v>
      </c>
      <c r="J36">
        <v>0</v>
      </c>
      <c r="K36" s="6">
        <f t="shared" si="1"/>
        <v>396000</v>
      </c>
      <c r="P36" s="10">
        <f t="shared" si="3"/>
        <v>396000</v>
      </c>
    </row>
    <row r="37" spans="1:16" x14ac:dyDescent="0.2">
      <c r="A37" s="6">
        <v>198</v>
      </c>
      <c r="B37" t="s">
        <v>23</v>
      </c>
      <c r="C37" t="s">
        <v>93</v>
      </c>
      <c r="D37" s="2">
        <v>53</v>
      </c>
      <c r="E37" s="2">
        <v>1</v>
      </c>
      <c r="F37" t="s">
        <v>104</v>
      </c>
      <c r="G37">
        <f t="shared" si="0"/>
        <v>2022</v>
      </c>
      <c r="H37">
        <v>0</v>
      </c>
      <c r="I37">
        <v>0</v>
      </c>
      <c r="J37">
        <v>0</v>
      </c>
      <c r="K37" s="6">
        <f t="shared" si="1"/>
        <v>10494000</v>
      </c>
      <c r="P37" s="10">
        <f t="shared" si="3"/>
        <v>10494000</v>
      </c>
    </row>
    <row r="38" spans="1:16" x14ac:dyDescent="0.2">
      <c r="A38" s="6">
        <v>198</v>
      </c>
      <c r="B38" t="s">
        <v>24</v>
      </c>
      <c r="C38" t="s">
        <v>93</v>
      </c>
      <c r="D38" s="2">
        <v>0.75</v>
      </c>
      <c r="E38" s="2">
        <v>1</v>
      </c>
      <c r="F38" t="s">
        <v>105</v>
      </c>
      <c r="G38">
        <f t="shared" si="0"/>
        <v>2022</v>
      </c>
      <c r="H38">
        <v>0</v>
      </c>
      <c r="I38">
        <v>0</v>
      </c>
      <c r="J38">
        <v>0</v>
      </c>
      <c r="K38" s="6">
        <f t="shared" si="1"/>
        <v>148500</v>
      </c>
      <c r="P38" s="10">
        <f t="shared" si="3"/>
        <v>148500</v>
      </c>
    </row>
    <row r="39" spans="1:16" x14ac:dyDescent="0.2">
      <c r="A39" s="6">
        <v>198</v>
      </c>
      <c r="B39" t="s">
        <v>25</v>
      </c>
      <c r="C39" t="s">
        <v>93</v>
      </c>
      <c r="D39" s="2">
        <v>5</v>
      </c>
      <c r="E39" s="2">
        <v>1</v>
      </c>
      <c r="F39" t="s">
        <v>106</v>
      </c>
      <c r="G39">
        <f t="shared" si="0"/>
        <v>2022</v>
      </c>
      <c r="H39">
        <v>0</v>
      </c>
      <c r="I39">
        <v>0</v>
      </c>
      <c r="J39">
        <v>0</v>
      </c>
      <c r="K39" s="6">
        <f t="shared" si="1"/>
        <v>990000</v>
      </c>
      <c r="P39" s="10">
        <f t="shared" si="3"/>
        <v>990000</v>
      </c>
    </row>
    <row r="40" spans="1:16" x14ac:dyDescent="0.2">
      <c r="A40" s="6">
        <v>198</v>
      </c>
      <c r="B40" t="s">
        <v>26</v>
      </c>
      <c r="C40" t="s">
        <v>93</v>
      </c>
      <c r="D40" s="2">
        <v>6</v>
      </c>
      <c r="E40" s="2">
        <v>1</v>
      </c>
      <c r="F40" t="s">
        <v>107</v>
      </c>
      <c r="G40">
        <f t="shared" si="0"/>
        <v>2022</v>
      </c>
      <c r="H40">
        <v>0</v>
      </c>
      <c r="I40">
        <v>0</v>
      </c>
      <c r="J40">
        <v>0</v>
      </c>
      <c r="K40" s="6">
        <f t="shared" si="1"/>
        <v>1188000</v>
      </c>
      <c r="P40" s="10">
        <f t="shared" si="3"/>
        <v>1188000</v>
      </c>
    </row>
    <row r="41" spans="1:16" x14ac:dyDescent="0.2">
      <c r="A41" s="6">
        <v>198</v>
      </c>
      <c r="B41" t="s">
        <v>27</v>
      </c>
      <c r="C41" t="s">
        <v>93</v>
      </c>
      <c r="D41" s="2">
        <v>28</v>
      </c>
      <c r="E41" s="2">
        <v>1</v>
      </c>
      <c r="F41" t="s">
        <v>108</v>
      </c>
      <c r="G41">
        <f t="shared" si="0"/>
        <v>2022</v>
      </c>
      <c r="H41">
        <v>0</v>
      </c>
      <c r="I41">
        <v>0</v>
      </c>
      <c r="J41">
        <v>0</v>
      </c>
      <c r="K41" s="6">
        <f t="shared" si="1"/>
        <v>5544000</v>
      </c>
      <c r="P41" s="10">
        <f t="shared" si="3"/>
        <v>5544000</v>
      </c>
    </row>
    <row r="42" spans="1:16" x14ac:dyDescent="0.2">
      <c r="A42" s="6">
        <v>198</v>
      </c>
      <c r="B42" t="s">
        <v>28</v>
      </c>
      <c r="C42" t="s">
        <v>93</v>
      </c>
      <c r="D42" s="2">
        <v>148.69999999999999</v>
      </c>
      <c r="E42" s="2">
        <v>1</v>
      </c>
      <c r="F42" t="s">
        <v>108</v>
      </c>
      <c r="G42">
        <f t="shared" si="0"/>
        <v>2022</v>
      </c>
      <c r="H42">
        <v>0</v>
      </c>
      <c r="I42">
        <v>0</v>
      </c>
      <c r="J42">
        <v>0</v>
      </c>
      <c r="K42" s="6">
        <f t="shared" si="1"/>
        <v>29442600</v>
      </c>
      <c r="P42" s="10">
        <f t="shared" si="3"/>
        <v>29442600</v>
      </c>
    </row>
    <row r="43" spans="1:16" x14ac:dyDescent="0.2">
      <c r="A43" s="6">
        <v>198</v>
      </c>
      <c r="B43" t="s">
        <v>29</v>
      </c>
      <c r="C43" t="s">
        <v>93</v>
      </c>
      <c r="D43" s="2">
        <v>84</v>
      </c>
      <c r="E43" s="2">
        <v>1</v>
      </c>
      <c r="F43" t="s">
        <v>108</v>
      </c>
      <c r="G43">
        <f t="shared" si="0"/>
        <v>2022</v>
      </c>
      <c r="H43">
        <v>0</v>
      </c>
      <c r="I43">
        <v>0</v>
      </c>
      <c r="J43">
        <v>0</v>
      </c>
      <c r="K43" s="6">
        <f t="shared" si="1"/>
        <v>16632000</v>
      </c>
      <c r="P43" s="10">
        <f t="shared" si="3"/>
        <v>16632000</v>
      </c>
    </row>
    <row r="44" spans="1:16" x14ac:dyDescent="0.2">
      <c r="A44" s="6">
        <v>198</v>
      </c>
      <c r="B44" t="s">
        <v>30</v>
      </c>
      <c r="C44" t="s">
        <v>93</v>
      </c>
      <c r="D44" s="2">
        <v>83</v>
      </c>
      <c r="E44" s="2">
        <v>1</v>
      </c>
      <c r="F44" t="s">
        <v>108</v>
      </c>
      <c r="G44">
        <f t="shared" si="0"/>
        <v>2022</v>
      </c>
      <c r="H44">
        <v>0</v>
      </c>
      <c r="I44">
        <v>0</v>
      </c>
      <c r="J44">
        <v>0</v>
      </c>
      <c r="K44" s="6">
        <f t="shared" si="1"/>
        <v>16434000</v>
      </c>
      <c r="P44" s="10">
        <f t="shared" si="3"/>
        <v>16434000</v>
      </c>
    </row>
    <row r="45" spans="1:16" x14ac:dyDescent="0.2">
      <c r="A45" s="6">
        <v>198</v>
      </c>
      <c r="B45" t="s">
        <v>31</v>
      </c>
      <c r="C45" t="s">
        <v>93</v>
      </c>
      <c r="D45" s="2">
        <v>53</v>
      </c>
      <c r="E45" s="2">
        <v>1</v>
      </c>
      <c r="F45" t="s">
        <v>108</v>
      </c>
      <c r="G45">
        <f t="shared" si="0"/>
        <v>2022</v>
      </c>
      <c r="H45">
        <v>0</v>
      </c>
      <c r="I45">
        <v>0</v>
      </c>
      <c r="J45">
        <v>0</v>
      </c>
      <c r="K45" s="6">
        <f t="shared" si="1"/>
        <v>10494000</v>
      </c>
      <c r="P45" s="10">
        <f t="shared" si="3"/>
        <v>10494000</v>
      </c>
    </row>
    <row r="46" spans="1:16" x14ac:dyDescent="0.2">
      <c r="A46" s="6">
        <v>198</v>
      </c>
      <c r="B46" t="s">
        <v>32</v>
      </c>
      <c r="C46" t="s">
        <v>93</v>
      </c>
      <c r="D46" s="2">
        <v>70</v>
      </c>
      <c r="E46" s="2">
        <v>1</v>
      </c>
      <c r="F46" t="s">
        <v>108</v>
      </c>
      <c r="G46">
        <f t="shared" si="0"/>
        <v>2022</v>
      </c>
      <c r="H46">
        <v>0</v>
      </c>
      <c r="I46">
        <v>0</v>
      </c>
      <c r="J46">
        <v>0</v>
      </c>
      <c r="K46" s="6">
        <f t="shared" si="1"/>
        <v>13860000</v>
      </c>
      <c r="P46" s="10">
        <f t="shared" si="3"/>
        <v>13860000</v>
      </c>
    </row>
    <row r="47" spans="1:16" x14ac:dyDescent="0.2">
      <c r="A47" s="6">
        <v>198</v>
      </c>
      <c r="B47" t="s">
        <v>33</v>
      </c>
      <c r="C47" t="s">
        <v>93</v>
      </c>
      <c r="D47" s="2">
        <v>28</v>
      </c>
      <c r="E47" s="2">
        <v>1</v>
      </c>
      <c r="F47" t="s">
        <v>108</v>
      </c>
      <c r="G47">
        <f t="shared" si="0"/>
        <v>2022</v>
      </c>
      <c r="H47">
        <v>0</v>
      </c>
      <c r="I47">
        <v>0</v>
      </c>
      <c r="J47">
        <v>0</v>
      </c>
      <c r="K47" s="6">
        <f t="shared" si="1"/>
        <v>5544000</v>
      </c>
      <c r="P47" s="10">
        <f t="shared" si="3"/>
        <v>5544000</v>
      </c>
    </row>
    <row r="48" spans="1:16" x14ac:dyDescent="0.2">
      <c r="A48" s="6">
        <v>198</v>
      </c>
      <c r="B48" t="s">
        <v>34</v>
      </c>
      <c r="C48" t="s">
        <v>93</v>
      </c>
      <c r="D48" s="2">
        <v>21.878</v>
      </c>
      <c r="E48" s="2">
        <v>1</v>
      </c>
      <c r="F48" t="s">
        <v>108</v>
      </c>
      <c r="G48">
        <f t="shared" si="0"/>
        <v>2022</v>
      </c>
      <c r="H48">
        <v>0</v>
      </c>
      <c r="I48">
        <v>0</v>
      </c>
      <c r="J48">
        <v>0</v>
      </c>
      <c r="K48" s="6">
        <f t="shared" si="1"/>
        <v>4331844</v>
      </c>
      <c r="P48" s="10">
        <f t="shared" si="3"/>
        <v>4331844</v>
      </c>
    </row>
    <row r="49" spans="1:16" x14ac:dyDescent="0.2">
      <c r="A49" s="6">
        <v>198</v>
      </c>
      <c r="B49" t="s">
        <v>35</v>
      </c>
      <c r="C49" t="s">
        <v>93</v>
      </c>
      <c r="D49" s="2">
        <v>25.5</v>
      </c>
      <c r="E49" s="2">
        <v>1</v>
      </c>
      <c r="F49" t="s">
        <v>108</v>
      </c>
      <c r="G49">
        <f t="shared" si="0"/>
        <v>2022</v>
      </c>
      <c r="H49">
        <v>0</v>
      </c>
      <c r="I49">
        <v>0</v>
      </c>
      <c r="J49">
        <v>0</v>
      </c>
      <c r="K49" s="6">
        <f t="shared" si="1"/>
        <v>5049000</v>
      </c>
      <c r="P49" s="10">
        <f t="shared" si="3"/>
        <v>5049000</v>
      </c>
    </row>
    <row r="50" spans="1:16" x14ac:dyDescent="0.2">
      <c r="A50" s="6">
        <v>198</v>
      </c>
      <c r="B50" t="s">
        <v>36</v>
      </c>
      <c r="C50" t="s">
        <v>93</v>
      </c>
      <c r="D50" s="2">
        <v>193.149</v>
      </c>
      <c r="E50" s="2">
        <v>1</v>
      </c>
      <c r="F50" t="s">
        <v>108</v>
      </c>
      <c r="G50">
        <f t="shared" si="0"/>
        <v>2022</v>
      </c>
      <c r="H50">
        <v>0</v>
      </c>
      <c r="I50">
        <v>0</v>
      </c>
      <c r="J50">
        <v>0</v>
      </c>
      <c r="K50" s="6">
        <f t="shared" si="1"/>
        <v>38243502</v>
      </c>
      <c r="P50" s="10">
        <f t="shared" si="3"/>
        <v>38243502</v>
      </c>
    </row>
    <row r="51" spans="1:16" x14ac:dyDescent="0.2">
      <c r="A51" s="6">
        <v>198</v>
      </c>
      <c r="B51" t="s">
        <v>37</v>
      </c>
      <c r="C51" t="s">
        <v>93</v>
      </c>
      <c r="D51" s="2">
        <v>193.149</v>
      </c>
      <c r="E51" s="2">
        <v>1</v>
      </c>
      <c r="F51" t="s">
        <v>108</v>
      </c>
      <c r="G51">
        <f t="shared" si="0"/>
        <v>2022</v>
      </c>
      <c r="H51">
        <v>0</v>
      </c>
      <c r="I51">
        <v>0</v>
      </c>
      <c r="J51">
        <v>0</v>
      </c>
      <c r="K51" s="6">
        <f t="shared" si="1"/>
        <v>38243502</v>
      </c>
      <c r="P51" s="10">
        <f t="shared" si="3"/>
        <v>38243502</v>
      </c>
    </row>
    <row r="52" spans="1:16" x14ac:dyDescent="0.2">
      <c r="A52" s="6">
        <v>198</v>
      </c>
      <c r="B52" t="s">
        <v>38</v>
      </c>
      <c r="C52" t="s">
        <v>93</v>
      </c>
      <c r="D52" s="2">
        <v>66</v>
      </c>
      <c r="E52" s="2">
        <v>1</v>
      </c>
      <c r="F52" t="s">
        <v>108</v>
      </c>
      <c r="G52">
        <f t="shared" si="0"/>
        <v>2022</v>
      </c>
      <c r="H52">
        <v>0</v>
      </c>
      <c r="I52">
        <v>0</v>
      </c>
      <c r="J52">
        <v>0</v>
      </c>
      <c r="K52" s="6">
        <f t="shared" si="1"/>
        <v>13068000</v>
      </c>
      <c r="P52" s="10">
        <f t="shared" si="3"/>
        <v>13068000</v>
      </c>
    </row>
    <row r="53" spans="1:16" x14ac:dyDescent="0.2">
      <c r="A53" s="6">
        <v>198</v>
      </c>
      <c r="B53" t="s">
        <v>39</v>
      </c>
      <c r="C53" t="s">
        <v>93</v>
      </c>
      <c r="D53" s="2">
        <v>187</v>
      </c>
      <c r="E53" s="2">
        <v>1</v>
      </c>
      <c r="F53" t="s">
        <v>108</v>
      </c>
      <c r="G53">
        <f t="shared" si="0"/>
        <v>2022</v>
      </c>
      <c r="H53">
        <v>0</v>
      </c>
      <c r="I53">
        <v>0</v>
      </c>
      <c r="J53">
        <v>0</v>
      </c>
      <c r="K53" s="6">
        <f t="shared" si="1"/>
        <v>37026000</v>
      </c>
      <c r="P53" s="10">
        <f t="shared" si="3"/>
        <v>37026000</v>
      </c>
    </row>
    <row r="54" spans="1:16" x14ac:dyDescent="0.2">
      <c r="A54" s="6">
        <v>198</v>
      </c>
      <c r="B54" t="s">
        <v>40</v>
      </c>
      <c r="C54" t="s">
        <v>93</v>
      </c>
      <c r="D54" s="2">
        <v>192.23400000000001</v>
      </c>
      <c r="E54" s="2">
        <v>1</v>
      </c>
      <c r="F54" t="s">
        <v>108</v>
      </c>
      <c r="G54">
        <f t="shared" si="0"/>
        <v>2022</v>
      </c>
      <c r="H54">
        <v>0</v>
      </c>
      <c r="I54">
        <v>0</v>
      </c>
      <c r="J54">
        <v>0</v>
      </c>
      <c r="K54" s="6">
        <f t="shared" si="1"/>
        <v>38062332</v>
      </c>
      <c r="P54" s="10">
        <f t="shared" si="3"/>
        <v>38062332</v>
      </c>
    </row>
    <row r="55" spans="1:16" x14ac:dyDescent="0.2">
      <c r="A55" s="6">
        <v>198</v>
      </c>
      <c r="B55" t="s">
        <v>41</v>
      </c>
      <c r="C55" t="s">
        <v>93</v>
      </c>
      <c r="D55" s="2">
        <v>187</v>
      </c>
      <c r="E55" s="2">
        <v>1</v>
      </c>
      <c r="F55" t="s">
        <v>108</v>
      </c>
      <c r="G55">
        <f t="shared" si="0"/>
        <v>2022</v>
      </c>
      <c r="H55">
        <v>0</v>
      </c>
      <c r="I55">
        <v>0</v>
      </c>
      <c r="J55">
        <v>0</v>
      </c>
      <c r="K55" s="6">
        <f t="shared" si="1"/>
        <v>37026000</v>
      </c>
      <c r="P55" s="10">
        <f t="shared" si="3"/>
        <v>37026000</v>
      </c>
    </row>
    <row r="56" spans="1:16" x14ac:dyDescent="0.2">
      <c r="A56" s="6">
        <v>198</v>
      </c>
      <c r="B56" t="s">
        <v>42</v>
      </c>
      <c r="C56" t="s">
        <v>93</v>
      </c>
      <c r="D56" s="2">
        <v>21</v>
      </c>
      <c r="E56" s="2">
        <v>1</v>
      </c>
      <c r="F56" t="s">
        <v>108</v>
      </c>
      <c r="G56">
        <f t="shared" si="0"/>
        <v>2022</v>
      </c>
      <c r="H56">
        <v>0</v>
      </c>
      <c r="I56">
        <v>0</v>
      </c>
      <c r="J56">
        <v>0</v>
      </c>
      <c r="K56" s="6">
        <f t="shared" si="1"/>
        <v>4158000</v>
      </c>
      <c r="P56" s="10">
        <f t="shared" si="3"/>
        <v>4158000</v>
      </c>
    </row>
    <row r="57" spans="1:16" x14ac:dyDescent="0.2">
      <c r="A57" s="6">
        <v>198</v>
      </c>
      <c r="B57" t="s">
        <v>43</v>
      </c>
      <c r="C57" t="s">
        <v>93</v>
      </c>
      <c r="D57" s="2">
        <v>21</v>
      </c>
      <c r="E57" s="2">
        <v>1</v>
      </c>
      <c r="F57" t="s">
        <v>108</v>
      </c>
      <c r="G57">
        <f t="shared" si="0"/>
        <v>2022</v>
      </c>
      <c r="H57">
        <v>0</v>
      </c>
      <c r="I57">
        <v>0</v>
      </c>
      <c r="J57">
        <v>0</v>
      </c>
      <c r="K57" s="6">
        <f t="shared" si="1"/>
        <v>4158000</v>
      </c>
      <c r="P57" s="10">
        <f t="shared" si="3"/>
        <v>4158000</v>
      </c>
    </row>
    <row r="58" spans="1:16" x14ac:dyDescent="0.2">
      <c r="A58" s="6">
        <v>198</v>
      </c>
      <c r="B58" t="s">
        <v>44</v>
      </c>
      <c r="C58" t="s">
        <v>93</v>
      </c>
      <c r="D58" s="2">
        <v>21</v>
      </c>
      <c r="E58" s="2">
        <v>1</v>
      </c>
      <c r="F58" t="s">
        <v>108</v>
      </c>
      <c r="G58">
        <f t="shared" si="0"/>
        <v>2022</v>
      </c>
      <c r="H58">
        <v>0</v>
      </c>
      <c r="I58">
        <v>0</v>
      </c>
      <c r="J58">
        <v>0</v>
      </c>
      <c r="K58" s="6">
        <f t="shared" si="1"/>
        <v>4158000</v>
      </c>
      <c r="P58" s="10">
        <f t="shared" si="3"/>
        <v>4158000</v>
      </c>
    </row>
    <row r="59" spans="1:16" x14ac:dyDescent="0.2">
      <c r="A59" s="6">
        <v>198</v>
      </c>
      <c r="B59" t="s">
        <v>45</v>
      </c>
      <c r="C59" t="s">
        <v>93</v>
      </c>
      <c r="D59" s="2">
        <v>21</v>
      </c>
      <c r="E59" s="2">
        <v>1</v>
      </c>
      <c r="F59" t="s">
        <v>108</v>
      </c>
      <c r="G59">
        <f t="shared" si="0"/>
        <v>2022</v>
      </c>
      <c r="H59">
        <v>0</v>
      </c>
      <c r="I59">
        <v>0</v>
      </c>
      <c r="J59">
        <v>0</v>
      </c>
      <c r="K59" s="6">
        <f t="shared" si="1"/>
        <v>4158000</v>
      </c>
      <c r="P59" s="10">
        <f t="shared" si="3"/>
        <v>4158000</v>
      </c>
    </row>
    <row r="60" spans="1:16" x14ac:dyDescent="0.2">
      <c r="A60" s="6">
        <v>198</v>
      </c>
      <c r="B60" t="s">
        <v>46</v>
      </c>
      <c r="C60" t="s">
        <v>93</v>
      </c>
      <c r="D60" s="2">
        <v>27.5</v>
      </c>
      <c r="E60" s="2">
        <v>1</v>
      </c>
      <c r="F60" t="s">
        <v>108</v>
      </c>
      <c r="G60">
        <f t="shared" si="0"/>
        <v>2022</v>
      </c>
      <c r="H60">
        <v>0</v>
      </c>
      <c r="I60">
        <v>0</v>
      </c>
      <c r="J60">
        <v>0</v>
      </c>
      <c r="K60" s="6">
        <f t="shared" si="1"/>
        <v>5445000</v>
      </c>
      <c r="P60" s="10">
        <f t="shared" si="3"/>
        <v>5445000</v>
      </c>
    </row>
    <row r="61" spans="1:16" x14ac:dyDescent="0.2">
      <c r="A61" s="6">
        <v>198</v>
      </c>
      <c r="B61" t="s">
        <v>47</v>
      </c>
      <c r="C61" t="s">
        <v>93</v>
      </c>
      <c r="D61" s="2">
        <v>27.5</v>
      </c>
      <c r="E61" s="2">
        <v>1</v>
      </c>
      <c r="F61" t="s">
        <v>108</v>
      </c>
      <c r="G61">
        <f t="shared" si="0"/>
        <v>2022</v>
      </c>
      <c r="H61">
        <v>0</v>
      </c>
      <c r="I61">
        <v>0</v>
      </c>
      <c r="J61">
        <v>0</v>
      </c>
      <c r="K61" s="6">
        <f t="shared" si="1"/>
        <v>5445000</v>
      </c>
      <c r="P61" s="10">
        <f t="shared" si="3"/>
        <v>5445000</v>
      </c>
    </row>
    <row r="62" spans="1:16" x14ac:dyDescent="0.2">
      <c r="A62" s="6">
        <v>198</v>
      </c>
      <c r="B62" t="s">
        <v>48</v>
      </c>
      <c r="C62" t="s">
        <v>93</v>
      </c>
      <c r="D62" s="2">
        <v>165.93700000000001</v>
      </c>
      <c r="E62" s="2">
        <v>1</v>
      </c>
      <c r="F62" t="s">
        <v>109</v>
      </c>
      <c r="G62">
        <f t="shared" si="0"/>
        <v>2022</v>
      </c>
      <c r="H62">
        <v>0</v>
      </c>
      <c r="I62">
        <v>0</v>
      </c>
      <c r="J62">
        <v>0</v>
      </c>
      <c r="K62" s="6">
        <f t="shared" si="1"/>
        <v>32855526</v>
      </c>
      <c r="P62" s="10">
        <f t="shared" si="3"/>
        <v>32855526</v>
      </c>
    </row>
    <row r="63" spans="1:16" x14ac:dyDescent="0.2">
      <c r="A63" s="6">
        <v>198</v>
      </c>
      <c r="B63" t="s">
        <v>49</v>
      </c>
      <c r="C63" t="s">
        <v>93</v>
      </c>
      <c r="D63" s="2">
        <v>165.93700000000001</v>
      </c>
      <c r="E63" s="2">
        <v>1</v>
      </c>
      <c r="F63" t="s">
        <v>109</v>
      </c>
      <c r="G63">
        <f t="shared" si="0"/>
        <v>2022</v>
      </c>
      <c r="H63">
        <v>0</v>
      </c>
      <c r="I63">
        <v>0</v>
      </c>
      <c r="J63">
        <v>0</v>
      </c>
      <c r="K63" s="6">
        <f t="shared" si="1"/>
        <v>32855526</v>
      </c>
      <c r="P63" s="10">
        <f t="shared" si="3"/>
        <v>32855526</v>
      </c>
    </row>
    <row r="64" spans="1:16" x14ac:dyDescent="0.2">
      <c r="A64" s="6">
        <v>198</v>
      </c>
      <c r="B64" t="s">
        <v>50</v>
      </c>
      <c r="C64" t="s">
        <v>93</v>
      </c>
      <c r="D64" s="2">
        <v>165.93700000000001</v>
      </c>
      <c r="E64" s="2">
        <v>1</v>
      </c>
      <c r="F64" t="s">
        <v>109</v>
      </c>
      <c r="G64">
        <f t="shared" si="0"/>
        <v>2022</v>
      </c>
      <c r="H64">
        <v>0</v>
      </c>
      <c r="I64">
        <v>0</v>
      </c>
      <c r="J64">
        <v>0</v>
      </c>
      <c r="K64" s="6">
        <f t="shared" si="1"/>
        <v>32855526</v>
      </c>
      <c r="P64" s="10">
        <f t="shared" si="3"/>
        <v>32855526</v>
      </c>
    </row>
    <row r="65" spans="1:16" x14ac:dyDescent="0.2">
      <c r="A65" s="6">
        <v>198</v>
      </c>
      <c r="B65" t="s">
        <v>51</v>
      </c>
      <c r="C65" t="s">
        <v>93</v>
      </c>
      <c r="D65" s="2">
        <v>165.93700000000001</v>
      </c>
      <c r="E65" s="2">
        <v>1</v>
      </c>
      <c r="F65" t="s">
        <v>109</v>
      </c>
      <c r="G65">
        <f t="shared" si="0"/>
        <v>2022</v>
      </c>
      <c r="H65">
        <v>0</v>
      </c>
      <c r="I65">
        <v>0</v>
      </c>
      <c r="J65">
        <v>0</v>
      </c>
      <c r="K65" s="6">
        <f t="shared" si="1"/>
        <v>32855526</v>
      </c>
      <c r="P65" s="10">
        <f t="shared" si="3"/>
        <v>32855526</v>
      </c>
    </row>
    <row r="66" spans="1:16" x14ac:dyDescent="0.2">
      <c r="A66" s="6">
        <v>198</v>
      </c>
      <c r="B66" t="s">
        <v>52</v>
      </c>
      <c r="C66" t="s">
        <v>93</v>
      </c>
      <c r="D66" s="2">
        <v>120.06</v>
      </c>
      <c r="E66" s="2">
        <v>1</v>
      </c>
      <c r="F66" t="s">
        <v>109</v>
      </c>
      <c r="G66">
        <f t="shared" si="0"/>
        <v>2022</v>
      </c>
      <c r="H66">
        <v>0</v>
      </c>
      <c r="I66">
        <v>0</v>
      </c>
      <c r="J66">
        <v>0</v>
      </c>
      <c r="K66" s="6">
        <f t="shared" si="1"/>
        <v>23771880</v>
      </c>
      <c r="P66" s="10">
        <f t="shared" si="3"/>
        <v>23771880</v>
      </c>
    </row>
    <row r="67" spans="1:16" x14ac:dyDescent="0.2">
      <c r="A67" s="6">
        <v>198</v>
      </c>
      <c r="B67" t="s">
        <v>53</v>
      </c>
      <c r="C67" t="s">
        <v>93</v>
      </c>
      <c r="D67" s="2">
        <v>5.3680000000000003</v>
      </c>
      <c r="E67" s="2">
        <v>1</v>
      </c>
      <c r="F67" t="s">
        <v>109</v>
      </c>
      <c r="G67">
        <f t="shared" ref="G67:G106" si="4">2021+E67</f>
        <v>2022</v>
      </c>
      <c r="H67">
        <v>0</v>
      </c>
      <c r="I67">
        <v>0</v>
      </c>
      <c r="J67">
        <v>0</v>
      </c>
      <c r="K67" s="6">
        <f t="shared" ref="K67:K106" si="5">D67*1000*A67</f>
        <v>1062864</v>
      </c>
      <c r="P67" s="10">
        <f t="shared" si="3"/>
        <v>1062864</v>
      </c>
    </row>
    <row r="68" spans="1:16" x14ac:dyDescent="0.2">
      <c r="A68" s="6">
        <v>198</v>
      </c>
      <c r="B68" t="s">
        <v>54</v>
      </c>
      <c r="C68" t="s">
        <v>93</v>
      </c>
      <c r="D68" s="2">
        <v>730.48900000000003</v>
      </c>
      <c r="E68" s="2">
        <v>1</v>
      </c>
      <c r="F68" t="s">
        <v>110</v>
      </c>
      <c r="G68">
        <f t="shared" si="4"/>
        <v>2022</v>
      </c>
      <c r="H68">
        <v>0</v>
      </c>
      <c r="I68">
        <v>0</v>
      </c>
      <c r="J68">
        <v>0</v>
      </c>
      <c r="K68" s="6">
        <f t="shared" si="5"/>
        <v>144636822</v>
      </c>
      <c r="P68" s="10">
        <f t="shared" ref="P68:P106" si="6">SUM(K68:O68)</f>
        <v>144636822</v>
      </c>
    </row>
    <row r="69" spans="1:16" x14ac:dyDescent="0.2">
      <c r="A69" s="6">
        <v>198</v>
      </c>
      <c r="B69" t="s">
        <v>55</v>
      </c>
      <c r="C69" t="s">
        <v>93</v>
      </c>
      <c r="D69" s="2">
        <v>333.20499999999998</v>
      </c>
      <c r="E69" s="2">
        <v>1</v>
      </c>
      <c r="F69" t="s">
        <v>110</v>
      </c>
      <c r="G69">
        <f t="shared" si="4"/>
        <v>2022</v>
      </c>
      <c r="H69">
        <v>0</v>
      </c>
      <c r="I69">
        <v>0</v>
      </c>
      <c r="J69">
        <v>0</v>
      </c>
      <c r="K69" s="6">
        <f t="shared" si="5"/>
        <v>65974590</v>
      </c>
      <c r="P69" s="10">
        <f t="shared" si="6"/>
        <v>65974590</v>
      </c>
    </row>
    <row r="70" spans="1:16" x14ac:dyDescent="0.2">
      <c r="A70" s="6">
        <v>198</v>
      </c>
      <c r="B70" t="s">
        <v>56</v>
      </c>
      <c r="C70" t="s">
        <v>93</v>
      </c>
      <c r="D70" s="2">
        <v>332.29</v>
      </c>
      <c r="E70" s="2">
        <v>1</v>
      </c>
      <c r="F70" t="s">
        <v>110</v>
      </c>
      <c r="G70">
        <f t="shared" si="4"/>
        <v>2022</v>
      </c>
      <c r="H70">
        <v>0</v>
      </c>
      <c r="I70">
        <v>0</v>
      </c>
      <c r="J70">
        <v>0</v>
      </c>
      <c r="K70" s="6">
        <f t="shared" si="5"/>
        <v>65793420</v>
      </c>
      <c r="P70" s="10">
        <f t="shared" si="6"/>
        <v>65793420</v>
      </c>
    </row>
    <row r="71" spans="1:16" x14ac:dyDescent="0.2">
      <c r="A71" s="6">
        <v>198</v>
      </c>
      <c r="B71" t="s">
        <v>57</v>
      </c>
      <c r="C71" t="s">
        <v>93</v>
      </c>
      <c r="D71" s="2">
        <v>192.23400000000001</v>
      </c>
      <c r="E71" s="2">
        <v>1</v>
      </c>
      <c r="F71" t="s">
        <v>110</v>
      </c>
      <c r="G71">
        <f t="shared" si="4"/>
        <v>2022</v>
      </c>
      <c r="H71">
        <v>0</v>
      </c>
      <c r="I71">
        <v>0</v>
      </c>
      <c r="J71">
        <v>0</v>
      </c>
      <c r="K71" s="6">
        <f t="shared" si="5"/>
        <v>38062332</v>
      </c>
      <c r="P71" s="10">
        <f t="shared" si="6"/>
        <v>38062332</v>
      </c>
    </row>
    <row r="72" spans="1:16" x14ac:dyDescent="0.2">
      <c r="A72" s="6">
        <v>198</v>
      </c>
      <c r="B72" t="s">
        <v>58</v>
      </c>
      <c r="C72" t="s">
        <v>93</v>
      </c>
      <c r="D72" s="2">
        <v>188.572</v>
      </c>
      <c r="E72" s="2">
        <v>1</v>
      </c>
      <c r="F72" t="s">
        <v>110</v>
      </c>
      <c r="G72">
        <f t="shared" si="4"/>
        <v>2022</v>
      </c>
      <c r="H72">
        <v>0</v>
      </c>
      <c r="I72">
        <v>0</v>
      </c>
      <c r="J72">
        <v>0</v>
      </c>
      <c r="K72" s="6">
        <f t="shared" si="5"/>
        <v>37337256</v>
      </c>
      <c r="P72" s="10">
        <f t="shared" si="6"/>
        <v>37337256</v>
      </c>
    </row>
    <row r="73" spans="1:16" x14ac:dyDescent="0.2">
      <c r="A73" s="6">
        <v>198</v>
      </c>
      <c r="B73" t="s">
        <v>59</v>
      </c>
      <c r="C73" t="s">
        <v>93</v>
      </c>
      <c r="D73" s="2">
        <v>188.572</v>
      </c>
      <c r="E73" s="2">
        <v>1</v>
      </c>
      <c r="F73" t="s">
        <v>110</v>
      </c>
      <c r="G73">
        <f t="shared" si="4"/>
        <v>2022</v>
      </c>
      <c r="H73">
        <v>0</v>
      </c>
      <c r="I73">
        <v>0</v>
      </c>
      <c r="J73">
        <v>0</v>
      </c>
      <c r="K73" s="6">
        <f t="shared" si="5"/>
        <v>37337256</v>
      </c>
      <c r="P73" s="10">
        <f t="shared" si="6"/>
        <v>37337256</v>
      </c>
    </row>
    <row r="74" spans="1:16" x14ac:dyDescent="0.2">
      <c r="A74" s="6">
        <v>198</v>
      </c>
      <c r="B74" t="s">
        <v>60</v>
      </c>
      <c r="C74" t="s">
        <v>93</v>
      </c>
      <c r="D74" s="2">
        <v>216.94900000000001</v>
      </c>
      <c r="E74" s="2">
        <v>1</v>
      </c>
      <c r="F74" t="s">
        <v>110</v>
      </c>
      <c r="G74">
        <f t="shared" si="4"/>
        <v>2022</v>
      </c>
      <c r="H74">
        <v>0</v>
      </c>
      <c r="I74">
        <v>0</v>
      </c>
      <c r="J74">
        <v>0</v>
      </c>
      <c r="K74" s="6">
        <f t="shared" si="5"/>
        <v>42955902</v>
      </c>
      <c r="P74" s="10">
        <f t="shared" si="6"/>
        <v>42955902</v>
      </c>
    </row>
    <row r="75" spans="1:16" x14ac:dyDescent="0.2">
      <c r="A75" s="6">
        <v>198</v>
      </c>
      <c r="B75" t="s">
        <v>61</v>
      </c>
      <c r="C75" t="s">
        <v>93</v>
      </c>
      <c r="D75" s="2">
        <v>329.54399999999998</v>
      </c>
      <c r="E75" s="2">
        <v>1</v>
      </c>
      <c r="F75" t="s">
        <v>111</v>
      </c>
      <c r="G75">
        <f t="shared" si="4"/>
        <v>2022</v>
      </c>
      <c r="H75">
        <v>0</v>
      </c>
      <c r="I75">
        <v>0</v>
      </c>
      <c r="J75">
        <v>0</v>
      </c>
      <c r="K75" s="6">
        <f t="shared" si="5"/>
        <v>65249712</v>
      </c>
      <c r="P75" s="10">
        <f t="shared" si="6"/>
        <v>65249712</v>
      </c>
    </row>
    <row r="76" spans="1:16" x14ac:dyDescent="0.2">
      <c r="A76" s="6">
        <v>198</v>
      </c>
      <c r="B76" t="s">
        <v>62</v>
      </c>
      <c r="C76" t="s">
        <v>93</v>
      </c>
      <c r="D76" s="2">
        <v>336.86700000000002</v>
      </c>
      <c r="E76" s="2">
        <v>1</v>
      </c>
      <c r="F76" t="s">
        <v>111</v>
      </c>
      <c r="G76">
        <f t="shared" si="4"/>
        <v>2022</v>
      </c>
      <c r="H76">
        <v>0</v>
      </c>
      <c r="I76">
        <v>0</v>
      </c>
      <c r="J76">
        <v>0</v>
      </c>
      <c r="K76" s="6">
        <f t="shared" si="5"/>
        <v>66699666</v>
      </c>
      <c r="P76" s="10">
        <f t="shared" si="6"/>
        <v>66699666</v>
      </c>
    </row>
    <row r="77" spans="1:16" x14ac:dyDescent="0.2">
      <c r="A77" s="6">
        <v>198</v>
      </c>
      <c r="B77" t="s">
        <v>63</v>
      </c>
      <c r="C77" t="s">
        <v>93</v>
      </c>
      <c r="D77" s="2">
        <v>330.459</v>
      </c>
      <c r="E77" s="2">
        <v>1</v>
      </c>
      <c r="F77" t="s">
        <v>111</v>
      </c>
      <c r="G77">
        <f t="shared" si="4"/>
        <v>2022</v>
      </c>
      <c r="H77">
        <v>0</v>
      </c>
      <c r="I77">
        <v>0</v>
      </c>
      <c r="J77">
        <v>0</v>
      </c>
      <c r="K77" s="6">
        <f t="shared" si="5"/>
        <v>65430882</v>
      </c>
      <c r="P77" s="10">
        <f t="shared" si="6"/>
        <v>65430882</v>
      </c>
    </row>
    <row r="78" spans="1:16" x14ac:dyDescent="0.2">
      <c r="A78" s="6">
        <v>198</v>
      </c>
      <c r="B78" t="s">
        <v>64</v>
      </c>
      <c r="C78" t="s">
        <v>93</v>
      </c>
      <c r="D78" s="2">
        <v>334.12099999999998</v>
      </c>
      <c r="E78" s="2">
        <v>1</v>
      </c>
      <c r="F78" t="s">
        <v>111</v>
      </c>
      <c r="G78">
        <f t="shared" si="4"/>
        <v>2022</v>
      </c>
      <c r="H78">
        <v>0</v>
      </c>
      <c r="I78">
        <v>0</v>
      </c>
      <c r="J78">
        <v>0</v>
      </c>
      <c r="K78" s="6">
        <f t="shared" si="5"/>
        <v>66155958</v>
      </c>
      <c r="P78" s="10">
        <f t="shared" si="6"/>
        <v>66155958</v>
      </c>
    </row>
    <row r="79" spans="1:16" x14ac:dyDescent="0.2">
      <c r="A79" s="6">
        <v>198</v>
      </c>
      <c r="B79" t="s">
        <v>65</v>
      </c>
      <c r="C79" t="s">
        <v>93</v>
      </c>
      <c r="D79" s="2">
        <v>192.23400000000001</v>
      </c>
      <c r="E79" s="2">
        <v>1</v>
      </c>
      <c r="F79" t="s">
        <v>111</v>
      </c>
      <c r="G79">
        <f t="shared" si="4"/>
        <v>2022</v>
      </c>
      <c r="H79">
        <v>0</v>
      </c>
      <c r="I79">
        <v>0</v>
      </c>
      <c r="J79">
        <v>0</v>
      </c>
      <c r="K79" s="6">
        <f t="shared" si="5"/>
        <v>38062332</v>
      </c>
      <c r="P79" s="10">
        <f t="shared" si="6"/>
        <v>38062332</v>
      </c>
    </row>
    <row r="80" spans="1:16" x14ac:dyDescent="0.2">
      <c r="A80" s="6">
        <v>198</v>
      </c>
      <c r="B80" t="s">
        <v>66</v>
      </c>
      <c r="C80" t="s">
        <v>93</v>
      </c>
      <c r="D80" s="2">
        <v>216.94900000000001</v>
      </c>
      <c r="E80" s="2">
        <v>1</v>
      </c>
      <c r="F80" t="s">
        <v>111</v>
      </c>
      <c r="G80">
        <f t="shared" si="4"/>
        <v>2022</v>
      </c>
      <c r="H80">
        <v>0</v>
      </c>
      <c r="I80">
        <v>0</v>
      </c>
      <c r="J80">
        <v>0</v>
      </c>
      <c r="K80" s="6">
        <f t="shared" si="5"/>
        <v>42955902</v>
      </c>
      <c r="P80" s="10">
        <f t="shared" si="6"/>
        <v>42955902</v>
      </c>
    </row>
    <row r="81" spans="1:16" x14ac:dyDescent="0.2">
      <c r="A81" s="6">
        <v>198</v>
      </c>
      <c r="B81" t="s">
        <v>67</v>
      </c>
      <c r="C81" t="s">
        <v>93</v>
      </c>
      <c r="D81" s="2">
        <v>7</v>
      </c>
      <c r="E81" s="2">
        <v>1</v>
      </c>
      <c r="F81" t="s">
        <v>112</v>
      </c>
      <c r="G81">
        <f t="shared" si="4"/>
        <v>2022</v>
      </c>
      <c r="H81">
        <v>0</v>
      </c>
      <c r="I81">
        <v>0</v>
      </c>
      <c r="J81">
        <v>0</v>
      </c>
      <c r="K81" s="6">
        <f t="shared" si="5"/>
        <v>1386000</v>
      </c>
      <c r="P81" s="10">
        <f t="shared" si="6"/>
        <v>1386000</v>
      </c>
    </row>
    <row r="82" spans="1:16" x14ac:dyDescent="0.2">
      <c r="A82" s="6">
        <v>198</v>
      </c>
      <c r="B82" t="s">
        <v>68</v>
      </c>
      <c r="C82" t="s">
        <v>93</v>
      </c>
      <c r="D82" s="2">
        <v>1.2</v>
      </c>
      <c r="E82" s="2">
        <v>1</v>
      </c>
      <c r="F82" t="s">
        <v>112</v>
      </c>
      <c r="G82">
        <f t="shared" si="4"/>
        <v>2022</v>
      </c>
      <c r="H82">
        <v>0</v>
      </c>
      <c r="I82">
        <v>0</v>
      </c>
      <c r="J82">
        <v>0</v>
      </c>
      <c r="K82" s="6">
        <f t="shared" si="5"/>
        <v>237600</v>
      </c>
      <c r="P82" s="10">
        <f t="shared" si="6"/>
        <v>237600</v>
      </c>
    </row>
    <row r="83" spans="1:16" x14ac:dyDescent="0.2">
      <c r="A83" s="6">
        <v>198</v>
      </c>
      <c r="B83" t="s">
        <v>69</v>
      </c>
      <c r="C83" t="s">
        <v>93</v>
      </c>
      <c r="D83" s="2">
        <v>70</v>
      </c>
      <c r="E83" s="2">
        <v>1</v>
      </c>
      <c r="F83" t="s">
        <v>113</v>
      </c>
      <c r="G83">
        <f t="shared" si="4"/>
        <v>2022</v>
      </c>
      <c r="H83">
        <v>0</v>
      </c>
      <c r="I83">
        <v>0</v>
      </c>
      <c r="J83">
        <v>0</v>
      </c>
      <c r="K83" s="6">
        <f t="shared" si="5"/>
        <v>13860000</v>
      </c>
      <c r="P83" s="10">
        <f t="shared" si="6"/>
        <v>13860000</v>
      </c>
    </row>
    <row r="84" spans="1:16" x14ac:dyDescent="0.2">
      <c r="A84" s="6">
        <v>198</v>
      </c>
      <c r="B84" t="s">
        <v>70</v>
      </c>
      <c r="C84" t="s">
        <v>93</v>
      </c>
      <c r="D84" s="2">
        <v>70</v>
      </c>
      <c r="E84" s="2">
        <v>1</v>
      </c>
      <c r="F84" t="s">
        <v>113</v>
      </c>
      <c r="G84">
        <f t="shared" si="4"/>
        <v>2022</v>
      </c>
      <c r="H84">
        <v>0</v>
      </c>
      <c r="I84">
        <v>0</v>
      </c>
      <c r="J84">
        <v>0</v>
      </c>
      <c r="K84" s="6">
        <f t="shared" si="5"/>
        <v>13860000</v>
      </c>
      <c r="P84" s="10">
        <f t="shared" si="6"/>
        <v>13860000</v>
      </c>
    </row>
    <row r="85" spans="1:16" x14ac:dyDescent="0.2">
      <c r="A85" s="6">
        <v>198</v>
      </c>
      <c r="B85" t="s">
        <v>71</v>
      </c>
      <c r="C85" t="s">
        <v>93</v>
      </c>
      <c r="D85" s="2">
        <v>108.8</v>
      </c>
      <c r="E85" s="2">
        <v>1</v>
      </c>
      <c r="F85" t="s">
        <v>114</v>
      </c>
      <c r="G85">
        <f t="shared" si="4"/>
        <v>2022</v>
      </c>
      <c r="H85">
        <v>0</v>
      </c>
      <c r="I85">
        <v>0</v>
      </c>
      <c r="J85">
        <v>0</v>
      </c>
      <c r="K85" s="6">
        <f t="shared" si="5"/>
        <v>21542400</v>
      </c>
      <c r="P85" s="10">
        <f t="shared" si="6"/>
        <v>21542400</v>
      </c>
    </row>
    <row r="86" spans="1:16" x14ac:dyDescent="0.2">
      <c r="A86" s="6">
        <v>198</v>
      </c>
      <c r="B86" t="s">
        <v>72</v>
      </c>
      <c r="C86" t="s">
        <v>93</v>
      </c>
      <c r="D86" s="2">
        <v>351</v>
      </c>
      <c r="E86" s="2">
        <v>1</v>
      </c>
      <c r="F86" t="s">
        <v>115</v>
      </c>
      <c r="G86">
        <f t="shared" si="4"/>
        <v>2022</v>
      </c>
      <c r="H86">
        <v>0</v>
      </c>
      <c r="I86">
        <v>0</v>
      </c>
      <c r="J86">
        <v>0</v>
      </c>
      <c r="K86" s="6">
        <f t="shared" si="5"/>
        <v>69498000</v>
      </c>
      <c r="P86" s="10">
        <f t="shared" si="6"/>
        <v>69498000</v>
      </c>
    </row>
    <row r="87" spans="1:16" x14ac:dyDescent="0.2">
      <c r="A87" s="6">
        <v>198</v>
      </c>
      <c r="B87" t="s">
        <v>73</v>
      </c>
      <c r="C87" t="s">
        <v>93</v>
      </c>
      <c r="D87" s="2">
        <v>17</v>
      </c>
      <c r="E87" s="2">
        <v>1</v>
      </c>
      <c r="F87" t="s">
        <v>116</v>
      </c>
      <c r="G87">
        <f t="shared" si="4"/>
        <v>2022</v>
      </c>
      <c r="H87">
        <v>0</v>
      </c>
      <c r="I87">
        <v>0</v>
      </c>
      <c r="J87">
        <v>0</v>
      </c>
      <c r="K87" s="6">
        <f t="shared" si="5"/>
        <v>3366000</v>
      </c>
      <c r="P87" s="10">
        <f t="shared" si="6"/>
        <v>3366000</v>
      </c>
    </row>
    <row r="88" spans="1:16" x14ac:dyDescent="0.2">
      <c r="A88" s="6">
        <v>198</v>
      </c>
      <c r="B88" t="s">
        <v>74</v>
      </c>
      <c r="C88" t="s">
        <v>93</v>
      </c>
      <c r="D88" s="2">
        <v>4.5</v>
      </c>
      <c r="E88" s="2">
        <v>1</v>
      </c>
      <c r="F88" t="s">
        <v>116</v>
      </c>
      <c r="G88">
        <f t="shared" si="4"/>
        <v>2022</v>
      </c>
      <c r="H88">
        <v>0</v>
      </c>
      <c r="I88">
        <v>0</v>
      </c>
      <c r="J88">
        <v>0</v>
      </c>
      <c r="K88" s="6">
        <f t="shared" si="5"/>
        <v>891000</v>
      </c>
      <c r="P88" s="10">
        <f t="shared" si="6"/>
        <v>891000</v>
      </c>
    </row>
    <row r="89" spans="1:16" x14ac:dyDescent="0.2">
      <c r="A89" s="6">
        <v>198</v>
      </c>
      <c r="B89" t="s">
        <v>75</v>
      </c>
      <c r="C89" t="s">
        <v>95</v>
      </c>
      <c r="D89" s="2">
        <v>5</v>
      </c>
      <c r="E89" s="2">
        <v>5</v>
      </c>
      <c r="F89" t="s">
        <v>117</v>
      </c>
      <c r="G89">
        <f t="shared" si="4"/>
        <v>2026</v>
      </c>
      <c r="H89">
        <v>0</v>
      </c>
      <c r="I89">
        <v>0</v>
      </c>
      <c r="J89">
        <v>0</v>
      </c>
      <c r="K89" s="6">
        <f t="shared" si="5"/>
        <v>990000</v>
      </c>
      <c r="L89" s="10">
        <f>K89</f>
        <v>990000</v>
      </c>
      <c r="M89" s="10">
        <f t="shared" ref="M89:O89" si="7">L89</f>
        <v>990000</v>
      </c>
      <c r="N89" s="10">
        <f t="shared" si="7"/>
        <v>990000</v>
      </c>
      <c r="O89" s="10">
        <f t="shared" si="7"/>
        <v>990000</v>
      </c>
      <c r="P89" s="10">
        <f t="shared" si="6"/>
        <v>4950000</v>
      </c>
    </row>
    <row r="90" spans="1:16" x14ac:dyDescent="0.2">
      <c r="A90" s="6">
        <v>198</v>
      </c>
      <c r="B90" t="s">
        <v>76</v>
      </c>
      <c r="C90" t="s">
        <v>93</v>
      </c>
      <c r="D90" s="2">
        <v>5</v>
      </c>
      <c r="E90" s="2">
        <v>1</v>
      </c>
      <c r="F90" t="s">
        <v>118</v>
      </c>
      <c r="G90">
        <f t="shared" si="4"/>
        <v>2022</v>
      </c>
      <c r="H90">
        <v>0</v>
      </c>
      <c r="I90">
        <v>0</v>
      </c>
      <c r="J90">
        <v>0</v>
      </c>
      <c r="K90" s="6">
        <f t="shared" si="5"/>
        <v>990000</v>
      </c>
      <c r="P90" s="10">
        <f t="shared" si="6"/>
        <v>990000</v>
      </c>
    </row>
    <row r="91" spans="1:16" x14ac:dyDescent="0.2">
      <c r="A91" s="6">
        <v>198</v>
      </c>
      <c r="B91" t="s">
        <v>77</v>
      </c>
      <c r="C91" t="s">
        <v>93</v>
      </c>
      <c r="D91" s="2">
        <v>10</v>
      </c>
      <c r="E91" s="2">
        <v>1</v>
      </c>
      <c r="F91" t="s">
        <v>119</v>
      </c>
      <c r="G91">
        <f t="shared" si="4"/>
        <v>2022</v>
      </c>
      <c r="H91">
        <v>0</v>
      </c>
      <c r="I91">
        <v>0</v>
      </c>
      <c r="J91">
        <v>0</v>
      </c>
      <c r="K91" s="6">
        <f t="shared" si="5"/>
        <v>1980000</v>
      </c>
      <c r="P91" s="10">
        <f t="shared" si="6"/>
        <v>1980000</v>
      </c>
    </row>
    <row r="92" spans="1:16" x14ac:dyDescent="0.2">
      <c r="A92" s="6">
        <v>198</v>
      </c>
      <c r="B92" t="s">
        <v>78</v>
      </c>
      <c r="C92" t="s">
        <v>93</v>
      </c>
      <c r="D92" s="2">
        <v>30</v>
      </c>
      <c r="E92" s="2">
        <v>1</v>
      </c>
      <c r="F92" t="s">
        <v>119</v>
      </c>
      <c r="G92">
        <f t="shared" si="4"/>
        <v>2022</v>
      </c>
      <c r="H92">
        <v>0</v>
      </c>
      <c r="I92">
        <v>0</v>
      </c>
      <c r="J92">
        <v>0</v>
      </c>
      <c r="K92" s="6">
        <f t="shared" si="5"/>
        <v>5940000</v>
      </c>
      <c r="P92" s="10">
        <f t="shared" si="6"/>
        <v>5940000</v>
      </c>
    </row>
    <row r="93" spans="1:16" x14ac:dyDescent="0.2">
      <c r="A93" s="6">
        <v>198</v>
      </c>
      <c r="B93" t="s">
        <v>79</v>
      </c>
      <c r="C93" t="s">
        <v>93</v>
      </c>
      <c r="D93" s="2">
        <v>29</v>
      </c>
      <c r="E93" s="2">
        <v>1</v>
      </c>
      <c r="F93" t="s">
        <v>120</v>
      </c>
      <c r="G93">
        <f t="shared" si="4"/>
        <v>2022</v>
      </c>
      <c r="H93">
        <v>0</v>
      </c>
      <c r="I93">
        <v>0</v>
      </c>
      <c r="J93">
        <v>0</v>
      </c>
      <c r="K93" s="6">
        <f t="shared" si="5"/>
        <v>5742000</v>
      </c>
      <c r="P93" s="10">
        <f t="shared" si="6"/>
        <v>5742000</v>
      </c>
    </row>
    <row r="94" spans="1:16" x14ac:dyDescent="0.2">
      <c r="A94" s="6">
        <v>198</v>
      </c>
      <c r="B94" t="s">
        <v>80</v>
      </c>
      <c r="C94" t="s">
        <v>93</v>
      </c>
      <c r="D94" s="2">
        <v>6.2329999999999997</v>
      </c>
      <c r="E94" s="2">
        <v>1</v>
      </c>
      <c r="F94" t="s">
        <v>121</v>
      </c>
      <c r="G94">
        <f t="shared" si="4"/>
        <v>2022</v>
      </c>
      <c r="H94">
        <v>0</v>
      </c>
      <c r="I94">
        <v>0</v>
      </c>
      <c r="J94">
        <v>0</v>
      </c>
      <c r="K94" s="6">
        <f t="shared" si="5"/>
        <v>1234134</v>
      </c>
      <c r="P94" s="10">
        <f t="shared" si="6"/>
        <v>1234134</v>
      </c>
    </row>
    <row r="95" spans="1:16" x14ac:dyDescent="0.2">
      <c r="A95" s="6">
        <v>198</v>
      </c>
      <c r="B95" t="s">
        <v>81</v>
      </c>
      <c r="C95" t="s">
        <v>93</v>
      </c>
      <c r="D95" s="2">
        <v>2</v>
      </c>
      <c r="E95" s="2">
        <v>1</v>
      </c>
      <c r="F95" t="s">
        <v>121</v>
      </c>
      <c r="G95">
        <f t="shared" si="4"/>
        <v>2022</v>
      </c>
      <c r="H95">
        <v>0</v>
      </c>
      <c r="I95">
        <v>0</v>
      </c>
      <c r="J95">
        <v>0</v>
      </c>
      <c r="K95" s="6">
        <f t="shared" si="5"/>
        <v>396000</v>
      </c>
      <c r="P95" s="10">
        <f t="shared" si="6"/>
        <v>396000</v>
      </c>
    </row>
    <row r="96" spans="1:16" x14ac:dyDescent="0.2">
      <c r="A96" s="6">
        <v>198</v>
      </c>
      <c r="B96" t="s">
        <v>82</v>
      </c>
      <c r="C96" t="s">
        <v>93</v>
      </c>
      <c r="D96" s="2">
        <v>11</v>
      </c>
      <c r="E96" s="2">
        <v>1</v>
      </c>
      <c r="F96" t="s">
        <v>121</v>
      </c>
      <c r="G96">
        <f t="shared" si="4"/>
        <v>2022</v>
      </c>
      <c r="H96">
        <v>0</v>
      </c>
      <c r="I96">
        <v>0</v>
      </c>
      <c r="J96">
        <v>0</v>
      </c>
      <c r="K96" s="6">
        <f t="shared" si="5"/>
        <v>2178000</v>
      </c>
      <c r="P96" s="10">
        <f t="shared" si="6"/>
        <v>2178000</v>
      </c>
    </row>
    <row r="97" spans="1:16" x14ac:dyDescent="0.2">
      <c r="A97" s="6">
        <v>198</v>
      </c>
      <c r="B97" t="s">
        <v>83</v>
      </c>
      <c r="C97" t="s">
        <v>93</v>
      </c>
      <c r="D97" s="2">
        <v>184</v>
      </c>
      <c r="E97" s="2">
        <v>1</v>
      </c>
      <c r="F97" t="s">
        <v>121</v>
      </c>
      <c r="G97">
        <f t="shared" si="4"/>
        <v>2022</v>
      </c>
      <c r="H97">
        <v>0</v>
      </c>
      <c r="I97">
        <v>0</v>
      </c>
      <c r="J97">
        <v>0</v>
      </c>
      <c r="K97" s="6">
        <f t="shared" si="5"/>
        <v>36432000</v>
      </c>
      <c r="P97" s="10">
        <f t="shared" si="6"/>
        <v>36432000</v>
      </c>
    </row>
    <row r="98" spans="1:16" x14ac:dyDescent="0.2">
      <c r="A98" s="6">
        <v>198</v>
      </c>
      <c r="B98" t="s">
        <v>84</v>
      </c>
      <c r="C98" t="s">
        <v>93</v>
      </c>
      <c r="D98" s="2">
        <v>190</v>
      </c>
      <c r="E98" s="2">
        <v>1</v>
      </c>
      <c r="F98" t="s">
        <v>121</v>
      </c>
      <c r="G98">
        <f t="shared" si="4"/>
        <v>2022</v>
      </c>
      <c r="H98">
        <v>0</v>
      </c>
      <c r="I98">
        <v>0</v>
      </c>
      <c r="J98">
        <v>0</v>
      </c>
      <c r="K98" s="6">
        <f t="shared" si="5"/>
        <v>37620000</v>
      </c>
      <c r="P98" s="10">
        <f t="shared" si="6"/>
        <v>37620000</v>
      </c>
    </row>
    <row r="99" spans="1:16" x14ac:dyDescent="0.2">
      <c r="A99" s="6">
        <v>198</v>
      </c>
      <c r="B99" t="s">
        <v>85</v>
      </c>
      <c r="C99" t="s">
        <v>93</v>
      </c>
      <c r="D99" s="2">
        <v>20</v>
      </c>
      <c r="E99" s="2">
        <v>1</v>
      </c>
      <c r="F99" t="s">
        <v>122</v>
      </c>
      <c r="G99">
        <f t="shared" si="4"/>
        <v>2022</v>
      </c>
      <c r="H99">
        <v>0</v>
      </c>
      <c r="I99">
        <v>0</v>
      </c>
      <c r="J99">
        <v>0</v>
      </c>
      <c r="K99" s="6">
        <f t="shared" si="5"/>
        <v>3960000</v>
      </c>
      <c r="P99" s="10">
        <f t="shared" si="6"/>
        <v>3960000</v>
      </c>
    </row>
    <row r="100" spans="1:16" x14ac:dyDescent="0.2">
      <c r="A100" s="6">
        <v>198</v>
      </c>
      <c r="B100" t="s">
        <v>86</v>
      </c>
      <c r="C100" t="s">
        <v>93</v>
      </c>
      <c r="D100" s="2">
        <v>50</v>
      </c>
      <c r="E100" s="2">
        <v>1</v>
      </c>
      <c r="F100" t="s">
        <v>122</v>
      </c>
      <c r="G100">
        <f t="shared" si="4"/>
        <v>2022</v>
      </c>
      <c r="H100">
        <v>0</v>
      </c>
      <c r="I100">
        <v>0</v>
      </c>
      <c r="J100">
        <v>0</v>
      </c>
      <c r="K100" s="6">
        <f t="shared" si="5"/>
        <v>9900000</v>
      </c>
      <c r="P100" s="10">
        <f t="shared" si="6"/>
        <v>9900000</v>
      </c>
    </row>
    <row r="101" spans="1:16" x14ac:dyDescent="0.2">
      <c r="A101" s="6">
        <v>198</v>
      </c>
      <c r="B101" t="s">
        <v>87</v>
      </c>
      <c r="C101" t="s">
        <v>93</v>
      </c>
      <c r="D101" s="2">
        <v>60</v>
      </c>
      <c r="E101" s="2">
        <v>1</v>
      </c>
      <c r="F101" t="s">
        <v>122</v>
      </c>
      <c r="G101">
        <f t="shared" si="4"/>
        <v>2022</v>
      </c>
      <c r="H101">
        <v>0</v>
      </c>
      <c r="I101">
        <v>0</v>
      </c>
      <c r="J101">
        <v>0</v>
      </c>
      <c r="K101" s="6">
        <f t="shared" si="5"/>
        <v>11880000</v>
      </c>
      <c r="P101" s="10">
        <f t="shared" si="6"/>
        <v>11880000</v>
      </c>
    </row>
    <row r="102" spans="1:16" x14ac:dyDescent="0.2">
      <c r="A102" s="6">
        <v>198</v>
      </c>
      <c r="B102" t="s">
        <v>88</v>
      </c>
      <c r="C102" t="s">
        <v>95</v>
      </c>
      <c r="D102" s="2">
        <v>10</v>
      </c>
      <c r="E102" s="2">
        <v>1</v>
      </c>
      <c r="F102" t="s">
        <v>123</v>
      </c>
      <c r="G102">
        <f t="shared" si="4"/>
        <v>2022</v>
      </c>
      <c r="H102">
        <v>0</v>
      </c>
      <c r="I102">
        <v>0</v>
      </c>
      <c r="J102">
        <v>0</v>
      </c>
      <c r="K102" s="6">
        <f t="shared" si="5"/>
        <v>1980000</v>
      </c>
      <c r="P102" s="10">
        <f t="shared" si="6"/>
        <v>1980000</v>
      </c>
    </row>
    <row r="103" spans="1:16" x14ac:dyDescent="0.2">
      <c r="A103" s="6">
        <v>198</v>
      </c>
      <c r="B103" t="s">
        <v>89</v>
      </c>
      <c r="C103" t="s">
        <v>93</v>
      </c>
      <c r="D103" s="2">
        <v>189</v>
      </c>
      <c r="E103" s="2">
        <v>1</v>
      </c>
      <c r="F103" t="s">
        <v>124</v>
      </c>
      <c r="G103">
        <f t="shared" si="4"/>
        <v>2022</v>
      </c>
      <c r="H103">
        <v>0</v>
      </c>
      <c r="I103">
        <v>0</v>
      </c>
      <c r="J103">
        <v>0</v>
      </c>
      <c r="K103" s="6">
        <f t="shared" si="5"/>
        <v>37422000</v>
      </c>
      <c r="P103" s="10">
        <f t="shared" si="6"/>
        <v>37422000</v>
      </c>
    </row>
    <row r="104" spans="1:16" x14ac:dyDescent="0.2">
      <c r="A104" s="6">
        <v>198</v>
      </c>
      <c r="B104" t="s">
        <v>90</v>
      </c>
      <c r="C104" t="s">
        <v>93</v>
      </c>
      <c r="D104" s="2">
        <v>184</v>
      </c>
      <c r="E104" s="2">
        <v>1</v>
      </c>
      <c r="F104" t="s">
        <v>124</v>
      </c>
      <c r="G104">
        <f t="shared" si="4"/>
        <v>2022</v>
      </c>
      <c r="H104">
        <v>0</v>
      </c>
      <c r="I104">
        <v>0</v>
      </c>
      <c r="J104">
        <v>0</v>
      </c>
      <c r="K104" s="6">
        <f t="shared" si="5"/>
        <v>36432000</v>
      </c>
      <c r="P104" s="10">
        <f t="shared" si="6"/>
        <v>36432000</v>
      </c>
    </row>
    <row r="105" spans="1:16" x14ac:dyDescent="0.2">
      <c r="A105" s="6">
        <v>198</v>
      </c>
      <c r="B105" t="s">
        <v>91</v>
      </c>
      <c r="C105" t="s">
        <v>93</v>
      </c>
      <c r="D105" s="2">
        <v>40</v>
      </c>
      <c r="E105" s="2">
        <v>1</v>
      </c>
      <c r="F105" t="s">
        <v>125</v>
      </c>
      <c r="G105">
        <f t="shared" si="4"/>
        <v>2022</v>
      </c>
      <c r="H105">
        <v>0</v>
      </c>
      <c r="I105">
        <v>0</v>
      </c>
      <c r="J105">
        <v>0</v>
      </c>
      <c r="K105" s="6">
        <f t="shared" si="5"/>
        <v>7920000</v>
      </c>
      <c r="P105" s="10">
        <f t="shared" si="6"/>
        <v>7920000</v>
      </c>
    </row>
    <row r="106" spans="1:16" x14ac:dyDescent="0.2">
      <c r="A106" s="6">
        <v>198</v>
      </c>
      <c r="B106" t="s">
        <v>92</v>
      </c>
      <c r="C106" t="s">
        <v>93</v>
      </c>
      <c r="D106" s="2">
        <v>40</v>
      </c>
      <c r="E106" s="2">
        <v>1</v>
      </c>
      <c r="F106" t="s">
        <v>125</v>
      </c>
      <c r="G106">
        <f t="shared" si="4"/>
        <v>2022</v>
      </c>
      <c r="H106">
        <v>0</v>
      </c>
      <c r="I106">
        <v>0</v>
      </c>
      <c r="J106">
        <v>0</v>
      </c>
      <c r="K106" s="6">
        <f t="shared" si="5"/>
        <v>7920000</v>
      </c>
      <c r="P106" s="10">
        <f t="shared" si="6"/>
        <v>7920000</v>
      </c>
    </row>
    <row r="107" spans="1:16" x14ac:dyDescent="0.2">
      <c r="D107" s="2"/>
      <c r="E107" s="2"/>
      <c r="K107" s="11">
        <f>SUM(K2:K106)</f>
        <v>1899666450</v>
      </c>
      <c r="L107" s="11">
        <f t="shared" ref="L107:P107" si="8">SUM(L2:L106)</f>
        <v>24750000</v>
      </c>
      <c r="M107" s="11">
        <f t="shared" si="8"/>
        <v>24750000</v>
      </c>
      <c r="N107" s="11">
        <f t="shared" si="8"/>
        <v>24750000</v>
      </c>
      <c r="O107" s="11">
        <f t="shared" si="8"/>
        <v>24750000</v>
      </c>
      <c r="P107" s="11">
        <f t="shared" si="8"/>
        <v>1998666450</v>
      </c>
    </row>
    <row r="108" spans="1:16" x14ac:dyDescent="0.2">
      <c r="D108" s="2"/>
      <c r="E108" s="2"/>
    </row>
    <row r="109" spans="1:16" x14ac:dyDescent="0.2">
      <c r="D109" s="2"/>
      <c r="E109" s="2"/>
    </row>
    <row r="110" spans="1:16" x14ac:dyDescent="0.2">
      <c r="D110" s="2"/>
      <c r="E110" s="2"/>
    </row>
    <row r="111" spans="1:16" x14ac:dyDescent="0.2">
      <c r="D111" s="2"/>
      <c r="E111" s="2"/>
    </row>
    <row r="112" spans="1:16" x14ac:dyDescent="0.2">
      <c r="D112" s="2"/>
      <c r="E112" s="2"/>
    </row>
    <row r="113" spans="4:5" x14ac:dyDescent="0.2">
      <c r="D113" s="2"/>
      <c r="E113" s="2"/>
    </row>
    <row r="114" spans="4:5" x14ac:dyDescent="0.2">
      <c r="D114" s="2"/>
      <c r="E114" s="2"/>
    </row>
    <row r="115" spans="4:5" x14ac:dyDescent="0.2">
      <c r="D115" s="2"/>
      <c r="E115" s="2"/>
    </row>
    <row r="116" spans="4:5" x14ac:dyDescent="0.2">
      <c r="D116" s="2"/>
      <c r="E116" s="2"/>
    </row>
    <row r="117" spans="4:5" x14ac:dyDescent="0.2">
      <c r="D117" s="2"/>
      <c r="E117" s="2"/>
    </row>
    <row r="118" spans="4:5" x14ac:dyDescent="0.2">
      <c r="D118" s="2"/>
      <c r="E118" s="2"/>
    </row>
    <row r="119" spans="4:5" x14ac:dyDescent="0.2">
      <c r="D119" s="2"/>
      <c r="E119" s="2"/>
    </row>
    <row r="120" spans="4:5" x14ac:dyDescent="0.2">
      <c r="D120" s="2"/>
      <c r="E120" s="2"/>
    </row>
    <row r="121" spans="4:5" x14ac:dyDescent="0.2">
      <c r="D121" s="2"/>
      <c r="E121" s="2"/>
    </row>
    <row r="122" spans="4:5" x14ac:dyDescent="0.2">
      <c r="D122" s="2"/>
      <c r="E122" s="2"/>
    </row>
    <row r="123" spans="4:5" x14ac:dyDescent="0.2">
      <c r="D123" s="2"/>
      <c r="E123" s="2"/>
    </row>
    <row r="124" spans="4:5" x14ac:dyDescent="0.2">
      <c r="D124" s="2"/>
      <c r="E124" s="2"/>
    </row>
    <row r="125" spans="4:5" x14ac:dyDescent="0.2">
      <c r="D125" s="2"/>
      <c r="E125" s="2"/>
    </row>
    <row r="126" spans="4:5" x14ac:dyDescent="0.2">
      <c r="D126" s="2"/>
      <c r="E126" s="2"/>
    </row>
    <row r="127" spans="4:5" x14ac:dyDescent="0.2">
      <c r="D127" s="2"/>
      <c r="E127" s="2"/>
    </row>
    <row r="128" spans="4:5" x14ac:dyDescent="0.2">
      <c r="D128" s="2"/>
      <c r="E128" s="2"/>
    </row>
    <row r="129" spans="4:5" x14ac:dyDescent="0.2">
      <c r="D129" s="2"/>
      <c r="E129" s="2"/>
    </row>
    <row r="130" spans="4:5" x14ac:dyDescent="0.2">
      <c r="D130" s="2"/>
      <c r="E130" s="2"/>
    </row>
    <row r="131" spans="4:5" x14ac:dyDescent="0.2">
      <c r="D131" s="2"/>
      <c r="E131" s="2"/>
    </row>
    <row r="132" spans="4:5" x14ac:dyDescent="0.2">
      <c r="D132" s="2"/>
      <c r="E132" s="2"/>
    </row>
    <row r="133" spans="4:5" x14ac:dyDescent="0.2">
      <c r="D133" s="2"/>
      <c r="E133" s="2"/>
    </row>
    <row r="134" spans="4:5" x14ac:dyDescent="0.2">
      <c r="D134" s="2"/>
      <c r="E134" s="2"/>
    </row>
    <row r="135" spans="4:5" x14ac:dyDescent="0.2">
      <c r="D135" s="2"/>
      <c r="E135" s="2"/>
    </row>
    <row r="136" spans="4:5" x14ac:dyDescent="0.2">
      <c r="D136" s="2"/>
      <c r="E136" s="2"/>
    </row>
    <row r="137" spans="4:5" x14ac:dyDescent="0.2">
      <c r="D137" s="2"/>
      <c r="E137" s="2"/>
    </row>
    <row r="138" spans="4:5" x14ac:dyDescent="0.2">
      <c r="D138" s="2"/>
      <c r="E138" s="2"/>
    </row>
    <row r="139" spans="4:5" x14ac:dyDescent="0.2">
      <c r="D139" s="2"/>
      <c r="E139" s="2"/>
    </row>
    <row r="140" spans="4:5" x14ac:dyDescent="0.2">
      <c r="D140" s="2"/>
      <c r="E140" s="2"/>
    </row>
    <row r="141" spans="4:5" x14ac:dyDescent="0.2">
      <c r="D141" s="2"/>
      <c r="E141" s="2"/>
    </row>
    <row r="142" spans="4:5" x14ac:dyDescent="0.2">
      <c r="D142" s="2"/>
      <c r="E142" s="2"/>
    </row>
    <row r="143" spans="4:5" x14ac:dyDescent="0.2">
      <c r="D143" s="2"/>
      <c r="E143" s="2"/>
    </row>
    <row r="144" spans="4:5" x14ac:dyDescent="0.2">
      <c r="D144" s="2"/>
      <c r="E144" s="2"/>
    </row>
    <row r="145" spans="4:5" x14ac:dyDescent="0.2">
      <c r="D145" s="2"/>
      <c r="E145" s="2"/>
    </row>
    <row r="146" spans="4:5" x14ac:dyDescent="0.2">
      <c r="D146" s="2"/>
      <c r="E146" s="2"/>
    </row>
    <row r="147" spans="4:5" x14ac:dyDescent="0.2">
      <c r="D147" s="2"/>
      <c r="E147" s="2"/>
    </row>
    <row r="148" spans="4:5" x14ac:dyDescent="0.2">
      <c r="D148" s="2"/>
      <c r="E148" s="2"/>
    </row>
    <row r="149" spans="4:5" x14ac:dyDescent="0.2">
      <c r="D149" s="2"/>
      <c r="E149" s="2"/>
    </row>
    <row r="150" spans="4:5" x14ac:dyDescent="0.2">
      <c r="D150" s="2"/>
      <c r="E150" s="2"/>
    </row>
    <row r="151" spans="4:5" x14ac:dyDescent="0.2">
      <c r="D151" s="2"/>
      <c r="E151" s="2"/>
    </row>
    <row r="152" spans="4:5" x14ac:dyDescent="0.2">
      <c r="D152" s="2"/>
      <c r="E152" s="2"/>
    </row>
    <row r="153" spans="4:5" x14ac:dyDescent="0.2">
      <c r="D153" s="2"/>
      <c r="E153" s="2"/>
    </row>
    <row r="154" spans="4:5" x14ac:dyDescent="0.2">
      <c r="D154" s="2"/>
      <c r="E154" s="2"/>
    </row>
    <row r="155" spans="4:5" x14ac:dyDescent="0.2">
      <c r="D155" s="2"/>
      <c r="E155" s="2"/>
    </row>
    <row r="156" spans="4:5" x14ac:dyDescent="0.2">
      <c r="D156" s="2"/>
      <c r="E156" s="2"/>
    </row>
    <row r="157" spans="4:5" x14ac:dyDescent="0.2">
      <c r="D157" s="2"/>
      <c r="E157" s="2"/>
    </row>
    <row r="158" spans="4:5" x14ac:dyDescent="0.2">
      <c r="D158" s="2"/>
      <c r="E158" s="2"/>
    </row>
    <row r="159" spans="4:5" x14ac:dyDescent="0.2">
      <c r="D159" s="2"/>
      <c r="E159" s="2"/>
    </row>
    <row r="160" spans="4:5" x14ac:dyDescent="0.2">
      <c r="D160" s="2"/>
      <c r="E160" s="2"/>
    </row>
    <row r="161" spans="4:5" x14ac:dyDescent="0.2">
      <c r="D161" s="2"/>
      <c r="E161" s="2"/>
    </row>
    <row r="162" spans="4:5" x14ac:dyDescent="0.2">
      <c r="D162" s="2"/>
      <c r="E162" s="2"/>
    </row>
    <row r="163" spans="4:5" x14ac:dyDescent="0.2">
      <c r="D163" s="2"/>
      <c r="E163" s="2"/>
    </row>
    <row r="164" spans="4:5" x14ac:dyDescent="0.2">
      <c r="D164" s="2"/>
      <c r="E164" s="2"/>
    </row>
    <row r="165" spans="4:5" x14ac:dyDescent="0.2">
      <c r="D165" s="2"/>
      <c r="E165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"/>
  <sheetViews>
    <sheetView tabSelected="1" workbookViewId="0">
      <selection activeCell="F14" sqref="F14"/>
    </sheetView>
  </sheetViews>
  <sheetFormatPr baseColWidth="10" defaultColWidth="8.83203125" defaultRowHeight="15" x14ac:dyDescent="0.2"/>
  <cols>
    <col min="1" max="1" width="12" customWidth="1"/>
    <col min="2" max="6" width="18.33203125" customWidth="1"/>
    <col min="7" max="7" width="13.6640625" customWidth="1"/>
    <col min="8" max="11" width="25" customWidth="1"/>
    <col min="12" max="12" width="25" style="8" customWidth="1"/>
  </cols>
  <sheetData>
    <row r="1" spans="1:12" ht="64" x14ac:dyDescent="0.2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3" t="s">
        <v>144</v>
      </c>
      <c r="H1" s="1" t="s">
        <v>0</v>
      </c>
      <c r="I1" s="3" t="s">
        <v>143</v>
      </c>
      <c r="J1" s="3" t="s">
        <v>142</v>
      </c>
      <c r="K1" s="1" t="s">
        <v>1</v>
      </c>
      <c r="L1" s="7" t="s">
        <v>2</v>
      </c>
    </row>
    <row r="2" spans="1:12" x14ac:dyDescent="0.2">
      <c r="A2">
        <v>2022</v>
      </c>
      <c r="B2" t="s">
        <v>151</v>
      </c>
      <c r="C2" s="5">
        <v>43439</v>
      </c>
      <c r="D2">
        <v>7</v>
      </c>
      <c r="E2" s="6">
        <v>198</v>
      </c>
      <c r="F2">
        <v>10580.056</v>
      </c>
      <c r="G2" t="s">
        <v>3</v>
      </c>
      <c r="H2" t="s">
        <v>93</v>
      </c>
      <c r="I2" s="2">
        <v>6</v>
      </c>
      <c r="J2" s="2">
        <v>1</v>
      </c>
      <c r="K2" t="s">
        <v>96</v>
      </c>
      <c r="L2" s="8">
        <v>6921010700</v>
      </c>
    </row>
    <row r="3" spans="1:12" x14ac:dyDescent="0.2">
      <c r="A3">
        <v>2022</v>
      </c>
      <c r="B3" t="s">
        <v>151</v>
      </c>
      <c r="C3" s="5">
        <v>43439</v>
      </c>
      <c r="D3">
        <v>7</v>
      </c>
      <c r="E3" s="6">
        <v>198</v>
      </c>
      <c r="F3">
        <v>10580.056</v>
      </c>
      <c r="G3" t="s">
        <v>4</v>
      </c>
      <c r="H3" t="s">
        <v>94</v>
      </c>
      <c r="I3" s="2">
        <v>120</v>
      </c>
      <c r="J3" s="2">
        <v>5</v>
      </c>
      <c r="K3" t="s">
        <v>97</v>
      </c>
      <c r="L3" s="8">
        <v>6750001478</v>
      </c>
    </row>
    <row r="4" spans="1:12" x14ac:dyDescent="0.2">
      <c r="A4">
        <v>2022</v>
      </c>
      <c r="B4" t="s">
        <v>151</v>
      </c>
      <c r="C4" s="5">
        <v>43439</v>
      </c>
      <c r="D4">
        <v>7</v>
      </c>
      <c r="E4" s="6">
        <v>198</v>
      </c>
      <c r="F4">
        <v>10580.056</v>
      </c>
      <c r="G4" t="s">
        <v>5</v>
      </c>
      <c r="H4" t="s">
        <v>93</v>
      </c>
      <c r="I4" s="2">
        <v>55</v>
      </c>
      <c r="J4" s="2">
        <v>1</v>
      </c>
      <c r="K4" t="s">
        <v>98</v>
      </c>
      <c r="L4" s="8">
        <v>6252450705</v>
      </c>
    </row>
    <row r="5" spans="1:12" x14ac:dyDescent="0.2">
      <c r="A5">
        <v>2022</v>
      </c>
      <c r="B5" t="s">
        <v>151</v>
      </c>
      <c r="C5" s="5">
        <v>43439</v>
      </c>
      <c r="D5">
        <v>7</v>
      </c>
      <c r="E5" s="6">
        <v>198</v>
      </c>
      <c r="F5">
        <v>10580.056</v>
      </c>
      <c r="G5" t="s">
        <v>6</v>
      </c>
      <c r="H5" t="s">
        <v>93</v>
      </c>
      <c r="I5" s="2">
        <v>214</v>
      </c>
      <c r="J5" s="2">
        <v>1</v>
      </c>
      <c r="K5" t="s">
        <v>99</v>
      </c>
      <c r="L5" s="8">
        <v>6652556790</v>
      </c>
    </row>
    <row r="6" spans="1:12" x14ac:dyDescent="0.2">
      <c r="A6">
        <v>2022</v>
      </c>
      <c r="B6" t="s">
        <v>151</v>
      </c>
      <c r="C6" s="5">
        <v>43439</v>
      </c>
      <c r="D6">
        <v>7</v>
      </c>
      <c r="E6" s="6">
        <v>198</v>
      </c>
      <c r="F6">
        <v>10580.056</v>
      </c>
      <c r="G6" t="s">
        <v>7</v>
      </c>
      <c r="H6" t="s">
        <v>93</v>
      </c>
      <c r="I6" s="2">
        <v>3.5</v>
      </c>
      <c r="J6" s="2">
        <v>1</v>
      </c>
      <c r="K6" t="s">
        <v>100</v>
      </c>
      <c r="L6" s="8">
        <v>9491729613</v>
      </c>
    </row>
    <row r="7" spans="1:12" x14ac:dyDescent="0.2">
      <c r="A7">
        <v>2022</v>
      </c>
      <c r="B7" t="s">
        <v>151</v>
      </c>
      <c r="C7" s="5">
        <v>43439</v>
      </c>
      <c r="D7">
        <v>7</v>
      </c>
      <c r="E7" s="6">
        <v>198</v>
      </c>
      <c r="F7">
        <v>10580.056</v>
      </c>
      <c r="G7" t="s">
        <v>8</v>
      </c>
      <c r="H7" t="s">
        <v>93</v>
      </c>
      <c r="I7" s="2">
        <v>13.095000000000001</v>
      </c>
      <c r="J7" s="2">
        <v>1</v>
      </c>
      <c r="K7" t="s">
        <v>101</v>
      </c>
      <c r="L7" s="8">
        <v>8120005470</v>
      </c>
    </row>
    <row r="8" spans="1:12" x14ac:dyDescent="0.2">
      <c r="A8">
        <v>2022</v>
      </c>
      <c r="B8" t="s">
        <v>151</v>
      </c>
      <c r="C8" s="5">
        <v>43439</v>
      </c>
      <c r="D8">
        <v>7</v>
      </c>
      <c r="E8" s="6">
        <v>198</v>
      </c>
      <c r="F8">
        <v>10580.056</v>
      </c>
      <c r="G8" t="s">
        <v>9</v>
      </c>
      <c r="H8" t="s">
        <v>93</v>
      </c>
      <c r="I8" s="2">
        <v>11.965</v>
      </c>
      <c r="J8" s="2">
        <v>1</v>
      </c>
      <c r="K8" t="s">
        <v>101</v>
      </c>
      <c r="L8" s="8">
        <v>8120005470</v>
      </c>
    </row>
    <row r="9" spans="1:12" x14ac:dyDescent="0.2">
      <c r="A9">
        <v>2022</v>
      </c>
      <c r="B9" t="s">
        <v>151</v>
      </c>
      <c r="C9" s="5">
        <v>43439</v>
      </c>
      <c r="D9">
        <v>7</v>
      </c>
      <c r="E9" s="6">
        <v>198</v>
      </c>
      <c r="F9">
        <v>10580.056</v>
      </c>
      <c r="G9" t="s">
        <v>10</v>
      </c>
      <c r="H9" t="s">
        <v>93</v>
      </c>
      <c r="I9" s="2">
        <v>11.961</v>
      </c>
      <c r="J9" s="2">
        <v>1</v>
      </c>
      <c r="K9" t="s">
        <v>101</v>
      </c>
      <c r="L9" s="8">
        <v>8120005470</v>
      </c>
    </row>
    <row r="10" spans="1:12" x14ac:dyDescent="0.2">
      <c r="A10">
        <v>2022</v>
      </c>
      <c r="B10" t="s">
        <v>151</v>
      </c>
      <c r="C10" s="5">
        <v>43439</v>
      </c>
      <c r="D10">
        <v>7</v>
      </c>
      <c r="E10" s="6">
        <v>198</v>
      </c>
      <c r="F10">
        <v>10580.056</v>
      </c>
      <c r="G10" t="s">
        <v>11</v>
      </c>
      <c r="H10" t="s">
        <v>93</v>
      </c>
      <c r="I10" s="2">
        <v>49.66</v>
      </c>
      <c r="J10" s="2">
        <v>1</v>
      </c>
      <c r="K10" t="s">
        <v>102</v>
      </c>
      <c r="L10" s="8">
        <v>5932372895</v>
      </c>
    </row>
    <row r="11" spans="1:12" x14ac:dyDescent="0.2">
      <c r="A11">
        <v>2022</v>
      </c>
      <c r="B11" t="s">
        <v>151</v>
      </c>
      <c r="C11" s="5">
        <v>43439</v>
      </c>
      <c r="D11">
        <v>7</v>
      </c>
      <c r="E11" s="6">
        <v>198</v>
      </c>
      <c r="F11">
        <v>10580.056</v>
      </c>
      <c r="G11" t="s">
        <v>12</v>
      </c>
      <c r="H11" t="s">
        <v>93</v>
      </c>
      <c r="I11" s="2">
        <v>49.66</v>
      </c>
      <c r="J11" s="2">
        <v>1</v>
      </c>
      <c r="K11" t="s">
        <v>102</v>
      </c>
      <c r="L11" s="8">
        <v>5932372895</v>
      </c>
    </row>
    <row r="12" spans="1:12" x14ac:dyDescent="0.2">
      <c r="A12">
        <v>2022</v>
      </c>
      <c r="B12" t="s">
        <v>151</v>
      </c>
      <c r="C12" s="5">
        <v>43439</v>
      </c>
      <c r="D12">
        <v>7</v>
      </c>
      <c r="E12" s="6">
        <v>198</v>
      </c>
      <c r="F12">
        <v>10580.056</v>
      </c>
      <c r="G12" t="s">
        <v>13</v>
      </c>
      <c r="H12" t="s">
        <v>93</v>
      </c>
      <c r="I12" s="2">
        <v>49.68</v>
      </c>
      <c r="J12" s="2">
        <v>1</v>
      </c>
      <c r="K12" t="s">
        <v>102</v>
      </c>
      <c r="L12" s="8">
        <v>5932372895</v>
      </c>
    </row>
    <row r="13" spans="1:12" x14ac:dyDescent="0.2">
      <c r="A13">
        <v>2022</v>
      </c>
      <c r="B13" t="s">
        <v>151</v>
      </c>
      <c r="C13" s="5">
        <v>43439</v>
      </c>
      <c r="D13">
        <v>7</v>
      </c>
      <c r="E13" s="6">
        <v>198</v>
      </c>
      <c r="F13">
        <v>10580.056</v>
      </c>
      <c r="G13" t="s">
        <v>14</v>
      </c>
      <c r="H13" t="s">
        <v>93</v>
      </c>
      <c r="I13" s="2">
        <v>25.667000000000002</v>
      </c>
      <c r="J13" s="2">
        <v>1</v>
      </c>
      <c r="K13" t="s">
        <v>102</v>
      </c>
      <c r="L13" s="8">
        <v>5932372895</v>
      </c>
    </row>
    <row r="14" spans="1:12" x14ac:dyDescent="0.2">
      <c r="A14">
        <v>2022</v>
      </c>
      <c r="B14" t="s">
        <v>151</v>
      </c>
      <c r="C14" s="5">
        <v>43439</v>
      </c>
      <c r="D14">
        <v>7</v>
      </c>
      <c r="E14" s="6">
        <v>198</v>
      </c>
      <c r="F14">
        <v>10580.056</v>
      </c>
      <c r="G14" t="s">
        <v>15</v>
      </c>
      <c r="H14" t="s">
        <v>93</v>
      </c>
      <c r="I14" s="2">
        <v>25.667000000000002</v>
      </c>
      <c r="J14" s="2">
        <v>1</v>
      </c>
      <c r="K14" t="s">
        <v>102</v>
      </c>
      <c r="L14" s="8">
        <v>5932372895</v>
      </c>
    </row>
    <row r="15" spans="1:12" x14ac:dyDescent="0.2">
      <c r="A15">
        <v>2022</v>
      </c>
      <c r="B15" t="s">
        <v>151</v>
      </c>
      <c r="C15" s="5">
        <v>43439</v>
      </c>
      <c r="D15">
        <v>7</v>
      </c>
      <c r="E15" s="6">
        <v>198</v>
      </c>
      <c r="F15">
        <v>10580.056</v>
      </c>
      <c r="G15" t="s">
        <v>16</v>
      </c>
      <c r="H15" t="s">
        <v>93</v>
      </c>
      <c r="I15" s="2">
        <v>25.666</v>
      </c>
      <c r="J15" s="2">
        <v>1</v>
      </c>
      <c r="K15" t="s">
        <v>102</v>
      </c>
      <c r="L15" s="8">
        <v>5932372895</v>
      </c>
    </row>
    <row r="16" spans="1:12" x14ac:dyDescent="0.2">
      <c r="A16">
        <v>2022</v>
      </c>
      <c r="B16" t="s">
        <v>151</v>
      </c>
      <c r="C16" s="5">
        <v>43439</v>
      </c>
      <c r="D16">
        <v>7</v>
      </c>
      <c r="E16" s="6">
        <v>198</v>
      </c>
      <c r="F16">
        <v>10580.056</v>
      </c>
      <c r="G16" t="s">
        <v>17</v>
      </c>
      <c r="H16" t="s">
        <v>93</v>
      </c>
      <c r="I16" s="2">
        <v>14</v>
      </c>
      <c r="J16" s="2">
        <v>1</v>
      </c>
      <c r="K16" t="s">
        <v>102</v>
      </c>
      <c r="L16" s="8">
        <v>5932372895</v>
      </c>
    </row>
    <row r="17" spans="1:12" x14ac:dyDescent="0.2">
      <c r="A17">
        <v>2022</v>
      </c>
      <c r="B17" t="s">
        <v>151</v>
      </c>
      <c r="C17" s="5">
        <v>43439</v>
      </c>
      <c r="D17">
        <v>7</v>
      </c>
      <c r="E17" s="6">
        <v>198</v>
      </c>
      <c r="F17">
        <v>10580.056</v>
      </c>
      <c r="G17" t="s">
        <v>126</v>
      </c>
      <c r="H17" t="s">
        <v>95</v>
      </c>
      <c r="I17" s="2">
        <v>50</v>
      </c>
      <c r="J17" s="2">
        <v>1</v>
      </c>
      <c r="K17" t="s">
        <v>141</v>
      </c>
      <c r="L17" s="8">
        <v>5252701584</v>
      </c>
    </row>
    <row r="18" spans="1:12" x14ac:dyDescent="0.2">
      <c r="A18">
        <v>2022</v>
      </c>
      <c r="B18" t="s">
        <v>151</v>
      </c>
      <c r="C18" s="5">
        <v>43439</v>
      </c>
      <c r="D18">
        <v>7</v>
      </c>
      <c r="E18" s="6">
        <v>198</v>
      </c>
      <c r="F18">
        <v>10580.056</v>
      </c>
      <c r="G18" t="s">
        <v>127</v>
      </c>
      <c r="H18" t="s">
        <v>95</v>
      </c>
      <c r="I18" s="2">
        <v>50</v>
      </c>
      <c r="J18" s="2">
        <v>1</v>
      </c>
      <c r="K18" t="s">
        <v>141</v>
      </c>
      <c r="L18" s="8">
        <v>5252701584</v>
      </c>
    </row>
    <row r="19" spans="1:12" x14ac:dyDescent="0.2">
      <c r="A19">
        <v>2022</v>
      </c>
      <c r="B19" t="s">
        <v>151</v>
      </c>
      <c r="C19" s="5">
        <v>43439</v>
      </c>
      <c r="D19">
        <v>7</v>
      </c>
      <c r="E19" s="6">
        <v>198</v>
      </c>
      <c r="F19">
        <v>10580.056</v>
      </c>
      <c r="G19" t="s">
        <v>128</v>
      </c>
      <c r="H19" t="s">
        <v>95</v>
      </c>
      <c r="I19" s="2">
        <v>50</v>
      </c>
      <c r="J19" s="2">
        <v>1</v>
      </c>
      <c r="K19" t="s">
        <v>141</v>
      </c>
      <c r="L19" s="8">
        <v>5252701584</v>
      </c>
    </row>
    <row r="20" spans="1:12" x14ac:dyDescent="0.2">
      <c r="A20">
        <v>2022</v>
      </c>
      <c r="B20" t="s">
        <v>151</v>
      </c>
      <c r="C20" s="5">
        <v>43439</v>
      </c>
      <c r="D20">
        <v>7</v>
      </c>
      <c r="E20" s="6">
        <v>198</v>
      </c>
      <c r="F20">
        <v>10580.056</v>
      </c>
      <c r="G20" t="s">
        <v>129</v>
      </c>
      <c r="H20" t="s">
        <v>95</v>
      </c>
      <c r="I20" s="2">
        <v>45</v>
      </c>
      <c r="J20" s="2">
        <v>1</v>
      </c>
      <c r="K20" t="s">
        <v>141</v>
      </c>
      <c r="L20" s="8">
        <v>5252701584</v>
      </c>
    </row>
    <row r="21" spans="1:12" x14ac:dyDescent="0.2">
      <c r="A21">
        <v>2022</v>
      </c>
      <c r="B21" t="s">
        <v>151</v>
      </c>
      <c r="C21" s="5">
        <v>43439</v>
      </c>
      <c r="D21">
        <v>7</v>
      </c>
      <c r="E21" s="6">
        <v>198</v>
      </c>
      <c r="F21">
        <v>10580.056</v>
      </c>
      <c r="G21" t="s">
        <v>130</v>
      </c>
      <c r="H21" t="s">
        <v>95</v>
      </c>
      <c r="I21" s="2">
        <v>45</v>
      </c>
      <c r="J21" s="2">
        <v>1</v>
      </c>
      <c r="K21" t="s">
        <v>141</v>
      </c>
      <c r="L21" s="8">
        <v>5252701584</v>
      </c>
    </row>
    <row r="22" spans="1:12" x14ac:dyDescent="0.2">
      <c r="A22">
        <v>2022</v>
      </c>
      <c r="B22" t="s">
        <v>151</v>
      </c>
      <c r="C22" s="5">
        <v>43439</v>
      </c>
      <c r="D22">
        <v>7</v>
      </c>
      <c r="E22" s="6">
        <v>198</v>
      </c>
      <c r="F22">
        <v>10580.056</v>
      </c>
      <c r="G22" t="s">
        <v>131</v>
      </c>
      <c r="H22" t="s">
        <v>95</v>
      </c>
      <c r="I22" s="2">
        <v>45</v>
      </c>
      <c r="J22" s="2">
        <v>1</v>
      </c>
      <c r="K22" t="s">
        <v>141</v>
      </c>
      <c r="L22" s="8">
        <v>5252701584</v>
      </c>
    </row>
    <row r="23" spans="1:12" x14ac:dyDescent="0.2">
      <c r="A23">
        <v>2022</v>
      </c>
      <c r="B23" t="s">
        <v>151</v>
      </c>
      <c r="C23" s="5">
        <v>43439</v>
      </c>
      <c r="D23">
        <v>7</v>
      </c>
      <c r="E23" s="6">
        <v>198</v>
      </c>
      <c r="F23">
        <v>10580.056</v>
      </c>
      <c r="G23" t="s">
        <v>132</v>
      </c>
      <c r="H23" t="s">
        <v>95</v>
      </c>
      <c r="I23" s="2">
        <v>45</v>
      </c>
      <c r="J23" s="2">
        <v>1</v>
      </c>
      <c r="K23" t="s">
        <v>141</v>
      </c>
      <c r="L23" s="8">
        <v>5252701584</v>
      </c>
    </row>
    <row r="24" spans="1:12" x14ac:dyDescent="0.2">
      <c r="A24">
        <v>2022</v>
      </c>
      <c r="B24" t="s">
        <v>151</v>
      </c>
      <c r="C24" s="5">
        <v>43439</v>
      </c>
      <c r="D24">
        <v>7</v>
      </c>
      <c r="E24" s="6">
        <v>198</v>
      </c>
      <c r="F24">
        <v>10580.056</v>
      </c>
      <c r="G24" t="s">
        <v>133</v>
      </c>
      <c r="H24" t="s">
        <v>95</v>
      </c>
      <c r="I24" s="2">
        <v>42</v>
      </c>
      <c r="J24" s="2">
        <v>1</v>
      </c>
      <c r="K24" t="s">
        <v>141</v>
      </c>
      <c r="L24" s="8">
        <v>5252701584</v>
      </c>
    </row>
    <row r="25" spans="1:12" x14ac:dyDescent="0.2">
      <c r="A25">
        <v>2022</v>
      </c>
      <c r="B25" t="s">
        <v>151</v>
      </c>
      <c r="C25" s="5">
        <v>43439</v>
      </c>
      <c r="D25">
        <v>7</v>
      </c>
      <c r="E25" s="6">
        <v>198</v>
      </c>
      <c r="F25">
        <v>10580.056</v>
      </c>
      <c r="G25" t="s">
        <v>134</v>
      </c>
      <c r="H25" t="s">
        <v>95</v>
      </c>
      <c r="I25" s="2">
        <v>30</v>
      </c>
      <c r="J25" s="2">
        <v>1</v>
      </c>
      <c r="K25" t="s">
        <v>141</v>
      </c>
      <c r="L25" s="8">
        <v>5252701584</v>
      </c>
    </row>
    <row r="26" spans="1:12" x14ac:dyDescent="0.2">
      <c r="A26">
        <v>2022</v>
      </c>
      <c r="B26" t="s">
        <v>151</v>
      </c>
      <c r="C26" s="5">
        <v>43439</v>
      </c>
      <c r="D26">
        <v>7</v>
      </c>
      <c r="E26" s="6">
        <v>198</v>
      </c>
      <c r="F26">
        <v>10580.056</v>
      </c>
      <c r="G26" t="s">
        <v>135</v>
      </c>
      <c r="H26" t="s">
        <v>95</v>
      </c>
      <c r="I26" s="2">
        <v>30</v>
      </c>
      <c r="J26" s="2">
        <v>1</v>
      </c>
      <c r="K26" t="s">
        <v>141</v>
      </c>
      <c r="L26" s="8">
        <v>5252701584</v>
      </c>
    </row>
    <row r="27" spans="1:12" x14ac:dyDescent="0.2">
      <c r="A27">
        <v>2022</v>
      </c>
      <c r="B27" t="s">
        <v>151</v>
      </c>
      <c r="C27" s="5">
        <v>43439</v>
      </c>
      <c r="D27">
        <v>7</v>
      </c>
      <c r="E27" s="6">
        <v>198</v>
      </c>
      <c r="F27">
        <v>10580.056</v>
      </c>
      <c r="G27" t="s">
        <v>136</v>
      </c>
      <c r="H27" t="s">
        <v>95</v>
      </c>
      <c r="I27" s="2">
        <v>26</v>
      </c>
      <c r="J27" s="2">
        <v>1</v>
      </c>
      <c r="K27" t="s">
        <v>141</v>
      </c>
      <c r="L27" s="8">
        <v>5252701584</v>
      </c>
    </row>
    <row r="28" spans="1:12" x14ac:dyDescent="0.2">
      <c r="A28">
        <v>2022</v>
      </c>
      <c r="B28" t="s">
        <v>151</v>
      </c>
      <c r="C28" s="5">
        <v>43439</v>
      </c>
      <c r="D28">
        <v>7</v>
      </c>
      <c r="E28" s="6">
        <v>198</v>
      </c>
      <c r="F28">
        <v>10580.056</v>
      </c>
      <c r="G28" t="s">
        <v>137</v>
      </c>
      <c r="H28" t="s">
        <v>95</v>
      </c>
      <c r="I28" s="2">
        <v>20</v>
      </c>
      <c r="J28" s="2">
        <v>1</v>
      </c>
      <c r="K28" t="s">
        <v>141</v>
      </c>
      <c r="L28" s="8">
        <v>5252701584</v>
      </c>
    </row>
    <row r="29" spans="1:12" x14ac:dyDescent="0.2">
      <c r="A29">
        <v>2022</v>
      </c>
      <c r="B29" t="s">
        <v>151</v>
      </c>
      <c r="C29" s="5">
        <v>43439</v>
      </c>
      <c r="D29">
        <v>7</v>
      </c>
      <c r="E29" s="6">
        <v>198</v>
      </c>
      <c r="F29">
        <v>10580.056</v>
      </c>
      <c r="G29" t="s">
        <v>138</v>
      </c>
      <c r="H29" t="s">
        <v>95</v>
      </c>
      <c r="I29" s="2">
        <v>18</v>
      </c>
      <c r="J29" s="2">
        <v>1</v>
      </c>
      <c r="K29" t="s">
        <v>141</v>
      </c>
      <c r="L29" s="8">
        <v>5252701584</v>
      </c>
    </row>
    <row r="30" spans="1:12" x14ac:dyDescent="0.2">
      <c r="A30">
        <v>2022</v>
      </c>
      <c r="B30" t="s">
        <v>151</v>
      </c>
      <c r="C30" s="5">
        <v>43439</v>
      </c>
      <c r="D30">
        <v>7</v>
      </c>
      <c r="E30" s="6">
        <v>198</v>
      </c>
      <c r="F30">
        <v>10580.056</v>
      </c>
      <c r="G30" t="s">
        <v>139</v>
      </c>
      <c r="H30" t="s">
        <v>95</v>
      </c>
      <c r="I30" s="2">
        <v>50</v>
      </c>
      <c r="J30" s="2">
        <v>1</v>
      </c>
      <c r="K30" t="s">
        <v>141</v>
      </c>
      <c r="L30" s="8">
        <v>5252701584</v>
      </c>
    </row>
    <row r="31" spans="1:12" x14ac:dyDescent="0.2">
      <c r="A31">
        <v>2022</v>
      </c>
      <c r="B31" t="s">
        <v>151</v>
      </c>
      <c r="C31" s="5">
        <v>43439</v>
      </c>
      <c r="D31">
        <v>7</v>
      </c>
      <c r="E31" s="6">
        <v>198</v>
      </c>
      <c r="F31">
        <v>10580.056</v>
      </c>
      <c r="G31" t="s">
        <v>140</v>
      </c>
      <c r="H31" t="s">
        <v>95</v>
      </c>
      <c r="I31" s="2">
        <v>50</v>
      </c>
      <c r="J31" s="2">
        <v>1</v>
      </c>
      <c r="K31" t="s">
        <v>103</v>
      </c>
      <c r="L31" s="8">
        <v>5833117846</v>
      </c>
    </row>
    <row r="32" spans="1:12" x14ac:dyDescent="0.2">
      <c r="A32">
        <v>2022</v>
      </c>
      <c r="B32" t="s">
        <v>151</v>
      </c>
      <c r="C32" s="5">
        <v>43439</v>
      </c>
      <c r="D32">
        <v>7</v>
      </c>
      <c r="E32" s="6">
        <v>198</v>
      </c>
      <c r="F32">
        <v>10580.056</v>
      </c>
      <c r="G32" t="s">
        <v>18</v>
      </c>
      <c r="H32" t="s">
        <v>95</v>
      </c>
      <c r="I32" s="2">
        <v>50</v>
      </c>
      <c r="J32" s="2">
        <v>1</v>
      </c>
      <c r="K32" t="s">
        <v>103</v>
      </c>
      <c r="L32" s="8">
        <v>5833117846</v>
      </c>
    </row>
    <row r="33" spans="1:12" x14ac:dyDescent="0.2">
      <c r="A33">
        <v>2022</v>
      </c>
      <c r="B33" t="s">
        <v>151</v>
      </c>
      <c r="C33" s="5">
        <v>43439</v>
      </c>
      <c r="D33">
        <v>7</v>
      </c>
      <c r="E33" s="6">
        <v>198</v>
      </c>
      <c r="F33">
        <v>10580.056</v>
      </c>
      <c r="G33" t="s">
        <v>19</v>
      </c>
      <c r="H33" t="s">
        <v>95</v>
      </c>
      <c r="I33" s="2">
        <v>50</v>
      </c>
      <c r="J33" s="2">
        <v>1</v>
      </c>
      <c r="K33" t="s">
        <v>103</v>
      </c>
      <c r="L33" s="8">
        <v>5833117846</v>
      </c>
    </row>
    <row r="34" spans="1:12" x14ac:dyDescent="0.2">
      <c r="A34">
        <v>2022</v>
      </c>
      <c r="B34" t="s">
        <v>151</v>
      </c>
      <c r="C34" s="5">
        <v>43439</v>
      </c>
      <c r="D34">
        <v>7</v>
      </c>
      <c r="E34" s="6">
        <v>198</v>
      </c>
      <c r="F34">
        <v>10580.056</v>
      </c>
      <c r="G34" t="s">
        <v>20</v>
      </c>
      <c r="H34" t="s">
        <v>95</v>
      </c>
      <c r="I34" s="2">
        <v>25</v>
      </c>
      <c r="J34" s="2">
        <v>1</v>
      </c>
      <c r="K34" t="s">
        <v>103</v>
      </c>
      <c r="L34" s="8">
        <v>5833117846</v>
      </c>
    </row>
    <row r="35" spans="1:12" x14ac:dyDescent="0.2">
      <c r="A35">
        <v>2022</v>
      </c>
      <c r="B35" t="s">
        <v>151</v>
      </c>
      <c r="C35" s="5">
        <v>43439</v>
      </c>
      <c r="D35">
        <v>7</v>
      </c>
      <c r="E35" s="6">
        <v>198</v>
      </c>
      <c r="F35">
        <v>10580.056</v>
      </c>
      <c r="G35" t="s">
        <v>21</v>
      </c>
      <c r="H35" t="s">
        <v>95</v>
      </c>
      <c r="I35" s="2">
        <v>25</v>
      </c>
      <c r="J35" s="2">
        <v>1</v>
      </c>
      <c r="K35" t="s">
        <v>103</v>
      </c>
      <c r="L35" s="8">
        <v>5833117846</v>
      </c>
    </row>
    <row r="36" spans="1:12" x14ac:dyDescent="0.2">
      <c r="A36">
        <v>2022</v>
      </c>
      <c r="B36" t="s">
        <v>151</v>
      </c>
      <c r="C36" s="5">
        <v>43439</v>
      </c>
      <c r="D36">
        <v>7</v>
      </c>
      <c r="E36" s="6">
        <v>198</v>
      </c>
      <c r="F36">
        <v>10580.056</v>
      </c>
      <c r="G36" t="s">
        <v>22</v>
      </c>
      <c r="H36" t="s">
        <v>93</v>
      </c>
      <c r="I36" s="2">
        <v>2</v>
      </c>
      <c r="J36" s="2">
        <v>1</v>
      </c>
      <c r="K36" t="s">
        <v>103</v>
      </c>
      <c r="L36" s="8">
        <v>5833117846</v>
      </c>
    </row>
    <row r="37" spans="1:12" x14ac:dyDescent="0.2">
      <c r="A37">
        <v>2022</v>
      </c>
      <c r="B37" t="s">
        <v>151</v>
      </c>
      <c r="C37" s="5">
        <v>43439</v>
      </c>
      <c r="D37">
        <v>7</v>
      </c>
      <c r="E37" s="6">
        <v>198</v>
      </c>
      <c r="F37">
        <v>10580.056</v>
      </c>
      <c r="G37" t="s">
        <v>23</v>
      </c>
      <c r="H37" t="s">
        <v>93</v>
      </c>
      <c r="I37" s="2">
        <v>53</v>
      </c>
      <c r="J37" s="2">
        <v>1</v>
      </c>
      <c r="K37" t="s">
        <v>104</v>
      </c>
      <c r="L37" s="8">
        <v>1181606467</v>
      </c>
    </row>
    <row r="38" spans="1:12" x14ac:dyDescent="0.2">
      <c r="A38">
        <v>2022</v>
      </c>
      <c r="B38" t="s">
        <v>151</v>
      </c>
      <c r="C38" s="5">
        <v>43439</v>
      </c>
      <c r="D38">
        <v>7</v>
      </c>
      <c r="E38" s="6">
        <v>198</v>
      </c>
      <c r="F38">
        <v>10580.056</v>
      </c>
      <c r="G38" t="s">
        <v>24</v>
      </c>
      <c r="H38" t="s">
        <v>93</v>
      </c>
      <c r="I38" s="2">
        <v>0.75</v>
      </c>
      <c r="J38" s="2">
        <v>1</v>
      </c>
      <c r="K38" t="s">
        <v>105</v>
      </c>
      <c r="L38" s="8">
        <v>5272689863</v>
      </c>
    </row>
    <row r="39" spans="1:12" x14ac:dyDescent="0.2">
      <c r="A39">
        <v>2022</v>
      </c>
      <c r="B39" t="s">
        <v>151</v>
      </c>
      <c r="C39" s="5">
        <v>43439</v>
      </c>
      <c r="D39">
        <v>7</v>
      </c>
      <c r="E39" s="6">
        <v>198</v>
      </c>
      <c r="F39">
        <v>10580.056</v>
      </c>
      <c r="G39" t="s">
        <v>25</v>
      </c>
      <c r="H39" t="s">
        <v>93</v>
      </c>
      <c r="I39" s="2">
        <v>5</v>
      </c>
      <c r="J39" s="2">
        <v>1</v>
      </c>
      <c r="K39" t="s">
        <v>106</v>
      </c>
      <c r="L39" s="8">
        <v>9542474845</v>
      </c>
    </row>
    <row r="40" spans="1:12" x14ac:dyDescent="0.2">
      <c r="A40">
        <v>2022</v>
      </c>
      <c r="B40" t="s">
        <v>151</v>
      </c>
      <c r="C40" s="5">
        <v>43439</v>
      </c>
      <c r="D40">
        <v>7</v>
      </c>
      <c r="E40" s="6">
        <v>198</v>
      </c>
      <c r="F40">
        <v>10580.056</v>
      </c>
      <c r="G40" t="s">
        <v>26</v>
      </c>
      <c r="H40" t="s">
        <v>93</v>
      </c>
      <c r="I40" s="2">
        <v>6</v>
      </c>
      <c r="J40" s="2">
        <v>1</v>
      </c>
      <c r="K40" t="s">
        <v>107</v>
      </c>
      <c r="L40" s="8">
        <v>6970011674</v>
      </c>
    </row>
    <row r="41" spans="1:12" x14ac:dyDescent="0.2">
      <c r="A41">
        <v>2022</v>
      </c>
      <c r="B41" t="s">
        <v>151</v>
      </c>
      <c r="C41" s="5">
        <v>43439</v>
      </c>
      <c r="D41">
        <v>7</v>
      </c>
      <c r="E41" s="6">
        <v>198</v>
      </c>
      <c r="F41">
        <v>10580.056</v>
      </c>
      <c r="G41" t="s">
        <v>27</v>
      </c>
      <c r="H41" t="s">
        <v>93</v>
      </c>
      <c r="I41" s="2">
        <v>28</v>
      </c>
      <c r="J41" s="2">
        <v>1</v>
      </c>
      <c r="K41" t="s">
        <v>108</v>
      </c>
      <c r="L41" s="8">
        <v>6420000642</v>
      </c>
    </row>
    <row r="42" spans="1:12" x14ac:dyDescent="0.2">
      <c r="A42">
        <v>2022</v>
      </c>
      <c r="B42" t="s">
        <v>151</v>
      </c>
      <c r="C42" s="5">
        <v>43439</v>
      </c>
      <c r="D42">
        <v>7</v>
      </c>
      <c r="E42" s="6">
        <v>198</v>
      </c>
      <c r="F42">
        <v>10580.056</v>
      </c>
      <c r="G42" t="s">
        <v>28</v>
      </c>
      <c r="H42" t="s">
        <v>93</v>
      </c>
      <c r="I42" s="2">
        <v>148.69999999999999</v>
      </c>
      <c r="J42" s="2">
        <v>1</v>
      </c>
      <c r="K42" t="s">
        <v>108</v>
      </c>
      <c r="L42" s="8">
        <v>6420000642</v>
      </c>
    </row>
    <row r="43" spans="1:12" x14ac:dyDescent="0.2">
      <c r="A43">
        <v>2022</v>
      </c>
      <c r="B43" t="s">
        <v>151</v>
      </c>
      <c r="C43" s="5">
        <v>43439</v>
      </c>
      <c r="D43">
        <v>7</v>
      </c>
      <c r="E43" s="6">
        <v>198</v>
      </c>
      <c r="F43">
        <v>10580.056</v>
      </c>
      <c r="G43" t="s">
        <v>29</v>
      </c>
      <c r="H43" t="s">
        <v>93</v>
      </c>
      <c r="I43" s="2">
        <v>84</v>
      </c>
      <c r="J43" s="2">
        <v>1</v>
      </c>
      <c r="K43" t="s">
        <v>108</v>
      </c>
      <c r="L43" s="8">
        <v>6420000642</v>
      </c>
    </row>
    <row r="44" spans="1:12" x14ac:dyDescent="0.2">
      <c r="A44">
        <v>2022</v>
      </c>
      <c r="B44" t="s">
        <v>151</v>
      </c>
      <c r="C44" s="5">
        <v>43439</v>
      </c>
      <c r="D44">
        <v>7</v>
      </c>
      <c r="E44" s="6">
        <v>198</v>
      </c>
      <c r="F44">
        <v>10580.056</v>
      </c>
      <c r="G44" t="s">
        <v>30</v>
      </c>
      <c r="H44" t="s">
        <v>93</v>
      </c>
      <c r="I44" s="2">
        <v>83</v>
      </c>
      <c r="J44" s="2">
        <v>1</v>
      </c>
      <c r="K44" t="s">
        <v>108</v>
      </c>
      <c r="L44" s="8">
        <v>6420000642</v>
      </c>
    </row>
    <row r="45" spans="1:12" x14ac:dyDescent="0.2">
      <c r="A45">
        <v>2022</v>
      </c>
      <c r="B45" t="s">
        <v>151</v>
      </c>
      <c r="C45" s="5">
        <v>43439</v>
      </c>
      <c r="D45">
        <v>7</v>
      </c>
      <c r="E45" s="6">
        <v>198</v>
      </c>
      <c r="F45">
        <v>10580.056</v>
      </c>
      <c r="G45" t="s">
        <v>31</v>
      </c>
      <c r="H45" t="s">
        <v>93</v>
      </c>
      <c r="I45" s="2">
        <v>53</v>
      </c>
      <c r="J45" s="2">
        <v>1</v>
      </c>
      <c r="K45" t="s">
        <v>108</v>
      </c>
      <c r="L45" s="8">
        <v>6420000642</v>
      </c>
    </row>
    <row r="46" spans="1:12" x14ac:dyDescent="0.2">
      <c r="A46">
        <v>2022</v>
      </c>
      <c r="B46" t="s">
        <v>151</v>
      </c>
      <c r="C46" s="5">
        <v>43439</v>
      </c>
      <c r="D46">
        <v>7</v>
      </c>
      <c r="E46" s="6">
        <v>198</v>
      </c>
      <c r="F46">
        <v>10580.056</v>
      </c>
      <c r="G46" t="s">
        <v>32</v>
      </c>
      <c r="H46" t="s">
        <v>93</v>
      </c>
      <c r="I46" s="2">
        <v>70</v>
      </c>
      <c r="J46" s="2">
        <v>1</v>
      </c>
      <c r="K46" t="s">
        <v>108</v>
      </c>
      <c r="L46" s="8">
        <v>6420000642</v>
      </c>
    </row>
    <row r="47" spans="1:12" x14ac:dyDescent="0.2">
      <c r="A47">
        <v>2022</v>
      </c>
      <c r="B47" t="s">
        <v>151</v>
      </c>
      <c r="C47" s="5">
        <v>43439</v>
      </c>
      <c r="D47">
        <v>7</v>
      </c>
      <c r="E47" s="6">
        <v>198</v>
      </c>
      <c r="F47">
        <v>10580.056</v>
      </c>
      <c r="G47" t="s">
        <v>33</v>
      </c>
      <c r="H47" t="s">
        <v>93</v>
      </c>
      <c r="I47" s="2">
        <v>28</v>
      </c>
      <c r="J47" s="2">
        <v>1</v>
      </c>
      <c r="K47" t="s">
        <v>108</v>
      </c>
      <c r="L47" s="8">
        <v>6420000642</v>
      </c>
    </row>
    <row r="48" spans="1:12" x14ac:dyDescent="0.2">
      <c r="A48">
        <v>2022</v>
      </c>
      <c r="B48" t="s">
        <v>151</v>
      </c>
      <c r="C48" s="5">
        <v>43439</v>
      </c>
      <c r="D48">
        <v>7</v>
      </c>
      <c r="E48" s="6">
        <v>198</v>
      </c>
      <c r="F48">
        <v>10580.056</v>
      </c>
      <c r="G48" t="s">
        <v>34</v>
      </c>
      <c r="H48" t="s">
        <v>93</v>
      </c>
      <c r="I48" s="2">
        <v>21.878</v>
      </c>
      <c r="J48" s="2">
        <v>1</v>
      </c>
      <c r="K48" t="s">
        <v>108</v>
      </c>
      <c r="L48" s="8">
        <v>6420000642</v>
      </c>
    </row>
    <row r="49" spans="1:12" x14ac:dyDescent="0.2">
      <c r="A49">
        <v>2022</v>
      </c>
      <c r="B49" t="s">
        <v>151</v>
      </c>
      <c r="C49" s="5">
        <v>43439</v>
      </c>
      <c r="D49">
        <v>7</v>
      </c>
      <c r="E49" s="6">
        <v>198</v>
      </c>
      <c r="F49">
        <v>10580.056</v>
      </c>
      <c r="G49" t="s">
        <v>35</v>
      </c>
      <c r="H49" t="s">
        <v>93</v>
      </c>
      <c r="I49" s="2">
        <v>25.5</v>
      </c>
      <c r="J49" s="2">
        <v>1</v>
      </c>
      <c r="K49" t="s">
        <v>108</v>
      </c>
      <c r="L49" s="8">
        <v>6420000642</v>
      </c>
    </row>
    <row r="50" spans="1:12" x14ac:dyDescent="0.2">
      <c r="A50">
        <v>2022</v>
      </c>
      <c r="B50" t="s">
        <v>151</v>
      </c>
      <c r="C50" s="5">
        <v>43439</v>
      </c>
      <c r="D50">
        <v>7</v>
      </c>
      <c r="E50" s="6">
        <v>198</v>
      </c>
      <c r="F50">
        <v>10580.056</v>
      </c>
      <c r="G50" t="s">
        <v>36</v>
      </c>
      <c r="H50" t="s">
        <v>93</v>
      </c>
      <c r="I50" s="2">
        <v>193.149</v>
      </c>
      <c r="J50" s="2">
        <v>1</v>
      </c>
      <c r="K50" t="s">
        <v>108</v>
      </c>
      <c r="L50" s="8">
        <v>6420000642</v>
      </c>
    </row>
    <row r="51" spans="1:12" x14ac:dyDescent="0.2">
      <c r="A51">
        <v>2022</v>
      </c>
      <c r="B51" t="s">
        <v>151</v>
      </c>
      <c r="C51" s="5">
        <v>43439</v>
      </c>
      <c r="D51">
        <v>7</v>
      </c>
      <c r="E51" s="6">
        <v>198</v>
      </c>
      <c r="F51">
        <v>10580.056</v>
      </c>
      <c r="G51" t="s">
        <v>37</v>
      </c>
      <c r="H51" t="s">
        <v>93</v>
      </c>
      <c r="I51" s="2">
        <v>193.149</v>
      </c>
      <c r="J51" s="2">
        <v>1</v>
      </c>
      <c r="K51" t="s">
        <v>108</v>
      </c>
      <c r="L51" s="8">
        <v>6420000642</v>
      </c>
    </row>
    <row r="52" spans="1:12" x14ac:dyDescent="0.2">
      <c r="A52">
        <v>2022</v>
      </c>
      <c r="B52" t="s">
        <v>151</v>
      </c>
      <c r="C52" s="5">
        <v>43439</v>
      </c>
      <c r="D52">
        <v>7</v>
      </c>
      <c r="E52" s="6">
        <v>198</v>
      </c>
      <c r="F52">
        <v>10580.056</v>
      </c>
      <c r="G52" t="s">
        <v>38</v>
      </c>
      <c r="H52" t="s">
        <v>93</v>
      </c>
      <c r="I52" s="2">
        <v>66</v>
      </c>
      <c r="J52" s="2">
        <v>1</v>
      </c>
      <c r="K52" t="s">
        <v>108</v>
      </c>
      <c r="L52" s="8">
        <v>6420000642</v>
      </c>
    </row>
    <row r="53" spans="1:12" x14ac:dyDescent="0.2">
      <c r="A53">
        <v>2022</v>
      </c>
      <c r="B53" t="s">
        <v>151</v>
      </c>
      <c r="C53" s="5">
        <v>43439</v>
      </c>
      <c r="D53">
        <v>7</v>
      </c>
      <c r="E53" s="6">
        <v>198</v>
      </c>
      <c r="F53">
        <v>10580.056</v>
      </c>
      <c r="G53" t="s">
        <v>39</v>
      </c>
      <c r="H53" t="s">
        <v>93</v>
      </c>
      <c r="I53" s="2">
        <v>187</v>
      </c>
      <c r="J53" s="2">
        <v>1</v>
      </c>
      <c r="K53" t="s">
        <v>108</v>
      </c>
      <c r="L53" s="8">
        <v>6420000642</v>
      </c>
    </row>
    <row r="54" spans="1:12" x14ac:dyDescent="0.2">
      <c r="A54">
        <v>2022</v>
      </c>
      <c r="B54" t="s">
        <v>151</v>
      </c>
      <c r="C54" s="5">
        <v>43439</v>
      </c>
      <c r="D54">
        <v>7</v>
      </c>
      <c r="E54" s="6">
        <v>198</v>
      </c>
      <c r="F54">
        <v>10580.056</v>
      </c>
      <c r="G54" t="s">
        <v>40</v>
      </c>
      <c r="H54" t="s">
        <v>93</v>
      </c>
      <c r="I54" s="2">
        <v>192.23400000000001</v>
      </c>
      <c r="J54" s="2">
        <v>1</v>
      </c>
      <c r="K54" t="s">
        <v>108</v>
      </c>
      <c r="L54" s="8">
        <v>6420000642</v>
      </c>
    </row>
    <row r="55" spans="1:12" x14ac:dyDescent="0.2">
      <c r="A55">
        <v>2022</v>
      </c>
      <c r="B55" t="s">
        <v>151</v>
      </c>
      <c r="C55" s="5">
        <v>43439</v>
      </c>
      <c r="D55">
        <v>7</v>
      </c>
      <c r="E55" s="6">
        <v>198</v>
      </c>
      <c r="F55">
        <v>10580.056</v>
      </c>
      <c r="G55" t="s">
        <v>41</v>
      </c>
      <c r="H55" t="s">
        <v>93</v>
      </c>
      <c r="I55" s="2">
        <v>187</v>
      </c>
      <c r="J55" s="2">
        <v>1</v>
      </c>
      <c r="K55" t="s">
        <v>108</v>
      </c>
      <c r="L55" s="8">
        <v>6420000642</v>
      </c>
    </row>
    <row r="56" spans="1:12" x14ac:dyDescent="0.2">
      <c r="A56">
        <v>2022</v>
      </c>
      <c r="B56" t="s">
        <v>151</v>
      </c>
      <c r="C56" s="5">
        <v>43439</v>
      </c>
      <c r="D56">
        <v>7</v>
      </c>
      <c r="E56" s="6">
        <v>198</v>
      </c>
      <c r="F56">
        <v>10580.056</v>
      </c>
      <c r="G56" t="s">
        <v>42</v>
      </c>
      <c r="H56" t="s">
        <v>93</v>
      </c>
      <c r="I56" s="2">
        <v>21</v>
      </c>
      <c r="J56" s="2">
        <v>1</v>
      </c>
      <c r="K56" t="s">
        <v>108</v>
      </c>
      <c r="L56" s="8">
        <v>6420000642</v>
      </c>
    </row>
    <row r="57" spans="1:12" x14ac:dyDescent="0.2">
      <c r="A57">
        <v>2022</v>
      </c>
      <c r="B57" t="s">
        <v>151</v>
      </c>
      <c r="C57" s="5">
        <v>43439</v>
      </c>
      <c r="D57">
        <v>7</v>
      </c>
      <c r="E57" s="6">
        <v>198</v>
      </c>
      <c r="F57">
        <v>10580.056</v>
      </c>
      <c r="G57" t="s">
        <v>43</v>
      </c>
      <c r="H57" t="s">
        <v>93</v>
      </c>
      <c r="I57" s="2">
        <v>21</v>
      </c>
      <c r="J57" s="2">
        <v>1</v>
      </c>
      <c r="K57" t="s">
        <v>108</v>
      </c>
      <c r="L57" s="8">
        <v>6420000642</v>
      </c>
    </row>
    <row r="58" spans="1:12" x14ac:dyDescent="0.2">
      <c r="A58">
        <v>2022</v>
      </c>
      <c r="B58" t="s">
        <v>151</v>
      </c>
      <c r="C58" s="5">
        <v>43439</v>
      </c>
      <c r="D58">
        <v>7</v>
      </c>
      <c r="E58" s="6">
        <v>198</v>
      </c>
      <c r="F58">
        <v>10580.056</v>
      </c>
      <c r="G58" t="s">
        <v>44</v>
      </c>
      <c r="H58" t="s">
        <v>93</v>
      </c>
      <c r="I58" s="2">
        <v>21</v>
      </c>
      <c r="J58" s="2">
        <v>1</v>
      </c>
      <c r="K58" t="s">
        <v>108</v>
      </c>
      <c r="L58" s="8">
        <v>6420000642</v>
      </c>
    </row>
    <row r="59" spans="1:12" x14ac:dyDescent="0.2">
      <c r="A59">
        <v>2022</v>
      </c>
      <c r="B59" t="s">
        <v>151</v>
      </c>
      <c r="C59" s="5">
        <v>43439</v>
      </c>
      <c r="D59">
        <v>7</v>
      </c>
      <c r="E59" s="6">
        <v>198</v>
      </c>
      <c r="F59">
        <v>10580.056</v>
      </c>
      <c r="G59" t="s">
        <v>45</v>
      </c>
      <c r="H59" t="s">
        <v>93</v>
      </c>
      <c r="I59" s="2">
        <v>21</v>
      </c>
      <c r="J59" s="2">
        <v>1</v>
      </c>
      <c r="K59" t="s">
        <v>108</v>
      </c>
      <c r="L59" s="8">
        <v>6420000642</v>
      </c>
    </row>
    <row r="60" spans="1:12" x14ac:dyDescent="0.2">
      <c r="A60">
        <v>2022</v>
      </c>
      <c r="B60" t="s">
        <v>151</v>
      </c>
      <c r="C60" s="5">
        <v>43439</v>
      </c>
      <c r="D60">
        <v>7</v>
      </c>
      <c r="E60" s="6">
        <v>198</v>
      </c>
      <c r="F60">
        <v>10580.056</v>
      </c>
      <c r="G60" t="s">
        <v>46</v>
      </c>
      <c r="H60" t="s">
        <v>93</v>
      </c>
      <c r="I60" s="2">
        <v>27.5</v>
      </c>
      <c r="J60" s="2">
        <v>1</v>
      </c>
      <c r="K60" t="s">
        <v>108</v>
      </c>
      <c r="L60" s="8">
        <v>6420000642</v>
      </c>
    </row>
    <row r="61" spans="1:12" x14ac:dyDescent="0.2">
      <c r="A61">
        <v>2022</v>
      </c>
      <c r="B61" t="s">
        <v>151</v>
      </c>
      <c r="C61" s="5">
        <v>43439</v>
      </c>
      <c r="D61">
        <v>7</v>
      </c>
      <c r="E61" s="6">
        <v>198</v>
      </c>
      <c r="F61">
        <v>10580.056</v>
      </c>
      <c r="G61" t="s">
        <v>47</v>
      </c>
      <c r="H61" t="s">
        <v>93</v>
      </c>
      <c r="I61" s="2">
        <v>27.5</v>
      </c>
      <c r="J61" s="2">
        <v>1</v>
      </c>
      <c r="K61" t="s">
        <v>108</v>
      </c>
      <c r="L61" s="8">
        <v>6420000642</v>
      </c>
    </row>
    <row r="62" spans="1:12" x14ac:dyDescent="0.2">
      <c r="A62">
        <v>2022</v>
      </c>
      <c r="B62" t="s">
        <v>151</v>
      </c>
      <c r="C62" s="5">
        <v>43439</v>
      </c>
      <c r="D62">
        <v>7</v>
      </c>
      <c r="E62" s="6">
        <v>198</v>
      </c>
      <c r="F62">
        <v>10580.056</v>
      </c>
      <c r="G62" t="s">
        <v>48</v>
      </c>
      <c r="H62" t="s">
        <v>93</v>
      </c>
      <c r="I62" s="2">
        <v>165.93700000000001</v>
      </c>
      <c r="J62" s="2">
        <v>1</v>
      </c>
      <c r="K62" t="s">
        <v>109</v>
      </c>
      <c r="L62" s="8">
        <v>5270019532</v>
      </c>
    </row>
    <row r="63" spans="1:12" x14ac:dyDescent="0.2">
      <c r="A63">
        <v>2022</v>
      </c>
      <c r="B63" t="s">
        <v>151</v>
      </c>
      <c r="C63" s="5">
        <v>43439</v>
      </c>
      <c r="D63">
        <v>7</v>
      </c>
      <c r="E63" s="6">
        <v>198</v>
      </c>
      <c r="F63">
        <v>10580.056</v>
      </c>
      <c r="G63" t="s">
        <v>49</v>
      </c>
      <c r="H63" t="s">
        <v>93</v>
      </c>
      <c r="I63" s="2">
        <v>165.93700000000001</v>
      </c>
      <c r="J63" s="2">
        <v>1</v>
      </c>
      <c r="K63" t="s">
        <v>109</v>
      </c>
      <c r="L63" s="8">
        <v>5270019532</v>
      </c>
    </row>
    <row r="64" spans="1:12" x14ac:dyDescent="0.2">
      <c r="A64">
        <v>2022</v>
      </c>
      <c r="B64" t="s">
        <v>151</v>
      </c>
      <c r="C64" s="5">
        <v>43439</v>
      </c>
      <c r="D64">
        <v>7</v>
      </c>
      <c r="E64" s="6">
        <v>198</v>
      </c>
      <c r="F64">
        <v>10580.056</v>
      </c>
      <c r="G64" t="s">
        <v>50</v>
      </c>
      <c r="H64" t="s">
        <v>93</v>
      </c>
      <c r="I64" s="2">
        <v>165.93700000000001</v>
      </c>
      <c r="J64" s="2">
        <v>1</v>
      </c>
      <c r="K64" t="s">
        <v>109</v>
      </c>
      <c r="L64" s="8">
        <v>5270019532</v>
      </c>
    </row>
    <row r="65" spans="1:12" x14ac:dyDescent="0.2">
      <c r="A65">
        <v>2022</v>
      </c>
      <c r="B65" t="s">
        <v>151</v>
      </c>
      <c r="C65" s="5">
        <v>43439</v>
      </c>
      <c r="D65">
        <v>7</v>
      </c>
      <c r="E65" s="6">
        <v>198</v>
      </c>
      <c r="F65">
        <v>10580.056</v>
      </c>
      <c r="G65" t="s">
        <v>51</v>
      </c>
      <c r="H65" t="s">
        <v>93</v>
      </c>
      <c r="I65" s="2">
        <v>165.93700000000001</v>
      </c>
      <c r="J65" s="2">
        <v>1</v>
      </c>
      <c r="K65" t="s">
        <v>109</v>
      </c>
      <c r="L65" s="8">
        <v>5270019532</v>
      </c>
    </row>
    <row r="66" spans="1:12" x14ac:dyDescent="0.2">
      <c r="A66">
        <v>2022</v>
      </c>
      <c r="B66" t="s">
        <v>151</v>
      </c>
      <c r="C66" s="5">
        <v>43439</v>
      </c>
      <c r="D66">
        <v>7</v>
      </c>
      <c r="E66" s="6">
        <v>198</v>
      </c>
      <c r="F66">
        <v>10580.056</v>
      </c>
      <c r="G66" t="s">
        <v>52</v>
      </c>
      <c r="H66" t="s">
        <v>93</v>
      </c>
      <c r="I66" s="2">
        <v>120.06</v>
      </c>
      <c r="J66" s="2">
        <v>1</v>
      </c>
      <c r="K66" t="s">
        <v>109</v>
      </c>
      <c r="L66" s="8">
        <v>5270019532</v>
      </c>
    </row>
    <row r="67" spans="1:12" x14ac:dyDescent="0.2">
      <c r="A67">
        <v>2022</v>
      </c>
      <c r="B67" t="s">
        <v>151</v>
      </c>
      <c r="C67" s="5">
        <v>43439</v>
      </c>
      <c r="D67">
        <v>7</v>
      </c>
      <c r="E67" s="6">
        <v>198</v>
      </c>
      <c r="F67">
        <v>10580.056</v>
      </c>
      <c r="G67" t="s">
        <v>53</v>
      </c>
      <c r="H67" t="s">
        <v>93</v>
      </c>
      <c r="I67" s="2">
        <v>5.3680000000000003</v>
      </c>
      <c r="J67" s="2">
        <v>1</v>
      </c>
      <c r="K67" t="s">
        <v>109</v>
      </c>
      <c r="L67" s="8">
        <v>5270019532</v>
      </c>
    </row>
    <row r="68" spans="1:12" x14ac:dyDescent="0.2">
      <c r="A68">
        <v>2022</v>
      </c>
      <c r="B68" t="s">
        <v>151</v>
      </c>
      <c r="C68" s="5">
        <v>43439</v>
      </c>
      <c r="D68">
        <v>7</v>
      </c>
      <c r="E68" s="6">
        <v>198</v>
      </c>
      <c r="F68">
        <v>10580.056</v>
      </c>
      <c r="G68" t="s">
        <v>54</v>
      </c>
      <c r="H68" t="s">
        <v>93</v>
      </c>
      <c r="I68" s="2">
        <v>730.48900000000003</v>
      </c>
      <c r="J68" s="2">
        <v>1</v>
      </c>
      <c r="K68" t="s">
        <v>110</v>
      </c>
      <c r="L68" s="8">
        <v>7690502495</v>
      </c>
    </row>
    <row r="69" spans="1:12" x14ac:dyDescent="0.2">
      <c r="A69">
        <v>2022</v>
      </c>
      <c r="B69" t="s">
        <v>151</v>
      </c>
      <c r="C69" s="5">
        <v>43439</v>
      </c>
      <c r="D69">
        <v>7</v>
      </c>
      <c r="E69" s="6">
        <v>198</v>
      </c>
      <c r="F69">
        <v>10580.056</v>
      </c>
      <c r="G69" t="s">
        <v>55</v>
      </c>
      <c r="H69" t="s">
        <v>93</v>
      </c>
      <c r="I69" s="2">
        <v>333.20499999999998</v>
      </c>
      <c r="J69" s="2">
        <v>1</v>
      </c>
      <c r="K69" t="s">
        <v>110</v>
      </c>
      <c r="L69" s="8">
        <v>7690502495</v>
      </c>
    </row>
    <row r="70" spans="1:12" x14ac:dyDescent="0.2">
      <c r="A70">
        <v>2022</v>
      </c>
      <c r="B70" t="s">
        <v>151</v>
      </c>
      <c r="C70" s="5">
        <v>43439</v>
      </c>
      <c r="D70">
        <v>7</v>
      </c>
      <c r="E70" s="6">
        <v>198</v>
      </c>
      <c r="F70">
        <v>10580.056</v>
      </c>
      <c r="G70" t="s">
        <v>56</v>
      </c>
      <c r="H70" t="s">
        <v>93</v>
      </c>
      <c r="I70" s="2">
        <v>332.29</v>
      </c>
      <c r="J70" s="2">
        <v>1</v>
      </c>
      <c r="K70" t="s">
        <v>110</v>
      </c>
      <c r="L70" s="8">
        <v>7690502495</v>
      </c>
    </row>
    <row r="71" spans="1:12" x14ac:dyDescent="0.2">
      <c r="A71">
        <v>2022</v>
      </c>
      <c r="B71" t="s">
        <v>151</v>
      </c>
      <c r="C71" s="5">
        <v>43439</v>
      </c>
      <c r="D71">
        <v>7</v>
      </c>
      <c r="E71" s="6">
        <v>198</v>
      </c>
      <c r="F71">
        <v>10580.056</v>
      </c>
      <c r="G71" t="s">
        <v>57</v>
      </c>
      <c r="H71" t="s">
        <v>93</v>
      </c>
      <c r="I71" s="2">
        <v>192.23400000000001</v>
      </c>
      <c r="J71" s="2">
        <v>1</v>
      </c>
      <c r="K71" t="s">
        <v>110</v>
      </c>
      <c r="L71" s="8">
        <v>7690502495</v>
      </c>
    </row>
    <row r="72" spans="1:12" x14ac:dyDescent="0.2">
      <c r="A72">
        <v>2022</v>
      </c>
      <c r="B72" t="s">
        <v>151</v>
      </c>
      <c r="C72" s="5">
        <v>43439</v>
      </c>
      <c r="D72">
        <v>7</v>
      </c>
      <c r="E72" s="6">
        <v>198</v>
      </c>
      <c r="F72">
        <v>10580.056</v>
      </c>
      <c r="G72" t="s">
        <v>58</v>
      </c>
      <c r="H72" t="s">
        <v>93</v>
      </c>
      <c r="I72" s="2">
        <v>188.572</v>
      </c>
      <c r="J72" s="2">
        <v>1</v>
      </c>
      <c r="K72" t="s">
        <v>110</v>
      </c>
      <c r="L72" s="8">
        <v>7690502495</v>
      </c>
    </row>
    <row r="73" spans="1:12" x14ac:dyDescent="0.2">
      <c r="A73">
        <v>2022</v>
      </c>
      <c r="B73" t="s">
        <v>151</v>
      </c>
      <c r="C73" s="5">
        <v>43439</v>
      </c>
      <c r="D73">
        <v>7</v>
      </c>
      <c r="E73" s="6">
        <v>198</v>
      </c>
      <c r="F73">
        <v>10580.056</v>
      </c>
      <c r="G73" t="s">
        <v>59</v>
      </c>
      <c r="H73" t="s">
        <v>93</v>
      </c>
      <c r="I73" s="2">
        <v>188.572</v>
      </c>
      <c r="J73" s="2">
        <v>1</v>
      </c>
      <c r="K73" t="s">
        <v>110</v>
      </c>
      <c r="L73" s="8">
        <v>7690502495</v>
      </c>
    </row>
    <row r="74" spans="1:12" x14ac:dyDescent="0.2">
      <c r="A74">
        <v>2022</v>
      </c>
      <c r="B74" t="s">
        <v>151</v>
      </c>
      <c r="C74" s="5">
        <v>43439</v>
      </c>
      <c r="D74">
        <v>7</v>
      </c>
      <c r="E74" s="6">
        <v>198</v>
      </c>
      <c r="F74">
        <v>10580.056</v>
      </c>
      <c r="G74" t="s">
        <v>60</v>
      </c>
      <c r="H74" t="s">
        <v>93</v>
      </c>
      <c r="I74" s="2">
        <v>216.94900000000001</v>
      </c>
      <c r="J74" s="2">
        <v>1</v>
      </c>
      <c r="K74" t="s">
        <v>110</v>
      </c>
      <c r="L74" s="8">
        <v>7690502495</v>
      </c>
    </row>
    <row r="75" spans="1:12" x14ac:dyDescent="0.2">
      <c r="A75">
        <v>2022</v>
      </c>
      <c r="B75" t="s">
        <v>151</v>
      </c>
      <c r="C75" s="5">
        <v>43439</v>
      </c>
      <c r="D75">
        <v>7</v>
      </c>
      <c r="E75" s="6">
        <v>198</v>
      </c>
      <c r="F75">
        <v>10580.056</v>
      </c>
      <c r="G75" t="s">
        <v>61</v>
      </c>
      <c r="H75" t="s">
        <v>93</v>
      </c>
      <c r="I75" s="2">
        <v>329.54399999999998</v>
      </c>
      <c r="J75" s="2">
        <v>1</v>
      </c>
      <c r="K75" t="s">
        <v>111</v>
      </c>
      <c r="L75" s="8">
        <v>5260250541</v>
      </c>
    </row>
    <row r="76" spans="1:12" x14ac:dyDescent="0.2">
      <c r="A76">
        <v>2022</v>
      </c>
      <c r="B76" t="s">
        <v>151</v>
      </c>
      <c r="C76" s="5">
        <v>43439</v>
      </c>
      <c r="D76">
        <v>7</v>
      </c>
      <c r="E76" s="6">
        <v>198</v>
      </c>
      <c r="F76">
        <v>10580.056</v>
      </c>
      <c r="G76" t="s">
        <v>62</v>
      </c>
      <c r="H76" t="s">
        <v>93</v>
      </c>
      <c r="I76" s="2">
        <v>336.86700000000002</v>
      </c>
      <c r="J76" s="2">
        <v>1</v>
      </c>
      <c r="K76" t="s">
        <v>111</v>
      </c>
      <c r="L76" s="8">
        <v>5260250541</v>
      </c>
    </row>
    <row r="77" spans="1:12" x14ac:dyDescent="0.2">
      <c r="A77">
        <v>2022</v>
      </c>
      <c r="B77" t="s">
        <v>151</v>
      </c>
      <c r="C77" s="5">
        <v>43439</v>
      </c>
      <c r="D77">
        <v>7</v>
      </c>
      <c r="E77" s="6">
        <v>198</v>
      </c>
      <c r="F77">
        <v>10580.056</v>
      </c>
      <c r="G77" t="s">
        <v>63</v>
      </c>
      <c r="H77" t="s">
        <v>93</v>
      </c>
      <c r="I77" s="2">
        <v>330.459</v>
      </c>
      <c r="J77" s="2">
        <v>1</v>
      </c>
      <c r="K77" t="s">
        <v>111</v>
      </c>
      <c r="L77" s="8">
        <v>5260250541</v>
      </c>
    </row>
    <row r="78" spans="1:12" x14ac:dyDescent="0.2">
      <c r="A78">
        <v>2022</v>
      </c>
      <c r="B78" t="s">
        <v>151</v>
      </c>
      <c r="C78" s="5">
        <v>43439</v>
      </c>
      <c r="D78">
        <v>7</v>
      </c>
      <c r="E78" s="6">
        <v>198</v>
      </c>
      <c r="F78">
        <v>10580.056</v>
      </c>
      <c r="G78" t="s">
        <v>64</v>
      </c>
      <c r="H78" t="s">
        <v>93</v>
      </c>
      <c r="I78" s="2">
        <v>334.12099999999998</v>
      </c>
      <c r="J78" s="2">
        <v>1</v>
      </c>
      <c r="K78" t="s">
        <v>111</v>
      </c>
      <c r="L78" s="8">
        <v>5260250541</v>
      </c>
    </row>
    <row r="79" spans="1:12" x14ac:dyDescent="0.2">
      <c r="A79">
        <v>2022</v>
      </c>
      <c r="B79" t="s">
        <v>151</v>
      </c>
      <c r="C79" s="5">
        <v>43439</v>
      </c>
      <c r="D79">
        <v>7</v>
      </c>
      <c r="E79" s="6">
        <v>198</v>
      </c>
      <c r="F79">
        <v>10580.056</v>
      </c>
      <c r="G79" t="s">
        <v>65</v>
      </c>
      <c r="H79" t="s">
        <v>93</v>
      </c>
      <c r="I79" s="2">
        <v>192.23400000000001</v>
      </c>
      <c r="J79" s="2">
        <v>1</v>
      </c>
      <c r="K79" t="s">
        <v>111</v>
      </c>
      <c r="L79" s="8">
        <v>5260250541</v>
      </c>
    </row>
    <row r="80" spans="1:12" x14ac:dyDescent="0.2">
      <c r="A80">
        <v>2022</v>
      </c>
      <c r="B80" t="s">
        <v>151</v>
      </c>
      <c r="C80" s="5">
        <v>43439</v>
      </c>
      <c r="D80">
        <v>7</v>
      </c>
      <c r="E80" s="6">
        <v>198</v>
      </c>
      <c r="F80">
        <v>10580.056</v>
      </c>
      <c r="G80" t="s">
        <v>66</v>
      </c>
      <c r="H80" t="s">
        <v>93</v>
      </c>
      <c r="I80" s="2">
        <v>216.94900000000001</v>
      </c>
      <c r="J80" s="2">
        <v>1</v>
      </c>
      <c r="K80" t="s">
        <v>111</v>
      </c>
      <c r="L80" s="8">
        <v>5260250541</v>
      </c>
    </row>
    <row r="81" spans="1:12" x14ac:dyDescent="0.2">
      <c r="A81">
        <v>2022</v>
      </c>
      <c r="B81" t="s">
        <v>151</v>
      </c>
      <c r="C81" s="5">
        <v>43439</v>
      </c>
      <c r="D81">
        <v>7</v>
      </c>
      <c r="E81" s="6">
        <v>198</v>
      </c>
      <c r="F81">
        <v>10580.056</v>
      </c>
      <c r="G81" t="s">
        <v>67</v>
      </c>
      <c r="H81" t="s">
        <v>93</v>
      </c>
      <c r="I81" s="2">
        <v>7</v>
      </c>
      <c r="J81" s="2">
        <v>1</v>
      </c>
      <c r="K81" t="s">
        <v>112</v>
      </c>
      <c r="L81" s="8">
        <v>6331005997</v>
      </c>
    </row>
    <row r="82" spans="1:12" x14ac:dyDescent="0.2">
      <c r="A82">
        <v>2022</v>
      </c>
      <c r="B82" t="s">
        <v>151</v>
      </c>
      <c r="C82" s="5">
        <v>43439</v>
      </c>
      <c r="D82">
        <v>7</v>
      </c>
      <c r="E82" s="6">
        <v>198</v>
      </c>
      <c r="F82">
        <v>10580.056</v>
      </c>
      <c r="G82" t="s">
        <v>68</v>
      </c>
      <c r="H82" t="s">
        <v>93</v>
      </c>
      <c r="I82" s="2">
        <v>1.2</v>
      </c>
      <c r="J82" s="2">
        <v>1</v>
      </c>
      <c r="K82" t="s">
        <v>112</v>
      </c>
      <c r="L82" s="8">
        <v>6331005997</v>
      </c>
    </row>
    <row r="83" spans="1:12" x14ac:dyDescent="0.2">
      <c r="A83">
        <v>2022</v>
      </c>
      <c r="B83" t="s">
        <v>151</v>
      </c>
      <c r="C83" s="5">
        <v>43439</v>
      </c>
      <c r="D83">
        <v>7</v>
      </c>
      <c r="E83" s="6">
        <v>198</v>
      </c>
      <c r="F83">
        <v>10580.056</v>
      </c>
      <c r="G83" t="s">
        <v>69</v>
      </c>
      <c r="H83" t="s">
        <v>93</v>
      </c>
      <c r="I83" s="2">
        <v>70</v>
      </c>
      <c r="J83" s="2">
        <v>1</v>
      </c>
      <c r="K83" t="s">
        <v>113</v>
      </c>
      <c r="L83" s="8">
        <v>5250000630</v>
      </c>
    </row>
    <row r="84" spans="1:12" x14ac:dyDescent="0.2">
      <c r="A84">
        <v>2022</v>
      </c>
      <c r="B84" t="s">
        <v>151</v>
      </c>
      <c r="C84" s="5">
        <v>43439</v>
      </c>
      <c r="D84">
        <v>7</v>
      </c>
      <c r="E84" s="6">
        <v>198</v>
      </c>
      <c r="F84">
        <v>10580.056</v>
      </c>
      <c r="G84" t="s">
        <v>70</v>
      </c>
      <c r="H84" t="s">
        <v>93</v>
      </c>
      <c r="I84" s="2">
        <v>70</v>
      </c>
      <c r="J84" s="2">
        <v>1</v>
      </c>
      <c r="K84" t="s">
        <v>113</v>
      </c>
      <c r="L84" s="8">
        <v>5250000630</v>
      </c>
    </row>
    <row r="85" spans="1:12" x14ac:dyDescent="0.2">
      <c r="A85">
        <v>2022</v>
      </c>
      <c r="B85" t="s">
        <v>151</v>
      </c>
      <c r="C85" s="5">
        <v>43439</v>
      </c>
      <c r="D85">
        <v>7</v>
      </c>
      <c r="E85" s="6">
        <v>198</v>
      </c>
      <c r="F85">
        <v>10580.056</v>
      </c>
      <c r="G85" t="s">
        <v>71</v>
      </c>
      <c r="H85" t="s">
        <v>93</v>
      </c>
      <c r="I85" s="2">
        <v>108.8</v>
      </c>
      <c r="J85" s="2">
        <v>1</v>
      </c>
      <c r="K85" t="s">
        <v>114</v>
      </c>
      <c r="L85" s="8">
        <v>8161033894</v>
      </c>
    </row>
    <row r="86" spans="1:12" x14ac:dyDescent="0.2">
      <c r="A86">
        <v>2022</v>
      </c>
      <c r="B86" t="s">
        <v>151</v>
      </c>
      <c r="C86" s="5">
        <v>43439</v>
      </c>
      <c r="D86">
        <v>7</v>
      </c>
      <c r="E86" s="6">
        <v>198</v>
      </c>
      <c r="F86">
        <v>10580.056</v>
      </c>
      <c r="G86" t="s">
        <v>72</v>
      </c>
      <c r="H86" t="s">
        <v>93</v>
      </c>
      <c r="I86" s="2">
        <v>351</v>
      </c>
      <c r="J86" s="2">
        <v>1</v>
      </c>
      <c r="K86" t="s">
        <v>115</v>
      </c>
      <c r="L86" s="8">
        <v>7740001454</v>
      </c>
    </row>
    <row r="87" spans="1:12" x14ac:dyDescent="0.2">
      <c r="A87">
        <v>2022</v>
      </c>
      <c r="B87" t="s">
        <v>151</v>
      </c>
      <c r="C87" s="5">
        <v>43439</v>
      </c>
      <c r="D87">
        <v>7</v>
      </c>
      <c r="E87" s="6">
        <v>198</v>
      </c>
      <c r="F87">
        <v>10580.056</v>
      </c>
      <c r="G87" t="s">
        <v>73</v>
      </c>
      <c r="H87" t="s">
        <v>93</v>
      </c>
      <c r="I87" s="2">
        <v>17</v>
      </c>
      <c r="J87" s="2">
        <v>1</v>
      </c>
      <c r="K87" t="s">
        <v>116</v>
      </c>
      <c r="L87" s="8">
        <v>5250008028</v>
      </c>
    </row>
    <row r="88" spans="1:12" x14ac:dyDescent="0.2">
      <c r="A88">
        <v>2022</v>
      </c>
      <c r="B88" t="s">
        <v>151</v>
      </c>
      <c r="C88" s="5">
        <v>43439</v>
      </c>
      <c r="D88">
        <v>7</v>
      </c>
      <c r="E88" s="6">
        <v>198</v>
      </c>
      <c r="F88">
        <v>10580.056</v>
      </c>
      <c r="G88" t="s">
        <v>74</v>
      </c>
      <c r="H88" t="s">
        <v>93</v>
      </c>
      <c r="I88" s="2">
        <v>4.5</v>
      </c>
      <c r="J88" s="2">
        <v>1</v>
      </c>
      <c r="K88" t="s">
        <v>116</v>
      </c>
      <c r="L88" s="8">
        <v>5250008028</v>
      </c>
    </row>
    <row r="89" spans="1:12" x14ac:dyDescent="0.2">
      <c r="A89">
        <v>2022</v>
      </c>
      <c r="B89" t="s">
        <v>151</v>
      </c>
      <c r="C89" s="5">
        <v>43439</v>
      </c>
      <c r="D89">
        <v>7</v>
      </c>
      <c r="E89" s="6">
        <v>198</v>
      </c>
      <c r="F89">
        <v>10580.056</v>
      </c>
      <c r="G89" t="s">
        <v>75</v>
      </c>
      <c r="H89" t="s">
        <v>95</v>
      </c>
      <c r="I89" s="2">
        <v>5</v>
      </c>
      <c r="J89" s="2">
        <v>5</v>
      </c>
      <c r="K89" t="s">
        <v>117</v>
      </c>
      <c r="L89" s="8">
        <v>8222367627</v>
      </c>
    </row>
    <row r="90" spans="1:12" x14ac:dyDescent="0.2">
      <c r="A90">
        <v>2022</v>
      </c>
      <c r="B90" t="s">
        <v>151</v>
      </c>
      <c r="C90" s="5">
        <v>43439</v>
      </c>
      <c r="D90">
        <v>7</v>
      </c>
      <c r="E90" s="6">
        <v>198</v>
      </c>
      <c r="F90">
        <v>10580.056</v>
      </c>
      <c r="G90" t="s">
        <v>76</v>
      </c>
      <c r="H90" t="s">
        <v>93</v>
      </c>
      <c r="I90" s="2">
        <v>5</v>
      </c>
      <c r="J90" s="2">
        <v>1</v>
      </c>
      <c r="K90" t="s">
        <v>118</v>
      </c>
      <c r="L90" s="8">
        <v>5420200381</v>
      </c>
    </row>
    <row r="91" spans="1:12" x14ac:dyDescent="0.2">
      <c r="A91">
        <v>2022</v>
      </c>
      <c r="B91" t="s">
        <v>151</v>
      </c>
      <c r="C91" s="5">
        <v>43439</v>
      </c>
      <c r="D91">
        <v>7</v>
      </c>
      <c r="E91" s="6">
        <v>198</v>
      </c>
      <c r="F91">
        <v>10580.056</v>
      </c>
      <c r="G91" t="s">
        <v>77</v>
      </c>
      <c r="H91" t="s">
        <v>93</v>
      </c>
      <c r="I91" s="2">
        <v>10</v>
      </c>
      <c r="J91" s="2">
        <v>1</v>
      </c>
      <c r="K91" t="s">
        <v>119</v>
      </c>
      <c r="L91" s="8">
        <v>6292469987</v>
      </c>
    </row>
    <row r="92" spans="1:12" x14ac:dyDescent="0.2">
      <c r="A92">
        <v>2022</v>
      </c>
      <c r="B92" t="s">
        <v>151</v>
      </c>
      <c r="C92" s="5">
        <v>43439</v>
      </c>
      <c r="D92">
        <v>7</v>
      </c>
      <c r="E92" s="6">
        <v>198</v>
      </c>
      <c r="F92">
        <v>10580.056</v>
      </c>
      <c r="G92" t="s">
        <v>78</v>
      </c>
      <c r="H92" t="s">
        <v>93</v>
      </c>
      <c r="I92" s="2">
        <v>30</v>
      </c>
      <c r="J92" s="2">
        <v>1</v>
      </c>
      <c r="K92" t="s">
        <v>119</v>
      </c>
      <c r="L92" s="8">
        <v>6292469987</v>
      </c>
    </row>
    <row r="93" spans="1:12" x14ac:dyDescent="0.2">
      <c r="A93">
        <v>2022</v>
      </c>
      <c r="B93" t="s">
        <v>151</v>
      </c>
      <c r="C93" s="5">
        <v>43439</v>
      </c>
      <c r="D93">
        <v>7</v>
      </c>
      <c r="E93" s="6">
        <v>198</v>
      </c>
      <c r="F93">
        <v>10580.056</v>
      </c>
      <c r="G93" t="s">
        <v>79</v>
      </c>
      <c r="H93" t="s">
        <v>93</v>
      </c>
      <c r="I93" s="2">
        <v>29</v>
      </c>
      <c r="J93" s="2">
        <v>1</v>
      </c>
      <c r="K93" t="s">
        <v>120</v>
      </c>
      <c r="L93" s="8">
        <v>9542732017</v>
      </c>
    </row>
    <row r="94" spans="1:12" x14ac:dyDescent="0.2">
      <c r="A94">
        <v>2022</v>
      </c>
      <c r="B94" t="s">
        <v>151</v>
      </c>
      <c r="C94" s="5">
        <v>43439</v>
      </c>
      <c r="D94">
        <v>7</v>
      </c>
      <c r="E94" s="6">
        <v>198</v>
      </c>
      <c r="F94">
        <v>10580.056</v>
      </c>
      <c r="G94" t="s">
        <v>80</v>
      </c>
      <c r="H94" t="s">
        <v>93</v>
      </c>
      <c r="I94" s="2">
        <v>6.2329999999999997</v>
      </c>
      <c r="J94" s="2">
        <v>1</v>
      </c>
      <c r="K94" t="s">
        <v>121</v>
      </c>
      <c r="L94" s="8">
        <v>9542583988</v>
      </c>
    </row>
    <row r="95" spans="1:12" x14ac:dyDescent="0.2">
      <c r="A95">
        <v>2022</v>
      </c>
      <c r="B95" t="s">
        <v>151</v>
      </c>
      <c r="C95" s="5">
        <v>43439</v>
      </c>
      <c r="D95">
        <v>7</v>
      </c>
      <c r="E95" s="6">
        <v>198</v>
      </c>
      <c r="F95">
        <v>10580.056</v>
      </c>
      <c r="G95" t="s">
        <v>81</v>
      </c>
      <c r="H95" t="s">
        <v>93</v>
      </c>
      <c r="I95" s="2">
        <v>2</v>
      </c>
      <c r="J95" s="2">
        <v>1</v>
      </c>
      <c r="K95" t="s">
        <v>121</v>
      </c>
      <c r="L95" s="8">
        <v>9542583988</v>
      </c>
    </row>
    <row r="96" spans="1:12" x14ac:dyDescent="0.2">
      <c r="A96">
        <v>2022</v>
      </c>
      <c r="B96" t="s">
        <v>151</v>
      </c>
      <c r="C96" s="5">
        <v>43439</v>
      </c>
      <c r="D96">
        <v>7</v>
      </c>
      <c r="E96" s="6">
        <v>198</v>
      </c>
      <c r="F96">
        <v>10580.056</v>
      </c>
      <c r="G96" t="s">
        <v>82</v>
      </c>
      <c r="H96" t="s">
        <v>93</v>
      </c>
      <c r="I96" s="2">
        <v>11</v>
      </c>
      <c r="J96" s="2">
        <v>1</v>
      </c>
      <c r="K96" t="s">
        <v>121</v>
      </c>
      <c r="L96" s="8">
        <v>9542583988</v>
      </c>
    </row>
    <row r="97" spans="1:12" x14ac:dyDescent="0.2">
      <c r="A97">
        <v>2022</v>
      </c>
      <c r="B97" t="s">
        <v>151</v>
      </c>
      <c r="C97" s="5">
        <v>43439</v>
      </c>
      <c r="D97">
        <v>7</v>
      </c>
      <c r="E97" s="6">
        <v>198</v>
      </c>
      <c r="F97">
        <v>10580.056</v>
      </c>
      <c r="G97" t="s">
        <v>83</v>
      </c>
      <c r="H97" t="s">
        <v>93</v>
      </c>
      <c r="I97" s="2">
        <v>184</v>
      </c>
      <c r="J97" s="2">
        <v>1</v>
      </c>
      <c r="K97" t="s">
        <v>121</v>
      </c>
      <c r="L97" s="8">
        <v>9542583988</v>
      </c>
    </row>
    <row r="98" spans="1:12" x14ac:dyDescent="0.2">
      <c r="A98">
        <v>2022</v>
      </c>
      <c r="B98" t="s">
        <v>151</v>
      </c>
      <c r="C98" s="5">
        <v>43439</v>
      </c>
      <c r="D98">
        <v>7</v>
      </c>
      <c r="E98" s="6">
        <v>198</v>
      </c>
      <c r="F98">
        <v>10580.056</v>
      </c>
      <c r="G98" t="s">
        <v>84</v>
      </c>
      <c r="H98" t="s">
        <v>93</v>
      </c>
      <c r="I98" s="2">
        <v>190</v>
      </c>
      <c r="J98" s="2">
        <v>1</v>
      </c>
      <c r="K98" t="s">
        <v>121</v>
      </c>
      <c r="L98" s="8">
        <v>9542583988</v>
      </c>
    </row>
    <row r="99" spans="1:12" x14ac:dyDescent="0.2">
      <c r="A99">
        <v>2022</v>
      </c>
      <c r="B99" t="s">
        <v>151</v>
      </c>
      <c r="C99" s="5">
        <v>43439</v>
      </c>
      <c r="D99">
        <v>7</v>
      </c>
      <c r="E99" s="6">
        <v>198</v>
      </c>
      <c r="F99">
        <v>10580.056</v>
      </c>
      <c r="G99" t="s">
        <v>85</v>
      </c>
      <c r="H99" t="s">
        <v>93</v>
      </c>
      <c r="I99" s="2">
        <v>20</v>
      </c>
      <c r="J99" s="2">
        <v>1</v>
      </c>
      <c r="K99" t="s">
        <v>122</v>
      </c>
      <c r="L99" s="8">
        <v>7770000755</v>
      </c>
    </row>
    <row r="100" spans="1:12" x14ac:dyDescent="0.2">
      <c r="A100">
        <v>2022</v>
      </c>
      <c r="B100" t="s">
        <v>151</v>
      </c>
      <c r="C100" s="5">
        <v>43439</v>
      </c>
      <c r="D100">
        <v>7</v>
      </c>
      <c r="E100" s="6">
        <v>198</v>
      </c>
      <c r="F100">
        <v>10580.056</v>
      </c>
      <c r="G100" t="s">
        <v>86</v>
      </c>
      <c r="H100" t="s">
        <v>93</v>
      </c>
      <c r="I100" s="2">
        <v>50</v>
      </c>
      <c r="J100" s="2">
        <v>1</v>
      </c>
      <c r="K100" t="s">
        <v>122</v>
      </c>
      <c r="L100" s="8">
        <v>7770000755</v>
      </c>
    </row>
    <row r="101" spans="1:12" x14ac:dyDescent="0.2">
      <c r="A101">
        <v>2022</v>
      </c>
      <c r="B101" t="s">
        <v>151</v>
      </c>
      <c r="C101" s="5">
        <v>43439</v>
      </c>
      <c r="D101">
        <v>7</v>
      </c>
      <c r="E101" s="6">
        <v>198</v>
      </c>
      <c r="F101">
        <v>10580.056</v>
      </c>
      <c r="G101" t="s">
        <v>87</v>
      </c>
      <c r="H101" t="s">
        <v>93</v>
      </c>
      <c r="I101" s="2">
        <v>60</v>
      </c>
      <c r="J101" s="2">
        <v>1</v>
      </c>
      <c r="K101" t="s">
        <v>122</v>
      </c>
      <c r="L101" s="8">
        <v>7770000755</v>
      </c>
    </row>
    <row r="102" spans="1:12" x14ac:dyDescent="0.2">
      <c r="A102">
        <v>2022</v>
      </c>
      <c r="B102" t="s">
        <v>151</v>
      </c>
      <c r="C102" s="5">
        <v>43439</v>
      </c>
      <c r="D102">
        <v>7</v>
      </c>
      <c r="E102" s="6">
        <v>198</v>
      </c>
      <c r="F102">
        <v>10580.056</v>
      </c>
      <c r="G102" t="s">
        <v>88</v>
      </c>
      <c r="H102" t="s">
        <v>95</v>
      </c>
      <c r="I102" s="2">
        <v>10</v>
      </c>
      <c r="J102" s="2">
        <v>1</v>
      </c>
      <c r="K102" t="s">
        <v>123</v>
      </c>
      <c r="L102" s="8">
        <v>6370102196</v>
      </c>
    </row>
    <row r="103" spans="1:12" x14ac:dyDescent="0.2">
      <c r="A103">
        <v>2022</v>
      </c>
      <c r="B103" t="s">
        <v>151</v>
      </c>
      <c r="C103" s="5">
        <v>43439</v>
      </c>
      <c r="D103">
        <v>7</v>
      </c>
      <c r="E103" s="6">
        <v>198</v>
      </c>
      <c r="F103">
        <v>10580.056</v>
      </c>
      <c r="G103" t="s">
        <v>89</v>
      </c>
      <c r="H103" t="s">
        <v>93</v>
      </c>
      <c r="I103" s="2">
        <v>189</v>
      </c>
      <c r="J103" s="2">
        <v>1</v>
      </c>
      <c r="K103" t="s">
        <v>124</v>
      </c>
      <c r="L103" s="8">
        <v>6650001645</v>
      </c>
    </row>
    <row r="104" spans="1:12" x14ac:dyDescent="0.2">
      <c r="A104">
        <v>2022</v>
      </c>
      <c r="B104" t="s">
        <v>151</v>
      </c>
      <c r="C104" s="5">
        <v>43439</v>
      </c>
      <c r="D104">
        <v>7</v>
      </c>
      <c r="E104" s="6">
        <v>198</v>
      </c>
      <c r="F104">
        <v>10580.056</v>
      </c>
      <c r="G104" t="s">
        <v>90</v>
      </c>
      <c r="H104" t="s">
        <v>93</v>
      </c>
      <c r="I104" s="2">
        <v>184</v>
      </c>
      <c r="J104" s="2">
        <v>1</v>
      </c>
      <c r="K104" t="s">
        <v>124</v>
      </c>
      <c r="L104" s="8">
        <v>6650001645</v>
      </c>
    </row>
    <row r="105" spans="1:12" x14ac:dyDescent="0.2">
      <c r="A105">
        <v>2022</v>
      </c>
      <c r="B105" t="s">
        <v>151</v>
      </c>
      <c r="C105" s="5">
        <v>43439</v>
      </c>
      <c r="D105">
        <v>7</v>
      </c>
      <c r="E105" s="6">
        <v>198</v>
      </c>
      <c r="F105">
        <v>10580.056</v>
      </c>
      <c r="G105" t="s">
        <v>91</v>
      </c>
      <c r="H105" t="s">
        <v>93</v>
      </c>
      <c r="I105" s="2">
        <v>40</v>
      </c>
      <c r="J105" s="2">
        <v>1</v>
      </c>
      <c r="K105" t="s">
        <v>125</v>
      </c>
      <c r="L105" s="8">
        <v>7352055446</v>
      </c>
    </row>
    <row r="106" spans="1:12" x14ac:dyDescent="0.2">
      <c r="A106">
        <v>2022</v>
      </c>
      <c r="B106" t="s">
        <v>151</v>
      </c>
      <c r="C106" s="5">
        <v>43439</v>
      </c>
      <c r="D106">
        <v>7</v>
      </c>
      <c r="E106" s="6">
        <v>198</v>
      </c>
      <c r="F106">
        <v>10580.056</v>
      </c>
      <c r="G106" t="s">
        <v>92</v>
      </c>
      <c r="H106" t="s">
        <v>93</v>
      </c>
      <c r="I106" s="2">
        <v>40</v>
      </c>
      <c r="J106" s="2">
        <v>1</v>
      </c>
      <c r="K106" t="s">
        <v>125</v>
      </c>
      <c r="L106" s="8">
        <v>7352055446</v>
      </c>
    </row>
    <row r="107" spans="1:12" x14ac:dyDescent="0.2">
      <c r="I107" s="2"/>
      <c r="J107" s="2"/>
    </row>
    <row r="108" spans="1:12" x14ac:dyDescent="0.2">
      <c r="I108" s="2"/>
      <c r="J108" s="2"/>
    </row>
    <row r="109" spans="1:12" x14ac:dyDescent="0.2">
      <c r="I109" s="2"/>
      <c r="J109" s="2"/>
    </row>
    <row r="110" spans="1:12" x14ac:dyDescent="0.2">
      <c r="I110" s="2"/>
      <c r="J110" s="2"/>
    </row>
    <row r="111" spans="1:12" x14ac:dyDescent="0.2">
      <c r="I111" s="2"/>
      <c r="J111" s="2"/>
    </row>
    <row r="112" spans="1:12" x14ac:dyDescent="0.2">
      <c r="I112" s="2"/>
      <c r="J112" s="2"/>
    </row>
    <row r="113" spans="9:10" x14ac:dyDescent="0.2">
      <c r="I113" s="2"/>
      <c r="J113" s="2"/>
    </row>
    <row r="114" spans="9:10" x14ac:dyDescent="0.2">
      <c r="I114" s="2"/>
      <c r="J114" s="2"/>
    </row>
    <row r="115" spans="9:10" x14ac:dyDescent="0.2">
      <c r="I115" s="2"/>
      <c r="J115" s="2"/>
    </row>
    <row r="116" spans="9:10" x14ac:dyDescent="0.2">
      <c r="I116" s="2"/>
      <c r="J116" s="2"/>
    </row>
    <row r="117" spans="9:10" x14ac:dyDescent="0.2">
      <c r="I117" s="2"/>
      <c r="J117" s="2"/>
    </row>
    <row r="118" spans="9:10" x14ac:dyDescent="0.2">
      <c r="I118" s="2"/>
      <c r="J118" s="2"/>
    </row>
    <row r="119" spans="9:10" x14ac:dyDescent="0.2">
      <c r="I119" s="2"/>
      <c r="J119" s="2"/>
    </row>
    <row r="120" spans="9:10" x14ac:dyDescent="0.2">
      <c r="I120" s="2"/>
      <c r="J120" s="2"/>
    </row>
    <row r="121" spans="9:10" x14ac:dyDescent="0.2">
      <c r="I121" s="2"/>
      <c r="J121" s="2"/>
    </row>
    <row r="122" spans="9:10" x14ac:dyDescent="0.2">
      <c r="I122" s="2"/>
      <c r="J122" s="2"/>
    </row>
    <row r="123" spans="9:10" x14ac:dyDescent="0.2">
      <c r="I123" s="2"/>
      <c r="J123" s="2"/>
    </row>
    <row r="124" spans="9:10" x14ac:dyDescent="0.2">
      <c r="I124" s="2"/>
      <c r="J124" s="2"/>
    </row>
    <row r="125" spans="9:10" x14ac:dyDescent="0.2">
      <c r="I125" s="2"/>
      <c r="J125" s="2"/>
    </row>
    <row r="126" spans="9:10" x14ac:dyDescent="0.2">
      <c r="I126" s="2"/>
      <c r="J126" s="2"/>
    </row>
    <row r="127" spans="9:10" x14ac:dyDescent="0.2">
      <c r="I127" s="2"/>
      <c r="J127" s="2"/>
    </row>
    <row r="128" spans="9:10" x14ac:dyDescent="0.2">
      <c r="I128" s="2"/>
      <c r="J128" s="2"/>
    </row>
    <row r="129" spans="9:10" x14ac:dyDescent="0.2">
      <c r="I129" s="2"/>
      <c r="J129" s="2"/>
    </row>
    <row r="130" spans="9:10" x14ac:dyDescent="0.2">
      <c r="I130" s="2"/>
      <c r="J130" s="2"/>
    </row>
    <row r="131" spans="9:10" x14ac:dyDescent="0.2">
      <c r="I131" s="2"/>
      <c r="J131" s="2"/>
    </row>
    <row r="132" spans="9:10" x14ac:dyDescent="0.2">
      <c r="I132" s="2"/>
      <c r="J132" s="2"/>
    </row>
    <row r="133" spans="9:10" x14ac:dyDescent="0.2">
      <c r="I133" s="2"/>
      <c r="J133" s="2"/>
    </row>
    <row r="134" spans="9:10" x14ac:dyDescent="0.2">
      <c r="I134" s="2"/>
      <c r="J134" s="2"/>
    </row>
    <row r="135" spans="9:10" x14ac:dyDescent="0.2">
      <c r="I135" s="2"/>
      <c r="J135" s="2"/>
    </row>
    <row r="136" spans="9:10" x14ac:dyDescent="0.2">
      <c r="I136" s="2"/>
      <c r="J136" s="2"/>
    </row>
    <row r="137" spans="9:10" x14ac:dyDescent="0.2">
      <c r="I137" s="2"/>
      <c r="J137" s="2"/>
    </row>
    <row r="138" spans="9:10" x14ac:dyDescent="0.2">
      <c r="I138" s="2"/>
      <c r="J138" s="2"/>
    </row>
    <row r="139" spans="9:10" x14ac:dyDescent="0.2">
      <c r="I139" s="2"/>
      <c r="J139" s="2"/>
    </row>
    <row r="140" spans="9:10" x14ac:dyDescent="0.2">
      <c r="I140" s="2"/>
      <c r="J140" s="2"/>
    </row>
    <row r="141" spans="9:10" x14ac:dyDescent="0.2">
      <c r="I141" s="2"/>
      <c r="J141" s="2"/>
    </row>
    <row r="142" spans="9:10" x14ac:dyDescent="0.2">
      <c r="I142" s="2"/>
      <c r="J142" s="2"/>
    </row>
    <row r="143" spans="9:10" x14ac:dyDescent="0.2">
      <c r="I143" s="2"/>
      <c r="J143" s="2"/>
    </row>
    <row r="144" spans="9:10" x14ac:dyDescent="0.2">
      <c r="I144" s="2"/>
      <c r="J144" s="2"/>
    </row>
    <row r="145" spans="9:10" x14ac:dyDescent="0.2">
      <c r="I145" s="2"/>
      <c r="J145" s="2"/>
    </row>
    <row r="146" spans="9:10" x14ac:dyDescent="0.2">
      <c r="I146" s="2"/>
      <c r="J146" s="2"/>
    </row>
    <row r="147" spans="9:10" x14ac:dyDescent="0.2">
      <c r="I147" s="2"/>
      <c r="J147" s="2"/>
    </row>
    <row r="148" spans="9:10" x14ac:dyDescent="0.2">
      <c r="I148" s="2"/>
      <c r="J148" s="2"/>
    </row>
    <row r="149" spans="9:10" x14ac:dyDescent="0.2">
      <c r="I149" s="2"/>
      <c r="J149" s="2"/>
    </row>
    <row r="150" spans="9:10" x14ac:dyDescent="0.2">
      <c r="I150" s="2"/>
      <c r="J150" s="2"/>
    </row>
    <row r="151" spans="9:10" x14ac:dyDescent="0.2">
      <c r="I151" s="2"/>
      <c r="J151" s="2"/>
    </row>
    <row r="152" spans="9:10" x14ac:dyDescent="0.2">
      <c r="I152" s="2"/>
      <c r="J152" s="2"/>
    </row>
    <row r="153" spans="9:10" x14ac:dyDescent="0.2">
      <c r="I153" s="2"/>
      <c r="J153" s="2"/>
    </row>
    <row r="154" spans="9:10" x14ac:dyDescent="0.2">
      <c r="I154" s="2"/>
      <c r="J154" s="2"/>
    </row>
    <row r="155" spans="9:10" x14ac:dyDescent="0.2">
      <c r="I155" s="2"/>
      <c r="J155" s="2"/>
    </row>
    <row r="156" spans="9:10" x14ac:dyDescent="0.2">
      <c r="I156" s="2"/>
      <c r="J156" s="2"/>
    </row>
    <row r="157" spans="9:10" x14ac:dyDescent="0.2">
      <c r="I157" s="2"/>
      <c r="J157" s="2"/>
    </row>
    <row r="158" spans="9:10" x14ac:dyDescent="0.2">
      <c r="I158" s="2"/>
      <c r="J158" s="2"/>
    </row>
    <row r="159" spans="9:10" x14ac:dyDescent="0.2">
      <c r="I159" s="2"/>
      <c r="J159" s="2"/>
    </row>
    <row r="160" spans="9:10" x14ac:dyDescent="0.2">
      <c r="I160" s="2"/>
      <c r="J160" s="2"/>
    </row>
    <row r="161" spans="9:10" x14ac:dyDescent="0.2">
      <c r="I161" s="2"/>
      <c r="J161" s="2"/>
    </row>
    <row r="162" spans="9:10" x14ac:dyDescent="0.2">
      <c r="I162" s="2"/>
      <c r="J162" s="2"/>
    </row>
    <row r="163" spans="9:10" x14ac:dyDescent="0.2">
      <c r="I163" s="2"/>
      <c r="J163" s="2"/>
    </row>
    <row r="164" spans="9:10" x14ac:dyDescent="0.2">
      <c r="I164" s="2"/>
      <c r="J164" s="2"/>
    </row>
    <row r="165" spans="9:10" x14ac:dyDescent="0.2">
      <c r="I165" s="2"/>
      <c r="J165" s="2"/>
    </row>
  </sheetData>
  <sortState xmlns:xlrd2="http://schemas.microsoft.com/office/spreadsheetml/2017/richdata2" ref="G2:L165">
    <sortCondition ref="K2:K1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CDB4-A9FF-634D-B0D3-C7D59066C143}">
  <dimension ref="A1:H165"/>
  <sheetViews>
    <sheetView workbookViewId="0">
      <selection sqref="A1:G106"/>
    </sheetView>
  </sheetViews>
  <sheetFormatPr baseColWidth="10" defaultColWidth="8.83203125" defaultRowHeight="15" x14ac:dyDescent="0.2"/>
  <cols>
    <col min="1" max="1" width="18.33203125" customWidth="1"/>
    <col min="2" max="2" width="13.6640625" customWidth="1"/>
    <col min="3" max="6" width="25" customWidth="1"/>
    <col min="7" max="7" width="22" customWidth="1"/>
    <col min="8" max="8" width="18.5" customWidth="1"/>
  </cols>
  <sheetData>
    <row r="1" spans="1:8" ht="64" x14ac:dyDescent="0.2">
      <c r="A1" s="4" t="s">
        <v>149</v>
      </c>
      <c r="B1" s="3" t="s">
        <v>144</v>
      </c>
      <c r="C1" s="1" t="s">
        <v>0</v>
      </c>
      <c r="D1" s="3" t="s">
        <v>143</v>
      </c>
      <c r="E1" s="3" t="s">
        <v>142</v>
      </c>
      <c r="F1" s="1" t="s">
        <v>1</v>
      </c>
      <c r="G1" s="9" t="s">
        <v>158</v>
      </c>
      <c r="H1" s="9"/>
    </row>
    <row r="2" spans="1:8" x14ac:dyDescent="0.2">
      <c r="A2" s="6">
        <v>198</v>
      </c>
      <c r="B2" t="s">
        <v>3</v>
      </c>
      <c r="C2" t="s">
        <v>93</v>
      </c>
      <c r="D2" s="2">
        <v>6</v>
      </c>
      <c r="E2" s="2">
        <v>1</v>
      </c>
      <c r="F2" t="s">
        <v>96</v>
      </c>
      <c r="G2" s="10">
        <v>1188000</v>
      </c>
    </row>
    <row r="3" spans="1:8" x14ac:dyDescent="0.2">
      <c r="A3" s="6">
        <v>198</v>
      </c>
      <c r="B3" t="s">
        <v>4</v>
      </c>
      <c r="C3" t="s">
        <v>94</v>
      </c>
      <c r="D3" s="2">
        <v>120</v>
      </c>
      <c r="E3" s="2">
        <v>5</v>
      </c>
      <c r="F3" t="s">
        <v>97</v>
      </c>
      <c r="G3" s="10">
        <v>118800000</v>
      </c>
    </row>
    <row r="4" spans="1:8" x14ac:dyDescent="0.2">
      <c r="A4" s="6">
        <v>198</v>
      </c>
      <c r="B4" t="s">
        <v>5</v>
      </c>
      <c r="C4" t="s">
        <v>93</v>
      </c>
      <c r="D4" s="2">
        <v>55</v>
      </c>
      <c r="E4" s="2">
        <v>1</v>
      </c>
      <c r="F4" t="s">
        <v>98</v>
      </c>
      <c r="G4" s="10">
        <v>10890000</v>
      </c>
    </row>
    <row r="5" spans="1:8" x14ac:dyDescent="0.2">
      <c r="A5" s="6">
        <v>198</v>
      </c>
      <c r="B5" t="s">
        <v>6</v>
      </c>
      <c r="C5" t="s">
        <v>93</v>
      </c>
      <c r="D5" s="2">
        <v>214</v>
      </c>
      <c r="E5" s="2">
        <v>1</v>
      </c>
      <c r="F5" t="s">
        <v>99</v>
      </c>
      <c r="G5" s="10">
        <v>42372000</v>
      </c>
    </row>
    <row r="6" spans="1:8" x14ac:dyDescent="0.2">
      <c r="A6" s="6">
        <v>198</v>
      </c>
      <c r="B6" t="s">
        <v>7</v>
      </c>
      <c r="C6" t="s">
        <v>93</v>
      </c>
      <c r="D6" s="2">
        <v>3.5</v>
      </c>
      <c r="E6" s="2">
        <v>1</v>
      </c>
      <c r="F6" t="s">
        <v>100</v>
      </c>
      <c r="G6" s="10">
        <v>693000</v>
      </c>
    </row>
    <row r="7" spans="1:8" x14ac:dyDescent="0.2">
      <c r="A7" s="6">
        <v>198</v>
      </c>
      <c r="B7" t="s">
        <v>8</v>
      </c>
      <c r="C7" t="s">
        <v>93</v>
      </c>
      <c r="D7" s="2">
        <v>13.095000000000001</v>
      </c>
      <c r="E7" s="2">
        <v>1</v>
      </c>
      <c r="F7" t="s">
        <v>101</v>
      </c>
      <c r="G7" s="10">
        <v>2592810</v>
      </c>
    </row>
    <row r="8" spans="1:8" x14ac:dyDescent="0.2">
      <c r="A8" s="6">
        <v>198</v>
      </c>
      <c r="B8" t="s">
        <v>9</v>
      </c>
      <c r="C8" t="s">
        <v>93</v>
      </c>
      <c r="D8" s="2">
        <v>11.965</v>
      </c>
      <c r="E8" s="2">
        <v>1</v>
      </c>
      <c r="F8" t="s">
        <v>101</v>
      </c>
      <c r="G8" s="10">
        <v>2369070</v>
      </c>
    </row>
    <row r="9" spans="1:8" x14ac:dyDescent="0.2">
      <c r="A9" s="6">
        <v>198</v>
      </c>
      <c r="B9" t="s">
        <v>10</v>
      </c>
      <c r="C9" t="s">
        <v>93</v>
      </c>
      <c r="D9" s="2">
        <v>11.961</v>
      </c>
      <c r="E9" s="2">
        <v>1</v>
      </c>
      <c r="F9" t="s">
        <v>101</v>
      </c>
      <c r="G9" s="10">
        <v>2368278</v>
      </c>
    </row>
    <row r="10" spans="1:8" x14ac:dyDescent="0.2">
      <c r="A10" s="6">
        <v>198</v>
      </c>
      <c r="B10" t="s">
        <v>11</v>
      </c>
      <c r="C10" t="s">
        <v>93</v>
      </c>
      <c r="D10" s="2">
        <v>49.66</v>
      </c>
      <c r="E10" s="2">
        <v>1</v>
      </c>
      <c r="F10" t="s">
        <v>102</v>
      </c>
      <c r="G10" s="10">
        <v>9832680</v>
      </c>
    </row>
    <row r="11" spans="1:8" x14ac:dyDescent="0.2">
      <c r="A11" s="6">
        <v>198</v>
      </c>
      <c r="B11" t="s">
        <v>12</v>
      </c>
      <c r="C11" t="s">
        <v>93</v>
      </c>
      <c r="D11" s="2">
        <v>49.66</v>
      </c>
      <c r="E11" s="2">
        <v>1</v>
      </c>
      <c r="F11" t="s">
        <v>102</v>
      </c>
      <c r="G11" s="10">
        <v>9832680</v>
      </c>
    </row>
    <row r="12" spans="1:8" x14ac:dyDescent="0.2">
      <c r="A12" s="6">
        <v>198</v>
      </c>
      <c r="B12" t="s">
        <v>13</v>
      </c>
      <c r="C12" t="s">
        <v>93</v>
      </c>
      <c r="D12" s="2">
        <v>49.68</v>
      </c>
      <c r="E12" s="2">
        <v>1</v>
      </c>
      <c r="F12" t="s">
        <v>102</v>
      </c>
      <c r="G12" s="10">
        <v>9836640</v>
      </c>
    </row>
    <row r="13" spans="1:8" x14ac:dyDescent="0.2">
      <c r="A13" s="6">
        <v>198</v>
      </c>
      <c r="B13" t="s">
        <v>14</v>
      </c>
      <c r="C13" t="s">
        <v>93</v>
      </c>
      <c r="D13" s="2">
        <v>25.667000000000002</v>
      </c>
      <c r="E13" s="2">
        <v>1</v>
      </c>
      <c r="F13" t="s">
        <v>102</v>
      </c>
      <c r="G13" s="10">
        <v>5082066</v>
      </c>
    </row>
    <row r="14" spans="1:8" x14ac:dyDescent="0.2">
      <c r="A14" s="6">
        <v>198</v>
      </c>
      <c r="B14" t="s">
        <v>15</v>
      </c>
      <c r="C14" t="s">
        <v>93</v>
      </c>
      <c r="D14" s="2">
        <v>25.667000000000002</v>
      </c>
      <c r="E14" s="2">
        <v>1</v>
      </c>
      <c r="F14" t="s">
        <v>102</v>
      </c>
      <c r="G14" s="10">
        <v>5082066</v>
      </c>
    </row>
    <row r="15" spans="1:8" x14ac:dyDescent="0.2">
      <c r="A15" s="6">
        <v>198</v>
      </c>
      <c r="B15" t="s">
        <v>16</v>
      </c>
      <c r="C15" t="s">
        <v>93</v>
      </c>
      <c r="D15" s="2">
        <v>25.666</v>
      </c>
      <c r="E15" s="2">
        <v>1</v>
      </c>
      <c r="F15" t="s">
        <v>102</v>
      </c>
      <c r="G15" s="10">
        <v>5081868</v>
      </c>
    </row>
    <row r="16" spans="1:8" x14ac:dyDescent="0.2">
      <c r="A16" s="6">
        <v>198</v>
      </c>
      <c r="B16" t="s">
        <v>17</v>
      </c>
      <c r="C16" t="s">
        <v>93</v>
      </c>
      <c r="D16" s="2">
        <v>14</v>
      </c>
      <c r="E16" s="2">
        <v>1</v>
      </c>
      <c r="F16" t="s">
        <v>102</v>
      </c>
      <c r="G16" s="10">
        <v>2772000</v>
      </c>
    </row>
    <row r="17" spans="1:7" x14ac:dyDescent="0.2">
      <c r="A17" s="6">
        <v>198</v>
      </c>
      <c r="B17" t="s">
        <v>126</v>
      </c>
      <c r="C17" t="s">
        <v>95</v>
      </c>
      <c r="D17" s="2">
        <v>50</v>
      </c>
      <c r="E17" s="2">
        <v>1</v>
      </c>
      <c r="F17" t="s">
        <v>141</v>
      </c>
      <c r="G17" s="10">
        <v>9900000</v>
      </c>
    </row>
    <row r="18" spans="1:7" x14ac:dyDescent="0.2">
      <c r="A18" s="6">
        <v>198</v>
      </c>
      <c r="B18" t="s">
        <v>127</v>
      </c>
      <c r="C18" t="s">
        <v>95</v>
      </c>
      <c r="D18" s="2">
        <v>50</v>
      </c>
      <c r="E18" s="2">
        <v>1</v>
      </c>
      <c r="F18" t="s">
        <v>141</v>
      </c>
      <c r="G18" s="10">
        <v>9900000</v>
      </c>
    </row>
    <row r="19" spans="1:7" x14ac:dyDescent="0.2">
      <c r="A19" s="6">
        <v>198</v>
      </c>
      <c r="B19" t="s">
        <v>128</v>
      </c>
      <c r="C19" t="s">
        <v>95</v>
      </c>
      <c r="D19" s="2">
        <v>50</v>
      </c>
      <c r="E19" s="2">
        <v>1</v>
      </c>
      <c r="F19" t="s">
        <v>141</v>
      </c>
      <c r="G19" s="10">
        <v>9900000</v>
      </c>
    </row>
    <row r="20" spans="1:7" x14ac:dyDescent="0.2">
      <c r="A20" s="6">
        <v>198</v>
      </c>
      <c r="B20" t="s">
        <v>129</v>
      </c>
      <c r="C20" t="s">
        <v>95</v>
      </c>
      <c r="D20" s="2">
        <v>45</v>
      </c>
      <c r="E20" s="2">
        <v>1</v>
      </c>
      <c r="F20" t="s">
        <v>141</v>
      </c>
      <c r="G20" s="10">
        <v>8910000</v>
      </c>
    </row>
    <row r="21" spans="1:7" x14ac:dyDescent="0.2">
      <c r="A21" s="6">
        <v>198</v>
      </c>
      <c r="B21" t="s">
        <v>130</v>
      </c>
      <c r="C21" t="s">
        <v>95</v>
      </c>
      <c r="D21" s="2">
        <v>45</v>
      </c>
      <c r="E21" s="2">
        <v>1</v>
      </c>
      <c r="F21" t="s">
        <v>141</v>
      </c>
      <c r="G21" s="10">
        <v>8910000</v>
      </c>
    </row>
    <row r="22" spans="1:7" x14ac:dyDescent="0.2">
      <c r="A22" s="6">
        <v>198</v>
      </c>
      <c r="B22" t="s">
        <v>131</v>
      </c>
      <c r="C22" t="s">
        <v>95</v>
      </c>
      <c r="D22" s="2">
        <v>45</v>
      </c>
      <c r="E22" s="2">
        <v>1</v>
      </c>
      <c r="F22" t="s">
        <v>141</v>
      </c>
      <c r="G22" s="10">
        <v>8910000</v>
      </c>
    </row>
    <row r="23" spans="1:7" x14ac:dyDescent="0.2">
      <c r="A23" s="6">
        <v>198</v>
      </c>
      <c r="B23" t="s">
        <v>132</v>
      </c>
      <c r="C23" t="s">
        <v>95</v>
      </c>
      <c r="D23" s="2">
        <v>45</v>
      </c>
      <c r="E23" s="2">
        <v>1</v>
      </c>
      <c r="F23" t="s">
        <v>141</v>
      </c>
      <c r="G23" s="10">
        <v>8910000</v>
      </c>
    </row>
    <row r="24" spans="1:7" x14ac:dyDescent="0.2">
      <c r="A24" s="6">
        <v>198</v>
      </c>
      <c r="B24" t="s">
        <v>133</v>
      </c>
      <c r="C24" t="s">
        <v>95</v>
      </c>
      <c r="D24" s="2">
        <v>42</v>
      </c>
      <c r="E24" s="2">
        <v>1</v>
      </c>
      <c r="F24" t="s">
        <v>141</v>
      </c>
      <c r="G24" s="10">
        <v>8316000</v>
      </c>
    </row>
    <row r="25" spans="1:7" x14ac:dyDescent="0.2">
      <c r="A25" s="6">
        <v>198</v>
      </c>
      <c r="B25" t="s">
        <v>134</v>
      </c>
      <c r="C25" t="s">
        <v>95</v>
      </c>
      <c r="D25" s="2">
        <v>30</v>
      </c>
      <c r="E25" s="2">
        <v>1</v>
      </c>
      <c r="F25" t="s">
        <v>141</v>
      </c>
      <c r="G25" s="10">
        <v>5940000</v>
      </c>
    </row>
    <row r="26" spans="1:7" x14ac:dyDescent="0.2">
      <c r="A26" s="6">
        <v>198</v>
      </c>
      <c r="B26" t="s">
        <v>135</v>
      </c>
      <c r="C26" t="s">
        <v>95</v>
      </c>
      <c r="D26" s="2">
        <v>30</v>
      </c>
      <c r="E26" s="2">
        <v>1</v>
      </c>
      <c r="F26" t="s">
        <v>141</v>
      </c>
      <c r="G26" s="10">
        <v>5940000</v>
      </c>
    </row>
    <row r="27" spans="1:7" x14ac:dyDescent="0.2">
      <c r="A27" s="6">
        <v>198</v>
      </c>
      <c r="B27" t="s">
        <v>136</v>
      </c>
      <c r="C27" t="s">
        <v>95</v>
      </c>
      <c r="D27" s="2">
        <v>26</v>
      </c>
      <c r="E27" s="2">
        <v>1</v>
      </c>
      <c r="F27" t="s">
        <v>141</v>
      </c>
      <c r="G27" s="10">
        <v>5148000</v>
      </c>
    </row>
    <row r="28" spans="1:7" x14ac:dyDescent="0.2">
      <c r="A28" s="6">
        <v>198</v>
      </c>
      <c r="B28" t="s">
        <v>137</v>
      </c>
      <c r="C28" t="s">
        <v>95</v>
      </c>
      <c r="D28" s="2">
        <v>20</v>
      </c>
      <c r="E28" s="2">
        <v>1</v>
      </c>
      <c r="F28" t="s">
        <v>141</v>
      </c>
      <c r="G28" s="10">
        <v>3960000</v>
      </c>
    </row>
    <row r="29" spans="1:7" x14ac:dyDescent="0.2">
      <c r="A29" s="6">
        <v>198</v>
      </c>
      <c r="B29" t="s">
        <v>138</v>
      </c>
      <c r="C29" t="s">
        <v>95</v>
      </c>
      <c r="D29" s="2">
        <v>18</v>
      </c>
      <c r="E29" s="2">
        <v>1</v>
      </c>
      <c r="F29" t="s">
        <v>141</v>
      </c>
      <c r="G29" s="10">
        <v>3564000</v>
      </c>
    </row>
    <row r="30" spans="1:7" x14ac:dyDescent="0.2">
      <c r="A30" s="6">
        <v>198</v>
      </c>
      <c r="B30" t="s">
        <v>139</v>
      </c>
      <c r="C30" t="s">
        <v>95</v>
      </c>
      <c r="D30" s="2">
        <v>50</v>
      </c>
      <c r="E30" s="2">
        <v>1</v>
      </c>
      <c r="F30" t="s">
        <v>141</v>
      </c>
      <c r="G30" s="10">
        <v>9900000</v>
      </c>
    </row>
    <row r="31" spans="1:7" x14ac:dyDescent="0.2">
      <c r="A31" s="6">
        <v>198</v>
      </c>
      <c r="B31" t="s">
        <v>140</v>
      </c>
      <c r="C31" t="s">
        <v>95</v>
      </c>
      <c r="D31" s="2">
        <v>50</v>
      </c>
      <c r="E31" s="2">
        <v>1</v>
      </c>
      <c r="F31" t="s">
        <v>103</v>
      </c>
      <c r="G31" s="10">
        <v>9900000</v>
      </c>
    </row>
    <row r="32" spans="1:7" x14ac:dyDescent="0.2">
      <c r="A32" s="6">
        <v>198</v>
      </c>
      <c r="B32" t="s">
        <v>18</v>
      </c>
      <c r="C32" t="s">
        <v>95</v>
      </c>
      <c r="D32" s="2">
        <v>50</v>
      </c>
      <c r="E32" s="2">
        <v>1</v>
      </c>
      <c r="F32" t="s">
        <v>103</v>
      </c>
      <c r="G32" s="10">
        <v>9900000</v>
      </c>
    </row>
    <row r="33" spans="1:7" x14ac:dyDescent="0.2">
      <c r="A33" s="6">
        <v>198</v>
      </c>
      <c r="B33" t="s">
        <v>19</v>
      </c>
      <c r="C33" t="s">
        <v>95</v>
      </c>
      <c r="D33" s="2">
        <v>50</v>
      </c>
      <c r="E33" s="2">
        <v>1</v>
      </c>
      <c r="F33" t="s">
        <v>103</v>
      </c>
      <c r="G33" s="10">
        <v>9900000</v>
      </c>
    </row>
    <row r="34" spans="1:7" x14ac:dyDescent="0.2">
      <c r="A34" s="6">
        <v>198</v>
      </c>
      <c r="B34" t="s">
        <v>20</v>
      </c>
      <c r="C34" t="s">
        <v>95</v>
      </c>
      <c r="D34" s="2">
        <v>25</v>
      </c>
      <c r="E34" s="2">
        <v>1</v>
      </c>
      <c r="F34" t="s">
        <v>103</v>
      </c>
      <c r="G34" s="10">
        <v>4950000</v>
      </c>
    </row>
    <row r="35" spans="1:7" x14ac:dyDescent="0.2">
      <c r="A35" s="6">
        <v>198</v>
      </c>
      <c r="B35" t="s">
        <v>21</v>
      </c>
      <c r="C35" t="s">
        <v>95</v>
      </c>
      <c r="D35" s="2">
        <v>25</v>
      </c>
      <c r="E35" s="2">
        <v>1</v>
      </c>
      <c r="F35" t="s">
        <v>103</v>
      </c>
      <c r="G35" s="10">
        <v>4950000</v>
      </c>
    </row>
    <row r="36" spans="1:7" x14ac:dyDescent="0.2">
      <c r="A36" s="6">
        <v>198</v>
      </c>
      <c r="B36" t="s">
        <v>22</v>
      </c>
      <c r="C36" t="s">
        <v>93</v>
      </c>
      <c r="D36" s="2">
        <v>2</v>
      </c>
      <c r="E36" s="2">
        <v>1</v>
      </c>
      <c r="F36" t="s">
        <v>103</v>
      </c>
      <c r="G36" s="10">
        <v>396000</v>
      </c>
    </row>
    <row r="37" spans="1:7" x14ac:dyDescent="0.2">
      <c r="A37" s="6">
        <v>198</v>
      </c>
      <c r="B37" t="s">
        <v>23</v>
      </c>
      <c r="C37" t="s">
        <v>93</v>
      </c>
      <c r="D37" s="2">
        <v>53</v>
      </c>
      <c r="E37" s="2">
        <v>1</v>
      </c>
      <c r="F37" t="s">
        <v>104</v>
      </c>
      <c r="G37" s="10">
        <v>10494000</v>
      </c>
    </row>
    <row r="38" spans="1:7" x14ac:dyDescent="0.2">
      <c r="A38" s="6">
        <v>198</v>
      </c>
      <c r="B38" t="s">
        <v>24</v>
      </c>
      <c r="C38" t="s">
        <v>93</v>
      </c>
      <c r="D38" s="2">
        <v>0.75</v>
      </c>
      <c r="E38" s="2">
        <v>1</v>
      </c>
      <c r="F38" t="s">
        <v>105</v>
      </c>
      <c r="G38" s="10">
        <v>148500</v>
      </c>
    </row>
    <row r="39" spans="1:7" x14ac:dyDescent="0.2">
      <c r="A39" s="6">
        <v>198</v>
      </c>
      <c r="B39" t="s">
        <v>25</v>
      </c>
      <c r="C39" t="s">
        <v>93</v>
      </c>
      <c r="D39" s="2">
        <v>5</v>
      </c>
      <c r="E39" s="2">
        <v>1</v>
      </c>
      <c r="F39" t="s">
        <v>106</v>
      </c>
      <c r="G39" s="10">
        <v>990000</v>
      </c>
    </row>
    <row r="40" spans="1:7" x14ac:dyDescent="0.2">
      <c r="A40" s="6">
        <v>198</v>
      </c>
      <c r="B40" t="s">
        <v>26</v>
      </c>
      <c r="C40" t="s">
        <v>93</v>
      </c>
      <c r="D40" s="2">
        <v>6</v>
      </c>
      <c r="E40" s="2">
        <v>1</v>
      </c>
      <c r="F40" t="s">
        <v>107</v>
      </c>
      <c r="G40" s="10">
        <v>1188000</v>
      </c>
    </row>
    <row r="41" spans="1:7" x14ac:dyDescent="0.2">
      <c r="A41" s="6">
        <v>198</v>
      </c>
      <c r="B41" t="s">
        <v>27</v>
      </c>
      <c r="C41" t="s">
        <v>93</v>
      </c>
      <c r="D41" s="2">
        <v>28</v>
      </c>
      <c r="E41" s="2">
        <v>1</v>
      </c>
      <c r="F41" t="s">
        <v>108</v>
      </c>
      <c r="G41" s="10">
        <v>5544000</v>
      </c>
    </row>
    <row r="42" spans="1:7" x14ac:dyDescent="0.2">
      <c r="A42" s="6">
        <v>198</v>
      </c>
      <c r="B42" t="s">
        <v>28</v>
      </c>
      <c r="C42" t="s">
        <v>93</v>
      </c>
      <c r="D42" s="2">
        <v>148.69999999999999</v>
      </c>
      <c r="E42" s="2">
        <v>1</v>
      </c>
      <c r="F42" t="s">
        <v>108</v>
      </c>
      <c r="G42" s="10">
        <v>29442600</v>
      </c>
    </row>
    <row r="43" spans="1:7" x14ac:dyDescent="0.2">
      <c r="A43" s="6">
        <v>198</v>
      </c>
      <c r="B43" t="s">
        <v>29</v>
      </c>
      <c r="C43" t="s">
        <v>93</v>
      </c>
      <c r="D43" s="2">
        <v>84</v>
      </c>
      <c r="E43" s="2">
        <v>1</v>
      </c>
      <c r="F43" t="s">
        <v>108</v>
      </c>
      <c r="G43" s="10">
        <v>16632000</v>
      </c>
    </row>
    <row r="44" spans="1:7" x14ac:dyDescent="0.2">
      <c r="A44" s="6">
        <v>198</v>
      </c>
      <c r="B44" t="s">
        <v>30</v>
      </c>
      <c r="C44" t="s">
        <v>93</v>
      </c>
      <c r="D44" s="2">
        <v>83</v>
      </c>
      <c r="E44" s="2">
        <v>1</v>
      </c>
      <c r="F44" t="s">
        <v>108</v>
      </c>
      <c r="G44" s="10">
        <v>16434000</v>
      </c>
    </row>
    <row r="45" spans="1:7" x14ac:dyDescent="0.2">
      <c r="A45" s="6">
        <v>198</v>
      </c>
      <c r="B45" t="s">
        <v>31</v>
      </c>
      <c r="C45" t="s">
        <v>93</v>
      </c>
      <c r="D45" s="2">
        <v>53</v>
      </c>
      <c r="E45" s="2">
        <v>1</v>
      </c>
      <c r="F45" t="s">
        <v>108</v>
      </c>
      <c r="G45" s="10">
        <v>10494000</v>
      </c>
    </row>
    <row r="46" spans="1:7" x14ac:dyDescent="0.2">
      <c r="A46" s="6">
        <v>198</v>
      </c>
      <c r="B46" t="s">
        <v>32</v>
      </c>
      <c r="C46" t="s">
        <v>93</v>
      </c>
      <c r="D46" s="2">
        <v>70</v>
      </c>
      <c r="E46" s="2">
        <v>1</v>
      </c>
      <c r="F46" t="s">
        <v>108</v>
      </c>
      <c r="G46" s="10">
        <v>13860000</v>
      </c>
    </row>
    <row r="47" spans="1:7" x14ac:dyDescent="0.2">
      <c r="A47" s="6">
        <v>198</v>
      </c>
      <c r="B47" t="s">
        <v>33</v>
      </c>
      <c r="C47" t="s">
        <v>93</v>
      </c>
      <c r="D47" s="2">
        <v>28</v>
      </c>
      <c r="E47" s="2">
        <v>1</v>
      </c>
      <c r="F47" t="s">
        <v>108</v>
      </c>
      <c r="G47" s="10">
        <v>5544000</v>
      </c>
    </row>
    <row r="48" spans="1:7" x14ac:dyDescent="0.2">
      <c r="A48" s="6">
        <v>198</v>
      </c>
      <c r="B48" t="s">
        <v>34</v>
      </c>
      <c r="C48" t="s">
        <v>93</v>
      </c>
      <c r="D48" s="2">
        <v>21.878</v>
      </c>
      <c r="E48" s="2">
        <v>1</v>
      </c>
      <c r="F48" t="s">
        <v>108</v>
      </c>
      <c r="G48" s="10">
        <v>4331844</v>
      </c>
    </row>
    <row r="49" spans="1:7" x14ac:dyDescent="0.2">
      <c r="A49" s="6">
        <v>198</v>
      </c>
      <c r="B49" t="s">
        <v>35</v>
      </c>
      <c r="C49" t="s">
        <v>93</v>
      </c>
      <c r="D49" s="2">
        <v>25.5</v>
      </c>
      <c r="E49" s="2">
        <v>1</v>
      </c>
      <c r="F49" t="s">
        <v>108</v>
      </c>
      <c r="G49" s="10">
        <v>5049000</v>
      </c>
    </row>
    <row r="50" spans="1:7" x14ac:dyDescent="0.2">
      <c r="A50" s="6">
        <v>198</v>
      </c>
      <c r="B50" t="s">
        <v>36</v>
      </c>
      <c r="C50" t="s">
        <v>93</v>
      </c>
      <c r="D50" s="2">
        <v>193.149</v>
      </c>
      <c r="E50" s="2">
        <v>1</v>
      </c>
      <c r="F50" t="s">
        <v>108</v>
      </c>
      <c r="G50" s="10">
        <v>38243502</v>
      </c>
    </row>
    <row r="51" spans="1:7" x14ac:dyDescent="0.2">
      <c r="A51" s="6">
        <v>198</v>
      </c>
      <c r="B51" t="s">
        <v>37</v>
      </c>
      <c r="C51" t="s">
        <v>93</v>
      </c>
      <c r="D51" s="2">
        <v>193.149</v>
      </c>
      <c r="E51" s="2">
        <v>1</v>
      </c>
      <c r="F51" t="s">
        <v>108</v>
      </c>
      <c r="G51" s="10">
        <v>38243502</v>
      </c>
    </row>
    <row r="52" spans="1:7" x14ac:dyDescent="0.2">
      <c r="A52" s="6">
        <v>198</v>
      </c>
      <c r="B52" t="s">
        <v>38</v>
      </c>
      <c r="C52" t="s">
        <v>93</v>
      </c>
      <c r="D52" s="2">
        <v>66</v>
      </c>
      <c r="E52" s="2">
        <v>1</v>
      </c>
      <c r="F52" t="s">
        <v>108</v>
      </c>
      <c r="G52" s="10">
        <v>13068000</v>
      </c>
    </row>
    <row r="53" spans="1:7" x14ac:dyDescent="0.2">
      <c r="A53" s="6">
        <v>198</v>
      </c>
      <c r="B53" t="s">
        <v>39</v>
      </c>
      <c r="C53" t="s">
        <v>93</v>
      </c>
      <c r="D53" s="2">
        <v>187</v>
      </c>
      <c r="E53" s="2">
        <v>1</v>
      </c>
      <c r="F53" t="s">
        <v>108</v>
      </c>
      <c r="G53" s="10">
        <v>37026000</v>
      </c>
    </row>
    <row r="54" spans="1:7" x14ac:dyDescent="0.2">
      <c r="A54" s="6">
        <v>198</v>
      </c>
      <c r="B54" t="s">
        <v>40</v>
      </c>
      <c r="C54" t="s">
        <v>93</v>
      </c>
      <c r="D54" s="2">
        <v>192.23400000000001</v>
      </c>
      <c r="E54" s="2">
        <v>1</v>
      </c>
      <c r="F54" t="s">
        <v>108</v>
      </c>
      <c r="G54" s="10">
        <v>38062332</v>
      </c>
    </row>
    <row r="55" spans="1:7" x14ac:dyDescent="0.2">
      <c r="A55" s="6">
        <v>198</v>
      </c>
      <c r="B55" t="s">
        <v>41</v>
      </c>
      <c r="C55" t="s">
        <v>93</v>
      </c>
      <c r="D55" s="2">
        <v>187</v>
      </c>
      <c r="E55" s="2">
        <v>1</v>
      </c>
      <c r="F55" t="s">
        <v>108</v>
      </c>
      <c r="G55" s="10">
        <v>37026000</v>
      </c>
    </row>
    <row r="56" spans="1:7" x14ac:dyDescent="0.2">
      <c r="A56" s="6">
        <v>198</v>
      </c>
      <c r="B56" t="s">
        <v>42</v>
      </c>
      <c r="C56" t="s">
        <v>93</v>
      </c>
      <c r="D56" s="2">
        <v>21</v>
      </c>
      <c r="E56" s="2">
        <v>1</v>
      </c>
      <c r="F56" t="s">
        <v>108</v>
      </c>
      <c r="G56" s="10">
        <v>4158000</v>
      </c>
    </row>
    <row r="57" spans="1:7" x14ac:dyDescent="0.2">
      <c r="A57" s="6">
        <v>198</v>
      </c>
      <c r="B57" t="s">
        <v>43</v>
      </c>
      <c r="C57" t="s">
        <v>93</v>
      </c>
      <c r="D57" s="2">
        <v>21</v>
      </c>
      <c r="E57" s="2">
        <v>1</v>
      </c>
      <c r="F57" t="s">
        <v>108</v>
      </c>
      <c r="G57" s="10">
        <v>4158000</v>
      </c>
    </row>
    <row r="58" spans="1:7" x14ac:dyDescent="0.2">
      <c r="A58" s="6">
        <v>198</v>
      </c>
      <c r="B58" t="s">
        <v>44</v>
      </c>
      <c r="C58" t="s">
        <v>93</v>
      </c>
      <c r="D58" s="2">
        <v>21</v>
      </c>
      <c r="E58" s="2">
        <v>1</v>
      </c>
      <c r="F58" t="s">
        <v>108</v>
      </c>
      <c r="G58" s="10">
        <v>4158000</v>
      </c>
    </row>
    <row r="59" spans="1:7" x14ac:dyDescent="0.2">
      <c r="A59" s="6">
        <v>198</v>
      </c>
      <c r="B59" t="s">
        <v>45</v>
      </c>
      <c r="C59" t="s">
        <v>93</v>
      </c>
      <c r="D59" s="2">
        <v>21</v>
      </c>
      <c r="E59" s="2">
        <v>1</v>
      </c>
      <c r="F59" t="s">
        <v>108</v>
      </c>
      <c r="G59" s="10">
        <v>4158000</v>
      </c>
    </row>
    <row r="60" spans="1:7" x14ac:dyDescent="0.2">
      <c r="A60" s="6">
        <v>198</v>
      </c>
      <c r="B60" t="s">
        <v>46</v>
      </c>
      <c r="C60" t="s">
        <v>93</v>
      </c>
      <c r="D60" s="2">
        <v>27.5</v>
      </c>
      <c r="E60" s="2">
        <v>1</v>
      </c>
      <c r="F60" t="s">
        <v>108</v>
      </c>
      <c r="G60" s="10">
        <v>5445000</v>
      </c>
    </row>
    <row r="61" spans="1:7" x14ac:dyDescent="0.2">
      <c r="A61" s="6">
        <v>198</v>
      </c>
      <c r="B61" t="s">
        <v>47</v>
      </c>
      <c r="C61" t="s">
        <v>93</v>
      </c>
      <c r="D61" s="2">
        <v>27.5</v>
      </c>
      <c r="E61" s="2">
        <v>1</v>
      </c>
      <c r="F61" t="s">
        <v>108</v>
      </c>
      <c r="G61" s="10">
        <v>5445000</v>
      </c>
    </row>
    <row r="62" spans="1:7" x14ac:dyDescent="0.2">
      <c r="A62" s="6">
        <v>198</v>
      </c>
      <c r="B62" t="s">
        <v>48</v>
      </c>
      <c r="C62" t="s">
        <v>93</v>
      </c>
      <c r="D62" s="2">
        <v>165.93700000000001</v>
      </c>
      <c r="E62" s="2">
        <v>1</v>
      </c>
      <c r="F62" t="s">
        <v>109</v>
      </c>
      <c r="G62" s="10">
        <v>32855526</v>
      </c>
    </row>
    <row r="63" spans="1:7" x14ac:dyDescent="0.2">
      <c r="A63" s="6">
        <v>198</v>
      </c>
      <c r="B63" t="s">
        <v>49</v>
      </c>
      <c r="C63" t="s">
        <v>93</v>
      </c>
      <c r="D63" s="2">
        <v>165.93700000000001</v>
      </c>
      <c r="E63" s="2">
        <v>1</v>
      </c>
      <c r="F63" t="s">
        <v>109</v>
      </c>
      <c r="G63" s="10">
        <v>32855526</v>
      </c>
    </row>
    <row r="64" spans="1:7" x14ac:dyDescent="0.2">
      <c r="A64" s="6">
        <v>198</v>
      </c>
      <c r="B64" t="s">
        <v>50</v>
      </c>
      <c r="C64" t="s">
        <v>93</v>
      </c>
      <c r="D64" s="2">
        <v>165.93700000000001</v>
      </c>
      <c r="E64" s="2">
        <v>1</v>
      </c>
      <c r="F64" t="s">
        <v>109</v>
      </c>
      <c r="G64" s="10">
        <v>32855526</v>
      </c>
    </row>
    <row r="65" spans="1:7" x14ac:dyDescent="0.2">
      <c r="A65" s="6">
        <v>198</v>
      </c>
      <c r="B65" t="s">
        <v>51</v>
      </c>
      <c r="C65" t="s">
        <v>93</v>
      </c>
      <c r="D65" s="2">
        <v>165.93700000000001</v>
      </c>
      <c r="E65" s="2">
        <v>1</v>
      </c>
      <c r="F65" t="s">
        <v>109</v>
      </c>
      <c r="G65" s="10">
        <v>32855526</v>
      </c>
    </row>
    <row r="66" spans="1:7" x14ac:dyDescent="0.2">
      <c r="A66" s="6">
        <v>198</v>
      </c>
      <c r="B66" t="s">
        <v>52</v>
      </c>
      <c r="C66" t="s">
        <v>93</v>
      </c>
      <c r="D66" s="2">
        <v>120.06</v>
      </c>
      <c r="E66" s="2">
        <v>1</v>
      </c>
      <c r="F66" t="s">
        <v>109</v>
      </c>
      <c r="G66" s="10">
        <v>23771880</v>
      </c>
    </row>
    <row r="67" spans="1:7" x14ac:dyDescent="0.2">
      <c r="A67" s="6">
        <v>198</v>
      </c>
      <c r="B67" t="s">
        <v>53</v>
      </c>
      <c r="C67" t="s">
        <v>93</v>
      </c>
      <c r="D67" s="2">
        <v>5.3680000000000003</v>
      </c>
      <c r="E67" s="2">
        <v>1</v>
      </c>
      <c r="F67" t="s">
        <v>109</v>
      </c>
      <c r="G67" s="10">
        <v>1062864</v>
      </c>
    </row>
    <row r="68" spans="1:7" x14ac:dyDescent="0.2">
      <c r="A68" s="6">
        <v>198</v>
      </c>
      <c r="B68" t="s">
        <v>54</v>
      </c>
      <c r="C68" t="s">
        <v>93</v>
      </c>
      <c r="D68" s="2">
        <v>730.48900000000003</v>
      </c>
      <c r="E68" s="2">
        <v>1</v>
      </c>
      <c r="F68" t="s">
        <v>110</v>
      </c>
      <c r="G68" s="10">
        <v>144636822</v>
      </c>
    </row>
    <row r="69" spans="1:7" x14ac:dyDescent="0.2">
      <c r="A69" s="6">
        <v>198</v>
      </c>
      <c r="B69" t="s">
        <v>55</v>
      </c>
      <c r="C69" t="s">
        <v>93</v>
      </c>
      <c r="D69" s="2">
        <v>333.20499999999998</v>
      </c>
      <c r="E69" s="2">
        <v>1</v>
      </c>
      <c r="F69" t="s">
        <v>110</v>
      </c>
      <c r="G69" s="10">
        <v>65974590</v>
      </c>
    </row>
    <row r="70" spans="1:7" x14ac:dyDescent="0.2">
      <c r="A70" s="6">
        <v>198</v>
      </c>
      <c r="B70" t="s">
        <v>56</v>
      </c>
      <c r="C70" t="s">
        <v>93</v>
      </c>
      <c r="D70" s="2">
        <v>332.29</v>
      </c>
      <c r="E70" s="2">
        <v>1</v>
      </c>
      <c r="F70" t="s">
        <v>110</v>
      </c>
      <c r="G70" s="10">
        <v>65793420</v>
      </c>
    </row>
    <row r="71" spans="1:7" x14ac:dyDescent="0.2">
      <c r="A71" s="6">
        <v>198</v>
      </c>
      <c r="B71" t="s">
        <v>57</v>
      </c>
      <c r="C71" t="s">
        <v>93</v>
      </c>
      <c r="D71" s="2">
        <v>192.23400000000001</v>
      </c>
      <c r="E71" s="2">
        <v>1</v>
      </c>
      <c r="F71" t="s">
        <v>110</v>
      </c>
      <c r="G71" s="10">
        <v>38062332</v>
      </c>
    </row>
    <row r="72" spans="1:7" x14ac:dyDescent="0.2">
      <c r="A72" s="6">
        <v>198</v>
      </c>
      <c r="B72" t="s">
        <v>58</v>
      </c>
      <c r="C72" t="s">
        <v>93</v>
      </c>
      <c r="D72" s="2">
        <v>188.572</v>
      </c>
      <c r="E72" s="2">
        <v>1</v>
      </c>
      <c r="F72" t="s">
        <v>110</v>
      </c>
      <c r="G72" s="10">
        <v>37337256</v>
      </c>
    </row>
    <row r="73" spans="1:7" x14ac:dyDescent="0.2">
      <c r="A73" s="6">
        <v>198</v>
      </c>
      <c r="B73" t="s">
        <v>59</v>
      </c>
      <c r="C73" t="s">
        <v>93</v>
      </c>
      <c r="D73" s="2">
        <v>188.572</v>
      </c>
      <c r="E73" s="2">
        <v>1</v>
      </c>
      <c r="F73" t="s">
        <v>110</v>
      </c>
      <c r="G73" s="10">
        <v>37337256</v>
      </c>
    </row>
    <row r="74" spans="1:7" x14ac:dyDescent="0.2">
      <c r="A74" s="6">
        <v>198</v>
      </c>
      <c r="B74" t="s">
        <v>60</v>
      </c>
      <c r="C74" t="s">
        <v>93</v>
      </c>
      <c r="D74" s="2">
        <v>216.94900000000001</v>
      </c>
      <c r="E74" s="2">
        <v>1</v>
      </c>
      <c r="F74" t="s">
        <v>110</v>
      </c>
      <c r="G74" s="10">
        <v>42955902</v>
      </c>
    </row>
    <row r="75" spans="1:7" x14ac:dyDescent="0.2">
      <c r="A75" s="6">
        <v>198</v>
      </c>
      <c r="B75" t="s">
        <v>61</v>
      </c>
      <c r="C75" t="s">
        <v>93</v>
      </c>
      <c r="D75" s="2">
        <v>329.54399999999998</v>
      </c>
      <c r="E75" s="2">
        <v>1</v>
      </c>
      <c r="F75" t="s">
        <v>111</v>
      </c>
      <c r="G75" s="10">
        <v>65249712</v>
      </c>
    </row>
    <row r="76" spans="1:7" x14ac:dyDescent="0.2">
      <c r="A76" s="6">
        <v>198</v>
      </c>
      <c r="B76" t="s">
        <v>62</v>
      </c>
      <c r="C76" t="s">
        <v>93</v>
      </c>
      <c r="D76" s="2">
        <v>336.86700000000002</v>
      </c>
      <c r="E76" s="2">
        <v>1</v>
      </c>
      <c r="F76" t="s">
        <v>111</v>
      </c>
      <c r="G76" s="10">
        <v>66699666</v>
      </c>
    </row>
    <row r="77" spans="1:7" x14ac:dyDescent="0.2">
      <c r="A77" s="6">
        <v>198</v>
      </c>
      <c r="B77" t="s">
        <v>63</v>
      </c>
      <c r="C77" t="s">
        <v>93</v>
      </c>
      <c r="D77" s="2">
        <v>330.459</v>
      </c>
      <c r="E77" s="2">
        <v>1</v>
      </c>
      <c r="F77" t="s">
        <v>111</v>
      </c>
      <c r="G77" s="10">
        <v>65430882</v>
      </c>
    </row>
    <row r="78" spans="1:7" x14ac:dyDescent="0.2">
      <c r="A78" s="6">
        <v>198</v>
      </c>
      <c r="B78" t="s">
        <v>64</v>
      </c>
      <c r="C78" t="s">
        <v>93</v>
      </c>
      <c r="D78" s="2">
        <v>334.12099999999998</v>
      </c>
      <c r="E78" s="2">
        <v>1</v>
      </c>
      <c r="F78" t="s">
        <v>111</v>
      </c>
      <c r="G78" s="10">
        <v>66155958</v>
      </c>
    </row>
    <row r="79" spans="1:7" x14ac:dyDescent="0.2">
      <c r="A79" s="6">
        <v>198</v>
      </c>
      <c r="B79" t="s">
        <v>65</v>
      </c>
      <c r="C79" t="s">
        <v>93</v>
      </c>
      <c r="D79" s="2">
        <v>192.23400000000001</v>
      </c>
      <c r="E79" s="2">
        <v>1</v>
      </c>
      <c r="F79" t="s">
        <v>111</v>
      </c>
      <c r="G79" s="10">
        <v>38062332</v>
      </c>
    </row>
    <row r="80" spans="1:7" x14ac:dyDescent="0.2">
      <c r="A80" s="6">
        <v>198</v>
      </c>
      <c r="B80" t="s">
        <v>66</v>
      </c>
      <c r="C80" t="s">
        <v>93</v>
      </c>
      <c r="D80" s="2">
        <v>216.94900000000001</v>
      </c>
      <c r="E80" s="2">
        <v>1</v>
      </c>
      <c r="F80" t="s">
        <v>111</v>
      </c>
      <c r="G80" s="10">
        <v>42955902</v>
      </c>
    </row>
    <row r="81" spans="1:7" x14ac:dyDescent="0.2">
      <c r="A81" s="6">
        <v>198</v>
      </c>
      <c r="B81" t="s">
        <v>67</v>
      </c>
      <c r="C81" t="s">
        <v>93</v>
      </c>
      <c r="D81" s="2">
        <v>7</v>
      </c>
      <c r="E81" s="2">
        <v>1</v>
      </c>
      <c r="F81" t="s">
        <v>112</v>
      </c>
      <c r="G81" s="10">
        <v>1386000</v>
      </c>
    </row>
    <row r="82" spans="1:7" x14ac:dyDescent="0.2">
      <c r="A82" s="6">
        <v>198</v>
      </c>
      <c r="B82" t="s">
        <v>68</v>
      </c>
      <c r="C82" t="s">
        <v>93</v>
      </c>
      <c r="D82" s="2">
        <v>1.2</v>
      </c>
      <c r="E82" s="2">
        <v>1</v>
      </c>
      <c r="F82" t="s">
        <v>112</v>
      </c>
      <c r="G82" s="10">
        <v>237600</v>
      </c>
    </row>
    <row r="83" spans="1:7" x14ac:dyDescent="0.2">
      <c r="A83" s="6">
        <v>198</v>
      </c>
      <c r="B83" t="s">
        <v>69</v>
      </c>
      <c r="C83" t="s">
        <v>93</v>
      </c>
      <c r="D83" s="2">
        <v>70</v>
      </c>
      <c r="E83" s="2">
        <v>1</v>
      </c>
      <c r="F83" t="s">
        <v>113</v>
      </c>
      <c r="G83" s="10">
        <v>13860000</v>
      </c>
    </row>
    <row r="84" spans="1:7" x14ac:dyDescent="0.2">
      <c r="A84" s="6">
        <v>198</v>
      </c>
      <c r="B84" t="s">
        <v>70</v>
      </c>
      <c r="C84" t="s">
        <v>93</v>
      </c>
      <c r="D84" s="2">
        <v>70</v>
      </c>
      <c r="E84" s="2">
        <v>1</v>
      </c>
      <c r="F84" t="s">
        <v>113</v>
      </c>
      <c r="G84" s="10">
        <v>13860000</v>
      </c>
    </row>
    <row r="85" spans="1:7" x14ac:dyDescent="0.2">
      <c r="A85" s="6">
        <v>198</v>
      </c>
      <c r="B85" t="s">
        <v>71</v>
      </c>
      <c r="C85" t="s">
        <v>93</v>
      </c>
      <c r="D85" s="2">
        <v>108.8</v>
      </c>
      <c r="E85" s="2">
        <v>1</v>
      </c>
      <c r="F85" t="s">
        <v>114</v>
      </c>
      <c r="G85" s="10">
        <v>21542400</v>
      </c>
    </row>
    <row r="86" spans="1:7" x14ac:dyDescent="0.2">
      <c r="A86" s="6">
        <v>198</v>
      </c>
      <c r="B86" t="s">
        <v>72</v>
      </c>
      <c r="C86" t="s">
        <v>93</v>
      </c>
      <c r="D86" s="2">
        <v>351</v>
      </c>
      <c r="E86" s="2">
        <v>1</v>
      </c>
      <c r="F86" t="s">
        <v>115</v>
      </c>
      <c r="G86" s="10">
        <v>69498000</v>
      </c>
    </row>
    <row r="87" spans="1:7" x14ac:dyDescent="0.2">
      <c r="A87" s="6">
        <v>198</v>
      </c>
      <c r="B87" t="s">
        <v>73</v>
      </c>
      <c r="C87" t="s">
        <v>93</v>
      </c>
      <c r="D87" s="2">
        <v>17</v>
      </c>
      <c r="E87" s="2">
        <v>1</v>
      </c>
      <c r="F87" t="s">
        <v>116</v>
      </c>
      <c r="G87" s="10">
        <v>3366000</v>
      </c>
    </row>
    <row r="88" spans="1:7" x14ac:dyDescent="0.2">
      <c r="A88" s="6">
        <v>198</v>
      </c>
      <c r="B88" t="s">
        <v>74</v>
      </c>
      <c r="C88" t="s">
        <v>93</v>
      </c>
      <c r="D88" s="2">
        <v>4.5</v>
      </c>
      <c r="E88" s="2">
        <v>1</v>
      </c>
      <c r="F88" t="s">
        <v>116</v>
      </c>
      <c r="G88" s="10">
        <v>891000</v>
      </c>
    </row>
    <row r="89" spans="1:7" x14ac:dyDescent="0.2">
      <c r="A89" s="6">
        <v>198</v>
      </c>
      <c r="B89" t="s">
        <v>75</v>
      </c>
      <c r="C89" t="s">
        <v>95</v>
      </c>
      <c r="D89" s="2">
        <v>5</v>
      </c>
      <c r="E89" s="2">
        <v>5</v>
      </c>
      <c r="F89" t="s">
        <v>117</v>
      </c>
      <c r="G89" s="10">
        <v>4950000</v>
      </c>
    </row>
    <row r="90" spans="1:7" x14ac:dyDescent="0.2">
      <c r="A90" s="6">
        <v>198</v>
      </c>
      <c r="B90" t="s">
        <v>76</v>
      </c>
      <c r="C90" t="s">
        <v>93</v>
      </c>
      <c r="D90" s="2">
        <v>5</v>
      </c>
      <c r="E90" s="2">
        <v>1</v>
      </c>
      <c r="F90" t="s">
        <v>118</v>
      </c>
      <c r="G90" s="10">
        <v>990000</v>
      </c>
    </row>
    <row r="91" spans="1:7" x14ac:dyDescent="0.2">
      <c r="A91" s="6">
        <v>198</v>
      </c>
      <c r="B91" t="s">
        <v>77</v>
      </c>
      <c r="C91" t="s">
        <v>93</v>
      </c>
      <c r="D91" s="2">
        <v>10</v>
      </c>
      <c r="E91" s="2">
        <v>1</v>
      </c>
      <c r="F91" t="s">
        <v>119</v>
      </c>
      <c r="G91" s="10">
        <v>1980000</v>
      </c>
    </row>
    <row r="92" spans="1:7" x14ac:dyDescent="0.2">
      <c r="A92" s="6">
        <v>198</v>
      </c>
      <c r="B92" t="s">
        <v>78</v>
      </c>
      <c r="C92" t="s">
        <v>93</v>
      </c>
      <c r="D92" s="2">
        <v>30</v>
      </c>
      <c r="E92" s="2">
        <v>1</v>
      </c>
      <c r="F92" t="s">
        <v>119</v>
      </c>
      <c r="G92" s="10">
        <v>5940000</v>
      </c>
    </row>
    <row r="93" spans="1:7" x14ac:dyDescent="0.2">
      <c r="A93" s="6">
        <v>198</v>
      </c>
      <c r="B93" t="s">
        <v>79</v>
      </c>
      <c r="C93" t="s">
        <v>93</v>
      </c>
      <c r="D93" s="2">
        <v>29</v>
      </c>
      <c r="E93" s="2">
        <v>1</v>
      </c>
      <c r="F93" t="s">
        <v>120</v>
      </c>
      <c r="G93" s="10">
        <v>5742000</v>
      </c>
    </row>
    <row r="94" spans="1:7" x14ac:dyDescent="0.2">
      <c r="A94" s="6">
        <v>198</v>
      </c>
      <c r="B94" t="s">
        <v>80</v>
      </c>
      <c r="C94" t="s">
        <v>93</v>
      </c>
      <c r="D94" s="2">
        <v>6.2329999999999997</v>
      </c>
      <c r="E94" s="2">
        <v>1</v>
      </c>
      <c r="F94" t="s">
        <v>121</v>
      </c>
      <c r="G94" s="10">
        <v>1234134</v>
      </c>
    </row>
    <row r="95" spans="1:7" x14ac:dyDescent="0.2">
      <c r="A95" s="6">
        <v>198</v>
      </c>
      <c r="B95" t="s">
        <v>81</v>
      </c>
      <c r="C95" t="s">
        <v>93</v>
      </c>
      <c r="D95" s="2">
        <v>2</v>
      </c>
      <c r="E95" s="2">
        <v>1</v>
      </c>
      <c r="F95" t="s">
        <v>121</v>
      </c>
      <c r="G95" s="10">
        <v>396000</v>
      </c>
    </row>
    <row r="96" spans="1:7" x14ac:dyDescent="0.2">
      <c r="A96" s="6">
        <v>198</v>
      </c>
      <c r="B96" t="s">
        <v>82</v>
      </c>
      <c r="C96" t="s">
        <v>93</v>
      </c>
      <c r="D96" s="2">
        <v>11</v>
      </c>
      <c r="E96" s="2">
        <v>1</v>
      </c>
      <c r="F96" t="s">
        <v>121</v>
      </c>
      <c r="G96" s="10">
        <v>2178000</v>
      </c>
    </row>
    <row r="97" spans="1:7" x14ac:dyDescent="0.2">
      <c r="A97" s="6">
        <v>198</v>
      </c>
      <c r="B97" t="s">
        <v>83</v>
      </c>
      <c r="C97" t="s">
        <v>93</v>
      </c>
      <c r="D97" s="2">
        <v>184</v>
      </c>
      <c r="E97" s="2">
        <v>1</v>
      </c>
      <c r="F97" t="s">
        <v>121</v>
      </c>
      <c r="G97" s="10">
        <v>36432000</v>
      </c>
    </row>
    <row r="98" spans="1:7" x14ac:dyDescent="0.2">
      <c r="A98" s="6">
        <v>198</v>
      </c>
      <c r="B98" t="s">
        <v>84</v>
      </c>
      <c r="C98" t="s">
        <v>93</v>
      </c>
      <c r="D98" s="2">
        <v>190</v>
      </c>
      <c r="E98" s="2">
        <v>1</v>
      </c>
      <c r="F98" t="s">
        <v>121</v>
      </c>
      <c r="G98" s="10">
        <v>37620000</v>
      </c>
    </row>
    <row r="99" spans="1:7" x14ac:dyDescent="0.2">
      <c r="A99" s="6">
        <v>198</v>
      </c>
      <c r="B99" t="s">
        <v>85</v>
      </c>
      <c r="C99" t="s">
        <v>93</v>
      </c>
      <c r="D99" s="2">
        <v>20</v>
      </c>
      <c r="E99" s="2">
        <v>1</v>
      </c>
      <c r="F99" t="s">
        <v>122</v>
      </c>
      <c r="G99" s="10">
        <v>3960000</v>
      </c>
    </row>
    <row r="100" spans="1:7" x14ac:dyDescent="0.2">
      <c r="A100" s="6">
        <v>198</v>
      </c>
      <c r="B100" t="s">
        <v>86</v>
      </c>
      <c r="C100" t="s">
        <v>93</v>
      </c>
      <c r="D100" s="2">
        <v>50</v>
      </c>
      <c r="E100" s="2">
        <v>1</v>
      </c>
      <c r="F100" t="s">
        <v>122</v>
      </c>
      <c r="G100" s="10">
        <v>9900000</v>
      </c>
    </row>
    <row r="101" spans="1:7" x14ac:dyDescent="0.2">
      <c r="A101" s="6">
        <v>198</v>
      </c>
      <c r="B101" t="s">
        <v>87</v>
      </c>
      <c r="C101" t="s">
        <v>93</v>
      </c>
      <c r="D101" s="2">
        <v>60</v>
      </c>
      <c r="E101" s="2">
        <v>1</v>
      </c>
      <c r="F101" t="s">
        <v>122</v>
      </c>
      <c r="G101" s="10">
        <v>11880000</v>
      </c>
    </row>
    <row r="102" spans="1:7" x14ac:dyDescent="0.2">
      <c r="A102" s="6">
        <v>198</v>
      </c>
      <c r="B102" t="s">
        <v>88</v>
      </c>
      <c r="C102" t="s">
        <v>95</v>
      </c>
      <c r="D102" s="2">
        <v>10</v>
      </c>
      <c r="E102" s="2">
        <v>1</v>
      </c>
      <c r="F102" t="s">
        <v>123</v>
      </c>
      <c r="G102" s="10">
        <v>1980000</v>
      </c>
    </row>
    <row r="103" spans="1:7" x14ac:dyDescent="0.2">
      <c r="A103" s="6">
        <v>198</v>
      </c>
      <c r="B103" t="s">
        <v>89</v>
      </c>
      <c r="C103" t="s">
        <v>93</v>
      </c>
      <c r="D103" s="2">
        <v>189</v>
      </c>
      <c r="E103" s="2">
        <v>1</v>
      </c>
      <c r="F103" t="s">
        <v>124</v>
      </c>
      <c r="G103" s="10">
        <v>37422000</v>
      </c>
    </row>
    <row r="104" spans="1:7" x14ac:dyDescent="0.2">
      <c r="A104" s="6">
        <v>198</v>
      </c>
      <c r="B104" t="s">
        <v>90</v>
      </c>
      <c r="C104" t="s">
        <v>93</v>
      </c>
      <c r="D104" s="2">
        <v>184</v>
      </c>
      <c r="E104" s="2">
        <v>1</v>
      </c>
      <c r="F104" t="s">
        <v>124</v>
      </c>
      <c r="G104" s="10">
        <v>36432000</v>
      </c>
    </row>
    <row r="105" spans="1:7" x14ac:dyDescent="0.2">
      <c r="A105" s="6">
        <v>198</v>
      </c>
      <c r="B105" t="s">
        <v>91</v>
      </c>
      <c r="C105" t="s">
        <v>93</v>
      </c>
      <c r="D105" s="2">
        <v>40</v>
      </c>
      <c r="E105" s="2">
        <v>1</v>
      </c>
      <c r="F105" t="s">
        <v>125</v>
      </c>
      <c r="G105" s="10">
        <v>7920000</v>
      </c>
    </row>
    <row r="106" spans="1:7" x14ac:dyDescent="0.2">
      <c r="A106" s="6">
        <v>198</v>
      </c>
      <c r="B106" t="s">
        <v>92</v>
      </c>
      <c r="C106" t="s">
        <v>93</v>
      </c>
      <c r="D106" s="2">
        <v>40</v>
      </c>
      <c r="E106" s="2">
        <v>1</v>
      </c>
      <c r="F106" t="s">
        <v>125</v>
      </c>
      <c r="G106" s="10">
        <v>7920000</v>
      </c>
    </row>
    <row r="107" spans="1:7" x14ac:dyDescent="0.2">
      <c r="D107" s="2"/>
      <c r="E107" s="2"/>
      <c r="G107" s="11">
        <v>1998666450</v>
      </c>
    </row>
    <row r="108" spans="1:7" x14ac:dyDescent="0.2">
      <c r="D108" s="2"/>
      <c r="E108" s="2"/>
    </row>
    <row r="109" spans="1:7" x14ac:dyDescent="0.2">
      <c r="D109" s="2"/>
      <c r="E109" s="2"/>
    </row>
    <row r="110" spans="1:7" x14ac:dyDescent="0.2">
      <c r="D110" s="2"/>
      <c r="E110" s="2"/>
    </row>
    <row r="111" spans="1:7" x14ac:dyDescent="0.2">
      <c r="D111" s="2"/>
      <c r="E111" s="2"/>
    </row>
    <row r="112" spans="1:7" x14ac:dyDescent="0.2">
      <c r="D112" s="2"/>
      <c r="E112" s="2"/>
    </row>
    <row r="113" spans="4:5" x14ac:dyDescent="0.2">
      <c r="D113" s="2"/>
      <c r="E113" s="2"/>
    </row>
    <row r="114" spans="4:5" x14ac:dyDescent="0.2">
      <c r="D114" s="2"/>
      <c r="E114" s="2"/>
    </row>
    <row r="115" spans="4:5" x14ac:dyDescent="0.2">
      <c r="D115" s="2"/>
      <c r="E115" s="2"/>
    </row>
    <row r="116" spans="4:5" x14ac:dyDescent="0.2">
      <c r="D116" s="2"/>
      <c r="E116" s="2"/>
    </row>
    <row r="117" spans="4:5" x14ac:dyDescent="0.2">
      <c r="D117" s="2"/>
      <c r="E117" s="2"/>
    </row>
    <row r="118" spans="4:5" x14ac:dyDescent="0.2">
      <c r="D118" s="2"/>
      <c r="E118" s="2"/>
    </row>
    <row r="119" spans="4:5" x14ac:dyDescent="0.2">
      <c r="D119" s="2"/>
      <c r="E119" s="2"/>
    </row>
    <row r="120" spans="4:5" x14ac:dyDescent="0.2">
      <c r="D120" s="2"/>
      <c r="E120" s="2"/>
    </row>
    <row r="121" spans="4:5" x14ac:dyDescent="0.2">
      <c r="D121" s="2"/>
      <c r="E121" s="2"/>
    </row>
    <row r="122" spans="4:5" x14ac:dyDescent="0.2">
      <c r="D122" s="2"/>
      <c r="E122" s="2"/>
    </row>
    <row r="123" spans="4:5" x14ac:dyDescent="0.2">
      <c r="D123" s="2"/>
      <c r="E123" s="2"/>
    </row>
    <row r="124" spans="4:5" x14ac:dyDescent="0.2">
      <c r="D124" s="2"/>
      <c r="E124" s="2"/>
    </row>
    <row r="125" spans="4:5" x14ac:dyDescent="0.2">
      <c r="D125" s="2"/>
      <c r="E125" s="2"/>
    </row>
    <row r="126" spans="4:5" x14ac:dyDescent="0.2">
      <c r="D126" s="2"/>
      <c r="E126" s="2"/>
    </row>
    <row r="127" spans="4:5" x14ac:dyDescent="0.2">
      <c r="D127" s="2"/>
      <c r="E127" s="2"/>
    </row>
    <row r="128" spans="4:5" x14ac:dyDescent="0.2">
      <c r="D128" s="2"/>
      <c r="E128" s="2"/>
    </row>
    <row r="129" spans="4:5" x14ac:dyDescent="0.2">
      <c r="D129" s="2"/>
      <c r="E129" s="2"/>
    </row>
    <row r="130" spans="4:5" x14ac:dyDescent="0.2">
      <c r="D130" s="2"/>
      <c r="E130" s="2"/>
    </row>
    <row r="131" spans="4:5" x14ac:dyDescent="0.2">
      <c r="D131" s="2"/>
      <c r="E131" s="2"/>
    </row>
    <row r="132" spans="4:5" x14ac:dyDescent="0.2">
      <c r="D132" s="2"/>
      <c r="E132" s="2"/>
    </row>
    <row r="133" spans="4:5" x14ac:dyDescent="0.2">
      <c r="D133" s="2"/>
      <c r="E133" s="2"/>
    </row>
    <row r="134" spans="4:5" x14ac:dyDescent="0.2">
      <c r="D134" s="2"/>
      <c r="E134" s="2"/>
    </row>
    <row r="135" spans="4:5" x14ac:dyDescent="0.2">
      <c r="D135" s="2"/>
      <c r="E135" s="2"/>
    </row>
    <row r="136" spans="4:5" x14ac:dyDescent="0.2">
      <c r="D136" s="2"/>
      <c r="E136" s="2"/>
    </row>
    <row r="137" spans="4:5" x14ac:dyDescent="0.2">
      <c r="D137" s="2"/>
      <c r="E137" s="2"/>
    </row>
    <row r="138" spans="4:5" x14ac:dyDescent="0.2">
      <c r="D138" s="2"/>
      <c r="E138" s="2"/>
    </row>
    <row r="139" spans="4:5" x14ac:dyDescent="0.2">
      <c r="D139" s="2"/>
      <c r="E139" s="2"/>
    </row>
    <row r="140" spans="4:5" x14ac:dyDescent="0.2">
      <c r="D140" s="2"/>
      <c r="E140" s="2"/>
    </row>
    <row r="141" spans="4:5" x14ac:dyDescent="0.2">
      <c r="D141" s="2"/>
      <c r="E141" s="2"/>
    </row>
    <row r="142" spans="4:5" x14ac:dyDescent="0.2">
      <c r="D142" s="2"/>
      <c r="E142" s="2"/>
    </row>
    <row r="143" spans="4:5" x14ac:dyDescent="0.2">
      <c r="D143" s="2"/>
      <c r="E143" s="2"/>
    </row>
    <row r="144" spans="4:5" x14ac:dyDescent="0.2">
      <c r="D144" s="2"/>
      <c r="E144" s="2"/>
    </row>
    <row r="145" spans="4:5" x14ac:dyDescent="0.2">
      <c r="D145" s="2"/>
      <c r="E145" s="2"/>
    </row>
    <row r="146" spans="4:5" x14ac:dyDescent="0.2">
      <c r="D146" s="2"/>
      <c r="E146" s="2"/>
    </row>
    <row r="147" spans="4:5" x14ac:dyDescent="0.2">
      <c r="D147" s="2"/>
      <c r="E147" s="2"/>
    </row>
    <row r="148" spans="4:5" x14ac:dyDescent="0.2">
      <c r="D148" s="2"/>
      <c r="E148" s="2"/>
    </row>
    <row r="149" spans="4:5" x14ac:dyDescent="0.2">
      <c r="D149" s="2"/>
      <c r="E149" s="2"/>
    </row>
    <row r="150" spans="4:5" x14ac:dyDescent="0.2">
      <c r="D150" s="2"/>
      <c r="E150" s="2"/>
    </row>
    <row r="151" spans="4:5" x14ac:dyDescent="0.2">
      <c r="D151" s="2"/>
      <c r="E151" s="2"/>
    </row>
    <row r="152" spans="4:5" x14ac:dyDescent="0.2">
      <c r="D152" s="2"/>
      <c r="E152" s="2"/>
    </row>
    <row r="153" spans="4:5" x14ac:dyDescent="0.2">
      <c r="D153" s="2"/>
      <c r="E153" s="2"/>
    </row>
    <row r="154" spans="4:5" x14ac:dyDescent="0.2">
      <c r="D154" s="2"/>
      <c r="E154" s="2"/>
    </row>
    <row r="155" spans="4:5" x14ac:dyDescent="0.2">
      <c r="D155" s="2"/>
      <c r="E155" s="2"/>
    </row>
    <row r="156" spans="4:5" x14ac:dyDescent="0.2">
      <c r="D156" s="2"/>
      <c r="E156" s="2"/>
    </row>
    <row r="157" spans="4:5" x14ac:dyDescent="0.2">
      <c r="D157" s="2"/>
      <c r="E157" s="2"/>
    </row>
    <row r="158" spans="4:5" x14ac:dyDescent="0.2">
      <c r="D158" s="2"/>
      <c r="E158" s="2"/>
    </row>
    <row r="159" spans="4:5" x14ac:dyDescent="0.2">
      <c r="D159" s="2"/>
      <c r="E159" s="2"/>
    </row>
    <row r="160" spans="4:5" x14ac:dyDescent="0.2">
      <c r="D160" s="2"/>
      <c r="E160" s="2"/>
    </row>
    <row r="161" spans="4:5" x14ac:dyDescent="0.2">
      <c r="D161" s="2"/>
      <c r="E161" s="2"/>
    </row>
    <row r="162" spans="4:5" x14ac:dyDescent="0.2">
      <c r="D162" s="2"/>
      <c r="E162" s="2"/>
    </row>
    <row r="163" spans="4:5" x14ac:dyDescent="0.2">
      <c r="D163" s="2"/>
      <c r="E163" s="2"/>
    </row>
    <row r="164" spans="4:5" x14ac:dyDescent="0.2">
      <c r="D164" s="2"/>
      <c r="E164" s="2"/>
    </row>
    <row r="165" spans="4:5" x14ac:dyDescent="0.2">
      <c r="D165" s="2"/>
      <c r="E1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Krzysztof Waśniewski</cp:lastModifiedBy>
  <dcterms:created xsi:type="dcterms:W3CDTF">2023-12-30T13:08:40Z</dcterms:created>
  <dcterms:modified xsi:type="dcterms:W3CDTF">2024-07-23T06:46:36Z</dcterms:modified>
</cp:coreProperties>
</file>