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Geografia energetyki rozproszonej SGH OPUS Jesień 2023/Dane PSE/"/>
    </mc:Choice>
  </mc:AlternateContent>
  <xr:revisionPtr revIDLastSave="0" documentId="13_ncr:1_{781EF275-A752-AA42-B8F2-925FC7ED96A0}" xr6:coauthVersionLast="47" xr6:coauthVersionMax="47" xr10:uidLastSave="{00000000-0000-0000-0000-000000000000}"/>
  <bookViews>
    <workbookView xWindow="240" yWindow="500" windowWidth="28560" windowHeight="15920" activeTab="2" xr2:uid="{00000000-000D-0000-FFFF-FFFF00000000}"/>
  </bookViews>
  <sheets>
    <sheet name="Sheet1 (2)" sheetId="2" r:id="rId1"/>
    <sheet name="Sheet1" sheetId="1" r:id="rId2"/>
    <sheet name="Sheet1 (3)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2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K54" i="2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J54" i="2"/>
  <c r="K38" i="2"/>
  <c r="L38" i="2" s="1"/>
  <c r="M38" i="2" s="1"/>
  <c r="N38" i="2" s="1"/>
  <c r="O38" i="2" s="1"/>
  <c r="J38" i="2"/>
  <c r="I5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</calcChain>
</file>

<file path=xl/sharedStrings.xml><?xml version="1.0" encoding="utf-8"?>
<sst xmlns="http://schemas.openxmlformats.org/spreadsheetml/2006/main" count="594" uniqueCount="108">
  <si>
    <t>Typ jednostki rynku mocy</t>
  </si>
  <si>
    <t>Nazwa dostawcy mocy</t>
  </si>
  <si>
    <t>NIP</t>
  </si>
  <si>
    <t>JRM/117</t>
  </si>
  <si>
    <t>JRM/494</t>
  </si>
  <si>
    <t>JRM/239</t>
  </si>
  <si>
    <t>JRM/157</t>
  </si>
  <si>
    <t>JRM/187</t>
  </si>
  <si>
    <t>JRM/189</t>
  </si>
  <si>
    <t>JRM/364</t>
  </si>
  <si>
    <t>JRM/365</t>
  </si>
  <si>
    <t>JRM/366</t>
  </si>
  <si>
    <t>JRM/367</t>
  </si>
  <si>
    <t>JRM/368</t>
  </si>
  <si>
    <t>JRM/372</t>
  </si>
  <si>
    <t>JRM/373</t>
  </si>
  <si>
    <t>JRM/374</t>
  </si>
  <si>
    <t>JRM/376</t>
  </si>
  <si>
    <t>JRM/378</t>
  </si>
  <si>
    <t>JRM/379</t>
  </si>
  <si>
    <t>JRM/381</t>
  </si>
  <si>
    <t>JRM/383</t>
  </si>
  <si>
    <t>JRM/476</t>
  </si>
  <si>
    <t>JRM/8</t>
  </si>
  <si>
    <t>JRM/11</t>
  </si>
  <si>
    <t>JRM/14</t>
  </si>
  <si>
    <t>JRM/38</t>
  </si>
  <si>
    <t>JRM/474</t>
  </si>
  <si>
    <t>JRM/328</t>
  </si>
  <si>
    <t>JRM/496</t>
  </si>
  <si>
    <t>JRM/497</t>
  </si>
  <si>
    <t>JRM/510</t>
  </si>
  <si>
    <t>JRM/511</t>
  </si>
  <si>
    <t>JRM/513</t>
  </si>
  <si>
    <t>JRM/514</t>
  </si>
  <si>
    <t>JRM/515</t>
  </si>
  <si>
    <t>JRM/516</t>
  </si>
  <si>
    <t>JRM/246</t>
  </si>
  <si>
    <t>JRM/130</t>
  </si>
  <si>
    <t>JRM/173</t>
  </si>
  <si>
    <t>JRM/16</t>
  </si>
  <si>
    <t>JRM/199</t>
  </si>
  <si>
    <t>JRM/338</t>
  </si>
  <si>
    <t>JRM/439</t>
  </si>
  <si>
    <t>JRM/440</t>
  </si>
  <si>
    <t>JRM/110</t>
  </si>
  <si>
    <t>JRM/234</t>
  </si>
  <si>
    <t>JRM/17</t>
  </si>
  <si>
    <t>JRM/303</t>
  </si>
  <si>
    <t>JRM/4</t>
  </si>
  <si>
    <t>JRM/7</t>
  </si>
  <si>
    <t>JRM/335</t>
  </si>
  <si>
    <t>JRM/450</t>
  </si>
  <si>
    <t>JRM/337</t>
  </si>
  <si>
    <t>JRM/467</t>
  </si>
  <si>
    <t>JRM/475</t>
  </si>
  <si>
    <t>JRM/238</t>
  </si>
  <si>
    <t>JRM/240</t>
  </si>
  <si>
    <t>istniejąca jednostka rynku mocy wytwórcza</t>
  </si>
  <si>
    <t>niepotwierdzona jednostka rynku mocy_x000D_redukcji zapotrzebowania</t>
  </si>
  <si>
    <t>modernizowana jednostka rynku mocy_x000D_wytwórcza</t>
  </si>
  <si>
    <t>nowa jednostka rynku mocy wytwórcza</t>
  </si>
  <si>
    <t>BD sp. z o.o.</t>
  </si>
  <si>
    <t>CHP - 2 sp. z o.o.</t>
  </si>
  <si>
    <t>ENEA Ciepło sp. z o. o.</t>
  </si>
  <si>
    <t>Enea Nowa Energia sp. z o.o.</t>
  </si>
  <si>
    <t>Enel X Polska sp. z o.o.</t>
  </si>
  <si>
    <t>ENERGA OZE S.A.</t>
  </si>
  <si>
    <t>ENSPIRION sp. z o.o.</t>
  </si>
  <si>
    <t>Miejskie Przedsiębiorstwo Energetyki_x000D_Cieplnej sp. z o.o.</t>
  </si>
  <si>
    <t>PGE Energia Ciepła S.A.</t>
  </si>
  <si>
    <t>PGE Energia Odnawialna S.A.</t>
  </si>
  <si>
    <t>PGNiG TERMIKA Energetyka_x000D_Przemysłowa S.A.</t>
  </si>
  <si>
    <t>PGNiG TERMIKA S.A.</t>
  </si>
  <si>
    <t>Polenergia Elektrociepłownia Nowa_x000D_Sarzyna sp. z o.o.</t>
  </si>
  <si>
    <t>Polski Koncern Naftowy ORLEN S.A.</t>
  </si>
  <si>
    <t>POLSKIE GÓRNICTWO NAFTOWE I_x000D_GAZOWNICTWO S.A.</t>
  </si>
  <si>
    <t>TAMEH POLSKA sp. z o.o.</t>
  </si>
  <si>
    <t>TAURON EKOENERGIA sp. z o.o.</t>
  </si>
  <si>
    <t>TAURON Polska Energia S.A.</t>
  </si>
  <si>
    <t>Zespół Elektrowni Wodnych Niedzica S.A.</t>
  </si>
  <si>
    <t>Kod jednostki 
rynku mocy</t>
  </si>
  <si>
    <t>Wielkość 
obowiązku 
mocowego, MW</t>
  </si>
  <si>
    <t>Okres trwania
obowiązku
mocowego w
latach</t>
  </si>
  <si>
    <t>Rok</t>
  </si>
  <si>
    <t>Typ aukcji</t>
  </si>
  <si>
    <t>Data aukcji</t>
  </si>
  <si>
    <t>Runda zamknięcia aukcji</t>
  </si>
  <si>
    <t>Cena zamknięcia aukcji za 1 kW</t>
  </si>
  <si>
    <t>Moc zakontraktowana w wyniku aukcji MW</t>
  </si>
  <si>
    <t>Aukcja główna</t>
  </si>
  <si>
    <t>Last year of committment</t>
  </si>
  <si>
    <t>Year 2025</t>
  </si>
  <si>
    <t>Year 2026</t>
  </si>
  <si>
    <t>Year 2027</t>
  </si>
  <si>
    <t>Year 2028</t>
  </si>
  <si>
    <t>Year 2029</t>
  </si>
  <si>
    <t>Year 2030</t>
  </si>
  <si>
    <t>Year 2031</t>
  </si>
  <si>
    <t>Year 2032</t>
  </si>
  <si>
    <t>Year 2033</t>
  </si>
  <si>
    <t>Year 2034</t>
  </si>
  <si>
    <t>Year 2035</t>
  </si>
  <si>
    <t>Year 2036</t>
  </si>
  <si>
    <t>Year 2037</t>
  </si>
  <si>
    <t>Year 2038</t>
  </si>
  <si>
    <t>Year 2039</t>
  </si>
  <si>
    <t>Total committment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</si>
</sst>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PLN&quot;_ ;_ * \(#,##0.00\)\ &quot;PLN&quot;_ ;_ * &quot;-&quot;??_)\ &quot;PLN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14" fontId="0" fillId="0" borderId="0" xfId="0" applyNumberFormat="1"/>
    <xf numFmtId="44" fontId="0" fillId="0" borderId="0" xfId="1" applyFont="1"/>
    <xf numFmtId="0" fontId="1" fillId="0" borderId="2" xfId="0" applyFont="1" applyBorder="1" applyAlignment="1">
      <alignment horizontal="center" vertical="top" wrapText="1"/>
    </xf>
    <xf numFmtId="44" fontId="0" fillId="0" borderId="0" xfId="0" applyNumberFormat="1"/>
    <xf numFmtId="44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B8E0-CE6F-4143-9878-A70BF43AF370}">
  <dimension ref="A1:X57"/>
  <sheetViews>
    <sheetView topLeftCell="D1" workbookViewId="0">
      <pane xSplit="6" ySplit="1" topLeftCell="R28" activePane="bottomRight" state="frozen"/>
      <selection activeCell="D1" sqref="D1"/>
      <selection pane="topRight" activeCell="J1" sqref="J1"/>
      <selection pane="bottomLeft" activeCell="D2" sqref="D2"/>
      <selection pane="bottomRight" activeCell="X48" sqref="X48"/>
    </sheetView>
  </sheetViews>
  <sheetFormatPr baseColWidth="10" defaultColWidth="8.83203125" defaultRowHeight="15" x14ac:dyDescent="0.2"/>
  <cols>
    <col min="1" max="2" width="16" customWidth="1"/>
    <col min="3" max="3" width="17" customWidth="1"/>
    <col min="4" max="4" width="22.6640625" customWidth="1"/>
    <col min="5" max="6" width="17.6640625" customWidth="1"/>
    <col min="7" max="7" width="36.5" customWidth="1"/>
    <col min="9" max="9" width="18" bestFit="1" customWidth="1"/>
    <col min="10" max="15" width="17" bestFit="1" customWidth="1"/>
    <col min="16" max="23" width="14.5" bestFit="1" customWidth="1"/>
    <col min="24" max="24" width="18.6640625" customWidth="1"/>
  </cols>
  <sheetData>
    <row r="1" spans="1:24" ht="64" x14ac:dyDescent="0.2">
      <c r="A1" s="3" t="s">
        <v>86</v>
      </c>
      <c r="B1" s="3" t="s">
        <v>88</v>
      </c>
      <c r="C1" s="2" t="s">
        <v>81</v>
      </c>
      <c r="D1" s="1" t="s">
        <v>0</v>
      </c>
      <c r="E1" s="2" t="s">
        <v>82</v>
      </c>
      <c r="F1" s="2" t="s">
        <v>83</v>
      </c>
      <c r="G1" s="1" t="s">
        <v>1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6" t="s">
        <v>99</v>
      </c>
      <c r="Q1" s="6" t="s">
        <v>100</v>
      </c>
      <c r="R1" s="6" t="s">
        <v>101</v>
      </c>
      <c r="S1" s="6" t="s">
        <v>102</v>
      </c>
      <c r="T1" s="6" t="s">
        <v>103</v>
      </c>
      <c r="U1" s="6" t="s">
        <v>104</v>
      </c>
      <c r="V1" s="6" t="s">
        <v>105</v>
      </c>
      <c r="W1" s="6" t="s">
        <v>106</v>
      </c>
      <c r="X1" s="6" t="s">
        <v>107</v>
      </c>
    </row>
    <row r="2" spans="1:24" x14ac:dyDescent="0.2">
      <c r="A2" s="4">
        <v>44179</v>
      </c>
      <c r="B2" s="5">
        <v>172.85</v>
      </c>
      <c r="C2" t="s">
        <v>3</v>
      </c>
      <c r="D2" t="s">
        <v>58</v>
      </c>
      <c r="E2">
        <v>3</v>
      </c>
      <c r="F2">
        <v>0.5</v>
      </c>
      <c r="G2" t="s">
        <v>62</v>
      </c>
      <c r="H2">
        <f>IF(F2&gt;1,2024+F2,2024)</f>
        <v>2024</v>
      </c>
      <c r="I2" s="7">
        <f>IF(F2&gt;1,E2*1000*B2,E2*1000*B2*F2)</f>
        <v>259275</v>
      </c>
      <c r="X2" s="7">
        <f>SUM(I2:W2)</f>
        <v>259275</v>
      </c>
    </row>
    <row r="3" spans="1:24" x14ac:dyDescent="0.2">
      <c r="A3" s="4">
        <v>44179</v>
      </c>
      <c r="B3" s="5">
        <v>172.85</v>
      </c>
      <c r="C3" t="s">
        <v>4</v>
      </c>
      <c r="D3" t="s">
        <v>58</v>
      </c>
      <c r="E3">
        <v>1</v>
      </c>
      <c r="F3">
        <v>1</v>
      </c>
      <c r="G3" t="s">
        <v>63</v>
      </c>
      <c r="H3">
        <f t="shared" ref="H3:H56" si="0">IF(F3&gt;1,2024+F3,2024)</f>
        <v>2024</v>
      </c>
      <c r="I3" s="7">
        <f t="shared" ref="I3:I56" si="1">IF(F3&gt;1,E3*1000*B3,E3*1000*B3*F3)</f>
        <v>172850</v>
      </c>
      <c r="X3" s="7">
        <f t="shared" ref="X3:X56" si="2">SUM(I3:W3)</f>
        <v>172850</v>
      </c>
    </row>
    <row r="4" spans="1:24" x14ac:dyDescent="0.2">
      <c r="A4" s="4">
        <v>44179</v>
      </c>
      <c r="B4" s="5">
        <v>172.85</v>
      </c>
      <c r="C4" t="s">
        <v>5</v>
      </c>
      <c r="D4" t="s">
        <v>58</v>
      </c>
      <c r="E4">
        <v>36.985999999999997</v>
      </c>
      <c r="F4">
        <v>0.5</v>
      </c>
      <c r="G4" t="s">
        <v>64</v>
      </c>
      <c r="H4">
        <f t="shared" si="0"/>
        <v>2024</v>
      </c>
      <c r="I4" s="7">
        <f t="shared" si="1"/>
        <v>3196515.05</v>
      </c>
      <c r="X4" s="7">
        <f t="shared" si="2"/>
        <v>3196515.05</v>
      </c>
    </row>
    <row r="5" spans="1:24" x14ac:dyDescent="0.2">
      <c r="A5" s="4">
        <v>44179</v>
      </c>
      <c r="B5" s="5">
        <v>172.85</v>
      </c>
      <c r="C5" t="s">
        <v>6</v>
      </c>
      <c r="D5" t="s">
        <v>58</v>
      </c>
      <c r="E5">
        <v>13.170999999999999</v>
      </c>
      <c r="F5">
        <v>1</v>
      </c>
      <c r="G5" t="s">
        <v>65</v>
      </c>
      <c r="H5">
        <f t="shared" si="0"/>
        <v>2024</v>
      </c>
      <c r="I5" s="7">
        <f t="shared" si="1"/>
        <v>2276607.35</v>
      </c>
      <c r="X5" s="7">
        <f t="shared" si="2"/>
        <v>2276607.35</v>
      </c>
    </row>
    <row r="6" spans="1:24" x14ac:dyDescent="0.2">
      <c r="A6" s="4">
        <v>44179</v>
      </c>
      <c r="B6" s="5">
        <v>172.85</v>
      </c>
      <c r="C6" t="s">
        <v>7</v>
      </c>
      <c r="D6" t="s">
        <v>58</v>
      </c>
      <c r="E6">
        <v>12.173999999999999</v>
      </c>
      <c r="F6">
        <v>1</v>
      </c>
      <c r="G6" t="s">
        <v>65</v>
      </c>
      <c r="H6">
        <f t="shared" si="0"/>
        <v>2024</v>
      </c>
      <c r="I6" s="7">
        <f t="shared" si="1"/>
        <v>2104275.9</v>
      </c>
      <c r="X6" s="7">
        <f t="shared" si="2"/>
        <v>2104275.9</v>
      </c>
    </row>
    <row r="7" spans="1:24" x14ac:dyDescent="0.2">
      <c r="A7" s="4">
        <v>44179</v>
      </c>
      <c r="B7" s="5">
        <v>172.85</v>
      </c>
      <c r="C7" t="s">
        <v>8</v>
      </c>
      <c r="D7" t="s">
        <v>58</v>
      </c>
      <c r="E7">
        <v>11.829000000000001</v>
      </c>
      <c r="F7">
        <v>1</v>
      </c>
      <c r="G7" t="s">
        <v>65</v>
      </c>
      <c r="H7">
        <f t="shared" si="0"/>
        <v>2024</v>
      </c>
      <c r="I7" s="7">
        <f t="shared" si="1"/>
        <v>2044642.65</v>
      </c>
      <c r="X7" s="7">
        <f t="shared" si="2"/>
        <v>2044642.65</v>
      </c>
    </row>
    <row r="8" spans="1:24" x14ac:dyDescent="0.2">
      <c r="A8" s="4">
        <v>44179</v>
      </c>
      <c r="B8" s="5">
        <v>172.85</v>
      </c>
      <c r="C8" t="s">
        <v>9</v>
      </c>
      <c r="D8" t="s">
        <v>59</v>
      </c>
      <c r="E8">
        <v>50</v>
      </c>
      <c r="F8">
        <v>1</v>
      </c>
      <c r="G8" t="s">
        <v>66</v>
      </c>
      <c r="H8">
        <f t="shared" si="0"/>
        <v>2024</v>
      </c>
      <c r="I8" s="7">
        <f t="shared" si="1"/>
        <v>8642500</v>
      </c>
      <c r="X8" s="7">
        <f t="shared" si="2"/>
        <v>8642500</v>
      </c>
    </row>
    <row r="9" spans="1:24" x14ac:dyDescent="0.2">
      <c r="A9" s="4">
        <v>44179</v>
      </c>
      <c r="B9" s="5">
        <v>172.85</v>
      </c>
      <c r="C9" t="s">
        <v>10</v>
      </c>
      <c r="D9" t="s">
        <v>59</v>
      </c>
      <c r="E9">
        <v>50</v>
      </c>
      <c r="F9">
        <v>1</v>
      </c>
      <c r="G9" t="s">
        <v>66</v>
      </c>
      <c r="H9">
        <f t="shared" si="0"/>
        <v>2024</v>
      </c>
      <c r="I9" s="7">
        <f t="shared" si="1"/>
        <v>8642500</v>
      </c>
      <c r="X9" s="7">
        <f t="shared" si="2"/>
        <v>8642500</v>
      </c>
    </row>
    <row r="10" spans="1:24" x14ac:dyDescent="0.2">
      <c r="A10" s="4">
        <v>44179</v>
      </c>
      <c r="B10" s="5">
        <v>172.85</v>
      </c>
      <c r="C10" t="s">
        <v>11</v>
      </c>
      <c r="D10" t="s">
        <v>59</v>
      </c>
      <c r="E10">
        <v>50</v>
      </c>
      <c r="F10">
        <v>1</v>
      </c>
      <c r="G10" t="s">
        <v>66</v>
      </c>
      <c r="H10">
        <f t="shared" si="0"/>
        <v>2024</v>
      </c>
      <c r="I10" s="7">
        <f t="shared" si="1"/>
        <v>8642500</v>
      </c>
      <c r="X10" s="7">
        <f t="shared" si="2"/>
        <v>8642500</v>
      </c>
    </row>
    <row r="11" spans="1:24" x14ac:dyDescent="0.2">
      <c r="A11" s="4">
        <v>44179</v>
      </c>
      <c r="B11" s="5">
        <v>172.85</v>
      </c>
      <c r="C11" t="s">
        <v>12</v>
      </c>
      <c r="D11" t="s">
        <v>59</v>
      </c>
      <c r="E11">
        <v>50</v>
      </c>
      <c r="F11">
        <v>1</v>
      </c>
      <c r="G11" t="s">
        <v>66</v>
      </c>
      <c r="H11">
        <f t="shared" si="0"/>
        <v>2024</v>
      </c>
      <c r="I11" s="7">
        <f t="shared" si="1"/>
        <v>8642500</v>
      </c>
      <c r="X11" s="7">
        <f t="shared" si="2"/>
        <v>8642500</v>
      </c>
    </row>
    <row r="12" spans="1:24" x14ac:dyDescent="0.2">
      <c r="A12" s="4">
        <v>44179</v>
      </c>
      <c r="B12" s="5">
        <v>172.85</v>
      </c>
      <c r="C12" t="s">
        <v>13</v>
      </c>
      <c r="D12" t="s">
        <v>59</v>
      </c>
      <c r="E12">
        <v>50</v>
      </c>
      <c r="F12">
        <v>1</v>
      </c>
      <c r="G12" t="s">
        <v>66</v>
      </c>
      <c r="H12">
        <f t="shared" si="0"/>
        <v>2024</v>
      </c>
      <c r="I12" s="7">
        <f t="shared" si="1"/>
        <v>8642500</v>
      </c>
      <c r="X12" s="7">
        <f t="shared" si="2"/>
        <v>8642500</v>
      </c>
    </row>
    <row r="13" spans="1:24" x14ac:dyDescent="0.2">
      <c r="A13" s="4">
        <v>44179</v>
      </c>
      <c r="B13" s="5">
        <v>172.85</v>
      </c>
      <c r="C13" t="s">
        <v>14</v>
      </c>
      <c r="D13" t="s">
        <v>59</v>
      </c>
      <c r="E13">
        <v>50</v>
      </c>
      <c r="F13">
        <v>1</v>
      </c>
      <c r="G13" t="s">
        <v>66</v>
      </c>
      <c r="H13">
        <f t="shared" si="0"/>
        <v>2024</v>
      </c>
      <c r="I13" s="7">
        <f t="shared" si="1"/>
        <v>8642500</v>
      </c>
      <c r="X13" s="7">
        <f t="shared" si="2"/>
        <v>8642500</v>
      </c>
    </row>
    <row r="14" spans="1:24" x14ac:dyDescent="0.2">
      <c r="A14" s="4">
        <v>44179</v>
      </c>
      <c r="B14" s="5">
        <v>172.85</v>
      </c>
      <c r="C14" t="s">
        <v>15</v>
      </c>
      <c r="D14" t="s">
        <v>59</v>
      </c>
      <c r="E14">
        <v>45</v>
      </c>
      <c r="F14">
        <v>1</v>
      </c>
      <c r="G14" t="s">
        <v>66</v>
      </c>
      <c r="H14">
        <f t="shared" si="0"/>
        <v>2024</v>
      </c>
      <c r="I14" s="7">
        <f t="shared" si="1"/>
        <v>7778250</v>
      </c>
      <c r="X14" s="7">
        <f t="shared" si="2"/>
        <v>7778250</v>
      </c>
    </row>
    <row r="15" spans="1:24" x14ac:dyDescent="0.2">
      <c r="A15" s="4">
        <v>44179</v>
      </c>
      <c r="B15" s="5">
        <v>172.85</v>
      </c>
      <c r="C15" t="s">
        <v>16</v>
      </c>
      <c r="D15" t="s">
        <v>59</v>
      </c>
      <c r="E15">
        <v>45</v>
      </c>
      <c r="F15">
        <v>1</v>
      </c>
      <c r="G15" t="s">
        <v>66</v>
      </c>
      <c r="H15">
        <f t="shared" si="0"/>
        <v>2024</v>
      </c>
      <c r="I15" s="7">
        <f t="shared" si="1"/>
        <v>7778250</v>
      </c>
      <c r="X15" s="7">
        <f t="shared" si="2"/>
        <v>7778250</v>
      </c>
    </row>
    <row r="16" spans="1:24" x14ac:dyDescent="0.2">
      <c r="A16" s="4">
        <v>44179</v>
      </c>
      <c r="B16" s="5">
        <v>172.85</v>
      </c>
      <c r="C16" t="s">
        <v>17</v>
      </c>
      <c r="D16" t="s">
        <v>59</v>
      </c>
      <c r="E16">
        <v>45</v>
      </c>
      <c r="F16">
        <v>1</v>
      </c>
      <c r="G16" t="s">
        <v>66</v>
      </c>
      <c r="H16">
        <f t="shared" si="0"/>
        <v>2024</v>
      </c>
      <c r="I16" s="7">
        <f t="shared" si="1"/>
        <v>7778250</v>
      </c>
      <c r="X16" s="7">
        <f t="shared" si="2"/>
        <v>7778250</v>
      </c>
    </row>
    <row r="17" spans="1:24" x14ac:dyDescent="0.2">
      <c r="A17" s="4">
        <v>44179</v>
      </c>
      <c r="B17" s="5">
        <v>172.85</v>
      </c>
      <c r="C17" t="s">
        <v>18</v>
      </c>
      <c r="D17" t="s">
        <v>59</v>
      </c>
      <c r="E17">
        <v>42</v>
      </c>
      <c r="F17">
        <v>1</v>
      </c>
      <c r="G17" t="s">
        <v>66</v>
      </c>
      <c r="H17">
        <f t="shared" si="0"/>
        <v>2024</v>
      </c>
      <c r="I17" s="7">
        <f t="shared" si="1"/>
        <v>7259700</v>
      </c>
      <c r="X17" s="7">
        <f t="shared" si="2"/>
        <v>7259700</v>
      </c>
    </row>
    <row r="18" spans="1:24" x14ac:dyDescent="0.2">
      <c r="A18" s="4">
        <v>44179</v>
      </c>
      <c r="B18" s="5">
        <v>172.85</v>
      </c>
      <c r="C18" t="s">
        <v>19</v>
      </c>
      <c r="D18" t="s">
        <v>59</v>
      </c>
      <c r="E18">
        <v>30</v>
      </c>
      <c r="F18">
        <v>1</v>
      </c>
      <c r="G18" t="s">
        <v>66</v>
      </c>
      <c r="H18">
        <f t="shared" si="0"/>
        <v>2024</v>
      </c>
      <c r="I18" s="7">
        <f t="shared" si="1"/>
        <v>5185500</v>
      </c>
      <c r="X18" s="7">
        <f t="shared" si="2"/>
        <v>5185500</v>
      </c>
    </row>
    <row r="19" spans="1:24" x14ac:dyDescent="0.2">
      <c r="A19" s="4">
        <v>44179</v>
      </c>
      <c r="B19" s="5">
        <v>172.85</v>
      </c>
      <c r="C19" t="s">
        <v>20</v>
      </c>
      <c r="D19" t="s">
        <v>59</v>
      </c>
      <c r="E19">
        <v>20</v>
      </c>
      <c r="F19">
        <v>1</v>
      </c>
      <c r="G19" t="s">
        <v>66</v>
      </c>
      <c r="H19">
        <f t="shared" si="0"/>
        <v>2024</v>
      </c>
      <c r="I19" s="7">
        <f t="shared" si="1"/>
        <v>3457000</v>
      </c>
      <c r="X19" s="7">
        <f t="shared" si="2"/>
        <v>3457000</v>
      </c>
    </row>
    <row r="20" spans="1:24" x14ac:dyDescent="0.2">
      <c r="A20" s="4">
        <v>44179</v>
      </c>
      <c r="B20" s="5">
        <v>172.85</v>
      </c>
      <c r="C20" t="s">
        <v>21</v>
      </c>
      <c r="D20" t="s">
        <v>59</v>
      </c>
      <c r="E20">
        <v>18</v>
      </c>
      <c r="F20">
        <v>1</v>
      </c>
      <c r="G20" t="s">
        <v>66</v>
      </c>
      <c r="H20">
        <f t="shared" si="0"/>
        <v>2024</v>
      </c>
      <c r="I20" s="7">
        <f t="shared" si="1"/>
        <v>3111300</v>
      </c>
      <c r="X20" s="7">
        <f t="shared" si="2"/>
        <v>3111300</v>
      </c>
    </row>
    <row r="21" spans="1:24" x14ac:dyDescent="0.2">
      <c r="A21" s="4">
        <v>44179</v>
      </c>
      <c r="B21" s="5">
        <v>172.85</v>
      </c>
      <c r="C21" t="s">
        <v>22</v>
      </c>
      <c r="D21" t="s">
        <v>59</v>
      </c>
      <c r="E21">
        <v>50</v>
      </c>
      <c r="F21">
        <v>1</v>
      </c>
      <c r="G21" t="s">
        <v>66</v>
      </c>
      <c r="H21">
        <f t="shared" si="0"/>
        <v>2024</v>
      </c>
      <c r="I21" s="7">
        <f t="shared" si="1"/>
        <v>8642500</v>
      </c>
      <c r="X21" s="7">
        <f t="shared" si="2"/>
        <v>8642500</v>
      </c>
    </row>
    <row r="22" spans="1:24" x14ac:dyDescent="0.2">
      <c r="A22" s="4">
        <v>44179</v>
      </c>
      <c r="B22" s="5">
        <v>172.85</v>
      </c>
      <c r="C22" t="s">
        <v>23</v>
      </c>
      <c r="D22" t="s">
        <v>58</v>
      </c>
      <c r="E22">
        <v>50.526000000000003</v>
      </c>
      <c r="F22">
        <v>1</v>
      </c>
      <c r="G22" t="s">
        <v>67</v>
      </c>
      <c r="H22">
        <f t="shared" si="0"/>
        <v>2024</v>
      </c>
      <c r="I22" s="7">
        <f t="shared" si="1"/>
        <v>8733419.0999999996</v>
      </c>
      <c r="X22" s="7">
        <f t="shared" si="2"/>
        <v>8733419.0999999996</v>
      </c>
    </row>
    <row r="23" spans="1:24" x14ac:dyDescent="0.2">
      <c r="A23" s="4">
        <v>44179</v>
      </c>
      <c r="B23" s="5">
        <v>172.85</v>
      </c>
      <c r="C23" t="s">
        <v>24</v>
      </c>
      <c r="D23" t="s">
        <v>58</v>
      </c>
      <c r="E23">
        <v>50.526000000000003</v>
      </c>
      <c r="F23">
        <v>1</v>
      </c>
      <c r="G23" t="s">
        <v>67</v>
      </c>
      <c r="H23">
        <f t="shared" si="0"/>
        <v>2024</v>
      </c>
      <c r="I23" s="7">
        <f t="shared" si="1"/>
        <v>8733419.0999999996</v>
      </c>
      <c r="X23" s="7">
        <f t="shared" si="2"/>
        <v>8733419.0999999996</v>
      </c>
    </row>
    <row r="24" spans="1:24" x14ac:dyDescent="0.2">
      <c r="A24" s="4">
        <v>44179</v>
      </c>
      <c r="B24" s="5">
        <v>172.85</v>
      </c>
      <c r="C24" t="s">
        <v>25</v>
      </c>
      <c r="D24" t="s">
        <v>58</v>
      </c>
      <c r="E24">
        <v>49.68</v>
      </c>
      <c r="F24">
        <v>1</v>
      </c>
      <c r="G24" t="s">
        <v>67</v>
      </c>
      <c r="H24">
        <f t="shared" si="0"/>
        <v>2024</v>
      </c>
      <c r="I24" s="7">
        <f t="shared" si="1"/>
        <v>8587188</v>
      </c>
      <c r="X24" s="7">
        <f t="shared" si="2"/>
        <v>8587188</v>
      </c>
    </row>
    <row r="25" spans="1:24" x14ac:dyDescent="0.2">
      <c r="A25" s="4">
        <v>44179</v>
      </c>
      <c r="B25" s="5">
        <v>172.85</v>
      </c>
      <c r="C25" t="s">
        <v>26</v>
      </c>
      <c r="D25" t="s">
        <v>58</v>
      </c>
      <c r="E25">
        <v>15</v>
      </c>
      <c r="F25">
        <v>1</v>
      </c>
      <c r="G25" t="s">
        <v>67</v>
      </c>
      <c r="H25">
        <f t="shared" si="0"/>
        <v>2024</v>
      </c>
      <c r="I25" s="7">
        <f t="shared" si="1"/>
        <v>2592750</v>
      </c>
      <c r="X25" s="7">
        <f t="shared" si="2"/>
        <v>2592750</v>
      </c>
    </row>
    <row r="26" spans="1:24" x14ac:dyDescent="0.2">
      <c r="A26" s="4">
        <v>44179</v>
      </c>
      <c r="B26" s="5">
        <v>172.85</v>
      </c>
      <c r="C26" t="s">
        <v>27</v>
      </c>
      <c r="D26" t="s">
        <v>58</v>
      </c>
      <c r="E26">
        <v>10</v>
      </c>
      <c r="F26">
        <v>1</v>
      </c>
      <c r="G26" t="s">
        <v>67</v>
      </c>
      <c r="H26">
        <f t="shared" si="0"/>
        <v>2024</v>
      </c>
      <c r="I26" s="7">
        <f t="shared" si="1"/>
        <v>1728500</v>
      </c>
      <c r="X26" s="7">
        <f t="shared" si="2"/>
        <v>1728500</v>
      </c>
    </row>
    <row r="27" spans="1:24" x14ac:dyDescent="0.2">
      <c r="A27" s="4">
        <v>44179</v>
      </c>
      <c r="B27" s="5">
        <v>172.85</v>
      </c>
      <c r="C27" t="s">
        <v>28</v>
      </c>
      <c r="D27" t="s">
        <v>58</v>
      </c>
      <c r="E27">
        <v>2</v>
      </c>
      <c r="F27">
        <v>1</v>
      </c>
      <c r="G27" t="s">
        <v>68</v>
      </c>
      <c r="H27">
        <f t="shared" si="0"/>
        <v>2024</v>
      </c>
      <c r="I27" s="7">
        <f t="shared" si="1"/>
        <v>345700</v>
      </c>
      <c r="X27" s="7">
        <f t="shared" si="2"/>
        <v>345700</v>
      </c>
    </row>
    <row r="28" spans="1:24" x14ac:dyDescent="0.2">
      <c r="A28" s="4">
        <v>44179</v>
      </c>
      <c r="B28" s="5">
        <v>172.85</v>
      </c>
      <c r="C28" t="s">
        <v>29</v>
      </c>
      <c r="D28" t="s">
        <v>59</v>
      </c>
      <c r="E28">
        <v>50</v>
      </c>
      <c r="F28">
        <v>1</v>
      </c>
      <c r="G28" t="s">
        <v>68</v>
      </c>
      <c r="H28">
        <f t="shared" si="0"/>
        <v>2024</v>
      </c>
      <c r="I28" s="7">
        <f t="shared" si="1"/>
        <v>8642500</v>
      </c>
      <c r="X28" s="7">
        <f t="shared" si="2"/>
        <v>8642500</v>
      </c>
    </row>
    <row r="29" spans="1:24" x14ac:dyDescent="0.2">
      <c r="A29" s="4">
        <v>44179</v>
      </c>
      <c r="B29" s="5">
        <v>172.85</v>
      </c>
      <c r="C29" t="s">
        <v>30</v>
      </c>
      <c r="D29" t="s">
        <v>59</v>
      </c>
      <c r="E29">
        <v>50</v>
      </c>
      <c r="F29">
        <v>1</v>
      </c>
      <c r="G29" t="s">
        <v>68</v>
      </c>
      <c r="H29">
        <f t="shared" si="0"/>
        <v>2024</v>
      </c>
      <c r="I29" s="7">
        <f t="shared" si="1"/>
        <v>8642500</v>
      </c>
      <c r="X29" s="7">
        <f t="shared" si="2"/>
        <v>8642500</v>
      </c>
    </row>
    <row r="30" spans="1:24" x14ac:dyDescent="0.2">
      <c r="A30" s="4">
        <v>44179</v>
      </c>
      <c r="B30" s="5">
        <v>172.85</v>
      </c>
      <c r="C30" t="s">
        <v>31</v>
      </c>
      <c r="D30" t="s">
        <v>59</v>
      </c>
      <c r="E30">
        <v>50</v>
      </c>
      <c r="F30">
        <v>1</v>
      </c>
      <c r="G30" t="s">
        <v>68</v>
      </c>
      <c r="H30">
        <f t="shared" si="0"/>
        <v>2024</v>
      </c>
      <c r="I30" s="7">
        <f t="shared" si="1"/>
        <v>8642500</v>
      </c>
      <c r="X30" s="7">
        <f t="shared" si="2"/>
        <v>8642500</v>
      </c>
    </row>
    <row r="31" spans="1:24" x14ac:dyDescent="0.2">
      <c r="A31" s="4">
        <v>44179</v>
      </c>
      <c r="B31" s="5">
        <v>172.85</v>
      </c>
      <c r="C31" t="s">
        <v>32</v>
      </c>
      <c r="D31" t="s">
        <v>59</v>
      </c>
      <c r="E31">
        <v>50</v>
      </c>
      <c r="F31">
        <v>1</v>
      </c>
      <c r="G31" t="s">
        <v>68</v>
      </c>
      <c r="H31">
        <f t="shared" si="0"/>
        <v>2024</v>
      </c>
      <c r="I31" s="7">
        <f t="shared" si="1"/>
        <v>8642500</v>
      </c>
      <c r="X31" s="7">
        <f t="shared" si="2"/>
        <v>8642500</v>
      </c>
    </row>
    <row r="32" spans="1:24" x14ac:dyDescent="0.2">
      <c r="A32" s="4">
        <v>44179</v>
      </c>
      <c r="B32" s="5">
        <v>172.85</v>
      </c>
      <c r="C32" t="s">
        <v>33</v>
      </c>
      <c r="D32" t="s">
        <v>59</v>
      </c>
      <c r="E32">
        <v>50</v>
      </c>
      <c r="F32">
        <v>1</v>
      </c>
      <c r="G32" t="s">
        <v>68</v>
      </c>
      <c r="H32">
        <f t="shared" si="0"/>
        <v>2024</v>
      </c>
      <c r="I32" s="7">
        <f t="shared" si="1"/>
        <v>8642500</v>
      </c>
      <c r="X32" s="7">
        <f t="shared" si="2"/>
        <v>8642500</v>
      </c>
    </row>
    <row r="33" spans="1:24" x14ac:dyDescent="0.2">
      <c r="A33" s="4">
        <v>44179</v>
      </c>
      <c r="B33" s="5">
        <v>172.85</v>
      </c>
      <c r="C33" t="s">
        <v>34</v>
      </c>
      <c r="D33" t="s">
        <v>59</v>
      </c>
      <c r="E33">
        <v>50</v>
      </c>
      <c r="F33">
        <v>1</v>
      </c>
      <c r="G33" t="s">
        <v>68</v>
      </c>
      <c r="H33">
        <f t="shared" si="0"/>
        <v>2024</v>
      </c>
      <c r="I33" s="7">
        <f t="shared" si="1"/>
        <v>8642500</v>
      </c>
      <c r="X33" s="7">
        <f t="shared" si="2"/>
        <v>8642500</v>
      </c>
    </row>
    <row r="34" spans="1:24" x14ac:dyDescent="0.2">
      <c r="A34" s="4">
        <v>44179</v>
      </c>
      <c r="B34" s="5">
        <v>172.85</v>
      </c>
      <c r="C34" t="s">
        <v>35</v>
      </c>
      <c r="D34" t="s">
        <v>59</v>
      </c>
      <c r="E34">
        <v>25</v>
      </c>
      <c r="F34">
        <v>1</v>
      </c>
      <c r="G34" t="s">
        <v>68</v>
      </c>
      <c r="H34">
        <f t="shared" si="0"/>
        <v>2024</v>
      </c>
      <c r="I34" s="7">
        <f t="shared" si="1"/>
        <v>4321250</v>
      </c>
      <c r="X34" s="7">
        <f t="shared" si="2"/>
        <v>4321250</v>
      </c>
    </row>
    <row r="35" spans="1:24" x14ac:dyDescent="0.2">
      <c r="A35" s="4">
        <v>44179</v>
      </c>
      <c r="B35" s="5">
        <v>172.85</v>
      </c>
      <c r="C35" t="s">
        <v>36</v>
      </c>
      <c r="D35" t="s">
        <v>59</v>
      </c>
      <c r="E35">
        <v>25</v>
      </c>
      <c r="F35">
        <v>1</v>
      </c>
      <c r="G35" t="s">
        <v>68</v>
      </c>
      <c r="H35">
        <f t="shared" si="0"/>
        <v>2024</v>
      </c>
      <c r="I35" s="7">
        <f t="shared" si="1"/>
        <v>4321250</v>
      </c>
      <c r="X35" s="7">
        <f t="shared" si="2"/>
        <v>4321250</v>
      </c>
    </row>
    <row r="36" spans="1:24" x14ac:dyDescent="0.2">
      <c r="A36" s="4">
        <v>44179</v>
      </c>
      <c r="B36" s="5">
        <v>172.85</v>
      </c>
      <c r="C36" t="s">
        <v>37</v>
      </c>
      <c r="D36" t="s">
        <v>58</v>
      </c>
      <c r="E36">
        <v>6</v>
      </c>
      <c r="F36">
        <v>1</v>
      </c>
      <c r="G36" t="s">
        <v>69</v>
      </c>
      <c r="H36">
        <f t="shared" si="0"/>
        <v>2024</v>
      </c>
      <c r="I36" s="7">
        <f t="shared" si="1"/>
        <v>1037100</v>
      </c>
      <c r="X36" s="7">
        <f t="shared" si="2"/>
        <v>1037100</v>
      </c>
    </row>
    <row r="37" spans="1:24" x14ac:dyDescent="0.2">
      <c r="A37" s="4">
        <v>44179</v>
      </c>
      <c r="B37" s="5">
        <v>172.85</v>
      </c>
      <c r="C37" t="s">
        <v>38</v>
      </c>
      <c r="D37" t="s">
        <v>58</v>
      </c>
      <c r="E37">
        <v>200</v>
      </c>
      <c r="F37">
        <v>1</v>
      </c>
      <c r="G37" t="s">
        <v>70</v>
      </c>
      <c r="H37">
        <f t="shared" si="0"/>
        <v>2024</v>
      </c>
      <c r="I37" s="7">
        <f t="shared" si="1"/>
        <v>34570000</v>
      </c>
      <c r="X37" s="7">
        <f t="shared" si="2"/>
        <v>34570000</v>
      </c>
    </row>
    <row r="38" spans="1:24" x14ac:dyDescent="0.2">
      <c r="A38" s="4">
        <v>44179</v>
      </c>
      <c r="B38" s="5">
        <v>172.85</v>
      </c>
      <c r="C38" t="s">
        <v>39</v>
      </c>
      <c r="D38" t="s">
        <v>60</v>
      </c>
      <c r="E38">
        <v>161.6</v>
      </c>
      <c r="F38">
        <v>7</v>
      </c>
      <c r="G38" t="s">
        <v>70</v>
      </c>
      <c r="H38">
        <f t="shared" si="0"/>
        <v>2031</v>
      </c>
      <c r="I38" s="7">
        <f t="shared" si="1"/>
        <v>27932560</v>
      </c>
      <c r="J38" s="7">
        <f>I38</f>
        <v>27932560</v>
      </c>
      <c r="K38" s="7">
        <f t="shared" ref="K38:O38" si="3">J38</f>
        <v>27932560</v>
      </c>
      <c r="L38" s="7">
        <f t="shared" si="3"/>
        <v>27932560</v>
      </c>
      <c r="M38" s="7">
        <f t="shared" si="3"/>
        <v>27932560</v>
      </c>
      <c r="N38" s="7">
        <f t="shared" si="3"/>
        <v>27932560</v>
      </c>
      <c r="O38" s="7">
        <f t="shared" si="3"/>
        <v>27932560</v>
      </c>
      <c r="X38" s="7">
        <f t="shared" si="2"/>
        <v>195527920</v>
      </c>
    </row>
    <row r="39" spans="1:24" x14ac:dyDescent="0.2">
      <c r="A39" s="4">
        <v>44179</v>
      </c>
      <c r="B39" s="5">
        <v>172.85</v>
      </c>
      <c r="C39" t="s">
        <v>40</v>
      </c>
      <c r="D39" t="s">
        <v>58</v>
      </c>
      <c r="E39">
        <v>2.5529999999999999</v>
      </c>
      <c r="F39">
        <v>1</v>
      </c>
      <c r="G39" t="s">
        <v>71</v>
      </c>
      <c r="H39">
        <f t="shared" si="0"/>
        <v>2024</v>
      </c>
      <c r="I39" s="7">
        <f t="shared" si="1"/>
        <v>441286.05</v>
      </c>
      <c r="X39" s="7">
        <f t="shared" si="2"/>
        <v>441286.05</v>
      </c>
    </row>
    <row r="40" spans="1:24" x14ac:dyDescent="0.2">
      <c r="A40" s="4">
        <v>44179</v>
      </c>
      <c r="B40" s="5">
        <v>172.85</v>
      </c>
      <c r="C40" t="s">
        <v>41</v>
      </c>
      <c r="D40" t="s">
        <v>58</v>
      </c>
      <c r="E40">
        <v>65.730999999999995</v>
      </c>
      <c r="F40">
        <v>0.5</v>
      </c>
      <c r="G40" t="s">
        <v>72</v>
      </c>
      <c r="H40">
        <f t="shared" si="0"/>
        <v>2024</v>
      </c>
      <c r="I40" s="7">
        <f t="shared" si="1"/>
        <v>5680801.6749999998</v>
      </c>
      <c r="X40" s="7">
        <f t="shared" si="2"/>
        <v>5680801.6749999998</v>
      </c>
    </row>
    <row r="41" spans="1:24" x14ac:dyDescent="0.2">
      <c r="A41" s="4">
        <v>44179</v>
      </c>
      <c r="B41" s="5">
        <v>172.85</v>
      </c>
      <c r="C41" t="s">
        <v>42</v>
      </c>
      <c r="D41" t="s">
        <v>58</v>
      </c>
      <c r="E41">
        <v>8.1720000000000006</v>
      </c>
      <c r="F41">
        <v>1</v>
      </c>
      <c r="G41" t="s">
        <v>72</v>
      </c>
      <c r="H41">
        <f t="shared" si="0"/>
        <v>2024</v>
      </c>
      <c r="I41" s="7">
        <f t="shared" si="1"/>
        <v>1412530.2000000002</v>
      </c>
      <c r="X41" s="7">
        <f t="shared" si="2"/>
        <v>1412530.2000000002</v>
      </c>
    </row>
    <row r="42" spans="1:24" x14ac:dyDescent="0.2">
      <c r="A42" s="4">
        <v>44179</v>
      </c>
      <c r="B42" s="5">
        <v>172.85</v>
      </c>
      <c r="C42" t="s">
        <v>43</v>
      </c>
      <c r="D42" t="s">
        <v>58</v>
      </c>
      <c r="E42">
        <v>70</v>
      </c>
      <c r="F42">
        <v>0.5</v>
      </c>
      <c r="G42" t="s">
        <v>73</v>
      </c>
      <c r="H42">
        <f t="shared" si="0"/>
        <v>2024</v>
      </c>
      <c r="I42" s="7">
        <f t="shared" si="1"/>
        <v>6049750</v>
      </c>
      <c r="X42" s="7">
        <f t="shared" si="2"/>
        <v>6049750</v>
      </c>
    </row>
    <row r="43" spans="1:24" x14ac:dyDescent="0.2">
      <c r="A43" s="4">
        <v>44179</v>
      </c>
      <c r="B43" s="5">
        <v>172.85</v>
      </c>
      <c r="C43" t="s">
        <v>44</v>
      </c>
      <c r="D43" t="s">
        <v>58</v>
      </c>
      <c r="E43">
        <v>70</v>
      </c>
      <c r="F43">
        <v>0.5</v>
      </c>
      <c r="G43" t="s">
        <v>73</v>
      </c>
      <c r="H43">
        <f t="shared" si="0"/>
        <v>2024</v>
      </c>
      <c r="I43" s="7">
        <f t="shared" si="1"/>
        <v>6049750</v>
      </c>
      <c r="X43" s="7">
        <f t="shared" si="2"/>
        <v>6049750</v>
      </c>
    </row>
    <row r="44" spans="1:24" x14ac:dyDescent="0.2">
      <c r="A44" s="4">
        <v>44179</v>
      </c>
      <c r="B44" s="5">
        <v>172.85</v>
      </c>
      <c r="C44" t="s">
        <v>45</v>
      </c>
      <c r="D44" t="s">
        <v>58</v>
      </c>
      <c r="E44">
        <v>111</v>
      </c>
      <c r="F44">
        <v>1</v>
      </c>
      <c r="G44" t="s">
        <v>74</v>
      </c>
      <c r="H44">
        <f t="shared" si="0"/>
        <v>2024</v>
      </c>
      <c r="I44" s="7">
        <f t="shared" si="1"/>
        <v>19186350</v>
      </c>
      <c r="X44" s="7">
        <f t="shared" si="2"/>
        <v>19186350</v>
      </c>
    </row>
    <row r="45" spans="1:24" x14ac:dyDescent="0.2">
      <c r="A45" s="4">
        <v>44179</v>
      </c>
      <c r="B45" s="5">
        <v>172.85</v>
      </c>
      <c r="C45" t="s">
        <v>46</v>
      </c>
      <c r="D45" t="s">
        <v>58</v>
      </c>
      <c r="E45">
        <v>298</v>
      </c>
      <c r="F45">
        <v>1</v>
      </c>
      <c r="G45" t="s">
        <v>75</v>
      </c>
      <c r="H45">
        <f t="shared" si="0"/>
        <v>2024</v>
      </c>
      <c r="I45" s="7">
        <f t="shared" si="1"/>
        <v>51509300</v>
      </c>
      <c r="X45" s="7">
        <f t="shared" si="2"/>
        <v>51509300</v>
      </c>
    </row>
    <row r="46" spans="1:24" x14ac:dyDescent="0.2">
      <c r="A46" s="4">
        <v>44179</v>
      </c>
      <c r="B46" s="5">
        <v>172.85</v>
      </c>
      <c r="C46" t="s">
        <v>47</v>
      </c>
      <c r="D46" t="s">
        <v>58</v>
      </c>
      <c r="E46">
        <v>17</v>
      </c>
      <c r="F46">
        <v>1</v>
      </c>
      <c r="G46" t="s">
        <v>76</v>
      </c>
      <c r="H46">
        <f t="shared" si="0"/>
        <v>2024</v>
      </c>
      <c r="I46" s="7">
        <f t="shared" si="1"/>
        <v>2938450</v>
      </c>
      <c r="X46" s="7">
        <f t="shared" si="2"/>
        <v>2938450</v>
      </c>
    </row>
    <row r="47" spans="1:24" x14ac:dyDescent="0.2">
      <c r="A47" s="4">
        <v>44179</v>
      </c>
      <c r="B47" s="5">
        <v>172.85</v>
      </c>
      <c r="C47" t="s">
        <v>48</v>
      </c>
      <c r="D47" t="s">
        <v>58</v>
      </c>
      <c r="E47">
        <v>30</v>
      </c>
      <c r="F47">
        <v>0.5</v>
      </c>
      <c r="G47" t="s">
        <v>77</v>
      </c>
      <c r="H47">
        <f t="shared" si="0"/>
        <v>2024</v>
      </c>
      <c r="I47" s="7">
        <f t="shared" si="1"/>
        <v>2592750</v>
      </c>
      <c r="X47" s="7">
        <f t="shared" si="2"/>
        <v>2592750</v>
      </c>
    </row>
    <row r="48" spans="1:24" x14ac:dyDescent="0.2">
      <c r="A48" s="4">
        <v>44179</v>
      </c>
      <c r="B48" s="5">
        <v>172.85</v>
      </c>
      <c r="C48" t="s">
        <v>49</v>
      </c>
      <c r="D48" t="s">
        <v>58</v>
      </c>
      <c r="E48">
        <v>12.25</v>
      </c>
      <c r="F48">
        <v>1</v>
      </c>
      <c r="G48" t="s">
        <v>78</v>
      </c>
      <c r="H48">
        <f t="shared" si="0"/>
        <v>2024</v>
      </c>
      <c r="I48" s="7">
        <f t="shared" si="1"/>
        <v>2117412.5</v>
      </c>
      <c r="X48" s="7">
        <f t="shared" si="2"/>
        <v>2117412.5</v>
      </c>
    </row>
    <row r="49" spans="1:24" x14ac:dyDescent="0.2">
      <c r="A49" s="4">
        <v>44179</v>
      </c>
      <c r="B49" s="5">
        <v>172.85</v>
      </c>
      <c r="C49" t="s">
        <v>50</v>
      </c>
      <c r="D49" t="s">
        <v>58</v>
      </c>
      <c r="E49">
        <v>2</v>
      </c>
      <c r="F49">
        <v>1</v>
      </c>
      <c r="G49" t="s">
        <v>78</v>
      </c>
      <c r="H49">
        <f t="shared" si="0"/>
        <v>2024</v>
      </c>
      <c r="I49" s="7">
        <f t="shared" si="1"/>
        <v>345700</v>
      </c>
      <c r="X49" s="7">
        <f t="shared" si="2"/>
        <v>345700</v>
      </c>
    </row>
    <row r="50" spans="1:24" x14ac:dyDescent="0.2">
      <c r="A50" s="4">
        <v>44179</v>
      </c>
      <c r="B50" s="5">
        <v>172.85</v>
      </c>
      <c r="C50" t="s">
        <v>51</v>
      </c>
      <c r="D50" t="s">
        <v>58</v>
      </c>
      <c r="E50">
        <v>11</v>
      </c>
      <c r="F50">
        <v>1</v>
      </c>
      <c r="G50" t="s">
        <v>78</v>
      </c>
      <c r="H50">
        <f t="shared" si="0"/>
        <v>2024</v>
      </c>
      <c r="I50" s="7">
        <f t="shared" si="1"/>
        <v>1901350</v>
      </c>
      <c r="X50" s="7">
        <f t="shared" si="2"/>
        <v>1901350</v>
      </c>
    </row>
    <row r="51" spans="1:24" x14ac:dyDescent="0.2">
      <c r="A51" s="4">
        <v>44179</v>
      </c>
      <c r="B51" s="5">
        <v>172.85</v>
      </c>
      <c r="C51" t="s">
        <v>52</v>
      </c>
      <c r="D51" t="s">
        <v>58</v>
      </c>
      <c r="E51">
        <v>12.25</v>
      </c>
      <c r="F51">
        <v>1</v>
      </c>
      <c r="G51" t="s">
        <v>78</v>
      </c>
      <c r="H51">
        <f t="shared" si="0"/>
        <v>2024</v>
      </c>
      <c r="I51" s="7">
        <f t="shared" si="1"/>
        <v>2117412.5</v>
      </c>
      <c r="X51" s="7">
        <f t="shared" si="2"/>
        <v>2117412.5</v>
      </c>
    </row>
    <row r="52" spans="1:24" x14ac:dyDescent="0.2">
      <c r="A52" s="4">
        <v>44179</v>
      </c>
      <c r="B52" s="5">
        <v>172.85</v>
      </c>
      <c r="C52" t="s">
        <v>53</v>
      </c>
      <c r="D52" t="s">
        <v>59</v>
      </c>
      <c r="E52">
        <v>2</v>
      </c>
      <c r="F52">
        <v>1</v>
      </c>
      <c r="G52" t="s">
        <v>79</v>
      </c>
      <c r="H52">
        <f t="shared" si="0"/>
        <v>2024</v>
      </c>
      <c r="I52" s="7">
        <f t="shared" si="1"/>
        <v>345700</v>
      </c>
      <c r="X52" s="7">
        <f t="shared" si="2"/>
        <v>345700</v>
      </c>
    </row>
    <row r="53" spans="1:24" x14ac:dyDescent="0.2">
      <c r="A53" s="4">
        <v>44179</v>
      </c>
      <c r="B53" s="5">
        <v>172.85</v>
      </c>
      <c r="C53" t="s">
        <v>54</v>
      </c>
      <c r="D53" t="s">
        <v>59</v>
      </c>
      <c r="E53">
        <v>2</v>
      </c>
      <c r="F53">
        <v>1</v>
      </c>
      <c r="G53" t="s">
        <v>79</v>
      </c>
      <c r="H53">
        <f t="shared" si="0"/>
        <v>2024</v>
      </c>
      <c r="I53" s="7">
        <f t="shared" si="1"/>
        <v>345700</v>
      </c>
      <c r="X53" s="7">
        <f t="shared" si="2"/>
        <v>345700</v>
      </c>
    </row>
    <row r="54" spans="1:24" x14ac:dyDescent="0.2">
      <c r="A54" s="4">
        <v>44179</v>
      </c>
      <c r="B54" s="5">
        <v>172.85</v>
      </c>
      <c r="C54" t="s">
        <v>55</v>
      </c>
      <c r="D54" t="s">
        <v>61</v>
      </c>
      <c r="E54">
        <v>4.8559999999999999</v>
      </c>
      <c r="F54">
        <v>15</v>
      </c>
      <c r="G54" t="s">
        <v>79</v>
      </c>
      <c r="H54">
        <f t="shared" si="0"/>
        <v>2039</v>
      </c>
      <c r="I54" s="7">
        <f t="shared" si="1"/>
        <v>839359.6</v>
      </c>
      <c r="J54" s="7">
        <f>I54</f>
        <v>839359.6</v>
      </c>
      <c r="K54" s="7">
        <f t="shared" ref="K54:W54" si="4">J54</f>
        <v>839359.6</v>
      </c>
      <c r="L54" s="7">
        <f t="shared" si="4"/>
        <v>839359.6</v>
      </c>
      <c r="M54" s="7">
        <f t="shared" si="4"/>
        <v>839359.6</v>
      </c>
      <c r="N54" s="7">
        <f t="shared" si="4"/>
        <v>839359.6</v>
      </c>
      <c r="O54" s="7">
        <f t="shared" si="4"/>
        <v>839359.6</v>
      </c>
      <c r="P54" s="7">
        <f t="shared" si="4"/>
        <v>839359.6</v>
      </c>
      <c r="Q54" s="7">
        <f t="shared" si="4"/>
        <v>839359.6</v>
      </c>
      <c r="R54" s="7">
        <f t="shared" si="4"/>
        <v>839359.6</v>
      </c>
      <c r="S54" s="7">
        <f t="shared" si="4"/>
        <v>839359.6</v>
      </c>
      <c r="T54" s="7">
        <f t="shared" si="4"/>
        <v>839359.6</v>
      </c>
      <c r="U54" s="7">
        <f t="shared" si="4"/>
        <v>839359.6</v>
      </c>
      <c r="V54" s="7">
        <f t="shared" si="4"/>
        <v>839359.6</v>
      </c>
      <c r="W54" s="7">
        <f t="shared" si="4"/>
        <v>839359.6</v>
      </c>
      <c r="X54" s="7">
        <f t="shared" si="2"/>
        <v>12590393.999999996</v>
      </c>
    </row>
    <row r="55" spans="1:24" x14ac:dyDescent="0.2">
      <c r="A55" s="4">
        <v>44179</v>
      </c>
      <c r="B55" s="5">
        <v>172.85</v>
      </c>
      <c r="C55" t="s">
        <v>56</v>
      </c>
      <c r="D55" t="s">
        <v>58</v>
      </c>
      <c r="E55">
        <v>40</v>
      </c>
      <c r="F55">
        <v>1</v>
      </c>
      <c r="G55" t="s">
        <v>80</v>
      </c>
      <c r="H55">
        <f t="shared" si="0"/>
        <v>2024</v>
      </c>
      <c r="I55" s="7">
        <f t="shared" si="1"/>
        <v>6914000</v>
      </c>
      <c r="X55" s="7">
        <f t="shared" si="2"/>
        <v>6914000</v>
      </c>
    </row>
    <row r="56" spans="1:24" x14ac:dyDescent="0.2">
      <c r="A56" s="4">
        <v>44179</v>
      </c>
      <c r="B56" s="5">
        <v>172.85</v>
      </c>
      <c r="C56" t="s">
        <v>57</v>
      </c>
      <c r="D56" t="s">
        <v>58</v>
      </c>
      <c r="E56">
        <v>40</v>
      </c>
      <c r="F56">
        <v>1</v>
      </c>
      <c r="G56" t="s">
        <v>80</v>
      </c>
      <c r="H56">
        <f t="shared" si="0"/>
        <v>2024</v>
      </c>
      <c r="I56" s="7">
        <f t="shared" si="1"/>
        <v>6914000</v>
      </c>
      <c r="X56" s="7">
        <f t="shared" si="2"/>
        <v>6914000</v>
      </c>
    </row>
    <row r="57" spans="1:24" x14ac:dyDescent="0.2">
      <c r="I57" s="8">
        <f>SUM(I2:I56)</f>
        <v>385359654.67500001</v>
      </c>
      <c r="J57" s="8">
        <f t="shared" ref="J57:X57" si="5">SUM(J2:J56)</f>
        <v>28771919.600000001</v>
      </c>
      <c r="K57" s="8">
        <f t="shared" si="5"/>
        <v>28771919.600000001</v>
      </c>
      <c r="L57" s="8">
        <f t="shared" si="5"/>
        <v>28771919.600000001</v>
      </c>
      <c r="M57" s="8">
        <f t="shared" si="5"/>
        <v>28771919.600000001</v>
      </c>
      <c r="N57" s="8">
        <f t="shared" si="5"/>
        <v>28771919.600000001</v>
      </c>
      <c r="O57" s="8">
        <f t="shared" si="5"/>
        <v>28771919.600000001</v>
      </c>
      <c r="P57" s="8">
        <f t="shared" si="5"/>
        <v>839359.6</v>
      </c>
      <c r="Q57" s="8">
        <f t="shared" si="5"/>
        <v>839359.6</v>
      </c>
      <c r="R57" s="8">
        <f t="shared" si="5"/>
        <v>839359.6</v>
      </c>
      <c r="S57" s="8">
        <f t="shared" si="5"/>
        <v>839359.6</v>
      </c>
      <c r="T57" s="8">
        <f t="shared" si="5"/>
        <v>839359.6</v>
      </c>
      <c r="U57" s="8">
        <f t="shared" si="5"/>
        <v>839359.6</v>
      </c>
      <c r="V57" s="8">
        <f t="shared" si="5"/>
        <v>839359.6</v>
      </c>
      <c r="W57" s="8">
        <f t="shared" si="5"/>
        <v>839359.6</v>
      </c>
      <c r="X57" s="8">
        <f t="shared" si="5"/>
        <v>564706049.07500005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workbookViewId="0">
      <selection activeCell="A3" sqref="A3:F56"/>
    </sheetView>
  </sheetViews>
  <sheetFormatPr baseColWidth="10" defaultColWidth="8.83203125" defaultRowHeight="15" x14ac:dyDescent="0.2"/>
  <cols>
    <col min="1" max="6" width="16" customWidth="1"/>
    <col min="7" max="7" width="17" customWidth="1"/>
    <col min="8" max="8" width="22.6640625" customWidth="1"/>
    <col min="9" max="10" width="17.6640625" customWidth="1"/>
    <col min="11" max="11" width="36.5" customWidth="1"/>
    <col min="12" max="12" width="20.1640625" customWidth="1"/>
  </cols>
  <sheetData>
    <row r="1" spans="1:12" ht="64" x14ac:dyDescent="0.2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2" t="s">
        <v>81</v>
      </c>
      <c r="H1" s="1" t="s">
        <v>0</v>
      </c>
      <c r="I1" s="2" t="s">
        <v>82</v>
      </c>
      <c r="J1" s="2" t="s">
        <v>83</v>
      </c>
      <c r="K1" s="1" t="s">
        <v>1</v>
      </c>
      <c r="L1" s="1" t="s">
        <v>2</v>
      </c>
    </row>
    <row r="2" spans="1:12" x14ac:dyDescent="0.2">
      <c r="A2">
        <v>2025</v>
      </c>
      <c r="B2" t="s">
        <v>90</v>
      </c>
      <c r="C2" s="4">
        <v>44179</v>
      </c>
      <c r="D2">
        <v>7</v>
      </c>
      <c r="E2" s="5">
        <v>172.85</v>
      </c>
      <c r="F2">
        <v>2367.3040000000001</v>
      </c>
      <c r="G2" t="s">
        <v>3</v>
      </c>
      <c r="H2" t="s">
        <v>58</v>
      </c>
      <c r="I2">
        <v>3</v>
      </c>
      <c r="J2">
        <v>0.5</v>
      </c>
      <c r="K2" t="s">
        <v>62</v>
      </c>
      <c r="L2">
        <v>8971746522</v>
      </c>
    </row>
    <row r="3" spans="1:12" x14ac:dyDescent="0.2">
      <c r="A3">
        <v>2025</v>
      </c>
      <c r="B3" t="s">
        <v>90</v>
      </c>
      <c r="C3" s="4">
        <v>44179</v>
      </c>
      <c r="D3">
        <v>7</v>
      </c>
      <c r="E3" s="5">
        <v>172.85</v>
      </c>
      <c r="F3">
        <v>2367.3040000000001</v>
      </c>
      <c r="G3" t="s">
        <v>4</v>
      </c>
      <c r="H3" t="s">
        <v>58</v>
      </c>
      <c r="I3">
        <v>1</v>
      </c>
      <c r="J3">
        <v>1</v>
      </c>
      <c r="K3" t="s">
        <v>63</v>
      </c>
      <c r="L3">
        <v>6423185122</v>
      </c>
    </row>
    <row r="4" spans="1:12" x14ac:dyDescent="0.2">
      <c r="A4">
        <v>2025</v>
      </c>
      <c r="B4" t="s">
        <v>90</v>
      </c>
      <c r="C4" s="4">
        <v>44179</v>
      </c>
      <c r="D4">
        <v>7</v>
      </c>
      <c r="E4" s="5">
        <v>172.85</v>
      </c>
      <c r="F4">
        <v>2367.3040000000001</v>
      </c>
      <c r="G4" t="s">
        <v>5</v>
      </c>
      <c r="H4" t="s">
        <v>58</v>
      </c>
      <c r="I4">
        <v>36.985999999999997</v>
      </c>
      <c r="J4">
        <v>0.5</v>
      </c>
      <c r="K4" t="s">
        <v>64</v>
      </c>
      <c r="L4">
        <v>5420201908</v>
      </c>
    </row>
    <row r="5" spans="1:12" x14ac:dyDescent="0.2">
      <c r="A5">
        <v>2025</v>
      </c>
      <c r="B5" t="s">
        <v>90</v>
      </c>
      <c r="C5" s="4">
        <v>44179</v>
      </c>
      <c r="D5">
        <v>7</v>
      </c>
      <c r="E5" s="5">
        <v>172.85</v>
      </c>
      <c r="F5">
        <v>2367.3040000000001</v>
      </c>
      <c r="G5" t="s">
        <v>6</v>
      </c>
      <c r="H5" t="s">
        <v>58</v>
      </c>
      <c r="I5">
        <v>13.170999999999999</v>
      </c>
      <c r="J5">
        <v>1</v>
      </c>
      <c r="K5" t="s">
        <v>65</v>
      </c>
      <c r="L5">
        <v>7792510877</v>
      </c>
    </row>
    <row r="6" spans="1:12" x14ac:dyDescent="0.2">
      <c r="A6">
        <v>2025</v>
      </c>
      <c r="B6" t="s">
        <v>90</v>
      </c>
      <c r="C6" s="4">
        <v>44179</v>
      </c>
      <c r="D6">
        <v>7</v>
      </c>
      <c r="E6" s="5">
        <v>172.85</v>
      </c>
      <c r="F6">
        <v>2367.3040000000001</v>
      </c>
      <c r="G6" t="s">
        <v>7</v>
      </c>
      <c r="H6" t="s">
        <v>58</v>
      </c>
      <c r="I6">
        <v>12.173999999999999</v>
      </c>
      <c r="J6">
        <v>1</v>
      </c>
      <c r="K6" t="s">
        <v>65</v>
      </c>
      <c r="L6">
        <v>7792510877</v>
      </c>
    </row>
    <row r="7" spans="1:12" x14ac:dyDescent="0.2">
      <c r="A7">
        <v>2025</v>
      </c>
      <c r="B7" t="s">
        <v>90</v>
      </c>
      <c r="C7" s="4">
        <v>44179</v>
      </c>
      <c r="D7">
        <v>7</v>
      </c>
      <c r="E7" s="5">
        <v>172.85</v>
      </c>
      <c r="F7">
        <v>2367.3040000000001</v>
      </c>
      <c r="G7" t="s">
        <v>8</v>
      </c>
      <c r="H7" t="s">
        <v>58</v>
      </c>
      <c r="I7">
        <v>11.829000000000001</v>
      </c>
      <c r="J7">
        <v>1</v>
      </c>
      <c r="K7" t="s">
        <v>65</v>
      </c>
      <c r="L7">
        <v>7792510877</v>
      </c>
    </row>
    <row r="8" spans="1:12" x14ac:dyDescent="0.2">
      <c r="A8">
        <v>2025</v>
      </c>
      <c r="B8" t="s">
        <v>90</v>
      </c>
      <c r="C8" s="4">
        <v>44179</v>
      </c>
      <c r="D8">
        <v>7</v>
      </c>
      <c r="E8" s="5">
        <v>172.85</v>
      </c>
      <c r="F8">
        <v>2367.3040000000001</v>
      </c>
      <c r="G8" t="s">
        <v>9</v>
      </c>
      <c r="H8" t="s">
        <v>59</v>
      </c>
      <c r="I8">
        <v>50</v>
      </c>
      <c r="J8">
        <v>1</v>
      </c>
      <c r="K8" t="s">
        <v>66</v>
      </c>
      <c r="L8">
        <v>5252701584</v>
      </c>
    </row>
    <row r="9" spans="1:12" x14ac:dyDescent="0.2">
      <c r="A9">
        <v>2025</v>
      </c>
      <c r="B9" t="s">
        <v>90</v>
      </c>
      <c r="C9" s="4">
        <v>44179</v>
      </c>
      <c r="D9">
        <v>7</v>
      </c>
      <c r="E9" s="5">
        <v>172.85</v>
      </c>
      <c r="F9">
        <v>2367.3040000000001</v>
      </c>
      <c r="G9" t="s">
        <v>10</v>
      </c>
      <c r="H9" t="s">
        <v>59</v>
      </c>
      <c r="I9">
        <v>50</v>
      </c>
      <c r="J9">
        <v>1</v>
      </c>
      <c r="K9" t="s">
        <v>66</v>
      </c>
      <c r="L9">
        <v>5252701584</v>
      </c>
    </row>
    <row r="10" spans="1:12" x14ac:dyDescent="0.2">
      <c r="A10">
        <v>2025</v>
      </c>
      <c r="B10" t="s">
        <v>90</v>
      </c>
      <c r="C10" s="4">
        <v>44179</v>
      </c>
      <c r="D10">
        <v>7</v>
      </c>
      <c r="E10" s="5">
        <v>172.85</v>
      </c>
      <c r="F10">
        <v>2367.3040000000001</v>
      </c>
      <c r="G10" t="s">
        <v>11</v>
      </c>
      <c r="H10" t="s">
        <v>59</v>
      </c>
      <c r="I10">
        <v>50</v>
      </c>
      <c r="J10">
        <v>1</v>
      </c>
      <c r="K10" t="s">
        <v>66</v>
      </c>
      <c r="L10">
        <v>5252701584</v>
      </c>
    </row>
    <row r="11" spans="1:12" x14ac:dyDescent="0.2">
      <c r="A11">
        <v>2025</v>
      </c>
      <c r="B11" t="s">
        <v>90</v>
      </c>
      <c r="C11" s="4">
        <v>44179</v>
      </c>
      <c r="D11">
        <v>7</v>
      </c>
      <c r="E11" s="5">
        <v>172.85</v>
      </c>
      <c r="F11">
        <v>2367.3040000000001</v>
      </c>
      <c r="G11" t="s">
        <v>12</v>
      </c>
      <c r="H11" t="s">
        <v>59</v>
      </c>
      <c r="I11">
        <v>50</v>
      </c>
      <c r="J11">
        <v>1</v>
      </c>
      <c r="K11" t="s">
        <v>66</v>
      </c>
      <c r="L11">
        <v>5252701584</v>
      </c>
    </row>
    <row r="12" spans="1:12" x14ac:dyDescent="0.2">
      <c r="A12">
        <v>2025</v>
      </c>
      <c r="B12" t="s">
        <v>90</v>
      </c>
      <c r="C12" s="4">
        <v>44179</v>
      </c>
      <c r="D12">
        <v>7</v>
      </c>
      <c r="E12" s="5">
        <v>172.85</v>
      </c>
      <c r="F12">
        <v>2367.3040000000001</v>
      </c>
      <c r="G12" t="s">
        <v>13</v>
      </c>
      <c r="H12" t="s">
        <v>59</v>
      </c>
      <c r="I12">
        <v>50</v>
      </c>
      <c r="J12">
        <v>1</v>
      </c>
      <c r="K12" t="s">
        <v>66</v>
      </c>
      <c r="L12">
        <v>5252701584</v>
      </c>
    </row>
    <row r="13" spans="1:12" x14ac:dyDescent="0.2">
      <c r="A13">
        <v>2025</v>
      </c>
      <c r="B13" t="s">
        <v>90</v>
      </c>
      <c r="C13" s="4">
        <v>44179</v>
      </c>
      <c r="D13">
        <v>7</v>
      </c>
      <c r="E13" s="5">
        <v>172.85</v>
      </c>
      <c r="F13">
        <v>2367.3040000000001</v>
      </c>
      <c r="G13" t="s">
        <v>14</v>
      </c>
      <c r="H13" t="s">
        <v>59</v>
      </c>
      <c r="I13">
        <v>50</v>
      </c>
      <c r="J13">
        <v>1</v>
      </c>
      <c r="K13" t="s">
        <v>66</v>
      </c>
      <c r="L13">
        <v>5252701584</v>
      </c>
    </row>
    <row r="14" spans="1:12" x14ac:dyDescent="0.2">
      <c r="A14">
        <v>2025</v>
      </c>
      <c r="B14" t="s">
        <v>90</v>
      </c>
      <c r="C14" s="4">
        <v>44179</v>
      </c>
      <c r="D14">
        <v>7</v>
      </c>
      <c r="E14" s="5">
        <v>172.85</v>
      </c>
      <c r="F14">
        <v>2367.3040000000001</v>
      </c>
      <c r="G14" t="s">
        <v>15</v>
      </c>
      <c r="H14" t="s">
        <v>59</v>
      </c>
      <c r="I14">
        <v>45</v>
      </c>
      <c r="J14">
        <v>1</v>
      </c>
      <c r="K14" t="s">
        <v>66</v>
      </c>
      <c r="L14">
        <v>5252701584</v>
      </c>
    </row>
    <row r="15" spans="1:12" x14ac:dyDescent="0.2">
      <c r="A15">
        <v>2025</v>
      </c>
      <c r="B15" t="s">
        <v>90</v>
      </c>
      <c r="C15" s="4">
        <v>44179</v>
      </c>
      <c r="D15">
        <v>7</v>
      </c>
      <c r="E15" s="5">
        <v>172.85</v>
      </c>
      <c r="F15">
        <v>2367.3040000000001</v>
      </c>
      <c r="G15" t="s">
        <v>16</v>
      </c>
      <c r="H15" t="s">
        <v>59</v>
      </c>
      <c r="I15">
        <v>45</v>
      </c>
      <c r="J15">
        <v>1</v>
      </c>
      <c r="K15" t="s">
        <v>66</v>
      </c>
      <c r="L15">
        <v>5252701584</v>
      </c>
    </row>
    <row r="16" spans="1:12" x14ac:dyDescent="0.2">
      <c r="A16">
        <v>2025</v>
      </c>
      <c r="B16" t="s">
        <v>90</v>
      </c>
      <c r="C16" s="4">
        <v>44179</v>
      </c>
      <c r="D16">
        <v>7</v>
      </c>
      <c r="E16" s="5">
        <v>172.85</v>
      </c>
      <c r="F16">
        <v>2367.3040000000001</v>
      </c>
      <c r="G16" t="s">
        <v>17</v>
      </c>
      <c r="H16" t="s">
        <v>59</v>
      </c>
      <c r="I16">
        <v>45</v>
      </c>
      <c r="J16">
        <v>1</v>
      </c>
      <c r="K16" t="s">
        <v>66</v>
      </c>
      <c r="L16">
        <v>5252701584</v>
      </c>
    </row>
    <row r="17" spans="1:12" x14ac:dyDescent="0.2">
      <c r="A17">
        <v>2025</v>
      </c>
      <c r="B17" t="s">
        <v>90</v>
      </c>
      <c r="C17" s="4">
        <v>44179</v>
      </c>
      <c r="D17">
        <v>7</v>
      </c>
      <c r="E17" s="5">
        <v>172.85</v>
      </c>
      <c r="F17">
        <v>2367.3040000000001</v>
      </c>
      <c r="G17" t="s">
        <v>18</v>
      </c>
      <c r="H17" t="s">
        <v>59</v>
      </c>
      <c r="I17">
        <v>42</v>
      </c>
      <c r="J17">
        <v>1</v>
      </c>
      <c r="K17" t="s">
        <v>66</v>
      </c>
      <c r="L17">
        <v>5252701584</v>
      </c>
    </row>
    <row r="18" spans="1:12" x14ac:dyDescent="0.2">
      <c r="A18">
        <v>2025</v>
      </c>
      <c r="B18" t="s">
        <v>90</v>
      </c>
      <c r="C18" s="4">
        <v>44179</v>
      </c>
      <c r="D18">
        <v>7</v>
      </c>
      <c r="E18" s="5">
        <v>172.85</v>
      </c>
      <c r="F18">
        <v>2367.3040000000001</v>
      </c>
      <c r="G18" t="s">
        <v>19</v>
      </c>
      <c r="H18" t="s">
        <v>59</v>
      </c>
      <c r="I18">
        <v>30</v>
      </c>
      <c r="J18">
        <v>1</v>
      </c>
      <c r="K18" t="s">
        <v>66</v>
      </c>
      <c r="L18">
        <v>5252701584</v>
      </c>
    </row>
    <row r="19" spans="1:12" x14ac:dyDescent="0.2">
      <c r="A19">
        <v>2025</v>
      </c>
      <c r="B19" t="s">
        <v>90</v>
      </c>
      <c r="C19" s="4">
        <v>44179</v>
      </c>
      <c r="D19">
        <v>7</v>
      </c>
      <c r="E19" s="5">
        <v>172.85</v>
      </c>
      <c r="F19">
        <v>2367.3040000000001</v>
      </c>
      <c r="G19" t="s">
        <v>20</v>
      </c>
      <c r="H19" t="s">
        <v>59</v>
      </c>
      <c r="I19">
        <v>20</v>
      </c>
      <c r="J19">
        <v>1</v>
      </c>
      <c r="K19" t="s">
        <v>66</v>
      </c>
      <c r="L19">
        <v>5252701584</v>
      </c>
    </row>
    <row r="20" spans="1:12" x14ac:dyDescent="0.2">
      <c r="A20">
        <v>2025</v>
      </c>
      <c r="B20" t="s">
        <v>90</v>
      </c>
      <c r="C20" s="4">
        <v>44179</v>
      </c>
      <c r="D20">
        <v>7</v>
      </c>
      <c r="E20" s="5">
        <v>172.85</v>
      </c>
      <c r="F20">
        <v>2367.3040000000001</v>
      </c>
      <c r="G20" t="s">
        <v>21</v>
      </c>
      <c r="H20" t="s">
        <v>59</v>
      </c>
      <c r="I20">
        <v>18</v>
      </c>
      <c r="J20">
        <v>1</v>
      </c>
      <c r="K20" t="s">
        <v>66</v>
      </c>
      <c r="L20">
        <v>5252701584</v>
      </c>
    </row>
    <row r="21" spans="1:12" x14ac:dyDescent="0.2">
      <c r="A21">
        <v>2025</v>
      </c>
      <c r="B21" t="s">
        <v>90</v>
      </c>
      <c r="C21" s="4">
        <v>44179</v>
      </c>
      <c r="D21">
        <v>7</v>
      </c>
      <c r="E21" s="5">
        <v>172.85</v>
      </c>
      <c r="F21">
        <v>2367.3040000000001</v>
      </c>
      <c r="G21" t="s">
        <v>22</v>
      </c>
      <c r="H21" t="s">
        <v>59</v>
      </c>
      <c r="I21">
        <v>50</v>
      </c>
      <c r="J21">
        <v>1</v>
      </c>
      <c r="K21" t="s">
        <v>66</v>
      </c>
      <c r="L21">
        <v>5252701584</v>
      </c>
    </row>
    <row r="22" spans="1:12" x14ac:dyDescent="0.2">
      <c r="A22">
        <v>2025</v>
      </c>
      <c r="B22" t="s">
        <v>90</v>
      </c>
      <c r="C22" s="4">
        <v>44179</v>
      </c>
      <c r="D22">
        <v>7</v>
      </c>
      <c r="E22" s="5">
        <v>172.85</v>
      </c>
      <c r="F22">
        <v>2367.3040000000001</v>
      </c>
      <c r="G22" t="s">
        <v>23</v>
      </c>
      <c r="H22" t="s">
        <v>58</v>
      </c>
      <c r="I22">
        <v>50.526000000000003</v>
      </c>
      <c r="J22">
        <v>1</v>
      </c>
      <c r="K22" t="s">
        <v>67</v>
      </c>
      <c r="L22">
        <v>5932372895</v>
      </c>
    </row>
    <row r="23" spans="1:12" x14ac:dyDescent="0.2">
      <c r="A23">
        <v>2025</v>
      </c>
      <c r="B23" t="s">
        <v>90</v>
      </c>
      <c r="C23" s="4">
        <v>44179</v>
      </c>
      <c r="D23">
        <v>7</v>
      </c>
      <c r="E23" s="5">
        <v>172.85</v>
      </c>
      <c r="F23">
        <v>2367.3040000000001</v>
      </c>
      <c r="G23" t="s">
        <v>24</v>
      </c>
      <c r="H23" t="s">
        <v>58</v>
      </c>
      <c r="I23">
        <v>50.526000000000003</v>
      </c>
      <c r="J23">
        <v>1</v>
      </c>
      <c r="K23" t="s">
        <v>67</v>
      </c>
      <c r="L23">
        <v>5932372895</v>
      </c>
    </row>
    <row r="24" spans="1:12" x14ac:dyDescent="0.2">
      <c r="A24">
        <v>2025</v>
      </c>
      <c r="B24" t="s">
        <v>90</v>
      </c>
      <c r="C24" s="4">
        <v>44179</v>
      </c>
      <c r="D24">
        <v>7</v>
      </c>
      <c r="E24" s="5">
        <v>172.85</v>
      </c>
      <c r="F24">
        <v>2367.3040000000001</v>
      </c>
      <c r="G24" t="s">
        <v>25</v>
      </c>
      <c r="H24" t="s">
        <v>58</v>
      </c>
      <c r="I24">
        <v>49.68</v>
      </c>
      <c r="J24">
        <v>1</v>
      </c>
      <c r="K24" t="s">
        <v>67</v>
      </c>
      <c r="L24">
        <v>5932372895</v>
      </c>
    </row>
    <row r="25" spans="1:12" x14ac:dyDescent="0.2">
      <c r="A25">
        <v>2025</v>
      </c>
      <c r="B25" t="s">
        <v>90</v>
      </c>
      <c r="C25" s="4">
        <v>44179</v>
      </c>
      <c r="D25">
        <v>7</v>
      </c>
      <c r="E25" s="5">
        <v>172.85</v>
      </c>
      <c r="F25">
        <v>2367.3040000000001</v>
      </c>
      <c r="G25" t="s">
        <v>26</v>
      </c>
      <c r="H25" t="s">
        <v>58</v>
      </c>
      <c r="I25">
        <v>15</v>
      </c>
      <c r="J25">
        <v>1</v>
      </c>
      <c r="K25" t="s">
        <v>67</v>
      </c>
      <c r="L25">
        <v>5932372895</v>
      </c>
    </row>
    <row r="26" spans="1:12" x14ac:dyDescent="0.2">
      <c r="A26">
        <v>2025</v>
      </c>
      <c r="B26" t="s">
        <v>90</v>
      </c>
      <c r="C26" s="4">
        <v>44179</v>
      </c>
      <c r="D26">
        <v>7</v>
      </c>
      <c r="E26" s="5">
        <v>172.85</v>
      </c>
      <c r="F26">
        <v>2367.3040000000001</v>
      </c>
      <c r="G26" t="s">
        <v>27</v>
      </c>
      <c r="H26" t="s">
        <v>58</v>
      </c>
      <c r="I26">
        <v>10</v>
      </c>
      <c r="J26">
        <v>1</v>
      </c>
      <c r="K26" t="s">
        <v>67</v>
      </c>
      <c r="L26">
        <v>5932372895</v>
      </c>
    </row>
    <row r="27" spans="1:12" x14ac:dyDescent="0.2">
      <c r="A27">
        <v>2025</v>
      </c>
      <c r="B27" t="s">
        <v>90</v>
      </c>
      <c r="C27" s="4">
        <v>44179</v>
      </c>
      <c r="D27">
        <v>7</v>
      </c>
      <c r="E27" s="5">
        <v>172.85</v>
      </c>
      <c r="F27">
        <v>2367.3040000000001</v>
      </c>
      <c r="G27" t="s">
        <v>28</v>
      </c>
      <c r="H27" t="s">
        <v>58</v>
      </c>
      <c r="I27">
        <v>2</v>
      </c>
      <c r="J27">
        <v>1</v>
      </c>
      <c r="K27" t="s">
        <v>68</v>
      </c>
      <c r="L27">
        <v>5833117846</v>
      </c>
    </row>
    <row r="28" spans="1:12" x14ac:dyDescent="0.2">
      <c r="A28">
        <v>2025</v>
      </c>
      <c r="B28" t="s">
        <v>90</v>
      </c>
      <c r="C28" s="4">
        <v>44179</v>
      </c>
      <c r="D28">
        <v>7</v>
      </c>
      <c r="E28" s="5">
        <v>172.85</v>
      </c>
      <c r="F28">
        <v>2367.3040000000001</v>
      </c>
      <c r="G28" t="s">
        <v>29</v>
      </c>
      <c r="H28" t="s">
        <v>59</v>
      </c>
      <c r="I28">
        <v>50</v>
      </c>
      <c r="J28">
        <v>1</v>
      </c>
      <c r="K28" t="s">
        <v>68</v>
      </c>
      <c r="L28">
        <v>5833117846</v>
      </c>
    </row>
    <row r="29" spans="1:12" x14ac:dyDescent="0.2">
      <c r="A29">
        <v>2025</v>
      </c>
      <c r="B29" t="s">
        <v>90</v>
      </c>
      <c r="C29" s="4">
        <v>44179</v>
      </c>
      <c r="D29">
        <v>7</v>
      </c>
      <c r="E29" s="5">
        <v>172.85</v>
      </c>
      <c r="F29">
        <v>2367.3040000000001</v>
      </c>
      <c r="G29" t="s">
        <v>30</v>
      </c>
      <c r="H29" t="s">
        <v>59</v>
      </c>
      <c r="I29">
        <v>50</v>
      </c>
      <c r="J29">
        <v>1</v>
      </c>
      <c r="K29" t="s">
        <v>68</v>
      </c>
      <c r="L29">
        <v>5833117846</v>
      </c>
    </row>
    <row r="30" spans="1:12" x14ac:dyDescent="0.2">
      <c r="A30">
        <v>2025</v>
      </c>
      <c r="B30" t="s">
        <v>90</v>
      </c>
      <c r="C30" s="4">
        <v>44179</v>
      </c>
      <c r="D30">
        <v>7</v>
      </c>
      <c r="E30" s="5">
        <v>172.85</v>
      </c>
      <c r="F30">
        <v>2367.3040000000001</v>
      </c>
      <c r="G30" t="s">
        <v>31</v>
      </c>
      <c r="H30" t="s">
        <v>59</v>
      </c>
      <c r="I30">
        <v>50</v>
      </c>
      <c r="J30">
        <v>1</v>
      </c>
      <c r="K30" t="s">
        <v>68</v>
      </c>
      <c r="L30">
        <v>5833117846</v>
      </c>
    </row>
    <row r="31" spans="1:12" x14ac:dyDescent="0.2">
      <c r="A31">
        <v>2025</v>
      </c>
      <c r="B31" t="s">
        <v>90</v>
      </c>
      <c r="C31" s="4">
        <v>44179</v>
      </c>
      <c r="D31">
        <v>7</v>
      </c>
      <c r="E31" s="5">
        <v>172.85</v>
      </c>
      <c r="F31">
        <v>2367.3040000000001</v>
      </c>
      <c r="G31" t="s">
        <v>32</v>
      </c>
      <c r="H31" t="s">
        <v>59</v>
      </c>
      <c r="I31">
        <v>50</v>
      </c>
      <c r="J31">
        <v>1</v>
      </c>
      <c r="K31" t="s">
        <v>68</v>
      </c>
      <c r="L31">
        <v>5833117846</v>
      </c>
    </row>
    <row r="32" spans="1:12" x14ac:dyDescent="0.2">
      <c r="A32">
        <v>2025</v>
      </c>
      <c r="B32" t="s">
        <v>90</v>
      </c>
      <c r="C32" s="4">
        <v>44179</v>
      </c>
      <c r="D32">
        <v>7</v>
      </c>
      <c r="E32" s="5">
        <v>172.85</v>
      </c>
      <c r="F32">
        <v>2367.3040000000001</v>
      </c>
      <c r="G32" t="s">
        <v>33</v>
      </c>
      <c r="H32" t="s">
        <v>59</v>
      </c>
      <c r="I32">
        <v>50</v>
      </c>
      <c r="J32">
        <v>1</v>
      </c>
      <c r="K32" t="s">
        <v>68</v>
      </c>
      <c r="L32">
        <v>5833117846</v>
      </c>
    </row>
    <row r="33" spans="1:12" x14ac:dyDescent="0.2">
      <c r="A33">
        <v>2025</v>
      </c>
      <c r="B33" t="s">
        <v>90</v>
      </c>
      <c r="C33" s="4">
        <v>44179</v>
      </c>
      <c r="D33">
        <v>7</v>
      </c>
      <c r="E33" s="5">
        <v>172.85</v>
      </c>
      <c r="F33">
        <v>2367.3040000000001</v>
      </c>
      <c r="G33" t="s">
        <v>34</v>
      </c>
      <c r="H33" t="s">
        <v>59</v>
      </c>
      <c r="I33">
        <v>50</v>
      </c>
      <c r="J33">
        <v>1</v>
      </c>
      <c r="K33" t="s">
        <v>68</v>
      </c>
      <c r="L33">
        <v>5833117846</v>
      </c>
    </row>
    <row r="34" spans="1:12" x14ac:dyDescent="0.2">
      <c r="A34">
        <v>2025</v>
      </c>
      <c r="B34" t="s">
        <v>90</v>
      </c>
      <c r="C34" s="4">
        <v>44179</v>
      </c>
      <c r="D34">
        <v>7</v>
      </c>
      <c r="E34" s="5">
        <v>172.85</v>
      </c>
      <c r="F34">
        <v>2367.3040000000001</v>
      </c>
      <c r="G34" t="s">
        <v>35</v>
      </c>
      <c r="H34" t="s">
        <v>59</v>
      </c>
      <c r="I34">
        <v>25</v>
      </c>
      <c r="J34">
        <v>1</v>
      </c>
      <c r="K34" t="s">
        <v>68</v>
      </c>
      <c r="L34">
        <v>5833117846</v>
      </c>
    </row>
    <row r="35" spans="1:12" x14ac:dyDescent="0.2">
      <c r="A35">
        <v>2025</v>
      </c>
      <c r="B35" t="s">
        <v>90</v>
      </c>
      <c r="C35" s="4">
        <v>44179</v>
      </c>
      <c r="D35">
        <v>7</v>
      </c>
      <c r="E35" s="5">
        <v>172.85</v>
      </c>
      <c r="F35">
        <v>2367.3040000000001</v>
      </c>
      <c r="G35" t="s">
        <v>36</v>
      </c>
      <c r="H35" t="s">
        <v>59</v>
      </c>
      <c r="I35">
        <v>25</v>
      </c>
      <c r="J35">
        <v>1</v>
      </c>
      <c r="K35" t="s">
        <v>68</v>
      </c>
      <c r="L35">
        <v>5833117846</v>
      </c>
    </row>
    <row r="36" spans="1:12" x14ac:dyDescent="0.2">
      <c r="A36">
        <v>2025</v>
      </c>
      <c r="B36" t="s">
        <v>90</v>
      </c>
      <c r="C36" s="4">
        <v>44179</v>
      </c>
      <c r="D36">
        <v>7</v>
      </c>
      <c r="E36" s="5">
        <v>172.85</v>
      </c>
      <c r="F36">
        <v>2367.3040000000001</v>
      </c>
      <c r="G36" t="s">
        <v>37</v>
      </c>
      <c r="H36" t="s">
        <v>58</v>
      </c>
      <c r="I36">
        <v>6</v>
      </c>
      <c r="J36">
        <v>1</v>
      </c>
      <c r="K36" t="s">
        <v>69</v>
      </c>
      <c r="L36">
        <v>6970011674</v>
      </c>
    </row>
    <row r="37" spans="1:12" x14ac:dyDescent="0.2">
      <c r="A37">
        <v>2025</v>
      </c>
      <c r="B37" t="s">
        <v>90</v>
      </c>
      <c r="C37" s="4">
        <v>44179</v>
      </c>
      <c r="D37">
        <v>7</v>
      </c>
      <c r="E37" s="5">
        <v>172.85</v>
      </c>
      <c r="F37">
        <v>2367.3040000000001</v>
      </c>
      <c r="G37" t="s">
        <v>38</v>
      </c>
      <c r="H37" t="s">
        <v>58</v>
      </c>
      <c r="I37">
        <v>200</v>
      </c>
      <c r="J37">
        <v>1</v>
      </c>
      <c r="K37" t="s">
        <v>70</v>
      </c>
      <c r="L37">
        <v>6420000642</v>
      </c>
    </row>
    <row r="38" spans="1:12" x14ac:dyDescent="0.2">
      <c r="A38">
        <v>2025</v>
      </c>
      <c r="B38" t="s">
        <v>90</v>
      </c>
      <c r="C38" s="4">
        <v>44179</v>
      </c>
      <c r="D38">
        <v>7</v>
      </c>
      <c r="E38" s="5">
        <v>172.85</v>
      </c>
      <c r="F38">
        <v>2367.3040000000001</v>
      </c>
      <c r="G38" t="s">
        <v>39</v>
      </c>
      <c r="H38" t="s">
        <v>60</v>
      </c>
      <c r="I38">
        <v>161.6</v>
      </c>
      <c r="J38">
        <v>7</v>
      </c>
      <c r="K38" t="s">
        <v>70</v>
      </c>
      <c r="L38">
        <v>6420000642</v>
      </c>
    </row>
    <row r="39" spans="1:12" x14ac:dyDescent="0.2">
      <c r="A39">
        <v>2025</v>
      </c>
      <c r="B39" t="s">
        <v>90</v>
      </c>
      <c r="C39" s="4">
        <v>44179</v>
      </c>
      <c r="D39">
        <v>7</v>
      </c>
      <c r="E39" s="5">
        <v>172.85</v>
      </c>
      <c r="F39">
        <v>2367.3040000000001</v>
      </c>
      <c r="G39" t="s">
        <v>40</v>
      </c>
      <c r="H39" t="s">
        <v>58</v>
      </c>
      <c r="I39">
        <v>2.5529999999999999</v>
      </c>
      <c r="J39">
        <v>1</v>
      </c>
      <c r="K39" t="s">
        <v>71</v>
      </c>
      <c r="L39">
        <v>5270019532</v>
      </c>
    </row>
    <row r="40" spans="1:12" x14ac:dyDescent="0.2">
      <c r="A40">
        <v>2025</v>
      </c>
      <c r="B40" t="s">
        <v>90</v>
      </c>
      <c r="C40" s="4">
        <v>44179</v>
      </c>
      <c r="D40">
        <v>7</v>
      </c>
      <c r="E40" s="5">
        <v>172.85</v>
      </c>
      <c r="F40">
        <v>2367.3040000000001</v>
      </c>
      <c r="G40" t="s">
        <v>41</v>
      </c>
      <c r="H40" t="s">
        <v>58</v>
      </c>
      <c r="I40">
        <v>65.730999999999995</v>
      </c>
      <c r="J40">
        <v>0.5</v>
      </c>
      <c r="K40" t="s">
        <v>72</v>
      </c>
      <c r="L40">
        <v>6331005997</v>
      </c>
    </row>
    <row r="41" spans="1:12" x14ac:dyDescent="0.2">
      <c r="A41">
        <v>2025</v>
      </c>
      <c r="B41" t="s">
        <v>90</v>
      </c>
      <c r="C41" s="4">
        <v>44179</v>
      </c>
      <c r="D41">
        <v>7</v>
      </c>
      <c r="E41" s="5">
        <v>172.85</v>
      </c>
      <c r="F41">
        <v>2367.3040000000001</v>
      </c>
      <c r="G41" t="s">
        <v>42</v>
      </c>
      <c r="H41" t="s">
        <v>58</v>
      </c>
      <c r="I41">
        <v>8.1720000000000006</v>
      </c>
      <c r="J41">
        <v>1</v>
      </c>
      <c r="K41" t="s">
        <v>72</v>
      </c>
      <c r="L41">
        <v>6331005997</v>
      </c>
    </row>
    <row r="42" spans="1:12" x14ac:dyDescent="0.2">
      <c r="A42">
        <v>2025</v>
      </c>
      <c r="B42" t="s">
        <v>90</v>
      </c>
      <c r="C42" s="4">
        <v>44179</v>
      </c>
      <c r="D42">
        <v>7</v>
      </c>
      <c r="E42" s="5">
        <v>172.85</v>
      </c>
      <c r="F42">
        <v>2367.3040000000001</v>
      </c>
      <c r="G42" t="s">
        <v>43</v>
      </c>
      <c r="H42" t="s">
        <v>58</v>
      </c>
      <c r="I42">
        <v>70</v>
      </c>
      <c r="J42">
        <v>0.5</v>
      </c>
      <c r="K42" t="s">
        <v>73</v>
      </c>
      <c r="L42">
        <v>5250000630</v>
      </c>
    </row>
    <row r="43" spans="1:12" x14ac:dyDescent="0.2">
      <c r="A43">
        <v>2025</v>
      </c>
      <c r="B43" t="s">
        <v>90</v>
      </c>
      <c r="C43" s="4">
        <v>44179</v>
      </c>
      <c r="D43">
        <v>7</v>
      </c>
      <c r="E43" s="5">
        <v>172.85</v>
      </c>
      <c r="F43">
        <v>2367.3040000000001</v>
      </c>
      <c r="G43" t="s">
        <v>44</v>
      </c>
      <c r="H43" t="s">
        <v>58</v>
      </c>
      <c r="I43">
        <v>70</v>
      </c>
      <c r="J43">
        <v>0.5</v>
      </c>
      <c r="K43" t="s">
        <v>73</v>
      </c>
      <c r="L43">
        <v>5250000630</v>
      </c>
    </row>
    <row r="44" spans="1:12" x14ac:dyDescent="0.2">
      <c r="A44">
        <v>2025</v>
      </c>
      <c r="B44" t="s">
        <v>90</v>
      </c>
      <c r="C44" s="4">
        <v>44179</v>
      </c>
      <c r="D44">
        <v>7</v>
      </c>
      <c r="E44" s="5">
        <v>172.85</v>
      </c>
      <c r="F44">
        <v>2367.3040000000001</v>
      </c>
      <c r="G44" t="s">
        <v>45</v>
      </c>
      <c r="H44" t="s">
        <v>58</v>
      </c>
      <c r="I44">
        <v>111</v>
      </c>
      <c r="J44">
        <v>1</v>
      </c>
      <c r="K44" t="s">
        <v>74</v>
      </c>
      <c r="L44">
        <v>8161033894</v>
      </c>
    </row>
    <row r="45" spans="1:12" x14ac:dyDescent="0.2">
      <c r="A45">
        <v>2025</v>
      </c>
      <c r="B45" t="s">
        <v>90</v>
      </c>
      <c r="C45" s="4">
        <v>44179</v>
      </c>
      <c r="D45">
        <v>7</v>
      </c>
      <c r="E45" s="5">
        <v>172.85</v>
      </c>
      <c r="F45">
        <v>2367.3040000000001</v>
      </c>
      <c r="G45" t="s">
        <v>46</v>
      </c>
      <c r="H45" t="s">
        <v>58</v>
      </c>
      <c r="I45">
        <v>298</v>
      </c>
      <c r="J45">
        <v>1</v>
      </c>
      <c r="K45" t="s">
        <v>75</v>
      </c>
      <c r="L45">
        <v>7740001454</v>
      </c>
    </row>
    <row r="46" spans="1:12" x14ac:dyDescent="0.2">
      <c r="A46">
        <v>2025</v>
      </c>
      <c r="B46" t="s">
        <v>90</v>
      </c>
      <c r="C46" s="4">
        <v>44179</v>
      </c>
      <c r="D46">
        <v>7</v>
      </c>
      <c r="E46" s="5">
        <v>172.85</v>
      </c>
      <c r="F46">
        <v>2367.3040000000001</v>
      </c>
      <c r="G46" t="s">
        <v>47</v>
      </c>
      <c r="H46" t="s">
        <v>58</v>
      </c>
      <c r="I46">
        <v>17</v>
      </c>
      <c r="J46">
        <v>1</v>
      </c>
      <c r="K46" t="s">
        <v>76</v>
      </c>
      <c r="L46">
        <v>5250008028</v>
      </c>
    </row>
    <row r="47" spans="1:12" x14ac:dyDescent="0.2">
      <c r="A47">
        <v>2025</v>
      </c>
      <c r="B47" t="s">
        <v>90</v>
      </c>
      <c r="C47" s="4">
        <v>44179</v>
      </c>
      <c r="D47">
        <v>7</v>
      </c>
      <c r="E47" s="5">
        <v>172.85</v>
      </c>
      <c r="F47">
        <v>2367.3040000000001</v>
      </c>
      <c r="G47" t="s">
        <v>48</v>
      </c>
      <c r="H47" t="s">
        <v>58</v>
      </c>
      <c r="I47">
        <v>30</v>
      </c>
      <c r="J47">
        <v>0.5</v>
      </c>
      <c r="K47" t="s">
        <v>77</v>
      </c>
      <c r="L47">
        <v>6292469987</v>
      </c>
    </row>
    <row r="48" spans="1:12" x14ac:dyDescent="0.2">
      <c r="A48">
        <v>2025</v>
      </c>
      <c r="B48" t="s">
        <v>90</v>
      </c>
      <c r="C48" s="4">
        <v>44179</v>
      </c>
      <c r="D48">
        <v>7</v>
      </c>
      <c r="E48" s="5">
        <v>172.85</v>
      </c>
      <c r="F48">
        <v>2367.3040000000001</v>
      </c>
      <c r="G48" t="s">
        <v>49</v>
      </c>
      <c r="H48" t="s">
        <v>58</v>
      </c>
      <c r="I48">
        <v>12.25</v>
      </c>
      <c r="J48">
        <v>1</v>
      </c>
      <c r="K48" t="s">
        <v>78</v>
      </c>
      <c r="L48">
        <v>6112502075</v>
      </c>
    </row>
    <row r="49" spans="1:12" x14ac:dyDescent="0.2">
      <c r="A49">
        <v>2025</v>
      </c>
      <c r="B49" t="s">
        <v>90</v>
      </c>
      <c r="C49" s="4">
        <v>44179</v>
      </c>
      <c r="D49">
        <v>7</v>
      </c>
      <c r="E49" s="5">
        <v>172.85</v>
      </c>
      <c r="F49">
        <v>2367.3040000000001</v>
      </c>
      <c r="G49" t="s">
        <v>50</v>
      </c>
      <c r="H49" t="s">
        <v>58</v>
      </c>
      <c r="I49">
        <v>2</v>
      </c>
      <c r="J49">
        <v>1</v>
      </c>
      <c r="K49" t="s">
        <v>78</v>
      </c>
      <c r="L49">
        <v>6112502075</v>
      </c>
    </row>
    <row r="50" spans="1:12" x14ac:dyDescent="0.2">
      <c r="A50">
        <v>2025</v>
      </c>
      <c r="B50" t="s">
        <v>90</v>
      </c>
      <c r="C50" s="4">
        <v>44179</v>
      </c>
      <c r="D50">
        <v>7</v>
      </c>
      <c r="E50" s="5">
        <v>172.85</v>
      </c>
      <c r="F50">
        <v>2367.3040000000001</v>
      </c>
      <c r="G50" t="s">
        <v>51</v>
      </c>
      <c r="H50" t="s">
        <v>58</v>
      </c>
      <c r="I50">
        <v>11</v>
      </c>
      <c r="J50">
        <v>1</v>
      </c>
      <c r="K50" t="s">
        <v>78</v>
      </c>
      <c r="L50">
        <v>6112502075</v>
      </c>
    </row>
    <row r="51" spans="1:12" x14ac:dyDescent="0.2">
      <c r="A51">
        <v>2025</v>
      </c>
      <c r="B51" t="s">
        <v>90</v>
      </c>
      <c r="C51" s="4">
        <v>44179</v>
      </c>
      <c r="D51">
        <v>7</v>
      </c>
      <c r="E51" s="5">
        <v>172.85</v>
      </c>
      <c r="F51">
        <v>2367.3040000000001</v>
      </c>
      <c r="G51" t="s">
        <v>52</v>
      </c>
      <c r="H51" t="s">
        <v>58</v>
      </c>
      <c r="I51">
        <v>12.25</v>
      </c>
      <c r="J51">
        <v>1</v>
      </c>
      <c r="K51" t="s">
        <v>78</v>
      </c>
      <c r="L51">
        <v>6112502075</v>
      </c>
    </row>
    <row r="52" spans="1:12" x14ac:dyDescent="0.2">
      <c r="A52">
        <v>2025</v>
      </c>
      <c r="B52" t="s">
        <v>90</v>
      </c>
      <c r="C52" s="4">
        <v>44179</v>
      </c>
      <c r="D52">
        <v>7</v>
      </c>
      <c r="E52" s="5">
        <v>172.85</v>
      </c>
      <c r="F52">
        <v>2367.3040000000001</v>
      </c>
      <c r="G52" t="s">
        <v>53</v>
      </c>
      <c r="H52" t="s">
        <v>59</v>
      </c>
      <c r="I52">
        <v>2</v>
      </c>
      <c r="J52">
        <v>1</v>
      </c>
      <c r="K52" t="s">
        <v>79</v>
      </c>
      <c r="L52">
        <v>9542583988</v>
      </c>
    </row>
    <row r="53" spans="1:12" x14ac:dyDescent="0.2">
      <c r="A53">
        <v>2025</v>
      </c>
      <c r="B53" t="s">
        <v>90</v>
      </c>
      <c r="C53" s="4">
        <v>44179</v>
      </c>
      <c r="D53">
        <v>7</v>
      </c>
      <c r="E53" s="5">
        <v>172.85</v>
      </c>
      <c r="F53">
        <v>2367.3040000000001</v>
      </c>
      <c r="G53" t="s">
        <v>54</v>
      </c>
      <c r="H53" t="s">
        <v>59</v>
      </c>
      <c r="I53">
        <v>2</v>
      </c>
      <c r="J53">
        <v>1</v>
      </c>
      <c r="K53" t="s">
        <v>79</v>
      </c>
      <c r="L53">
        <v>9542583988</v>
      </c>
    </row>
    <row r="54" spans="1:12" x14ac:dyDescent="0.2">
      <c r="A54">
        <v>2025</v>
      </c>
      <c r="B54" t="s">
        <v>90</v>
      </c>
      <c r="C54" s="4">
        <v>44179</v>
      </c>
      <c r="D54">
        <v>7</v>
      </c>
      <c r="E54" s="5">
        <v>172.85</v>
      </c>
      <c r="F54">
        <v>2367.3040000000001</v>
      </c>
      <c r="G54" t="s">
        <v>55</v>
      </c>
      <c r="H54" t="s">
        <v>61</v>
      </c>
      <c r="I54">
        <v>4.8559999999999999</v>
      </c>
      <c r="J54">
        <v>15</v>
      </c>
      <c r="K54" t="s">
        <v>79</v>
      </c>
      <c r="L54">
        <v>9542583988</v>
      </c>
    </row>
    <row r="55" spans="1:12" x14ac:dyDescent="0.2">
      <c r="A55">
        <v>2025</v>
      </c>
      <c r="B55" t="s">
        <v>90</v>
      </c>
      <c r="C55" s="4">
        <v>44179</v>
      </c>
      <c r="D55">
        <v>7</v>
      </c>
      <c r="E55" s="5">
        <v>172.85</v>
      </c>
      <c r="F55">
        <v>2367.3040000000001</v>
      </c>
      <c r="G55" t="s">
        <v>56</v>
      </c>
      <c r="H55" t="s">
        <v>58</v>
      </c>
      <c r="I55">
        <v>40</v>
      </c>
      <c r="J55">
        <v>1</v>
      </c>
      <c r="K55" t="s">
        <v>80</v>
      </c>
      <c r="L55">
        <v>7352055446</v>
      </c>
    </row>
    <row r="56" spans="1:12" x14ac:dyDescent="0.2">
      <c r="A56">
        <v>2025</v>
      </c>
      <c r="B56" t="s">
        <v>90</v>
      </c>
      <c r="C56" s="4">
        <v>44179</v>
      </c>
      <c r="D56">
        <v>7</v>
      </c>
      <c r="E56" s="5">
        <v>172.85</v>
      </c>
      <c r="F56">
        <v>2367.3040000000001</v>
      </c>
      <c r="G56" t="s">
        <v>57</v>
      </c>
      <c r="H56" t="s">
        <v>58</v>
      </c>
      <c r="I56">
        <v>40</v>
      </c>
      <c r="J56">
        <v>1</v>
      </c>
      <c r="K56" t="s">
        <v>80</v>
      </c>
      <c r="L56">
        <v>7352055446</v>
      </c>
    </row>
  </sheetData>
  <sortState xmlns:xlrd2="http://schemas.microsoft.com/office/spreadsheetml/2017/richdata2" ref="G2:L66">
    <sortCondition ref="K2:K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6F8E-76D9-384D-AE12-C60772C6E173}">
  <dimension ref="A1:H57"/>
  <sheetViews>
    <sheetView tabSelected="1" workbookViewId="0">
      <selection activeCell="H2" sqref="B2:H56"/>
    </sheetView>
  </sheetViews>
  <sheetFormatPr baseColWidth="10" defaultColWidth="8.83203125" defaultRowHeight="15" x14ac:dyDescent="0.2"/>
  <cols>
    <col min="1" max="2" width="16" customWidth="1"/>
    <col min="3" max="3" width="17" customWidth="1"/>
    <col min="4" max="4" width="22.6640625" customWidth="1"/>
    <col min="5" max="6" width="17.6640625" customWidth="1"/>
    <col min="7" max="7" width="36.5" customWidth="1"/>
    <col min="8" max="8" width="18.6640625" customWidth="1"/>
  </cols>
  <sheetData>
    <row r="1" spans="1:8" ht="64" x14ac:dyDescent="0.2">
      <c r="A1" s="3" t="s">
        <v>86</v>
      </c>
      <c r="B1" s="3" t="s">
        <v>88</v>
      </c>
      <c r="C1" s="2" t="s">
        <v>81</v>
      </c>
      <c r="D1" s="1" t="s">
        <v>0</v>
      </c>
      <c r="E1" s="2" t="s">
        <v>82</v>
      </c>
      <c r="F1" s="2" t="s">
        <v>83</v>
      </c>
      <c r="G1" s="1" t="s">
        <v>1</v>
      </c>
      <c r="H1" s="6" t="s">
        <v>107</v>
      </c>
    </row>
    <row r="2" spans="1:8" x14ac:dyDescent="0.2">
      <c r="A2" s="4">
        <v>44179</v>
      </c>
      <c r="B2" s="5">
        <v>172.85</v>
      </c>
      <c r="C2" t="s">
        <v>3</v>
      </c>
      <c r="D2" t="s">
        <v>58</v>
      </c>
      <c r="E2">
        <v>3</v>
      </c>
      <c r="F2">
        <v>0.5</v>
      </c>
      <c r="G2" t="s">
        <v>62</v>
      </c>
      <c r="H2" s="7">
        <v>259275</v>
      </c>
    </row>
    <row r="3" spans="1:8" x14ac:dyDescent="0.2">
      <c r="A3" s="4">
        <v>44179</v>
      </c>
      <c r="B3" s="5">
        <v>172.85</v>
      </c>
      <c r="C3" t="s">
        <v>4</v>
      </c>
      <c r="D3" t="s">
        <v>58</v>
      </c>
      <c r="E3">
        <v>1</v>
      </c>
      <c r="F3">
        <v>1</v>
      </c>
      <c r="G3" t="s">
        <v>63</v>
      </c>
      <c r="H3" s="7">
        <v>172850</v>
      </c>
    </row>
    <row r="4" spans="1:8" x14ac:dyDescent="0.2">
      <c r="A4" s="4">
        <v>44179</v>
      </c>
      <c r="B4" s="5">
        <v>172.85</v>
      </c>
      <c r="C4" t="s">
        <v>5</v>
      </c>
      <c r="D4" t="s">
        <v>58</v>
      </c>
      <c r="E4">
        <v>36.985999999999997</v>
      </c>
      <c r="F4">
        <v>0.5</v>
      </c>
      <c r="G4" t="s">
        <v>64</v>
      </c>
      <c r="H4" s="7">
        <v>3196515.05</v>
      </c>
    </row>
    <row r="5" spans="1:8" x14ac:dyDescent="0.2">
      <c r="A5" s="4">
        <v>44179</v>
      </c>
      <c r="B5" s="5">
        <v>172.85</v>
      </c>
      <c r="C5" t="s">
        <v>6</v>
      </c>
      <c r="D5" t="s">
        <v>58</v>
      </c>
      <c r="E5">
        <v>13.170999999999999</v>
      </c>
      <c r="F5">
        <v>1</v>
      </c>
      <c r="G5" t="s">
        <v>65</v>
      </c>
      <c r="H5" s="7">
        <v>2276607.35</v>
      </c>
    </row>
    <row r="6" spans="1:8" x14ac:dyDescent="0.2">
      <c r="A6" s="4">
        <v>44179</v>
      </c>
      <c r="B6" s="5">
        <v>172.85</v>
      </c>
      <c r="C6" t="s">
        <v>7</v>
      </c>
      <c r="D6" t="s">
        <v>58</v>
      </c>
      <c r="E6">
        <v>12.173999999999999</v>
      </c>
      <c r="F6">
        <v>1</v>
      </c>
      <c r="G6" t="s">
        <v>65</v>
      </c>
      <c r="H6" s="7">
        <v>2104275.9</v>
      </c>
    </row>
    <row r="7" spans="1:8" x14ac:dyDescent="0.2">
      <c r="A7" s="4">
        <v>44179</v>
      </c>
      <c r="B7" s="5">
        <v>172.85</v>
      </c>
      <c r="C7" t="s">
        <v>8</v>
      </c>
      <c r="D7" t="s">
        <v>58</v>
      </c>
      <c r="E7">
        <v>11.829000000000001</v>
      </c>
      <c r="F7">
        <v>1</v>
      </c>
      <c r="G7" t="s">
        <v>65</v>
      </c>
      <c r="H7" s="7">
        <v>2044642.65</v>
      </c>
    </row>
    <row r="8" spans="1:8" x14ac:dyDescent="0.2">
      <c r="A8" s="4">
        <v>44179</v>
      </c>
      <c r="B8" s="5">
        <v>172.85</v>
      </c>
      <c r="C8" t="s">
        <v>9</v>
      </c>
      <c r="D8" t="s">
        <v>59</v>
      </c>
      <c r="E8">
        <v>50</v>
      </c>
      <c r="F8">
        <v>1</v>
      </c>
      <c r="G8" t="s">
        <v>66</v>
      </c>
      <c r="H8" s="7">
        <v>8642500</v>
      </c>
    </row>
    <row r="9" spans="1:8" x14ac:dyDescent="0.2">
      <c r="A9" s="4">
        <v>44179</v>
      </c>
      <c r="B9" s="5">
        <v>172.85</v>
      </c>
      <c r="C9" t="s">
        <v>10</v>
      </c>
      <c r="D9" t="s">
        <v>59</v>
      </c>
      <c r="E9">
        <v>50</v>
      </c>
      <c r="F9">
        <v>1</v>
      </c>
      <c r="G9" t="s">
        <v>66</v>
      </c>
      <c r="H9" s="7">
        <v>8642500</v>
      </c>
    </row>
    <row r="10" spans="1:8" x14ac:dyDescent="0.2">
      <c r="A10" s="4">
        <v>44179</v>
      </c>
      <c r="B10" s="5">
        <v>172.85</v>
      </c>
      <c r="C10" t="s">
        <v>11</v>
      </c>
      <c r="D10" t="s">
        <v>59</v>
      </c>
      <c r="E10">
        <v>50</v>
      </c>
      <c r="F10">
        <v>1</v>
      </c>
      <c r="G10" t="s">
        <v>66</v>
      </c>
      <c r="H10" s="7">
        <v>8642500</v>
      </c>
    </row>
    <row r="11" spans="1:8" x14ac:dyDescent="0.2">
      <c r="A11" s="4">
        <v>44179</v>
      </c>
      <c r="B11" s="5">
        <v>172.85</v>
      </c>
      <c r="C11" t="s">
        <v>12</v>
      </c>
      <c r="D11" t="s">
        <v>59</v>
      </c>
      <c r="E11">
        <v>50</v>
      </c>
      <c r="F11">
        <v>1</v>
      </c>
      <c r="G11" t="s">
        <v>66</v>
      </c>
      <c r="H11" s="7">
        <v>8642500</v>
      </c>
    </row>
    <row r="12" spans="1:8" x14ac:dyDescent="0.2">
      <c r="A12" s="4">
        <v>44179</v>
      </c>
      <c r="B12" s="5">
        <v>172.85</v>
      </c>
      <c r="C12" t="s">
        <v>13</v>
      </c>
      <c r="D12" t="s">
        <v>59</v>
      </c>
      <c r="E12">
        <v>50</v>
      </c>
      <c r="F12">
        <v>1</v>
      </c>
      <c r="G12" t="s">
        <v>66</v>
      </c>
      <c r="H12" s="7">
        <v>8642500</v>
      </c>
    </row>
    <row r="13" spans="1:8" x14ac:dyDescent="0.2">
      <c r="A13" s="4">
        <v>44179</v>
      </c>
      <c r="B13" s="5">
        <v>172.85</v>
      </c>
      <c r="C13" t="s">
        <v>14</v>
      </c>
      <c r="D13" t="s">
        <v>59</v>
      </c>
      <c r="E13">
        <v>50</v>
      </c>
      <c r="F13">
        <v>1</v>
      </c>
      <c r="G13" t="s">
        <v>66</v>
      </c>
      <c r="H13" s="7">
        <v>8642500</v>
      </c>
    </row>
    <row r="14" spans="1:8" x14ac:dyDescent="0.2">
      <c r="A14" s="4">
        <v>44179</v>
      </c>
      <c r="B14" s="5">
        <v>172.85</v>
      </c>
      <c r="C14" t="s">
        <v>15</v>
      </c>
      <c r="D14" t="s">
        <v>59</v>
      </c>
      <c r="E14">
        <v>45</v>
      </c>
      <c r="F14">
        <v>1</v>
      </c>
      <c r="G14" t="s">
        <v>66</v>
      </c>
      <c r="H14" s="7">
        <v>7778250</v>
      </c>
    </row>
    <row r="15" spans="1:8" x14ac:dyDescent="0.2">
      <c r="A15" s="4">
        <v>44179</v>
      </c>
      <c r="B15" s="5">
        <v>172.85</v>
      </c>
      <c r="C15" t="s">
        <v>16</v>
      </c>
      <c r="D15" t="s">
        <v>59</v>
      </c>
      <c r="E15">
        <v>45</v>
      </c>
      <c r="F15">
        <v>1</v>
      </c>
      <c r="G15" t="s">
        <v>66</v>
      </c>
      <c r="H15" s="7">
        <v>7778250</v>
      </c>
    </row>
    <row r="16" spans="1:8" x14ac:dyDescent="0.2">
      <c r="A16" s="4">
        <v>44179</v>
      </c>
      <c r="B16" s="5">
        <v>172.85</v>
      </c>
      <c r="C16" t="s">
        <v>17</v>
      </c>
      <c r="D16" t="s">
        <v>59</v>
      </c>
      <c r="E16">
        <v>45</v>
      </c>
      <c r="F16">
        <v>1</v>
      </c>
      <c r="G16" t="s">
        <v>66</v>
      </c>
      <c r="H16" s="7">
        <v>7778250</v>
      </c>
    </row>
    <row r="17" spans="1:8" x14ac:dyDescent="0.2">
      <c r="A17" s="4">
        <v>44179</v>
      </c>
      <c r="B17" s="5">
        <v>172.85</v>
      </c>
      <c r="C17" t="s">
        <v>18</v>
      </c>
      <c r="D17" t="s">
        <v>59</v>
      </c>
      <c r="E17">
        <v>42</v>
      </c>
      <c r="F17">
        <v>1</v>
      </c>
      <c r="G17" t="s">
        <v>66</v>
      </c>
      <c r="H17" s="7">
        <v>7259700</v>
      </c>
    </row>
    <row r="18" spans="1:8" x14ac:dyDescent="0.2">
      <c r="A18" s="4">
        <v>44179</v>
      </c>
      <c r="B18" s="5">
        <v>172.85</v>
      </c>
      <c r="C18" t="s">
        <v>19</v>
      </c>
      <c r="D18" t="s">
        <v>59</v>
      </c>
      <c r="E18">
        <v>30</v>
      </c>
      <c r="F18">
        <v>1</v>
      </c>
      <c r="G18" t="s">
        <v>66</v>
      </c>
      <c r="H18" s="7">
        <v>5185500</v>
      </c>
    </row>
    <row r="19" spans="1:8" x14ac:dyDescent="0.2">
      <c r="A19" s="4">
        <v>44179</v>
      </c>
      <c r="B19" s="5">
        <v>172.85</v>
      </c>
      <c r="C19" t="s">
        <v>20</v>
      </c>
      <c r="D19" t="s">
        <v>59</v>
      </c>
      <c r="E19">
        <v>20</v>
      </c>
      <c r="F19">
        <v>1</v>
      </c>
      <c r="G19" t="s">
        <v>66</v>
      </c>
      <c r="H19" s="7">
        <v>3457000</v>
      </c>
    </row>
    <row r="20" spans="1:8" x14ac:dyDescent="0.2">
      <c r="A20" s="4">
        <v>44179</v>
      </c>
      <c r="B20" s="5">
        <v>172.85</v>
      </c>
      <c r="C20" t="s">
        <v>21</v>
      </c>
      <c r="D20" t="s">
        <v>59</v>
      </c>
      <c r="E20">
        <v>18</v>
      </c>
      <c r="F20">
        <v>1</v>
      </c>
      <c r="G20" t="s">
        <v>66</v>
      </c>
      <c r="H20" s="7">
        <v>3111300</v>
      </c>
    </row>
    <row r="21" spans="1:8" x14ac:dyDescent="0.2">
      <c r="A21" s="4">
        <v>44179</v>
      </c>
      <c r="B21" s="5">
        <v>172.85</v>
      </c>
      <c r="C21" t="s">
        <v>22</v>
      </c>
      <c r="D21" t="s">
        <v>59</v>
      </c>
      <c r="E21">
        <v>50</v>
      </c>
      <c r="F21">
        <v>1</v>
      </c>
      <c r="G21" t="s">
        <v>66</v>
      </c>
      <c r="H21" s="7">
        <v>8642500</v>
      </c>
    </row>
    <row r="22" spans="1:8" x14ac:dyDescent="0.2">
      <c r="A22" s="4">
        <v>44179</v>
      </c>
      <c r="B22" s="5">
        <v>172.85</v>
      </c>
      <c r="C22" t="s">
        <v>23</v>
      </c>
      <c r="D22" t="s">
        <v>58</v>
      </c>
      <c r="E22">
        <v>50.526000000000003</v>
      </c>
      <c r="F22">
        <v>1</v>
      </c>
      <c r="G22" t="s">
        <v>67</v>
      </c>
      <c r="H22" s="7">
        <v>8733419.0999999996</v>
      </c>
    </row>
    <row r="23" spans="1:8" x14ac:dyDescent="0.2">
      <c r="A23" s="4">
        <v>44179</v>
      </c>
      <c r="B23" s="5">
        <v>172.85</v>
      </c>
      <c r="C23" t="s">
        <v>24</v>
      </c>
      <c r="D23" t="s">
        <v>58</v>
      </c>
      <c r="E23">
        <v>50.526000000000003</v>
      </c>
      <c r="F23">
        <v>1</v>
      </c>
      <c r="G23" t="s">
        <v>67</v>
      </c>
      <c r="H23" s="7">
        <v>8733419.0999999996</v>
      </c>
    </row>
    <row r="24" spans="1:8" x14ac:dyDescent="0.2">
      <c r="A24" s="4">
        <v>44179</v>
      </c>
      <c r="B24" s="5">
        <v>172.85</v>
      </c>
      <c r="C24" t="s">
        <v>25</v>
      </c>
      <c r="D24" t="s">
        <v>58</v>
      </c>
      <c r="E24">
        <v>49.68</v>
      </c>
      <c r="F24">
        <v>1</v>
      </c>
      <c r="G24" t="s">
        <v>67</v>
      </c>
      <c r="H24" s="7">
        <v>8587188</v>
      </c>
    </row>
    <row r="25" spans="1:8" x14ac:dyDescent="0.2">
      <c r="A25" s="4">
        <v>44179</v>
      </c>
      <c r="B25" s="5">
        <v>172.85</v>
      </c>
      <c r="C25" t="s">
        <v>26</v>
      </c>
      <c r="D25" t="s">
        <v>58</v>
      </c>
      <c r="E25">
        <v>15</v>
      </c>
      <c r="F25">
        <v>1</v>
      </c>
      <c r="G25" t="s">
        <v>67</v>
      </c>
      <c r="H25" s="7">
        <v>2592750</v>
      </c>
    </row>
    <row r="26" spans="1:8" x14ac:dyDescent="0.2">
      <c r="A26" s="4">
        <v>44179</v>
      </c>
      <c r="B26" s="5">
        <v>172.85</v>
      </c>
      <c r="C26" t="s">
        <v>27</v>
      </c>
      <c r="D26" t="s">
        <v>58</v>
      </c>
      <c r="E26">
        <v>10</v>
      </c>
      <c r="F26">
        <v>1</v>
      </c>
      <c r="G26" t="s">
        <v>67</v>
      </c>
      <c r="H26" s="7">
        <v>1728500</v>
      </c>
    </row>
    <row r="27" spans="1:8" x14ac:dyDescent="0.2">
      <c r="A27" s="4">
        <v>44179</v>
      </c>
      <c r="B27" s="5">
        <v>172.85</v>
      </c>
      <c r="C27" t="s">
        <v>28</v>
      </c>
      <c r="D27" t="s">
        <v>58</v>
      </c>
      <c r="E27">
        <v>2</v>
      </c>
      <c r="F27">
        <v>1</v>
      </c>
      <c r="G27" t="s">
        <v>68</v>
      </c>
      <c r="H27" s="7">
        <v>345700</v>
      </c>
    </row>
    <row r="28" spans="1:8" x14ac:dyDescent="0.2">
      <c r="A28" s="4">
        <v>44179</v>
      </c>
      <c r="B28" s="5">
        <v>172.85</v>
      </c>
      <c r="C28" t="s">
        <v>29</v>
      </c>
      <c r="D28" t="s">
        <v>59</v>
      </c>
      <c r="E28">
        <v>50</v>
      </c>
      <c r="F28">
        <v>1</v>
      </c>
      <c r="G28" t="s">
        <v>68</v>
      </c>
      <c r="H28" s="7">
        <v>8642500</v>
      </c>
    </row>
    <row r="29" spans="1:8" x14ac:dyDescent="0.2">
      <c r="A29" s="4">
        <v>44179</v>
      </c>
      <c r="B29" s="5">
        <v>172.85</v>
      </c>
      <c r="C29" t="s">
        <v>30</v>
      </c>
      <c r="D29" t="s">
        <v>59</v>
      </c>
      <c r="E29">
        <v>50</v>
      </c>
      <c r="F29">
        <v>1</v>
      </c>
      <c r="G29" t="s">
        <v>68</v>
      </c>
      <c r="H29" s="7">
        <v>8642500</v>
      </c>
    </row>
    <row r="30" spans="1:8" x14ac:dyDescent="0.2">
      <c r="A30" s="4">
        <v>44179</v>
      </c>
      <c r="B30" s="5">
        <v>172.85</v>
      </c>
      <c r="C30" t="s">
        <v>31</v>
      </c>
      <c r="D30" t="s">
        <v>59</v>
      </c>
      <c r="E30">
        <v>50</v>
      </c>
      <c r="F30">
        <v>1</v>
      </c>
      <c r="G30" t="s">
        <v>68</v>
      </c>
      <c r="H30" s="7">
        <v>8642500</v>
      </c>
    </row>
    <row r="31" spans="1:8" x14ac:dyDescent="0.2">
      <c r="A31" s="4">
        <v>44179</v>
      </c>
      <c r="B31" s="5">
        <v>172.85</v>
      </c>
      <c r="C31" t="s">
        <v>32</v>
      </c>
      <c r="D31" t="s">
        <v>59</v>
      </c>
      <c r="E31">
        <v>50</v>
      </c>
      <c r="F31">
        <v>1</v>
      </c>
      <c r="G31" t="s">
        <v>68</v>
      </c>
      <c r="H31" s="7">
        <v>8642500</v>
      </c>
    </row>
    <row r="32" spans="1:8" x14ac:dyDescent="0.2">
      <c r="A32" s="4">
        <v>44179</v>
      </c>
      <c r="B32" s="5">
        <v>172.85</v>
      </c>
      <c r="C32" t="s">
        <v>33</v>
      </c>
      <c r="D32" t="s">
        <v>59</v>
      </c>
      <c r="E32">
        <v>50</v>
      </c>
      <c r="F32">
        <v>1</v>
      </c>
      <c r="G32" t="s">
        <v>68</v>
      </c>
      <c r="H32" s="7">
        <v>8642500</v>
      </c>
    </row>
    <row r="33" spans="1:8" x14ac:dyDescent="0.2">
      <c r="A33" s="4">
        <v>44179</v>
      </c>
      <c r="B33" s="5">
        <v>172.85</v>
      </c>
      <c r="C33" t="s">
        <v>34</v>
      </c>
      <c r="D33" t="s">
        <v>59</v>
      </c>
      <c r="E33">
        <v>50</v>
      </c>
      <c r="F33">
        <v>1</v>
      </c>
      <c r="G33" t="s">
        <v>68</v>
      </c>
      <c r="H33" s="7">
        <v>8642500</v>
      </c>
    </row>
    <row r="34" spans="1:8" x14ac:dyDescent="0.2">
      <c r="A34" s="4">
        <v>44179</v>
      </c>
      <c r="B34" s="5">
        <v>172.85</v>
      </c>
      <c r="C34" t="s">
        <v>35</v>
      </c>
      <c r="D34" t="s">
        <v>59</v>
      </c>
      <c r="E34">
        <v>25</v>
      </c>
      <c r="F34">
        <v>1</v>
      </c>
      <c r="G34" t="s">
        <v>68</v>
      </c>
      <c r="H34" s="7">
        <v>4321250</v>
      </c>
    </row>
    <row r="35" spans="1:8" x14ac:dyDescent="0.2">
      <c r="A35" s="4">
        <v>44179</v>
      </c>
      <c r="B35" s="5">
        <v>172.85</v>
      </c>
      <c r="C35" t="s">
        <v>36</v>
      </c>
      <c r="D35" t="s">
        <v>59</v>
      </c>
      <c r="E35">
        <v>25</v>
      </c>
      <c r="F35">
        <v>1</v>
      </c>
      <c r="G35" t="s">
        <v>68</v>
      </c>
      <c r="H35" s="7">
        <v>4321250</v>
      </c>
    </row>
    <row r="36" spans="1:8" x14ac:dyDescent="0.2">
      <c r="A36" s="4">
        <v>44179</v>
      </c>
      <c r="B36" s="5">
        <v>172.85</v>
      </c>
      <c r="C36" t="s">
        <v>37</v>
      </c>
      <c r="D36" t="s">
        <v>58</v>
      </c>
      <c r="E36">
        <v>6</v>
      </c>
      <c r="F36">
        <v>1</v>
      </c>
      <c r="G36" t="s">
        <v>69</v>
      </c>
      <c r="H36" s="7">
        <v>1037100</v>
      </c>
    </row>
    <row r="37" spans="1:8" x14ac:dyDescent="0.2">
      <c r="A37" s="4">
        <v>44179</v>
      </c>
      <c r="B37" s="5">
        <v>172.85</v>
      </c>
      <c r="C37" t="s">
        <v>38</v>
      </c>
      <c r="D37" t="s">
        <v>58</v>
      </c>
      <c r="E37">
        <v>200</v>
      </c>
      <c r="F37">
        <v>1</v>
      </c>
      <c r="G37" t="s">
        <v>70</v>
      </c>
      <c r="H37" s="7">
        <v>34570000</v>
      </c>
    </row>
    <row r="38" spans="1:8" x14ac:dyDescent="0.2">
      <c r="A38" s="4">
        <v>44179</v>
      </c>
      <c r="B38" s="5">
        <v>172.85</v>
      </c>
      <c r="C38" t="s">
        <v>39</v>
      </c>
      <c r="D38" t="s">
        <v>60</v>
      </c>
      <c r="E38">
        <v>161.6</v>
      </c>
      <c r="F38">
        <v>7</v>
      </c>
      <c r="G38" t="s">
        <v>70</v>
      </c>
      <c r="H38" s="7">
        <v>195527920</v>
      </c>
    </row>
    <row r="39" spans="1:8" x14ac:dyDescent="0.2">
      <c r="A39" s="4">
        <v>44179</v>
      </c>
      <c r="B39" s="5">
        <v>172.85</v>
      </c>
      <c r="C39" t="s">
        <v>40</v>
      </c>
      <c r="D39" t="s">
        <v>58</v>
      </c>
      <c r="E39">
        <v>2.5529999999999999</v>
      </c>
      <c r="F39">
        <v>1</v>
      </c>
      <c r="G39" t="s">
        <v>71</v>
      </c>
      <c r="H39" s="7">
        <v>441286.05</v>
      </c>
    </row>
    <row r="40" spans="1:8" x14ac:dyDescent="0.2">
      <c r="A40" s="4">
        <v>44179</v>
      </c>
      <c r="B40" s="5">
        <v>172.85</v>
      </c>
      <c r="C40" t="s">
        <v>41</v>
      </c>
      <c r="D40" t="s">
        <v>58</v>
      </c>
      <c r="E40">
        <v>65.730999999999995</v>
      </c>
      <c r="F40">
        <v>0.5</v>
      </c>
      <c r="G40" t="s">
        <v>72</v>
      </c>
      <c r="H40" s="7">
        <v>5680801.6749999998</v>
      </c>
    </row>
    <row r="41" spans="1:8" x14ac:dyDescent="0.2">
      <c r="A41" s="4">
        <v>44179</v>
      </c>
      <c r="B41" s="5">
        <v>172.85</v>
      </c>
      <c r="C41" t="s">
        <v>42</v>
      </c>
      <c r="D41" t="s">
        <v>58</v>
      </c>
      <c r="E41">
        <v>8.1720000000000006</v>
      </c>
      <c r="F41">
        <v>1</v>
      </c>
      <c r="G41" t="s">
        <v>72</v>
      </c>
      <c r="H41" s="7">
        <v>1412530.2000000002</v>
      </c>
    </row>
    <row r="42" spans="1:8" x14ac:dyDescent="0.2">
      <c r="A42" s="4">
        <v>44179</v>
      </c>
      <c r="B42" s="5">
        <v>172.85</v>
      </c>
      <c r="C42" t="s">
        <v>43</v>
      </c>
      <c r="D42" t="s">
        <v>58</v>
      </c>
      <c r="E42">
        <v>70</v>
      </c>
      <c r="F42">
        <v>0.5</v>
      </c>
      <c r="G42" t="s">
        <v>73</v>
      </c>
      <c r="H42" s="7">
        <v>6049750</v>
      </c>
    </row>
    <row r="43" spans="1:8" x14ac:dyDescent="0.2">
      <c r="A43" s="4">
        <v>44179</v>
      </c>
      <c r="B43" s="5">
        <v>172.85</v>
      </c>
      <c r="C43" t="s">
        <v>44</v>
      </c>
      <c r="D43" t="s">
        <v>58</v>
      </c>
      <c r="E43">
        <v>70</v>
      </c>
      <c r="F43">
        <v>0.5</v>
      </c>
      <c r="G43" t="s">
        <v>73</v>
      </c>
      <c r="H43" s="7">
        <v>6049750</v>
      </c>
    </row>
    <row r="44" spans="1:8" x14ac:dyDescent="0.2">
      <c r="A44" s="4">
        <v>44179</v>
      </c>
      <c r="B44" s="5">
        <v>172.85</v>
      </c>
      <c r="C44" t="s">
        <v>45</v>
      </c>
      <c r="D44" t="s">
        <v>58</v>
      </c>
      <c r="E44">
        <v>111</v>
      </c>
      <c r="F44">
        <v>1</v>
      </c>
      <c r="G44" t="s">
        <v>74</v>
      </c>
      <c r="H44" s="7">
        <v>19186350</v>
      </c>
    </row>
    <row r="45" spans="1:8" x14ac:dyDescent="0.2">
      <c r="A45" s="4">
        <v>44179</v>
      </c>
      <c r="B45" s="5">
        <v>172.85</v>
      </c>
      <c r="C45" t="s">
        <v>46</v>
      </c>
      <c r="D45" t="s">
        <v>58</v>
      </c>
      <c r="E45">
        <v>298</v>
      </c>
      <c r="F45">
        <v>1</v>
      </c>
      <c r="G45" t="s">
        <v>75</v>
      </c>
      <c r="H45" s="7">
        <v>51509300</v>
      </c>
    </row>
    <row r="46" spans="1:8" x14ac:dyDescent="0.2">
      <c r="A46" s="4">
        <v>44179</v>
      </c>
      <c r="B46" s="5">
        <v>172.85</v>
      </c>
      <c r="C46" t="s">
        <v>47</v>
      </c>
      <c r="D46" t="s">
        <v>58</v>
      </c>
      <c r="E46">
        <v>17</v>
      </c>
      <c r="F46">
        <v>1</v>
      </c>
      <c r="G46" t="s">
        <v>76</v>
      </c>
      <c r="H46" s="7">
        <v>2938450</v>
      </c>
    </row>
    <row r="47" spans="1:8" x14ac:dyDescent="0.2">
      <c r="A47" s="4">
        <v>44179</v>
      </c>
      <c r="B47" s="5">
        <v>172.85</v>
      </c>
      <c r="C47" t="s">
        <v>48</v>
      </c>
      <c r="D47" t="s">
        <v>58</v>
      </c>
      <c r="E47">
        <v>30</v>
      </c>
      <c r="F47">
        <v>0.5</v>
      </c>
      <c r="G47" t="s">
        <v>77</v>
      </c>
      <c r="H47" s="7">
        <v>2592750</v>
      </c>
    </row>
    <row r="48" spans="1:8" x14ac:dyDescent="0.2">
      <c r="A48" s="4">
        <v>44179</v>
      </c>
      <c r="B48" s="5">
        <v>172.85</v>
      </c>
      <c r="C48" t="s">
        <v>49</v>
      </c>
      <c r="D48" t="s">
        <v>58</v>
      </c>
      <c r="E48">
        <v>12.25</v>
      </c>
      <c r="F48">
        <v>1</v>
      </c>
      <c r="G48" t="s">
        <v>78</v>
      </c>
      <c r="H48" s="7">
        <v>2117412.5</v>
      </c>
    </row>
    <row r="49" spans="1:8" x14ac:dyDescent="0.2">
      <c r="A49" s="4">
        <v>44179</v>
      </c>
      <c r="B49" s="5">
        <v>172.85</v>
      </c>
      <c r="C49" t="s">
        <v>50</v>
      </c>
      <c r="D49" t="s">
        <v>58</v>
      </c>
      <c r="E49">
        <v>2</v>
      </c>
      <c r="F49">
        <v>1</v>
      </c>
      <c r="G49" t="s">
        <v>78</v>
      </c>
      <c r="H49" s="7">
        <v>345700</v>
      </c>
    </row>
    <row r="50" spans="1:8" x14ac:dyDescent="0.2">
      <c r="A50" s="4">
        <v>44179</v>
      </c>
      <c r="B50" s="5">
        <v>172.85</v>
      </c>
      <c r="C50" t="s">
        <v>51</v>
      </c>
      <c r="D50" t="s">
        <v>58</v>
      </c>
      <c r="E50">
        <v>11</v>
      </c>
      <c r="F50">
        <v>1</v>
      </c>
      <c r="G50" t="s">
        <v>78</v>
      </c>
      <c r="H50" s="7">
        <v>1901350</v>
      </c>
    </row>
    <row r="51" spans="1:8" x14ac:dyDescent="0.2">
      <c r="A51" s="4">
        <v>44179</v>
      </c>
      <c r="B51" s="5">
        <v>172.85</v>
      </c>
      <c r="C51" t="s">
        <v>52</v>
      </c>
      <c r="D51" t="s">
        <v>58</v>
      </c>
      <c r="E51">
        <v>12.25</v>
      </c>
      <c r="F51">
        <v>1</v>
      </c>
      <c r="G51" t="s">
        <v>78</v>
      </c>
      <c r="H51" s="7">
        <v>2117412.5</v>
      </c>
    </row>
    <row r="52" spans="1:8" x14ac:dyDescent="0.2">
      <c r="A52" s="4">
        <v>44179</v>
      </c>
      <c r="B52" s="5">
        <v>172.85</v>
      </c>
      <c r="C52" t="s">
        <v>53</v>
      </c>
      <c r="D52" t="s">
        <v>59</v>
      </c>
      <c r="E52">
        <v>2</v>
      </c>
      <c r="F52">
        <v>1</v>
      </c>
      <c r="G52" t="s">
        <v>79</v>
      </c>
      <c r="H52" s="7">
        <v>345700</v>
      </c>
    </row>
    <row r="53" spans="1:8" x14ac:dyDescent="0.2">
      <c r="A53" s="4">
        <v>44179</v>
      </c>
      <c r="B53" s="5">
        <v>172.85</v>
      </c>
      <c r="C53" t="s">
        <v>54</v>
      </c>
      <c r="D53" t="s">
        <v>59</v>
      </c>
      <c r="E53">
        <v>2</v>
      </c>
      <c r="F53">
        <v>1</v>
      </c>
      <c r="G53" t="s">
        <v>79</v>
      </c>
      <c r="H53" s="7">
        <v>345700</v>
      </c>
    </row>
    <row r="54" spans="1:8" x14ac:dyDescent="0.2">
      <c r="A54" s="4">
        <v>44179</v>
      </c>
      <c r="B54" s="5">
        <v>172.85</v>
      </c>
      <c r="C54" t="s">
        <v>55</v>
      </c>
      <c r="D54" t="s">
        <v>61</v>
      </c>
      <c r="E54">
        <v>4.8559999999999999</v>
      </c>
      <c r="F54">
        <v>15</v>
      </c>
      <c r="G54" t="s">
        <v>79</v>
      </c>
      <c r="H54" s="7">
        <v>12590393.999999996</v>
      </c>
    </row>
    <row r="55" spans="1:8" x14ac:dyDescent="0.2">
      <c r="A55" s="4">
        <v>44179</v>
      </c>
      <c r="B55" s="5">
        <v>172.85</v>
      </c>
      <c r="C55" t="s">
        <v>56</v>
      </c>
      <c r="D55" t="s">
        <v>58</v>
      </c>
      <c r="E55">
        <v>40</v>
      </c>
      <c r="F55">
        <v>1</v>
      </c>
      <c r="G55" t="s">
        <v>80</v>
      </c>
      <c r="H55" s="7">
        <v>6914000</v>
      </c>
    </row>
    <row r="56" spans="1:8" x14ac:dyDescent="0.2">
      <c r="A56" s="4">
        <v>44179</v>
      </c>
      <c r="B56" s="5">
        <v>172.85</v>
      </c>
      <c r="C56" t="s">
        <v>57</v>
      </c>
      <c r="D56" t="s">
        <v>58</v>
      </c>
      <c r="E56">
        <v>40</v>
      </c>
      <c r="F56">
        <v>1</v>
      </c>
      <c r="G56" t="s">
        <v>80</v>
      </c>
      <c r="H56" s="7">
        <v>6914000</v>
      </c>
    </row>
    <row r="57" spans="1:8" x14ac:dyDescent="0.2">
      <c r="H57" s="8">
        <v>564706049.07500005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Waśniewski</cp:lastModifiedBy>
  <dcterms:created xsi:type="dcterms:W3CDTF">2023-12-30T10:43:09Z</dcterms:created>
  <dcterms:modified xsi:type="dcterms:W3CDTF">2024-07-23T06:59:47Z</dcterms:modified>
</cp:coreProperties>
</file>