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GE-L0417\WorkSpace\BeginnerTraining\Excel\"/>
    </mc:Choice>
  </mc:AlternateContent>
  <xr:revisionPtr revIDLastSave="0" documentId="13_ncr:1_{42101B5A-2577-4F51-BAE9-5927173534D2}" xr6:coauthVersionLast="47" xr6:coauthVersionMax="47" xr10:uidLastSave="{00000000-0000-0000-0000-000000000000}"/>
  <bookViews>
    <workbookView xWindow="-98" yWindow="-98" windowWidth="20715" windowHeight="13276" xr2:uid="{CD209086-ED69-48B2-89BA-9BD3BF7E3005}"/>
  </bookViews>
  <sheets>
    <sheet name="初歩的な関数" sheetId="1" r:id="rId1"/>
    <sheet name="フィルター" sheetId="2" r:id="rId2"/>
    <sheet name="VLOOKUP" sheetId="3" r:id="rId3"/>
    <sheet name="課題" sheetId="5" r:id="rId4"/>
  </sheets>
  <definedNames>
    <definedName name="_xlnm._FilterDatabase" localSheetId="1" hidden="1">フィルター!$B$2:$K$22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G5" i="1"/>
  <c r="G6" i="1"/>
  <c r="G7" i="1"/>
  <c r="G3" i="1"/>
  <c r="E4" i="1"/>
  <c r="E5" i="1"/>
  <c r="E6" i="1"/>
  <c r="E7" i="1"/>
  <c r="E3" i="1"/>
  <c r="D4" i="2"/>
  <c r="D5" i="2"/>
  <c r="D6" i="2"/>
  <c r="D7" i="2"/>
  <c r="D8" i="2"/>
  <c r="D9" i="2"/>
  <c r="D10" i="2"/>
  <c r="D11" i="2"/>
  <c r="D12" i="2"/>
  <c r="D13" i="2"/>
  <c r="D14" i="2"/>
  <c r="D15" i="2"/>
  <c r="D16" i="2"/>
  <c r="D17" i="2"/>
  <c r="D18" i="2"/>
  <c r="D19" i="2"/>
  <c r="D20" i="2"/>
  <c r="D21" i="2"/>
  <c r="D22" i="2"/>
  <c r="D3" i="2"/>
  <c r="C11" i="1"/>
  <c r="C10" i="1"/>
</calcChain>
</file>

<file path=xl/sharedStrings.xml><?xml version="1.0" encoding="utf-8"?>
<sst xmlns="http://schemas.openxmlformats.org/spreadsheetml/2006/main" count="156" uniqueCount="98">
  <si>
    <t>合計</t>
    <rPh sb="0" eb="2">
      <t>ゴウケイ</t>
    </rPh>
    <phoneticPr fontId="1"/>
  </si>
  <si>
    <t>平均</t>
    <rPh sb="0" eb="2">
      <t>ヘイキン</t>
    </rPh>
    <phoneticPr fontId="1"/>
  </si>
  <si>
    <t>最高得点</t>
    <rPh sb="0" eb="4">
      <t>サイコウトクテン</t>
    </rPh>
    <phoneticPr fontId="1"/>
  </si>
  <si>
    <t>名前</t>
    <rPh sb="0" eb="2">
      <t>ナマエ</t>
    </rPh>
    <phoneticPr fontId="1"/>
  </si>
  <si>
    <t>最低得点</t>
    <rPh sb="0" eb="4">
      <t>サイテイトクテン</t>
    </rPh>
    <phoneticPr fontId="1"/>
  </si>
  <si>
    <t>社員ID</t>
  </si>
  <si>
    <t>氏名</t>
  </si>
  <si>
    <t>部署</t>
  </si>
  <si>
    <t>勤務地</t>
  </si>
  <si>
    <t>年齢</t>
  </si>
  <si>
    <t>入社年</t>
  </si>
  <si>
    <t>給与（万円）</t>
  </si>
  <si>
    <t>雇用形態</t>
  </si>
  <si>
    <t>山田太郎</t>
  </si>
  <si>
    <t>正社員</t>
  </si>
  <si>
    <t>佐藤花子</t>
  </si>
  <si>
    <t>鈴木一郎</t>
  </si>
  <si>
    <t>契約社員</t>
  </si>
  <si>
    <t>高橋健</t>
  </si>
  <si>
    <t>伊藤さくら</t>
  </si>
  <si>
    <t>田中誠</t>
  </si>
  <si>
    <t>中村次郎</t>
  </si>
  <si>
    <t>渡辺京子</t>
  </si>
  <si>
    <t>藤田浩</t>
  </si>
  <si>
    <t>部署コード</t>
    <rPh sb="0" eb="2">
      <t>ブショ</t>
    </rPh>
    <phoneticPr fontId="1"/>
  </si>
  <si>
    <t>部署名</t>
    <rPh sb="0" eb="3">
      <t>ブショメイ</t>
    </rPh>
    <phoneticPr fontId="1"/>
  </si>
  <si>
    <t>人事部</t>
    <rPh sb="0" eb="3">
      <t>ジンジブ</t>
    </rPh>
    <phoneticPr fontId="1"/>
  </si>
  <si>
    <t>A001</t>
    <phoneticPr fontId="1"/>
  </si>
  <si>
    <t>A002</t>
    <phoneticPr fontId="1"/>
  </si>
  <si>
    <t>小林和子</t>
  </si>
  <si>
    <t>森田涼</t>
  </si>
  <si>
    <t>松本薫</t>
  </si>
  <si>
    <t>BP</t>
  </si>
  <si>
    <t>長谷川真</t>
  </si>
  <si>
    <t>加藤隆</t>
  </si>
  <si>
    <t>石田ゆり</t>
  </si>
  <si>
    <t>杉山翔</t>
  </si>
  <si>
    <t>小野塚優</t>
  </si>
  <si>
    <t>山本花</t>
  </si>
  <si>
    <t>佐々木和</t>
  </si>
  <si>
    <t>大谷陽子</t>
  </si>
  <si>
    <t>B001</t>
    <phoneticPr fontId="1"/>
  </si>
  <si>
    <t>C001</t>
    <phoneticPr fontId="1"/>
  </si>
  <si>
    <t>C002</t>
    <phoneticPr fontId="1"/>
  </si>
  <si>
    <t>A001</t>
    <phoneticPr fontId="1"/>
  </si>
  <si>
    <t>B001</t>
    <phoneticPr fontId="1"/>
  </si>
  <si>
    <t>A002</t>
    <phoneticPr fontId="1"/>
  </si>
  <si>
    <t>C003</t>
  </si>
  <si>
    <t>C003</t>
    <phoneticPr fontId="1"/>
  </si>
  <si>
    <t>XX01</t>
  </si>
  <si>
    <t>XX01</t>
    <phoneticPr fontId="1"/>
  </si>
  <si>
    <t>XX02</t>
  </si>
  <si>
    <t>XX02</t>
    <phoneticPr fontId="1"/>
  </si>
  <si>
    <t>勤務地コード</t>
    <rPh sb="0" eb="3">
      <t>キンムチ</t>
    </rPh>
    <phoneticPr fontId="1"/>
  </si>
  <si>
    <t>勤務地</t>
    <rPh sb="0" eb="3">
      <t>キンムチ</t>
    </rPh>
    <phoneticPr fontId="1"/>
  </si>
  <si>
    <t>開発一課</t>
    <rPh sb="0" eb="2">
      <t>カイハツ</t>
    </rPh>
    <rPh sb="2" eb="4">
      <t>イッカ</t>
    </rPh>
    <phoneticPr fontId="1"/>
  </si>
  <si>
    <t>開発二課</t>
    <rPh sb="0" eb="2">
      <t>カイハツ</t>
    </rPh>
    <rPh sb="2" eb="4">
      <t>ニカ</t>
    </rPh>
    <phoneticPr fontId="1"/>
  </si>
  <si>
    <t>開発三課</t>
    <rPh sb="0" eb="4">
      <t>カイハツサンカ</t>
    </rPh>
    <phoneticPr fontId="1"/>
  </si>
  <si>
    <t>営業一課</t>
    <rPh sb="0" eb="2">
      <t>エイギョウ</t>
    </rPh>
    <rPh sb="2" eb="4">
      <t>イッカ</t>
    </rPh>
    <phoneticPr fontId="1"/>
  </si>
  <si>
    <t>営業二課</t>
    <rPh sb="0" eb="2">
      <t>エイギョウ</t>
    </rPh>
    <rPh sb="2" eb="4">
      <t>ニカ</t>
    </rPh>
    <phoneticPr fontId="1"/>
  </si>
  <si>
    <t>部門</t>
    <rPh sb="0" eb="2">
      <t>ブモン</t>
    </rPh>
    <phoneticPr fontId="1"/>
  </si>
  <si>
    <t>東京</t>
    <rPh sb="0" eb="2">
      <t>トウキョウ</t>
    </rPh>
    <phoneticPr fontId="1"/>
  </si>
  <si>
    <t>大阪</t>
    <rPh sb="0" eb="2">
      <t>オオサカ</t>
    </rPh>
    <phoneticPr fontId="1"/>
  </si>
  <si>
    <t>札幌</t>
    <rPh sb="0" eb="2">
      <t>サッポロ</t>
    </rPh>
    <phoneticPr fontId="1"/>
  </si>
  <si>
    <t>福岡</t>
    <rPh sb="0" eb="2">
      <t>フクオカ</t>
    </rPh>
    <phoneticPr fontId="1"/>
  </si>
  <si>
    <t>YY01</t>
  </si>
  <si>
    <t>YY01</t>
    <phoneticPr fontId="1"/>
  </si>
  <si>
    <t>YY02</t>
  </si>
  <si>
    <t>YY02</t>
    <phoneticPr fontId="1"/>
  </si>
  <si>
    <t>東日本</t>
    <rPh sb="0" eb="3">
      <t>ヒガシニホン</t>
    </rPh>
    <phoneticPr fontId="1"/>
  </si>
  <si>
    <t>西日本</t>
    <rPh sb="0" eb="3">
      <t>ニシニホン</t>
    </rPh>
    <phoneticPr fontId="1"/>
  </si>
  <si>
    <t>国語テスト正誤判定</t>
    <rPh sb="0" eb="2">
      <t>コクゴ</t>
    </rPh>
    <rPh sb="5" eb="9">
      <t>セイゴハンテイ</t>
    </rPh>
    <phoneticPr fontId="1"/>
  </si>
  <si>
    <t>国語テストの点数</t>
    <rPh sb="0" eb="2">
      <t>コクゴ</t>
    </rPh>
    <rPh sb="6" eb="8">
      <t>テンスウ</t>
    </rPh>
    <phoneticPr fontId="1"/>
  </si>
  <si>
    <t>算数テストの点数</t>
    <rPh sb="0" eb="2">
      <t>サンスウ</t>
    </rPh>
    <rPh sb="6" eb="8">
      <t>テンスウ</t>
    </rPh>
    <phoneticPr fontId="1"/>
  </si>
  <si>
    <t>算数テスト正誤判定</t>
    <rPh sb="0" eb="2">
      <t>サンスウ</t>
    </rPh>
    <rPh sb="5" eb="9">
      <t>セイゴハンテイ</t>
    </rPh>
    <phoneticPr fontId="1"/>
  </si>
  <si>
    <t>国語テスト</t>
    <rPh sb="0" eb="2">
      <t>コクゴ</t>
    </rPh>
    <phoneticPr fontId="1"/>
  </si>
  <si>
    <t>算数テスト</t>
    <rPh sb="0" eb="2">
      <t>サンスウ</t>
    </rPh>
    <phoneticPr fontId="1"/>
  </si>
  <si>
    <t>課題</t>
    <rPh sb="0" eb="2">
      <t>カダイ</t>
    </rPh>
    <phoneticPr fontId="1"/>
  </si>
  <si>
    <t>1. 算数テストの合計と平均値を関数を使って求めてください。</t>
    <rPh sb="3" eb="5">
      <t>サンスウ</t>
    </rPh>
    <rPh sb="9" eb="11">
      <t>ゴウケイ</t>
    </rPh>
    <rPh sb="12" eb="15">
      <t>ヘイキンチ</t>
    </rPh>
    <rPh sb="16" eb="18">
      <t>カンスウ</t>
    </rPh>
    <rPh sb="19" eb="20">
      <t>ツカ</t>
    </rPh>
    <rPh sb="22" eb="23">
      <t>モト</t>
    </rPh>
    <phoneticPr fontId="1"/>
  </si>
  <si>
    <t>2. 国語テストと算数テストそれぞれの最大値と最小値を関数を使って求めてください。</t>
    <rPh sb="3" eb="5">
      <t>コクゴ</t>
    </rPh>
    <rPh sb="9" eb="11">
      <t>サンスウ</t>
    </rPh>
    <rPh sb="19" eb="22">
      <t>サイダイチ</t>
    </rPh>
    <rPh sb="23" eb="26">
      <t>サイショウチ</t>
    </rPh>
    <rPh sb="27" eb="29">
      <t>カンスウ</t>
    </rPh>
    <rPh sb="30" eb="31">
      <t>ツカ</t>
    </rPh>
    <rPh sb="33" eb="34">
      <t>モト</t>
    </rPh>
    <phoneticPr fontId="1"/>
  </si>
  <si>
    <t>（ヒント）資料には最大値と最小値を求める関数は記載していないのでネットで調べてきてください。</t>
    <rPh sb="5" eb="7">
      <t>シリョウ</t>
    </rPh>
    <rPh sb="9" eb="12">
      <t>サイダイチ</t>
    </rPh>
    <rPh sb="13" eb="16">
      <t>サイショウチ</t>
    </rPh>
    <rPh sb="17" eb="18">
      <t>モト</t>
    </rPh>
    <rPh sb="20" eb="22">
      <t>カンスウ</t>
    </rPh>
    <rPh sb="23" eb="25">
      <t>キサイ</t>
    </rPh>
    <rPh sb="36" eb="37">
      <t>シラ</t>
    </rPh>
    <phoneticPr fontId="1"/>
  </si>
  <si>
    <t>3. 算数テストの点数が70点以上であれば「合格」それ以外なら「不合格」と表示するようにIF関数を使って求めてください。</t>
    <rPh sb="3" eb="5">
      <t>サンスウ</t>
    </rPh>
    <rPh sb="9" eb="11">
      <t>テンスウ</t>
    </rPh>
    <rPh sb="14" eb="17">
      <t>テンイジョウ</t>
    </rPh>
    <rPh sb="22" eb="24">
      <t>ゴウカク</t>
    </rPh>
    <rPh sb="27" eb="29">
      <t>イガイ</t>
    </rPh>
    <rPh sb="32" eb="35">
      <t>フゴウカク</t>
    </rPh>
    <rPh sb="37" eb="39">
      <t>ヒョウジ</t>
    </rPh>
    <rPh sb="46" eb="48">
      <t>カンスウ</t>
    </rPh>
    <rPh sb="49" eb="50">
      <t>ツカ</t>
    </rPh>
    <rPh sb="52" eb="53">
      <t>モト</t>
    </rPh>
    <phoneticPr fontId="1"/>
  </si>
  <si>
    <t>判定</t>
    <rPh sb="0" eb="2">
      <t>ハンテイ</t>
    </rPh>
    <phoneticPr fontId="1"/>
  </si>
  <si>
    <t>コース分け</t>
    <rPh sb="3" eb="4">
      <t>ワ</t>
    </rPh>
    <phoneticPr fontId="1"/>
  </si>
  <si>
    <t>4. 国語テストの点数と算数テストの点数が160点以上であれば「難関大学コース」、90点以上であれば「進学コース」、</t>
    <rPh sb="3" eb="5">
      <t>コクゴ</t>
    </rPh>
    <rPh sb="9" eb="11">
      <t>テンスウ</t>
    </rPh>
    <rPh sb="12" eb="14">
      <t>サンスウ</t>
    </rPh>
    <rPh sb="18" eb="20">
      <t>テンスウ</t>
    </rPh>
    <rPh sb="24" eb="27">
      <t>テンイジョウ</t>
    </rPh>
    <rPh sb="32" eb="36">
      <t>ナンカンダイガク</t>
    </rPh>
    <rPh sb="43" eb="46">
      <t>テンイジョウ</t>
    </rPh>
    <rPh sb="51" eb="53">
      <t>シンガク</t>
    </rPh>
    <phoneticPr fontId="1"/>
  </si>
  <si>
    <t xml:space="preserve">    それ以外で「普通コース」となるように関数を使って表示してください。</t>
    <phoneticPr fontId="1"/>
  </si>
  <si>
    <t xml:space="preserve">    画面キャプチャをエビデンスとして残してください。</t>
    <rPh sb="4" eb="6">
      <t>ガメン</t>
    </rPh>
    <rPh sb="20" eb="21">
      <t>ノコ</t>
    </rPh>
    <phoneticPr fontId="1"/>
  </si>
  <si>
    <t>2. 部署が「開発一課」「開発二課」「開発三課」で雇用形態が「正社員」の人をフィルターして、</t>
    <rPh sb="3" eb="5">
      <t>ブショ</t>
    </rPh>
    <rPh sb="7" eb="9">
      <t>カイハツ</t>
    </rPh>
    <rPh sb="9" eb="11">
      <t>イッカ</t>
    </rPh>
    <rPh sb="13" eb="15">
      <t>カイハツ</t>
    </rPh>
    <rPh sb="15" eb="17">
      <t>ニカ</t>
    </rPh>
    <rPh sb="19" eb="21">
      <t>カイハツ</t>
    </rPh>
    <rPh sb="21" eb="23">
      <t>サンカ</t>
    </rPh>
    <rPh sb="25" eb="29">
      <t>コヨウケイタイ</t>
    </rPh>
    <rPh sb="31" eb="34">
      <t>セイシャイン</t>
    </rPh>
    <rPh sb="36" eb="37">
      <t>ヒト</t>
    </rPh>
    <phoneticPr fontId="1"/>
  </si>
  <si>
    <t>1. 部署が「人事部」の人をフィルターして、画面キャプチャをエビデンスとして残してください。</t>
    <rPh sb="3" eb="5">
      <t>ブショ</t>
    </rPh>
    <rPh sb="7" eb="10">
      <t>ジンジブ</t>
    </rPh>
    <rPh sb="12" eb="13">
      <t>ヒト</t>
    </rPh>
    <rPh sb="22" eb="24">
      <t>ガメン</t>
    </rPh>
    <rPh sb="38" eb="39">
      <t>ノコ</t>
    </rPh>
    <phoneticPr fontId="1"/>
  </si>
  <si>
    <t>3. 給与が500万円以上の人をフィルターして、画面キャプチャをエビデンスとして残してください。</t>
    <rPh sb="3" eb="5">
      <t>キュウヨ</t>
    </rPh>
    <rPh sb="9" eb="13">
      <t>マンエンイジョウ</t>
    </rPh>
    <rPh sb="14" eb="15">
      <t>ヒト</t>
    </rPh>
    <rPh sb="24" eb="26">
      <t>ガメン</t>
    </rPh>
    <rPh sb="40" eb="41">
      <t>ノコ</t>
    </rPh>
    <phoneticPr fontId="1"/>
  </si>
  <si>
    <t>B. フィルター</t>
    <phoneticPr fontId="1"/>
  </si>
  <si>
    <t>A. 初歩的な関数</t>
    <rPh sb="3" eb="6">
      <t>ショホテキ</t>
    </rPh>
    <rPh sb="7" eb="9">
      <t>カンスウ</t>
    </rPh>
    <phoneticPr fontId="1"/>
  </si>
  <si>
    <t>（ヒント）500万円以上のものを自力で選んでチェックを入れるのは、人為的なミスが発生しやすいので望ましくはないです。</t>
    <rPh sb="8" eb="12">
      <t>マンエンイジョウ</t>
    </rPh>
    <rPh sb="16" eb="18">
      <t>ジリキ</t>
    </rPh>
    <rPh sb="19" eb="20">
      <t>エラ</t>
    </rPh>
    <rPh sb="27" eb="28">
      <t>イ</t>
    </rPh>
    <rPh sb="33" eb="36">
      <t>ジンイテキ</t>
    </rPh>
    <rPh sb="40" eb="42">
      <t>ハッセイ</t>
    </rPh>
    <rPh sb="48" eb="49">
      <t>ノゾ</t>
    </rPh>
    <phoneticPr fontId="1"/>
  </si>
  <si>
    <t xml:space="preserve">                  資料にはないですが、数値フィルターの仕方を調べて実施してください。</t>
    <rPh sb="18" eb="20">
      <t>シリョウ</t>
    </rPh>
    <rPh sb="28" eb="30">
      <t>スウチ</t>
    </rPh>
    <rPh sb="36" eb="38">
      <t>シカタ</t>
    </rPh>
    <rPh sb="39" eb="40">
      <t>シラ</t>
    </rPh>
    <rPh sb="42" eb="44">
      <t>ジッシ</t>
    </rPh>
    <phoneticPr fontId="1"/>
  </si>
  <si>
    <t>C. VLOOKUP</t>
    <phoneticPr fontId="1"/>
  </si>
  <si>
    <t>1. 「フィルター」シートの勤務地の欄を「VLOOKUP」シートの表を使って表示してください。</t>
    <rPh sb="14" eb="17">
      <t>キンムチ</t>
    </rPh>
    <rPh sb="18" eb="19">
      <t>ラン</t>
    </rPh>
    <rPh sb="33" eb="34">
      <t>ヒョウ</t>
    </rPh>
    <rPh sb="35" eb="36">
      <t>ツカ</t>
    </rPh>
    <rPh sb="38" eb="40">
      <t>ヒョウジ</t>
    </rPh>
    <phoneticPr fontId="1"/>
  </si>
  <si>
    <t>（ヒント）「画面キャプチャをエビデンスとして残す」とは、実施してスクリーンショットに残して保存しておくということです。</t>
    <rPh sb="6" eb="8">
      <t>ガメン</t>
    </rPh>
    <rPh sb="22" eb="23">
      <t>ノコ</t>
    </rPh>
    <rPh sb="28" eb="30">
      <t>ジッシ</t>
    </rPh>
    <rPh sb="42" eb="43">
      <t>ノコ</t>
    </rPh>
    <rPh sb="45" eb="47">
      <t>ホゾン</t>
    </rPh>
    <phoneticPr fontId="1"/>
  </si>
  <si>
    <t xml:space="preserve">                    スクリーンショットを撮って別シートにわかりやすく貼り付ければよいです。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</si>
</sst>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s>
  <fills count="4">
    <fill>
      <patternFill patternType="none"/>
    </fill>
    <fill>
      <patternFill patternType="gray125"/>
    </fill>
    <fill>
      <patternFill patternType="solid">
        <fgColor theme="3" tint="0.89999084444715716"/>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diagonalDown="1">
      <left style="thin">
        <color indexed="64"/>
      </left>
      <right style="thin">
        <color indexed="64"/>
      </right>
      <top style="thin">
        <color indexed="64"/>
      </top>
      <bottom style="thin">
        <color indexed="64"/>
      </bottom>
      <diagonal style="thin">
        <color indexed="64"/>
      </diagonal>
    </border>
  </borders>
  <cellStyleXfs count="1">
    <xf numFmtId="0" fontId="0" fillId="0" borderId="0">
      <alignment vertical="center"/>
    </xf>
  </cellStyleXfs>
  <cellXfs count="13">
    <xf numFmtId="0" fontId="0" fillId="0" borderId="0" xfId="0">
      <alignment vertical="center"/>
    </xf>
    <xf numFmtId="0" fontId="0" fillId="0" borderId="1" xfId="0" applyBorder="1">
      <alignment vertical="center"/>
    </xf>
    <xf numFmtId="0" fontId="2" fillId="2" borderId="2" xfId="0" applyFont="1" applyFill="1" applyBorder="1" applyAlignment="1">
      <alignment horizontal="center" vertical="center" wrapText="1"/>
    </xf>
    <xf numFmtId="0" fontId="0" fillId="0" borderId="0" xfId="0" applyAlignment="1">
      <alignment vertical="center" wrapText="1"/>
    </xf>
    <xf numFmtId="0" fontId="0" fillId="2" borderId="3" xfId="0" applyFill="1" applyBorder="1">
      <alignment vertical="center"/>
    </xf>
    <xf numFmtId="0" fontId="0" fillId="0" borderId="1" xfId="0" applyFill="1" applyBorder="1">
      <alignment vertical="center"/>
    </xf>
    <xf numFmtId="0" fontId="0" fillId="2" borderId="1" xfId="0" applyFill="1" applyBorder="1">
      <alignment vertical="center"/>
    </xf>
    <xf numFmtId="0" fontId="0" fillId="0" borderId="1" xfId="0" applyBorder="1" applyAlignment="1">
      <alignment horizontal="center" vertical="center"/>
    </xf>
    <xf numFmtId="0" fontId="0" fillId="3" borderId="1" xfId="0" applyFill="1" applyBorder="1">
      <alignment vertical="center"/>
    </xf>
    <xf numFmtId="0" fontId="0" fillId="2" borderId="4" xfId="0" applyFill="1" applyBorder="1">
      <alignment vertical="center"/>
    </xf>
    <xf numFmtId="0" fontId="0" fillId="3" borderId="0" xfId="0" applyFill="1" applyAlignment="1">
      <alignment vertical="center" wrapText="1"/>
    </xf>
    <xf numFmtId="0" fontId="0" fillId="3" borderId="1" xfId="0" applyFill="1" applyBorder="1" applyAlignment="1">
      <alignment horizontal="center" vertical="center"/>
    </xf>
    <xf numFmtId="0" fontId="2"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6F65C-B9E1-49CF-967A-B7934C66BDFC}">
  <dimension ref="B2:H13"/>
  <sheetViews>
    <sheetView tabSelected="1" workbookViewId="0"/>
  </sheetViews>
  <sheetFormatPr defaultRowHeight="17.649999999999999" x14ac:dyDescent="0.7"/>
  <cols>
    <col min="2" max="8" width="18" customWidth="1"/>
  </cols>
  <sheetData>
    <row r="2" spans="2:8" x14ac:dyDescent="0.7">
      <c r="B2" s="6" t="s">
        <v>3</v>
      </c>
      <c r="C2" s="6" t="s">
        <v>72</v>
      </c>
      <c r="D2" s="6" t="s">
        <v>73</v>
      </c>
      <c r="E2" s="6" t="s">
        <v>71</v>
      </c>
      <c r="F2" s="6" t="s">
        <v>74</v>
      </c>
      <c r="G2" s="6" t="s">
        <v>82</v>
      </c>
      <c r="H2" s="6" t="s">
        <v>83</v>
      </c>
    </row>
    <row r="3" spans="2:8" x14ac:dyDescent="0.7">
      <c r="B3" s="1" t="s">
        <v>13</v>
      </c>
      <c r="C3" s="1">
        <v>80</v>
      </c>
      <c r="D3" s="7">
        <v>70</v>
      </c>
      <c r="E3" s="7" t="str">
        <f>IF(C3&gt;=60,"合格","不合格")</f>
        <v>合格</v>
      </c>
      <c r="F3" s="11"/>
      <c r="G3" s="7" t="str">
        <f>IF(C3+D3&gt;=150,"A",IF(C3+D3&gt;=100,"B","C"))</f>
        <v>A</v>
      </c>
      <c r="H3" s="11"/>
    </row>
    <row r="4" spans="2:8" x14ac:dyDescent="0.7">
      <c r="B4" s="1" t="s">
        <v>15</v>
      </c>
      <c r="C4" s="1">
        <v>90</v>
      </c>
      <c r="D4" s="7">
        <v>80</v>
      </c>
      <c r="E4" s="7" t="str">
        <f t="shared" ref="E4:E7" si="0">IF(C4&gt;=60,"合格","不合格")</f>
        <v>合格</v>
      </c>
      <c r="F4" s="11"/>
      <c r="G4" s="7" t="str">
        <f t="shared" ref="G4:G7" si="1">IF(C4+D4&gt;=150,"A",IF(C4+D4&gt;=100,"B","C"))</f>
        <v>A</v>
      </c>
      <c r="H4" s="11"/>
    </row>
    <row r="5" spans="2:8" x14ac:dyDescent="0.7">
      <c r="B5" s="1" t="s">
        <v>16</v>
      </c>
      <c r="C5" s="1">
        <v>45</v>
      </c>
      <c r="D5" s="7">
        <v>75</v>
      </c>
      <c r="E5" s="7" t="str">
        <f t="shared" si="0"/>
        <v>不合格</v>
      </c>
      <c r="F5" s="11"/>
      <c r="G5" s="7" t="str">
        <f t="shared" si="1"/>
        <v>B</v>
      </c>
      <c r="H5" s="11"/>
    </row>
    <row r="6" spans="2:8" x14ac:dyDescent="0.7">
      <c r="B6" s="1" t="s">
        <v>18</v>
      </c>
      <c r="C6" s="1">
        <v>15</v>
      </c>
      <c r="D6" s="7">
        <v>30</v>
      </c>
      <c r="E6" s="7" t="str">
        <f t="shared" si="0"/>
        <v>不合格</v>
      </c>
      <c r="F6" s="11"/>
      <c r="G6" s="7" t="str">
        <f t="shared" si="1"/>
        <v>C</v>
      </c>
      <c r="H6" s="11"/>
    </row>
    <row r="7" spans="2:8" x14ac:dyDescent="0.7">
      <c r="B7" s="1" t="s">
        <v>19</v>
      </c>
      <c r="C7" s="1">
        <v>75</v>
      </c>
      <c r="D7" s="7">
        <v>25</v>
      </c>
      <c r="E7" s="7" t="str">
        <f t="shared" si="0"/>
        <v>合格</v>
      </c>
      <c r="F7" s="11"/>
      <c r="G7" s="7" t="str">
        <f t="shared" si="1"/>
        <v>B</v>
      </c>
      <c r="H7" s="11"/>
    </row>
    <row r="9" spans="2:8" x14ac:dyDescent="0.7">
      <c r="B9" s="9"/>
      <c r="C9" s="6" t="s">
        <v>75</v>
      </c>
      <c r="D9" s="6" t="s">
        <v>76</v>
      </c>
    </row>
    <row r="10" spans="2:8" x14ac:dyDescent="0.7">
      <c r="B10" s="6" t="s">
        <v>0</v>
      </c>
      <c r="C10" s="1">
        <f>SUM(C3:C7)</f>
        <v>305</v>
      </c>
      <c r="D10" s="8"/>
    </row>
    <row r="11" spans="2:8" x14ac:dyDescent="0.7">
      <c r="B11" s="6" t="s">
        <v>1</v>
      </c>
      <c r="C11" s="1">
        <f>AVERAGE(C3:C7)</f>
        <v>61</v>
      </c>
      <c r="D11" s="8"/>
    </row>
    <row r="12" spans="2:8" x14ac:dyDescent="0.7">
      <c r="B12" s="6" t="s">
        <v>2</v>
      </c>
      <c r="C12" s="8"/>
      <c r="D12" s="8"/>
    </row>
    <row r="13" spans="2:8" x14ac:dyDescent="0.7">
      <c r="B13" s="6" t="s">
        <v>4</v>
      </c>
      <c r="C13" s="8"/>
      <c r="D13" s="8"/>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411A-F815-49BB-B8B9-F495C20F599B}">
  <dimension ref="B2:K22"/>
  <sheetViews>
    <sheetView workbookViewId="0"/>
  </sheetViews>
  <sheetFormatPr defaultRowHeight="17.649999999999999" x14ac:dyDescent="0.7"/>
  <cols>
    <col min="3" max="3" width="18" customWidth="1"/>
    <col min="8" max="8" width="18" customWidth="1"/>
    <col min="10" max="11" width="18" customWidth="1"/>
  </cols>
  <sheetData>
    <row r="2" spans="2:11" ht="18" thickBot="1" x14ac:dyDescent="0.75">
      <c r="B2" s="2" t="s">
        <v>5</v>
      </c>
      <c r="C2" s="2" t="s">
        <v>6</v>
      </c>
      <c r="D2" s="2" t="s">
        <v>7</v>
      </c>
      <c r="E2" s="2" t="s">
        <v>8</v>
      </c>
      <c r="F2" s="2" t="s">
        <v>9</v>
      </c>
      <c r="G2" s="2" t="s">
        <v>10</v>
      </c>
      <c r="H2" s="2" t="s">
        <v>11</v>
      </c>
      <c r="I2" s="2" t="s">
        <v>12</v>
      </c>
      <c r="J2" s="2" t="s">
        <v>24</v>
      </c>
      <c r="K2" s="2" t="s">
        <v>53</v>
      </c>
    </row>
    <row r="3" spans="2:11" x14ac:dyDescent="0.7">
      <c r="B3" s="3">
        <v>1</v>
      </c>
      <c r="C3" s="3" t="s">
        <v>13</v>
      </c>
      <c r="D3" s="3" t="str">
        <f>VLOOKUP(J3,VLOOKUP!$B$3:$C$8,2,)</f>
        <v>営業一課</v>
      </c>
      <c r="E3" s="10"/>
      <c r="F3" s="3">
        <v>35</v>
      </c>
      <c r="G3" s="3">
        <v>2015</v>
      </c>
      <c r="H3" s="3">
        <v>600</v>
      </c>
      <c r="I3" s="3" t="s">
        <v>14</v>
      </c>
      <c r="J3" s="3" t="s">
        <v>44</v>
      </c>
      <c r="K3" s="3" t="s">
        <v>51</v>
      </c>
    </row>
    <row r="4" spans="2:11" x14ac:dyDescent="0.7">
      <c r="B4" s="3">
        <v>2</v>
      </c>
      <c r="C4" s="3" t="s">
        <v>15</v>
      </c>
      <c r="D4" s="3" t="str">
        <f>VLOOKUP(J4,VLOOKUP!$B$3:$C$8,2,)</f>
        <v>人事部</v>
      </c>
      <c r="E4" s="10"/>
      <c r="F4" s="3">
        <v>28</v>
      </c>
      <c r="G4" s="3">
        <v>2018</v>
      </c>
      <c r="H4" s="3">
        <v>480</v>
      </c>
      <c r="I4" s="3" t="s">
        <v>14</v>
      </c>
      <c r="J4" s="3" t="s">
        <v>45</v>
      </c>
      <c r="K4" s="3" t="s">
        <v>65</v>
      </c>
    </row>
    <row r="5" spans="2:11" x14ac:dyDescent="0.7">
      <c r="B5" s="3">
        <v>3</v>
      </c>
      <c r="C5" s="3" t="s">
        <v>16</v>
      </c>
      <c r="D5" s="3" t="str">
        <f>VLOOKUP(J5,VLOOKUP!$B$3:$C$8,2,)</f>
        <v>開発一課</v>
      </c>
      <c r="E5" s="10"/>
      <c r="F5" s="3">
        <v>40</v>
      </c>
      <c r="G5" s="3">
        <v>2010</v>
      </c>
      <c r="H5" s="3">
        <v>700</v>
      </c>
      <c r="I5" s="3" t="s">
        <v>17</v>
      </c>
      <c r="J5" s="3" t="s">
        <v>42</v>
      </c>
      <c r="K5" s="3" t="s">
        <v>67</v>
      </c>
    </row>
    <row r="6" spans="2:11" x14ac:dyDescent="0.7">
      <c r="B6" s="3">
        <v>4</v>
      </c>
      <c r="C6" s="3" t="s">
        <v>18</v>
      </c>
      <c r="D6" s="3" t="str">
        <f>VLOOKUP(J6,VLOOKUP!$B$3:$C$8,2,)</f>
        <v>営業二課</v>
      </c>
      <c r="E6" s="10"/>
      <c r="F6" s="3">
        <v>45</v>
      </c>
      <c r="G6" s="3">
        <v>2005</v>
      </c>
      <c r="H6" s="3">
        <v>750</v>
      </c>
      <c r="I6" s="3" t="s">
        <v>14</v>
      </c>
      <c r="J6" s="3" t="s">
        <v>46</v>
      </c>
      <c r="K6" s="3" t="s">
        <v>49</v>
      </c>
    </row>
    <row r="7" spans="2:11" x14ac:dyDescent="0.7">
      <c r="B7" s="3">
        <v>5</v>
      </c>
      <c r="C7" s="3" t="s">
        <v>19</v>
      </c>
      <c r="D7" s="3" t="str">
        <f>VLOOKUP(J7,VLOOKUP!$B$3:$C$8,2,)</f>
        <v>人事部</v>
      </c>
      <c r="E7" s="10"/>
      <c r="F7" s="3">
        <v>32</v>
      </c>
      <c r="G7" s="3">
        <v>2020</v>
      </c>
      <c r="H7" s="3">
        <v>520</v>
      </c>
      <c r="I7" s="3" t="s">
        <v>17</v>
      </c>
      <c r="J7" s="3" t="s">
        <v>45</v>
      </c>
      <c r="K7" s="3" t="s">
        <v>51</v>
      </c>
    </row>
    <row r="8" spans="2:11" x14ac:dyDescent="0.7">
      <c r="B8" s="3">
        <v>6</v>
      </c>
      <c r="C8" s="3" t="s">
        <v>20</v>
      </c>
      <c r="D8" s="3" t="str">
        <f>VLOOKUP(J8,VLOOKUP!$B$3:$C$8,2,)</f>
        <v>開発二課</v>
      </c>
      <c r="E8" s="10"/>
      <c r="F8" s="3">
        <v>29</v>
      </c>
      <c r="G8" s="3">
        <v>2017</v>
      </c>
      <c r="H8" s="3">
        <v>580</v>
      </c>
      <c r="I8" s="3" t="s">
        <v>14</v>
      </c>
      <c r="J8" s="3" t="s">
        <v>43</v>
      </c>
      <c r="K8" s="3" t="s">
        <v>65</v>
      </c>
    </row>
    <row r="9" spans="2:11" x14ac:dyDescent="0.7">
      <c r="B9" s="3">
        <v>7</v>
      </c>
      <c r="C9" s="3" t="s">
        <v>21</v>
      </c>
      <c r="D9" s="3" t="str">
        <f>VLOOKUP(J9,VLOOKUP!$B$3:$C$8,2,)</f>
        <v>営業一課</v>
      </c>
      <c r="E9" s="10"/>
      <c r="F9" s="3">
        <v>38</v>
      </c>
      <c r="G9" s="3">
        <v>2012</v>
      </c>
      <c r="H9" s="3">
        <v>650</v>
      </c>
      <c r="I9" s="3" t="s">
        <v>17</v>
      </c>
      <c r="J9" s="3" t="s">
        <v>44</v>
      </c>
      <c r="K9" s="3" t="s">
        <v>67</v>
      </c>
    </row>
    <row r="10" spans="2:11" x14ac:dyDescent="0.7">
      <c r="B10" s="3">
        <v>8</v>
      </c>
      <c r="C10" s="3" t="s">
        <v>22</v>
      </c>
      <c r="D10" s="3" t="str">
        <f>VLOOKUP(J10,VLOOKUP!$B$3:$C$8,2,)</f>
        <v>人事部</v>
      </c>
      <c r="E10" s="10"/>
      <c r="F10" s="3">
        <v>30</v>
      </c>
      <c r="G10" s="3">
        <v>2016</v>
      </c>
      <c r="H10" s="3">
        <v>500</v>
      </c>
      <c r="I10" s="3" t="s">
        <v>14</v>
      </c>
      <c r="J10" s="3" t="s">
        <v>45</v>
      </c>
      <c r="K10" s="3" t="s">
        <v>49</v>
      </c>
    </row>
    <row r="11" spans="2:11" x14ac:dyDescent="0.7">
      <c r="B11" s="3">
        <v>9</v>
      </c>
      <c r="C11" s="3" t="s">
        <v>29</v>
      </c>
      <c r="D11" s="3" t="str">
        <f>VLOOKUP(J11,VLOOKUP!$B$3:$C$8,2,)</f>
        <v>開発三課</v>
      </c>
      <c r="E11" s="10"/>
      <c r="F11" s="3">
        <v>33</v>
      </c>
      <c r="G11" s="3">
        <v>2019</v>
      </c>
      <c r="H11" s="3">
        <v>550</v>
      </c>
      <c r="I11" s="3" t="s">
        <v>14</v>
      </c>
      <c r="J11" s="3" t="s">
        <v>48</v>
      </c>
      <c r="K11" s="3" t="s">
        <v>51</v>
      </c>
    </row>
    <row r="12" spans="2:11" x14ac:dyDescent="0.7">
      <c r="B12" s="3">
        <v>10</v>
      </c>
      <c r="C12" s="3" t="s">
        <v>23</v>
      </c>
      <c r="D12" s="3" t="str">
        <f>VLOOKUP(J12,VLOOKUP!$B$3:$C$8,2,)</f>
        <v>営業二課</v>
      </c>
      <c r="E12" s="10"/>
      <c r="F12" s="3">
        <v>37</v>
      </c>
      <c r="G12" s="3">
        <v>2013</v>
      </c>
      <c r="H12" s="3">
        <v>620</v>
      </c>
      <c r="I12" s="3" t="s">
        <v>17</v>
      </c>
      <c r="J12" s="3" t="s">
        <v>46</v>
      </c>
      <c r="K12" s="3" t="s">
        <v>65</v>
      </c>
    </row>
    <row r="13" spans="2:11" x14ac:dyDescent="0.7">
      <c r="B13" s="3">
        <v>11</v>
      </c>
      <c r="C13" s="3" t="s">
        <v>30</v>
      </c>
      <c r="D13" s="3" t="str">
        <f>VLOOKUP(J13,VLOOKUP!$B$3:$C$8,2,)</f>
        <v>開発一課</v>
      </c>
      <c r="E13" s="10"/>
      <c r="F13" s="3">
        <v>41</v>
      </c>
      <c r="G13" s="3">
        <v>2008</v>
      </c>
      <c r="H13" s="3">
        <v>720</v>
      </c>
      <c r="I13" s="3" t="s">
        <v>14</v>
      </c>
      <c r="J13" s="3" t="s">
        <v>42</v>
      </c>
      <c r="K13" s="3" t="s">
        <v>51</v>
      </c>
    </row>
    <row r="14" spans="2:11" x14ac:dyDescent="0.7">
      <c r="B14" s="3">
        <v>12</v>
      </c>
      <c r="C14" s="3" t="s">
        <v>31</v>
      </c>
      <c r="D14" s="3" t="str">
        <f>VLOOKUP(J14,VLOOKUP!$B$3:$C$8,2,)</f>
        <v>営業一課</v>
      </c>
      <c r="E14" s="10"/>
      <c r="F14" s="3">
        <v>27</v>
      </c>
      <c r="G14" s="3">
        <v>2021</v>
      </c>
      <c r="H14" s="3">
        <v>480</v>
      </c>
      <c r="I14" s="3" t="s">
        <v>32</v>
      </c>
      <c r="J14" s="3" t="s">
        <v>44</v>
      </c>
      <c r="K14" s="3" t="s">
        <v>65</v>
      </c>
    </row>
    <row r="15" spans="2:11" x14ac:dyDescent="0.7">
      <c r="B15" s="3">
        <v>13</v>
      </c>
      <c r="C15" s="3" t="s">
        <v>33</v>
      </c>
      <c r="D15" s="3" t="str">
        <f>VLOOKUP(J15,VLOOKUP!$B$3:$C$8,2,)</f>
        <v>開発三課</v>
      </c>
      <c r="E15" s="10"/>
      <c r="F15" s="3">
        <v>34</v>
      </c>
      <c r="G15" s="3">
        <v>2014</v>
      </c>
      <c r="H15" s="3">
        <v>620</v>
      </c>
      <c r="I15" s="3" t="s">
        <v>17</v>
      </c>
      <c r="J15" s="3" t="s">
        <v>48</v>
      </c>
      <c r="K15" s="3" t="s">
        <v>49</v>
      </c>
    </row>
    <row r="16" spans="2:11" x14ac:dyDescent="0.7">
      <c r="B16" s="3">
        <v>14</v>
      </c>
      <c r="C16" s="3" t="s">
        <v>34</v>
      </c>
      <c r="D16" s="3" t="str">
        <f>VLOOKUP(J16,VLOOKUP!$B$3:$C$8,2,)</f>
        <v>営業二課</v>
      </c>
      <c r="E16" s="10"/>
      <c r="F16" s="3">
        <v>42</v>
      </c>
      <c r="G16" s="3">
        <v>2011</v>
      </c>
      <c r="H16" s="3">
        <v>680</v>
      </c>
      <c r="I16" s="3" t="s">
        <v>14</v>
      </c>
      <c r="J16" s="3" t="s">
        <v>46</v>
      </c>
      <c r="K16" s="3" t="s">
        <v>67</v>
      </c>
    </row>
    <row r="17" spans="2:11" x14ac:dyDescent="0.7">
      <c r="B17" s="3">
        <v>15</v>
      </c>
      <c r="C17" s="3" t="s">
        <v>35</v>
      </c>
      <c r="D17" s="3" t="str">
        <f>VLOOKUP(J17,VLOOKUP!$B$3:$C$8,2,)</f>
        <v>開発二課</v>
      </c>
      <c r="E17" s="10"/>
      <c r="F17" s="3">
        <v>31</v>
      </c>
      <c r="G17" s="3">
        <v>2022</v>
      </c>
      <c r="H17" s="3">
        <v>540</v>
      </c>
      <c r="I17" s="3" t="s">
        <v>32</v>
      </c>
      <c r="J17" s="3" t="s">
        <v>43</v>
      </c>
      <c r="K17" s="3" t="s">
        <v>65</v>
      </c>
    </row>
    <row r="18" spans="2:11" x14ac:dyDescent="0.7">
      <c r="B18" s="3">
        <v>16</v>
      </c>
      <c r="C18" s="3" t="s">
        <v>36</v>
      </c>
      <c r="D18" s="3" t="str">
        <f>VLOOKUP(J18,VLOOKUP!$B$3:$C$8,2,)</f>
        <v>開発三課</v>
      </c>
      <c r="E18" s="10"/>
      <c r="F18" s="3">
        <v>36</v>
      </c>
      <c r="G18" s="3">
        <v>2009</v>
      </c>
      <c r="H18" s="3">
        <v>640</v>
      </c>
      <c r="I18" s="3" t="s">
        <v>14</v>
      </c>
      <c r="J18" s="3" t="s">
        <v>48</v>
      </c>
      <c r="K18" s="3" t="s">
        <v>51</v>
      </c>
    </row>
    <row r="19" spans="2:11" x14ac:dyDescent="0.7">
      <c r="B19" s="3">
        <v>17</v>
      </c>
      <c r="C19" s="3" t="s">
        <v>37</v>
      </c>
      <c r="D19" s="3" t="str">
        <f>VLOOKUP(J19,VLOOKUP!$B$3:$C$8,2,)</f>
        <v>営業一課</v>
      </c>
      <c r="E19" s="10"/>
      <c r="F19" s="3">
        <v>29</v>
      </c>
      <c r="G19" s="3">
        <v>2019</v>
      </c>
      <c r="H19" s="3">
        <v>590</v>
      </c>
      <c r="I19" s="3" t="s">
        <v>14</v>
      </c>
      <c r="J19" s="3" t="s">
        <v>44</v>
      </c>
      <c r="K19" s="3" t="s">
        <v>49</v>
      </c>
    </row>
    <row r="20" spans="2:11" x14ac:dyDescent="0.7">
      <c r="B20" s="3">
        <v>18</v>
      </c>
      <c r="C20" s="3" t="s">
        <v>38</v>
      </c>
      <c r="D20" s="3" t="str">
        <f>VLOOKUP(J20,VLOOKUP!$B$3:$C$8,2,)</f>
        <v>開発一課</v>
      </c>
      <c r="E20" s="10"/>
      <c r="F20" s="3">
        <v>39</v>
      </c>
      <c r="G20" s="3">
        <v>2016</v>
      </c>
      <c r="H20" s="3">
        <v>670</v>
      </c>
      <c r="I20" s="3" t="s">
        <v>32</v>
      </c>
      <c r="J20" s="3" t="s">
        <v>42</v>
      </c>
      <c r="K20" s="3" t="s">
        <v>67</v>
      </c>
    </row>
    <row r="21" spans="2:11" x14ac:dyDescent="0.7">
      <c r="B21" s="3">
        <v>19</v>
      </c>
      <c r="C21" s="3" t="s">
        <v>39</v>
      </c>
      <c r="D21" s="3" t="str">
        <f>VLOOKUP(J21,VLOOKUP!$B$3:$C$8,2,)</f>
        <v>営業二課</v>
      </c>
      <c r="E21" s="10"/>
      <c r="F21" s="3">
        <v>33</v>
      </c>
      <c r="G21" s="3">
        <v>2020</v>
      </c>
      <c r="H21" s="3">
        <v>610</v>
      </c>
      <c r="I21" s="3" t="s">
        <v>14</v>
      </c>
      <c r="J21" s="3" t="s">
        <v>46</v>
      </c>
      <c r="K21" s="3" t="s">
        <v>51</v>
      </c>
    </row>
    <row r="22" spans="2:11" x14ac:dyDescent="0.7">
      <c r="B22" s="3">
        <v>20</v>
      </c>
      <c r="C22" s="3" t="s">
        <v>40</v>
      </c>
      <c r="D22" s="3" t="str">
        <f>VLOOKUP(J22,VLOOKUP!$B$3:$C$8,2,)</f>
        <v>開発二課</v>
      </c>
      <c r="E22" s="10"/>
      <c r="F22" s="3">
        <v>28</v>
      </c>
      <c r="G22" s="3">
        <v>2023</v>
      </c>
      <c r="H22" s="3">
        <v>510</v>
      </c>
      <c r="I22" s="3" t="s">
        <v>32</v>
      </c>
      <c r="J22" s="3" t="s">
        <v>43</v>
      </c>
      <c r="K22" s="3" t="s">
        <v>65</v>
      </c>
    </row>
  </sheetData>
  <autoFilter ref="B2:K22" xr:uid="{6ACE411A-F815-49BB-B8B9-F495C20F599B}"/>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C7768-EBA3-4B8E-9F73-40E6C21963FD}">
  <dimension ref="B2:G8"/>
  <sheetViews>
    <sheetView workbookViewId="0"/>
  </sheetViews>
  <sheetFormatPr defaultRowHeight="17.649999999999999" x14ac:dyDescent="0.7"/>
  <cols>
    <col min="2" max="2" width="18" customWidth="1"/>
    <col min="5" max="5" width="18" customWidth="1"/>
  </cols>
  <sheetData>
    <row r="2" spans="2:7" x14ac:dyDescent="0.7">
      <c r="B2" s="4" t="s">
        <v>24</v>
      </c>
      <c r="C2" s="4" t="s">
        <v>25</v>
      </c>
      <c r="E2" s="4" t="s">
        <v>53</v>
      </c>
      <c r="F2" s="4" t="s">
        <v>60</v>
      </c>
      <c r="G2" s="4" t="s">
        <v>54</v>
      </c>
    </row>
    <row r="3" spans="2:7" x14ac:dyDescent="0.7">
      <c r="B3" s="1" t="s">
        <v>27</v>
      </c>
      <c r="C3" s="1" t="s">
        <v>58</v>
      </c>
      <c r="E3" s="1" t="s">
        <v>50</v>
      </c>
      <c r="F3" s="1" t="s">
        <v>69</v>
      </c>
      <c r="G3" s="1" t="s">
        <v>63</v>
      </c>
    </row>
    <row r="4" spans="2:7" x14ac:dyDescent="0.7">
      <c r="B4" s="1" t="s">
        <v>28</v>
      </c>
      <c r="C4" s="1" t="s">
        <v>59</v>
      </c>
      <c r="E4" s="1" t="s">
        <v>52</v>
      </c>
      <c r="F4" s="1" t="s">
        <v>69</v>
      </c>
      <c r="G4" s="1" t="s">
        <v>61</v>
      </c>
    </row>
    <row r="5" spans="2:7" x14ac:dyDescent="0.7">
      <c r="B5" s="1" t="s">
        <v>41</v>
      </c>
      <c r="C5" s="1" t="s">
        <v>26</v>
      </c>
      <c r="E5" s="1" t="s">
        <v>66</v>
      </c>
      <c r="F5" s="1" t="s">
        <v>70</v>
      </c>
      <c r="G5" s="1" t="s">
        <v>62</v>
      </c>
    </row>
    <row r="6" spans="2:7" x14ac:dyDescent="0.7">
      <c r="B6" s="5" t="s">
        <v>42</v>
      </c>
      <c r="C6" s="5" t="s">
        <v>55</v>
      </c>
      <c r="E6" s="1" t="s">
        <v>68</v>
      </c>
      <c r="F6" s="1" t="s">
        <v>70</v>
      </c>
      <c r="G6" s="5" t="s">
        <v>64</v>
      </c>
    </row>
    <row r="7" spans="2:7" x14ac:dyDescent="0.7">
      <c r="B7" s="5" t="s">
        <v>43</v>
      </c>
      <c r="C7" s="5" t="s">
        <v>56</v>
      </c>
    </row>
    <row r="8" spans="2:7" x14ac:dyDescent="0.7">
      <c r="B8" s="5" t="s">
        <v>47</v>
      </c>
      <c r="C8" s="5" t="s">
        <v>57</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BCBDF-F97D-4367-B13E-CA3F65AEA23A}">
  <dimension ref="B2:B23"/>
  <sheetViews>
    <sheetView workbookViewId="0"/>
  </sheetViews>
  <sheetFormatPr defaultRowHeight="17.649999999999999" x14ac:dyDescent="0.7"/>
  <sheetData>
    <row r="2" spans="2:2" x14ac:dyDescent="0.7">
      <c r="B2" s="12" t="s">
        <v>77</v>
      </c>
    </row>
    <row r="4" spans="2:2" x14ac:dyDescent="0.7">
      <c r="B4" s="12" t="s">
        <v>91</v>
      </c>
    </row>
    <row r="5" spans="2:2" x14ac:dyDescent="0.7">
      <c r="B5" t="s">
        <v>78</v>
      </c>
    </row>
    <row r="6" spans="2:2" x14ac:dyDescent="0.7">
      <c r="B6" t="s">
        <v>79</v>
      </c>
    </row>
    <row r="7" spans="2:2" x14ac:dyDescent="0.7">
      <c r="B7" t="s">
        <v>80</v>
      </c>
    </row>
    <row r="8" spans="2:2" x14ac:dyDescent="0.7">
      <c r="B8" t="s">
        <v>81</v>
      </c>
    </row>
    <row r="9" spans="2:2" x14ac:dyDescent="0.7">
      <c r="B9" t="s">
        <v>84</v>
      </c>
    </row>
    <row r="10" spans="2:2" x14ac:dyDescent="0.7">
      <c r="B10" t="s">
        <v>85</v>
      </c>
    </row>
    <row r="12" spans="2:2" x14ac:dyDescent="0.7">
      <c r="B12" s="12" t="s">
        <v>90</v>
      </c>
    </row>
    <row r="13" spans="2:2" x14ac:dyDescent="0.7">
      <c r="B13" t="s">
        <v>88</v>
      </c>
    </row>
    <row r="14" spans="2:2" x14ac:dyDescent="0.7">
      <c r="B14" t="s">
        <v>96</v>
      </c>
    </row>
    <row r="15" spans="2:2" x14ac:dyDescent="0.7">
      <c r="B15" t="s">
        <v>97</v>
      </c>
    </row>
    <row r="16" spans="2:2" x14ac:dyDescent="0.7">
      <c r="B16" t="s">
        <v>87</v>
      </c>
    </row>
    <row r="17" spans="2:2" x14ac:dyDescent="0.7">
      <c r="B17" t="s">
        <v>86</v>
      </c>
    </row>
    <row r="18" spans="2:2" x14ac:dyDescent="0.7">
      <c r="B18" t="s">
        <v>89</v>
      </c>
    </row>
    <row r="19" spans="2:2" x14ac:dyDescent="0.7">
      <c r="B19" t="s">
        <v>92</v>
      </c>
    </row>
    <row r="20" spans="2:2" x14ac:dyDescent="0.7">
      <c r="B20" t="s">
        <v>93</v>
      </c>
    </row>
    <row r="22" spans="2:2" x14ac:dyDescent="0.7">
      <c r="B22" s="12" t="s">
        <v>94</v>
      </c>
    </row>
    <row r="23" spans="2:2" x14ac:dyDescent="0.7">
      <c r="B23" t="s">
        <v>95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初歩的な関数</vt:lpstr>
      <vt:lpstr>フィルター</vt:lpstr>
      <vt:lpstr>VLOOKUP</vt:lpstr>
      <vt:lpstr>課題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清水 健士郎</dc:creator>
  <cp:lastModifiedBy>清水 健士郎</cp:lastModifiedBy>
  <dcterms:created xsi:type="dcterms:W3CDTF">2024-10-15T09:33:10Z</dcterms:created>
  <dcterms:modified xsi:type="dcterms:W3CDTF">2024-10-17T08:14:10Z</dcterms:modified>
</cp:coreProperties>
</file>