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activeTab="3"/>
  </bookViews>
  <sheets>
    <sheet name="Sheet1" sheetId="1" r:id="rId1"/>
    <sheet name="Sheet2" sheetId="2" r:id="rId2"/>
    <sheet name="Sheet3" sheetId="3" r:id="rId3"/>
    <sheet name="Sheet4" sheetId="4" r:id="rId4"/>
  </sheets>
  <calcPr calcId="144525"/>
</workbook>
</file>

<file path=xl/sharedStrings.xml><?xml version="1.0" encoding="utf-8"?>
<sst xmlns="http://schemas.openxmlformats.org/spreadsheetml/2006/main" count="109" uniqueCount="79">
  <si>
    <t>S.No</t>
  </si>
  <si>
    <t>Task</t>
  </si>
  <si>
    <t>Effort[in hrs]</t>
  </si>
  <si>
    <t>per week</t>
  </si>
  <si>
    <t>Automate Analysis</t>
  </si>
  <si>
    <t>per hour</t>
  </si>
  <si>
    <t>Automate Actual Flow Design ,Development &amp; Testing [Http, Message &amp; Mail]</t>
  </si>
  <si>
    <t>Additional Development [Inoming, Outgoing &amp; Missed call scenario and Testing]</t>
  </si>
  <si>
    <t>Core API - API Development with DB  - POST/ GET / PUT - basic skeleton with the sample data &amp; integration</t>
  </si>
  <si>
    <t>Additional Logic on generating 4 additional column values to be displayed in the grid - Call Log iew</t>
  </si>
  <si>
    <t>Mvc Grid - If Inbuilt - Filter,Refresh,modal popup actions</t>
  </si>
  <si>
    <t>Mvc Grid - If no inbuilt grid - Filter,Refresh,modal popup actions</t>
  </si>
  <si>
    <t>* Poc has to be done</t>
  </si>
  <si>
    <t>Modal Popup design &amp; development  - Popup design, data validation, PUT, Grid reload</t>
  </si>
  <si>
    <t>Charts PoC</t>
  </si>
  <si>
    <t>Charts design &amp; development [based on the chart types we will provide the time line for this tab-admin view, time will be less if we gather more info on PoC]</t>
  </si>
  <si>
    <t>Work per week [8*2]</t>
  </si>
  <si>
    <t>Total Weeks for task</t>
  </si>
  <si>
    <t>Cost Per week as per our working model [16 hrs work a week] - will work on week ends predominantly *</t>
  </si>
  <si>
    <t>Total Cost [Approx]</t>
  </si>
  <si>
    <t>src no</t>
  </si>
  <si>
    <t>called to</t>
  </si>
  <si>
    <t>cll status</t>
  </si>
  <si>
    <t>missed</t>
  </si>
  <si>
    <t>outgoing</t>
  </si>
  <si>
    <t>Description</t>
  </si>
  <si>
    <t>Tendative  Dates</t>
  </si>
  <si>
    <t>S.NO</t>
  </si>
  <si>
    <t>Functionality</t>
  </si>
  <si>
    <t>Complexity</t>
  </si>
  <si>
    <t>Time</t>
  </si>
  <si>
    <t>Simple</t>
  </si>
  <si>
    <t>Project Kick Off</t>
  </si>
  <si>
    <t>Feb 27th</t>
  </si>
  <si>
    <t>Medium</t>
  </si>
  <si>
    <t>Automate Analysis &amp; Development</t>
  </si>
  <si>
    <t>Week 1 -Mar 7th</t>
  </si>
  <si>
    <t>Complex</t>
  </si>
  <si>
    <t>API Development &amp; Integration with Automate</t>
  </si>
  <si>
    <t>Week 2 -Mar 14th</t>
  </si>
  <si>
    <t>Additional Development [Inoming, Outgoing &amp; Missed call scenario]</t>
  </si>
  <si>
    <t>Mvc Grid Integration with 4 Computed Columns &amp; Modal Popup Design</t>
  </si>
  <si>
    <t>Week 3 -Mar 21st</t>
  </si>
  <si>
    <t xml:space="preserve">Mvc Grid full integration + Charts POC </t>
  </si>
  <si>
    <t>Week 4 -Mar 27th</t>
  </si>
  <si>
    <t>Effort</t>
  </si>
  <si>
    <t>Med</t>
  </si>
  <si>
    <t>Com</t>
  </si>
  <si>
    <t>Charts Integration &amp; Unit Testing</t>
  </si>
  <si>
    <t>Week 5 -Mar 31st</t>
  </si>
  <si>
    <t>Mvc Grid - Filter,Refresh,modal popup actions</t>
  </si>
  <si>
    <t>Development</t>
  </si>
  <si>
    <t>Deployment &amp; Support</t>
  </si>
  <si>
    <t>1 Week</t>
  </si>
  <si>
    <t>Testing &amp; Deployment</t>
  </si>
  <si>
    <r>
      <rPr>
        <sz val="11"/>
        <color theme="1"/>
        <rFont val="Calibri"/>
        <charset val="134"/>
        <scheme val="minor"/>
      </rPr>
      <t xml:space="preserve">Charts PoC </t>
    </r>
    <r>
      <rPr>
        <sz val="11"/>
        <color rgb="FFFF0000"/>
        <rFont val="Calibri"/>
        <charset val="134"/>
        <scheme val="minor"/>
      </rPr>
      <t>*</t>
    </r>
  </si>
  <si>
    <t>Contiegency</t>
  </si>
  <si>
    <r>
      <rPr>
        <b/>
        <sz val="11"/>
        <color theme="1"/>
        <rFont val="Calibri"/>
        <charset val="134"/>
        <scheme val="minor"/>
      </rPr>
      <t>Assumptions:</t>
    </r>
    <r>
      <rPr>
        <sz val="11"/>
        <color theme="1"/>
        <rFont val="Calibri"/>
        <charset val="134"/>
        <scheme val="minor"/>
      </rPr>
      <t xml:space="preserve">
1) Requirements are finalized and anymore functionality changes will impact the timeline and the cost
2) Sample Charts Snippets will be shared by the Client
3) Minimal Change requests on Demo will be part of the plan &amp; timeline
4) Delay in any unforseen issues in deployment acativities may dealy the timeline
5) Unit Testing will be in scope and the regression/UAT has to be performed by client during the final week or simultaneoulsy during the development period with available minimal app 
6) 50% payment on week 4 [march 27th], 40% on code deployment [April 1st week] &amp; remaining 10% post support end.
7) Copy of Code will be shared to the client post succcessfull deployment</t>
    </r>
  </si>
  <si>
    <t>Support</t>
  </si>
  <si>
    <t>Total Development Time</t>
  </si>
  <si>
    <t>Testing, Deployment, Support</t>
  </si>
  <si>
    <t>Total</t>
  </si>
  <si>
    <t>Rate</t>
  </si>
  <si>
    <t>250/hr</t>
  </si>
  <si>
    <t>Budget</t>
  </si>
  <si>
    <t>Rs.24000</t>
  </si>
  <si>
    <t>Timeline</t>
  </si>
  <si>
    <t>Feb 4th week to March 4th Week</t>
  </si>
  <si>
    <t>LabName</t>
  </si>
  <si>
    <t>PhoneNumber</t>
  </si>
  <si>
    <t>DateTime</t>
  </si>
  <si>
    <t>Call Type</t>
  </si>
  <si>
    <t>CallDuration</t>
  </si>
  <si>
    <t>TBM</t>
  </si>
  <si>
    <t>Incoming</t>
  </si>
  <si>
    <t>RJKLPM</t>
  </si>
  <si>
    <t>Missed</t>
  </si>
  <si>
    <t>PKN</t>
  </si>
  <si>
    <t>OutGoing</t>
  </si>
</sst>
</file>

<file path=xl/styles.xml><?xml version="1.0" encoding="utf-8"?>
<styleSheet xmlns="http://schemas.openxmlformats.org/spreadsheetml/2006/main">
  <numFmts count="6">
    <numFmt numFmtId="176" formatCode="_ * #,##0_ ;_ * \-#,##0_ ;_ * &quot;-&quot;_ ;_ @_ "/>
    <numFmt numFmtId="177" formatCode="_ &quot;₹&quot;* #,##0_ ;_ &quot;₹&quot;* \-#,##0_ ;_ &quot;₹&quot;* &quot;-&quot;_ ;_ @_ "/>
    <numFmt numFmtId="178" formatCode="_ &quot;₹&quot;* #,##0.00_ ;_ &quot;₹&quot;* \-#,##0.00_ ;_ &quot;₹&quot;* &quot;-&quot;??_ ;_ @_ "/>
    <numFmt numFmtId="179" formatCode="_ * #,##0.00_ ;_ * \-#,##0.00_ ;_ * &quot;-&quot;??_ ;_ @_ "/>
    <numFmt numFmtId="180" formatCode="h:mm"/>
    <numFmt numFmtId="181" formatCode="dd/mm/yyyy\ hh:mm"/>
  </numFmts>
  <fonts count="23">
    <font>
      <sz val="11"/>
      <color theme="1"/>
      <name val="Calibri"/>
      <charset val="134"/>
      <scheme val="minor"/>
    </font>
    <font>
      <b/>
      <sz val="11"/>
      <color theme="1"/>
      <name val="Calibri"/>
      <charset val="134"/>
      <scheme val="minor"/>
    </font>
    <font>
      <sz val="10"/>
      <color theme="1"/>
      <name val="Arial"/>
      <charset val="134"/>
    </font>
    <font>
      <u/>
      <sz val="11"/>
      <color rgb="FF80008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u/>
      <sz val="11"/>
      <color rgb="FF0000FF"/>
      <name val="Calibri"/>
      <charset val="0"/>
      <scheme val="minor"/>
    </font>
    <font>
      <b/>
      <sz val="11"/>
      <color rgb="FFFFFFFF"/>
      <name val="Calibri"/>
      <charset val="0"/>
      <scheme val="minor"/>
    </font>
    <font>
      <b/>
      <sz val="11"/>
      <color rgb="FF3F3F3F"/>
      <name val="Calibri"/>
      <charset val="0"/>
      <scheme val="minor"/>
    </font>
    <font>
      <b/>
      <sz val="11"/>
      <color theme="3"/>
      <name val="Calibri"/>
      <charset val="134"/>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rgb="FF9C0006"/>
      <name val="Calibri"/>
      <charset val="0"/>
      <scheme val="minor"/>
    </font>
    <font>
      <sz val="11"/>
      <color rgb="FFFA7D00"/>
      <name val="Calibri"/>
      <charset val="0"/>
      <scheme val="minor"/>
    </font>
    <font>
      <sz val="11"/>
      <color rgb="FF9C6500"/>
      <name val="Calibri"/>
      <charset val="0"/>
      <scheme val="minor"/>
    </font>
    <font>
      <sz val="11"/>
      <color rgb="FF006100"/>
      <name val="Calibri"/>
      <charset val="0"/>
      <scheme val="minor"/>
    </font>
    <font>
      <sz val="11"/>
      <color rgb="FF3F3F76"/>
      <name val="Calibri"/>
      <charset val="0"/>
      <scheme val="minor"/>
    </font>
    <font>
      <b/>
      <sz val="11"/>
      <color theme="1"/>
      <name val="Calibri"/>
      <charset val="0"/>
      <scheme val="minor"/>
    </font>
    <font>
      <b/>
      <sz val="11"/>
      <color rgb="FFFA7D00"/>
      <name val="Calibri"/>
      <charset val="0"/>
      <scheme val="minor"/>
    </font>
    <font>
      <sz val="11"/>
      <color rgb="FFFF0000"/>
      <name val="Calibri"/>
      <charset val="134"/>
      <scheme val="minor"/>
    </font>
  </fonts>
  <fills count="36">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5" tint="0.8"/>
        <bgColor indexed="64"/>
      </patternFill>
    </fill>
    <fill>
      <patternFill patternType="solid">
        <fgColor theme="4" tint="0.399975585192419"/>
        <bgColor indexed="64"/>
      </patternFill>
    </fill>
    <fill>
      <patternFill patternType="solid">
        <fgColor theme="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rgb="FFFFFFCC"/>
        <bgColor indexed="64"/>
      </patternFill>
    </fill>
    <fill>
      <patternFill patternType="solid">
        <fgColor theme="4"/>
        <bgColor indexed="64"/>
      </patternFill>
    </fill>
    <fill>
      <patternFill patternType="solid">
        <fgColor rgb="FFFFC7CE"/>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6" fillId="7"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ill="0" applyBorder="0" applyAlignment="0" applyProtection="0">
      <alignment vertical="center"/>
    </xf>
    <xf numFmtId="0" fontId="8" fillId="13" borderId="2" applyNumberFormat="0" applyAlignment="0" applyProtection="0">
      <alignment vertical="center"/>
    </xf>
    <xf numFmtId="0" fontId="11" fillId="0" borderId="4" applyNumberFormat="0" applyFill="0" applyAlignment="0" applyProtection="0">
      <alignment vertical="center"/>
    </xf>
    <xf numFmtId="0" fontId="0" fillId="16" borderId="5" applyNumberFormat="0" applyFont="0" applyAlignment="0" applyProtection="0">
      <alignment vertical="center"/>
    </xf>
    <xf numFmtId="0" fontId="6" fillId="15" borderId="0" applyNumberFormat="0" applyBorder="0" applyAlignment="0" applyProtection="0">
      <alignment vertical="center"/>
    </xf>
    <xf numFmtId="0" fontId="12" fillId="0" borderId="0" applyNumberFormat="0" applyFill="0" applyBorder="0" applyAlignment="0" applyProtection="0">
      <alignment vertical="center"/>
    </xf>
    <xf numFmtId="0" fontId="6" fillId="12" borderId="0" applyNumberFormat="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9" fillId="22" borderId="8" applyNumberFormat="0" applyAlignment="0" applyProtection="0">
      <alignment vertical="center"/>
    </xf>
    <xf numFmtId="0" fontId="5" fillId="24" borderId="0" applyNumberFormat="0" applyBorder="0" applyAlignment="0" applyProtection="0">
      <alignment vertical="center"/>
    </xf>
    <xf numFmtId="0" fontId="18" fillId="21" borderId="0" applyNumberFormat="0" applyBorder="0" applyAlignment="0" applyProtection="0">
      <alignment vertical="center"/>
    </xf>
    <xf numFmtId="0" fontId="9" fillId="14" borderId="3" applyNumberFormat="0" applyAlignment="0" applyProtection="0">
      <alignment vertical="center"/>
    </xf>
    <xf numFmtId="0" fontId="6" fillId="26" borderId="0" applyNumberFormat="0" applyBorder="0" applyAlignment="0" applyProtection="0">
      <alignment vertical="center"/>
    </xf>
    <xf numFmtId="0" fontId="21" fillId="14" borderId="8" applyNumberFormat="0" applyAlignment="0" applyProtection="0">
      <alignment vertical="center"/>
    </xf>
    <xf numFmtId="0" fontId="16" fillId="0" borderId="6" applyNumberFormat="0" applyFill="0" applyAlignment="0" applyProtection="0">
      <alignment vertical="center"/>
    </xf>
    <xf numFmtId="0" fontId="20" fillId="0" borderId="9" applyNumberFormat="0" applyFill="0" applyAlignment="0" applyProtection="0">
      <alignment vertical="center"/>
    </xf>
    <xf numFmtId="0" fontId="15" fillId="18" borderId="0" applyNumberFormat="0" applyBorder="0" applyAlignment="0" applyProtection="0">
      <alignment vertical="center"/>
    </xf>
    <xf numFmtId="0" fontId="17" fillId="20" borderId="0" applyNumberFormat="0" applyBorder="0" applyAlignment="0" applyProtection="0">
      <alignment vertical="center"/>
    </xf>
    <xf numFmtId="0" fontId="5" fillId="17" borderId="0" applyNumberFormat="0" applyBorder="0" applyAlignment="0" applyProtection="0">
      <alignment vertical="center"/>
    </xf>
    <xf numFmtId="0" fontId="6" fillId="23"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6" fillId="19" borderId="0" applyNumberFormat="0" applyBorder="0" applyAlignment="0" applyProtection="0">
      <alignment vertical="center"/>
    </xf>
    <xf numFmtId="0" fontId="6" fillId="28" borderId="0" applyNumberFormat="0" applyBorder="0" applyAlignment="0" applyProtection="0">
      <alignment vertical="center"/>
    </xf>
    <xf numFmtId="0" fontId="5" fillId="25" borderId="0" applyNumberFormat="0" applyBorder="0" applyAlignment="0" applyProtection="0">
      <alignment vertical="center"/>
    </xf>
    <xf numFmtId="0" fontId="5" fillId="11" borderId="0" applyNumberFormat="0" applyBorder="0" applyAlignment="0" applyProtection="0">
      <alignment vertical="center"/>
    </xf>
    <xf numFmtId="0" fontId="6" fillId="27" borderId="0" applyNumberFormat="0" applyBorder="0" applyAlignment="0" applyProtection="0">
      <alignment vertical="center"/>
    </xf>
    <xf numFmtId="0" fontId="5" fillId="30" borderId="0" applyNumberFormat="0" applyBorder="0" applyAlignment="0" applyProtection="0">
      <alignment vertical="center"/>
    </xf>
    <xf numFmtId="0" fontId="6" fillId="31" borderId="0" applyNumberFormat="0" applyBorder="0" applyAlignment="0" applyProtection="0">
      <alignment vertical="center"/>
    </xf>
    <xf numFmtId="0" fontId="6" fillId="9" borderId="0" applyNumberFormat="0" applyBorder="0" applyAlignment="0" applyProtection="0">
      <alignment vertical="center"/>
    </xf>
    <xf numFmtId="0" fontId="5" fillId="32" borderId="0" applyNumberFormat="0" applyBorder="0" applyAlignment="0" applyProtection="0">
      <alignment vertical="center"/>
    </xf>
    <xf numFmtId="0" fontId="6" fillId="35" borderId="0" applyNumberFormat="0" applyBorder="0" applyAlignment="0" applyProtection="0">
      <alignment vertical="center"/>
    </xf>
    <xf numFmtId="0" fontId="5" fillId="34" borderId="0" applyNumberFormat="0" applyBorder="0" applyAlignment="0" applyProtection="0">
      <alignment vertical="center"/>
    </xf>
    <xf numFmtId="0" fontId="5" fillId="29" borderId="0" applyNumberFormat="0" applyBorder="0" applyAlignment="0" applyProtection="0">
      <alignment vertical="center"/>
    </xf>
    <xf numFmtId="0" fontId="6" fillId="8" borderId="0" applyNumberFormat="0" applyBorder="0" applyAlignment="0" applyProtection="0">
      <alignment vertical="center"/>
    </xf>
    <xf numFmtId="0" fontId="5" fillId="33" borderId="0" applyNumberFormat="0" applyBorder="0" applyAlignment="0" applyProtection="0">
      <alignment vertical="center"/>
    </xf>
  </cellStyleXfs>
  <cellXfs count="27">
    <xf numFmtId="0" fontId="0" fillId="0" borderId="0" xfId="0">
      <alignment vertical="center"/>
    </xf>
    <xf numFmtId="0" fontId="1" fillId="2" borderId="1" xfId="0" applyFont="1" applyFill="1" applyBorder="1">
      <alignment vertical="center"/>
    </xf>
    <xf numFmtId="0" fontId="0" fillId="2" borderId="1" xfId="0" applyFill="1" applyBorder="1">
      <alignment vertical="center"/>
    </xf>
    <xf numFmtId="181" fontId="0" fillId="2" borderId="1" xfId="0" applyNumberFormat="1" applyFill="1" applyBorder="1">
      <alignment vertical="center"/>
    </xf>
    <xf numFmtId="180" fontId="0" fillId="2" borderId="1" xfId="0" applyNumberFormat="1" applyFill="1" applyBorder="1">
      <alignment vertical="center"/>
    </xf>
    <xf numFmtId="0" fontId="1" fillId="3" borderId="1" xfId="0" applyFont="1" applyFill="1" applyBorder="1">
      <alignment vertical="center"/>
    </xf>
    <xf numFmtId="0" fontId="0" fillId="3" borderId="1" xfId="0" applyFill="1" applyBorder="1">
      <alignment vertical="center"/>
    </xf>
    <xf numFmtId="181" fontId="0" fillId="3" borderId="1" xfId="0" applyNumberFormat="1" applyFill="1" applyBorder="1">
      <alignment vertical="center"/>
    </xf>
    <xf numFmtId="180" fontId="0" fillId="3" borderId="1" xfId="0" applyNumberFormat="1" applyFill="1" applyBorder="1">
      <alignment vertical="center"/>
    </xf>
    <xf numFmtId="0" fontId="0" fillId="4" borderId="1" xfId="0" applyFill="1" applyBorder="1">
      <alignment vertical="center"/>
    </xf>
    <xf numFmtId="0" fontId="0" fillId="0" borderId="0" xfId="0" applyAlignment="1">
      <alignment horizontal="left" vertical="center"/>
    </xf>
    <xf numFmtId="0" fontId="1" fillId="0" borderId="1" xfId="0" applyFont="1" applyBorder="1">
      <alignment vertical="center"/>
    </xf>
    <xf numFmtId="0" fontId="0" fillId="0" borderId="1" xfId="0" applyBorder="1">
      <alignment vertical="center"/>
    </xf>
    <xf numFmtId="0" fontId="0" fillId="0" borderId="1" xfId="0" applyBorder="1" applyAlignment="1">
      <alignment vertical="center" wrapText="1"/>
    </xf>
    <xf numFmtId="0" fontId="2" fillId="0" borderId="1" xfId="0" applyFont="1" applyBorder="1" applyAlignment="1">
      <alignment vertical="center" wrapText="1"/>
    </xf>
    <xf numFmtId="0" fontId="0" fillId="0" borderId="1" xfId="0" applyFont="1" applyBorder="1" applyAlignment="1">
      <alignment vertical="center" wrapText="1"/>
    </xf>
    <xf numFmtId="0" fontId="0" fillId="0" borderId="0" xfId="0" applyNumberFormat="1">
      <alignment vertical="center"/>
    </xf>
    <xf numFmtId="0" fontId="1" fillId="5" borderId="1" xfId="0" applyFont="1" applyFill="1" applyBorder="1" applyAlignment="1">
      <alignment horizontal="center" vertical="center"/>
    </xf>
    <xf numFmtId="0" fontId="1" fillId="5" borderId="1" xfId="0" applyFont="1"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Font="1" applyBorder="1" applyAlignment="1">
      <alignment horizontal="left" vertical="center"/>
    </xf>
    <xf numFmtId="0" fontId="0" fillId="0" borderId="1" xfId="0" applyBorder="1" applyAlignment="1">
      <alignment horizontal="left" vertical="center" wrapText="1"/>
    </xf>
    <xf numFmtId="0" fontId="0" fillId="0" borderId="1" xfId="0" applyFont="1" applyFill="1" applyBorder="1" applyAlignment="1">
      <alignment horizontal="left" vertical="center"/>
    </xf>
    <xf numFmtId="0" fontId="1" fillId="0" borderId="1" xfId="0" applyFont="1" applyBorder="1" applyAlignment="1">
      <alignment horizontal="left" vertical="center" wrapText="1"/>
    </xf>
    <xf numFmtId="0" fontId="0" fillId="0" borderId="0" xfId="0" applyAlignment="1">
      <alignment vertical="center" wrapText="1"/>
    </xf>
    <xf numFmtId="0" fontId="1" fillId="0" borderId="1" xfId="0" applyFont="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I22"/>
  <sheetViews>
    <sheetView workbookViewId="0">
      <selection activeCell="E4" sqref="E4:E14"/>
    </sheetView>
  </sheetViews>
  <sheetFormatPr defaultColWidth="8.87962962962963" defaultRowHeight="14.4"/>
  <cols>
    <col min="5" max="5" width="81.787037037037" style="25" customWidth="1"/>
    <col min="6" max="6" width="19.6388888888889" customWidth="1"/>
    <col min="7" max="7" width="12.6481481481481" customWidth="1"/>
  </cols>
  <sheetData>
    <row r="2" spans="9:9">
      <c r="I2">
        <f>60000</f>
        <v>60000</v>
      </c>
    </row>
    <row r="3" spans="4:9">
      <c r="D3" s="11" t="s">
        <v>0</v>
      </c>
      <c r="E3" s="26" t="s">
        <v>1</v>
      </c>
      <c r="F3" s="11" t="s">
        <v>2</v>
      </c>
      <c r="H3" t="s">
        <v>3</v>
      </c>
      <c r="I3">
        <f>I2/4</f>
        <v>15000</v>
      </c>
    </row>
    <row r="4" spans="4:9">
      <c r="D4" s="12">
        <v>1</v>
      </c>
      <c r="E4" s="13" t="s">
        <v>4</v>
      </c>
      <c r="F4" s="12">
        <v>4</v>
      </c>
      <c r="H4" t="s">
        <v>5</v>
      </c>
      <c r="I4">
        <f>I3/40</f>
        <v>375</v>
      </c>
    </row>
    <row r="5" spans="4:6">
      <c r="D5" s="12">
        <v>2</v>
      </c>
      <c r="E5" s="13" t="s">
        <v>6</v>
      </c>
      <c r="F5" s="12">
        <v>6</v>
      </c>
    </row>
    <row r="6" spans="4:6">
      <c r="D6" s="12">
        <v>3</v>
      </c>
      <c r="E6" s="13" t="s">
        <v>7</v>
      </c>
      <c r="F6" s="12">
        <v>12</v>
      </c>
    </row>
    <row r="7" spans="4:6">
      <c r="D7" s="12"/>
      <c r="E7" s="13"/>
      <c r="F7" s="12"/>
    </row>
    <row r="8" ht="26.4" spans="4:6">
      <c r="D8" s="12">
        <v>4</v>
      </c>
      <c r="E8" s="14" t="s">
        <v>8</v>
      </c>
      <c r="F8" s="12">
        <v>16</v>
      </c>
    </row>
    <row r="9" spans="4:6">
      <c r="D9" s="12">
        <v>5</v>
      </c>
      <c r="E9" s="13" t="s">
        <v>9</v>
      </c>
      <c r="F9" s="12">
        <v>18</v>
      </c>
    </row>
    <row r="10" spans="4:6">
      <c r="D10" s="12">
        <v>6</v>
      </c>
      <c r="E10" s="13" t="s">
        <v>10</v>
      </c>
      <c r="F10" s="12">
        <v>12</v>
      </c>
    </row>
    <row r="11" spans="4:6">
      <c r="D11" s="12"/>
      <c r="E11" s="13" t="s">
        <v>11</v>
      </c>
      <c r="F11" s="12" t="s">
        <v>12</v>
      </c>
    </row>
    <row r="12" spans="4:6">
      <c r="D12" s="12">
        <v>7</v>
      </c>
      <c r="E12" s="13" t="s">
        <v>13</v>
      </c>
      <c r="F12" s="12">
        <v>12</v>
      </c>
    </row>
    <row r="13" spans="4:6">
      <c r="D13" s="12">
        <v>8</v>
      </c>
      <c r="E13" s="13" t="s">
        <v>14</v>
      </c>
      <c r="F13" s="12">
        <v>20</v>
      </c>
    </row>
    <row r="14" ht="28.8" spans="4:6">
      <c r="D14" s="12">
        <v>9</v>
      </c>
      <c r="E14" s="13" t="s">
        <v>15</v>
      </c>
      <c r="F14" s="12" t="s">
        <v>12</v>
      </c>
    </row>
    <row r="16" spans="6:6">
      <c r="F16" s="16">
        <f>SUM(F4:F15)</f>
        <v>100</v>
      </c>
    </row>
    <row r="17" spans="5:6">
      <c r="E17" s="25" t="s">
        <v>16</v>
      </c>
      <c r="F17">
        <v>16</v>
      </c>
    </row>
    <row r="18" spans="5:6">
      <c r="E18" s="25" t="s">
        <v>17</v>
      </c>
      <c r="F18">
        <f>F16/F17</f>
        <v>6.25</v>
      </c>
    </row>
    <row r="21" ht="28.8" spans="5:6">
      <c r="E21" s="25" t="s">
        <v>18</v>
      </c>
      <c r="F21">
        <f>I4*F17</f>
        <v>6000</v>
      </c>
    </row>
    <row r="22" spans="5:6">
      <c r="E22" s="25" t="s">
        <v>19</v>
      </c>
      <c r="F22">
        <f>F21*F18</f>
        <v>37500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O4"/>
  <sheetViews>
    <sheetView workbookViewId="0">
      <selection activeCell="E26" sqref="E26"/>
    </sheetView>
  </sheetViews>
  <sheetFormatPr defaultColWidth="8.87962962962963" defaultRowHeight="14.4" outlineLevelRow="3"/>
  <cols>
    <col min="6" max="6" width="13.1759259259259" customWidth="1"/>
    <col min="7" max="7" width="16.9537037037037" customWidth="1"/>
  </cols>
  <sheetData>
    <row r="2" spans="5:7">
      <c r="E2" t="s">
        <v>20</v>
      </c>
      <c r="F2" t="s">
        <v>21</v>
      </c>
      <c r="G2" t="s">
        <v>22</v>
      </c>
    </row>
    <row r="3" spans="5:15">
      <c r="E3">
        <v>9</v>
      </c>
      <c r="F3">
        <v>8</v>
      </c>
      <c r="G3" t="s">
        <v>23</v>
      </c>
      <c r="I3">
        <v>9</v>
      </c>
      <c r="J3">
        <v>8</v>
      </c>
      <c r="K3" t="s">
        <v>23</v>
      </c>
      <c r="M3">
        <v>8</v>
      </c>
      <c r="N3">
        <v>8</v>
      </c>
      <c r="O3" t="s">
        <v>24</v>
      </c>
    </row>
    <row r="4" spans="5:7">
      <c r="E4">
        <v>8</v>
      </c>
      <c r="F4">
        <v>8</v>
      </c>
      <c r="G4" t="s">
        <v>24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T20"/>
  <sheetViews>
    <sheetView topLeftCell="E1" workbookViewId="0">
      <selection activeCell="S4" sqref="S4"/>
    </sheetView>
  </sheetViews>
  <sheetFormatPr defaultColWidth="8.87962962962963" defaultRowHeight="14.4"/>
  <cols>
    <col min="4" max="4" width="5.77777777777778" customWidth="1"/>
    <col min="5" max="5" width="55.4259259259259" customWidth="1"/>
    <col min="6" max="6" width="25.8240740740741" customWidth="1"/>
    <col min="7" max="7" width="15.6018518518519" customWidth="1"/>
    <col min="8" max="10" width="8.87962962962963" hidden="1" customWidth="1"/>
    <col min="11" max="11" width="21.6574074074074" hidden="1" customWidth="1"/>
    <col min="12" max="12" width="8.47222222222222" hidden="1" customWidth="1"/>
    <col min="13" max="16" width="8.87962962962963" hidden="1" customWidth="1"/>
    <col min="17" max="17" width="8.87962962962963" customWidth="1"/>
    <col min="19" max="19" width="43.0462962962963" style="10" customWidth="1"/>
    <col min="20" max="20" width="15.7407407407407" style="10" customWidth="1"/>
  </cols>
  <sheetData>
    <row r="1" spans="18:20">
      <c r="R1" s="17" t="s">
        <v>0</v>
      </c>
      <c r="S1" s="18" t="s">
        <v>25</v>
      </c>
      <c r="T1" s="18" t="s">
        <v>26</v>
      </c>
    </row>
    <row r="2" spans="4:20">
      <c r="D2" s="11" t="s">
        <v>27</v>
      </c>
      <c r="E2" s="11" t="s">
        <v>28</v>
      </c>
      <c r="F2" s="11" t="s">
        <v>29</v>
      </c>
      <c r="G2" s="11" t="s">
        <v>30</v>
      </c>
      <c r="I2" t="s">
        <v>31</v>
      </c>
      <c r="J2">
        <v>4.5</v>
      </c>
      <c r="R2" s="19">
        <v>1</v>
      </c>
      <c r="S2" s="20" t="s">
        <v>32</v>
      </c>
      <c r="T2" s="20" t="s">
        <v>33</v>
      </c>
    </row>
    <row r="3" spans="4:20">
      <c r="D3" s="12">
        <v>1</v>
      </c>
      <c r="E3" s="13" t="s">
        <v>4</v>
      </c>
      <c r="F3" s="12" t="s">
        <v>31</v>
      </c>
      <c r="G3" s="12">
        <v>4</v>
      </c>
      <c r="I3" t="s">
        <v>34</v>
      </c>
      <c r="J3">
        <v>9</v>
      </c>
      <c r="R3" s="19">
        <v>2</v>
      </c>
      <c r="S3" s="20" t="s">
        <v>35</v>
      </c>
      <c r="T3" s="21" t="s">
        <v>36</v>
      </c>
    </row>
    <row r="4" ht="28.8" spans="4:20">
      <c r="D4" s="12">
        <v>2</v>
      </c>
      <c r="E4" s="13" t="s">
        <v>6</v>
      </c>
      <c r="F4" s="12" t="s">
        <v>34</v>
      </c>
      <c r="G4" s="12">
        <v>4</v>
      </c>
      <c r="I4" t="s">
        <v>37</v>
      </c>
      <c r="J4">
        <v>13.5</v>
      </c>
      <c r="R4" s="19">
        <v>3</v>
      </c>
      <c r="S4" s="20" t="s">
        <v>38</v>
      </c>
      <c r="T4" s="21" t="s">
        <v>39</v>
      </c>
    </row>
    <row r="5" ht="28.8" spans="4:20">
      <c r="D5" s="12">
        <v>3</v>
      </c>
      <c r="E5" s="13" t="s">
        <v>40</v>
      </c>
      <c r="F5" s="12" t="s">
        <v>34</v>
      </c>
      <c r="G5" s="12">
        <v>8</v>
      </c>
      <c r="R5" s="19">
        <v>4</v>
      </c>
      <c r="S5" s="22" t="s">
        <v>41</v>
      </c>
      <c r="T5" s="21" t="s">
        <v>42</v>
      </c>
    </row>
    <row r="6" ht="26.4" spans="4:20">
      <c r="D6" s="12">
        <v>5</v>
      </c>
      <c r="E6" s="14" t="s">
        <v>8</v>
      </c>
      <c r="F6" s="12" t="s">
        <v>34</v>
      </c>
      <c r="G6" s="12">
        <v>10</v>
      </c>
      <c r="R6" s="19">
        <v>5</v>
      </c>
      <c r="S6" s="20" t="s">
        <v>43</v>
      </c>
      <c r="T6" s="21" t="s">
        <v>44</v>
      </c>
    </row>
    <row r="7" ht="28.8" spans="4:20">
      <c r="D7" s="12">
        <v>6</v>
      </c>
      <c r="E7" s="13" t="s">
        <v>9</v>
      </c>
      <c r="F7" s="12" t="s">
        <v>37</v>
      </c>
      <c r="G7" s="12">
        <v>15</v>
      </c>
      <c r="K7" s="11" t="s">
        <v>1</v>
      </c>
      <c r="L7" s="11" t="s">
        <v>45</v>
      </c>
      <c r="M7" s="11" t="s">
        <v>31</v>
      </c>
      <c r="N7" s="11" t="s">
        <v>46</v>
      </c>
      <c r="O7" s="11" t="s">
        <v>47</v>
      </c>
      <c r="R7" s="19">
        <v>6</v>
      </c>
      <c r="S7" s="23" t="s">
        <v>48</v>
      </c>
      <c r="T7" s="21" t="s">
        <v>49</v>
      </c>
    </row>
    <row r="8" spans="4:20">
      <c r="D8" s="12">
        <v>8</v>
      </c>
      <c r="E8" s="13" t="s">
        <v>50</v>
      </c>
      <c r="F8" s="12" t="s">
        <v>37</v>
      </c>
      <c r="G8" s="12">
        <v>15</v>
      </c>
      <c r="K8" s="11" t="s">
        <v>51</v>
      </c>
      <c r="L8" s="12">
        <v>75</v>
      </c>
      <c r="M8" s="12" t="e">
        <f>#REF!*(L$8/100)</f>
        <v>#REF!</v>
      </c>
      <c r="N8" s="12" t="e">
        <f>#REF!*(L8/100)</f>
        <v>#REF!</v>
      </c>
      <c r="O8" s="12" t="e">
        <f>#REF!*(L8/100)</f>
        <v>#REF!</v>
      </c>
      <c r="R8" s="19">
        <v>7</v>
      </c>
      <c r="S8" s="21" t="s">
        <v>52</v>
      </c>
      <c r="T8" s="21" t="s">
        <v>53</v>
      </c>
    </row>
    <row r="9" ht="28.8" spans="4:15">
      <c r="D9" s="12">
        <v>9</v>
      </c>
      <c r="E9" s="13" t="s">
        <v>13</v>
      </c>
      <c r="F9" s="12" t="s">
        <v>31</v>
      </c>
      <c r="G9" s="12">
        <v>5</v>
      </c>
      <c r="K9" s="11" t="s">
        <v>54</v>
      </c>
      <c r="L9" s="12">
        <v>15</v>
      </c>
      <c r="M9" s="12" t="e">
        <f>#REF!*(L9/100)</f>
        <v>#REF!</v>
      </c>
      <c r="N9" s="12" t="e">
        <f>#REF!*(L9/100)</f>
        <v>#REF!</v>
      </c>
      <c r="O9" s="12" t="e">
        <f>#REF!*(L9/100)</f>
        <v>#REF!</v>
      </c>
    </row>
    <row r="10" spans="4:20">
      <c r="D10" s="12">
        <v>10</v>
      </c>
      <c r="E10" s="15" t="s">
        <v>55</v>
      </c>
      <c r="F10" s="12" t="s">
        <v>37</v>
      </c>
      <c r="G10" s="12">
        <v>15</v>
      </c>
      <c r="K10" s="11" t="s">
        <v>56</v>
      </c>
      <c r="L10" s="12">
        <v>5</v>
      </c>
      <c r="M10" s="12" t="e">
        <f>#REF!*(L10/100)</f>
        <v>#REF!</v>
      </c>
      <c r="N10" s="12" t="e">
        <f>#REF!*(L10/100)</f>
        <v>#REF!</v>
      </c>
      <c r="O10" s="12" t="e">
        <f>#REF!*(L10/100)</f>
        <v>#REF!</v>
      </c>
      <c r="R10" s="24" t="s">
        <v>57</v>
      </c>
      <c r="S10" s="20"/>
      <c r="T10" s="20"/>
    </row>
    <row r="11" ht="181" customHeight="1" spans="4:20">
      <c r="D11" s="12">
        <v>11</v>
      </c>
      <c r="E11" s="13" t="s">
        <v>15</v>
      </c>
      <c r="F11" s="12" t="s">
        <v>34</v>
      </c>
      <c r="G11" s="12">
        <v>8</v>
      </c>
      <c r="K11" s="11" t="s">
        <v>58</v>
      </c>
      <c r="L11" s="12">
        <v>5</v>
      </c>
      <c r="M11" s="12" t="e">
        <f>#REF!*(L11/100)</f>
        <v>#REF!</v>
      </c>
      <c r="N11" s="12" t="e">
        <f>#REF!*(L11/100)</f>
        <v>#REF!</v>
      </c>
      <c r="O11" s="12" t="e">
        <f>#REF!*(L11/100)</f>
        <v>#REF!</v>
      </c>
      <c r="R11" s="20"/>
      <c r="S11" s="20"/>
      <c r="T11" s="20"/>
    </row>
    <row r="12" spans="7:12">
      <c r="G12" s="16">
        <f>SUM(G3:G11)</f>
        <v>84</v>
      </c>
      <c r="L12" s="16">
        <f>SUM(L8:L11)</f>
        <v>100</v>
      </c>
    </row>
    <row r="14" spans="6:7">
      <c r="F14" t="s">
        <v>59</v>
      </c>
      <c r="G14">
        <f>G12</f>
        <v>84</v>
      </c>
    </row>
    <row r="15" spans="6:7">
      <c r="F15" t="s">
        <v>60</v>
      </c>
      <c r="G15">
        <v>12</v>
      </c>
    </row>
    <row r="16" spans="6:7">
      <c r="F16" t="s">
        <v>61</v>
      </c>
      <c r="G16">
        <v>96</v>
      </c>
    </row>
    <row r="18" spans="6:7">
      <c r="F18" t="s">
        <v>62</v>
      </c>
      <c r="G18" s="16" t="s">
        <v>63</v>
      </c>
    </row>
    <row r="19" spans="6:7">
      <c r="F19" t="s">
        <v>64</v>
      </c>
      <c r="G19" t="s">
        <v>65</v>
      </c>
    </row>
    <row r="20" spans="6:7">
      <c r="F20" t="s">
        <v>66</v>
      </c>
      <c r="G20" t="s">
        <v>67</v>
      </c>
    </row>
  </sheetData>
  <mergeCells count="1">
    <mergeCell ref="R10:T11"/>
  </mergeCell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13"/>
  <sheetViews>
    <sheetView tabSelected="1" workbookViewId="0">
      <selection activeCell="B3" sqref="B3:N13"/>
    </sheetView>
  </sheetViews>
  <sheetFormatPr defaultColWidth="9" defaultRowHeight="14.4"/>
  <cols>
    <col min="2" max="2" width="6.88888888888889" customWidth="1"/>
    <col min="3" max="4" width="15.4444444444444" customWidth="1"/>
    <col min="5" max="5" width="16.7777777777778" customWidth="1"/>
    <col min="6" max="6" width="13.5555555555556" customWidth="1"/>
    <col min="7" max="7" width="12" customWidth="1"/>
    <col min="9" max="9" width="6.88888888888889" customWidth="1"/>
    <col min="10" max="11" width="15.4444444444444" customWidth="1"/>
    <col min="12" max="12" width="16.7777777777778" customWidth="1"/>
    <col min="13" max="13" width="13.5555555555556" customWidth="1"/>
    <col min="14" max="14" width="12" customWidth="1"/>
  </cols>
  <sheetData>
    <row r="3" spans="2:14">
      <c r="B3" s="1" t="s">
        <v>0</v>
      </c>
      <c r="C3" s="1" t="s">
        <v>68</v>
      </c>
      <c r="D3" s="1" t="s">
        <v>69</v>
      </c>
      <c r="E3" s="1" t="s">
        <v>70</v>
      </c>
      <c r="F3" s="1" t="s">
        <v>71</v>
      </c>
      <c r="G3" s="1" t="s">
        <v>72</v>
      </c>
      <c r="I3" s="5" t="s">
        <v>0</v>
      </c>
      <c r="J3" s="5" t="s">
        <v>68</v>
      </c>
      <c r="K3" s="5" t="s">
        <v>69</v>
      </c>
      <c r="L3" s="5" t="s">
        <v>70</v>
      </c>
      <c r="M3" s="5" t="s">
        <v>71</v>
      </c>
      <c r="N3" s="5" t="s">
        <v>72</v>
      </c>
    </row>
    <row r="4" spans="2:14">
      <c r="B4" s="2">
        <v>1</v>
      </c>
      <c r="C4" s="2" t="s">
        <v>73</v>
      </c>
      <c r="D4" s="2">
        <v>9787657610</v>
      </c>
      <c r="E4" s="3">
        <v>44246.052337963</v>
      </c>
      <c r="F4" s="2" t="s">
        <v>74</v>
      </c>
      <c r="G4" s="4">
        <v>0.0708333333333333</v>
      </c>
      <c r="I4" s="6">
        <v>1</v>
      </c>
      <c r="J4" s="6" t="s">
        <v>75</v>
      </c>
      <c r="K4" s="6">
        <v>9787057610</v>
      </c>
      <c r="L4" s="7">
        <v>44248.052337963</v>
      </c>
      <c r="M4" s="6" t="s">
        <v>76</v>
      </c>
      <c r="N4" s="8">
        <v>0</v>
      </c>
    </row>
    <row r="5" spans="2:14">
      <c r="B5" s="2">
        <v>2</v>
      </c>
      <c r="C5" s="2" t="s">
        <v>77</v>
      </c>
      <c r="D5" s="2">
        <v>9790456258</v>
      </c>
      <c r="E5" s="3">
        <v>44247.052337963</v>
      </c>
      <c r="F5" s="2" t="s">
        <v>78</v>
      </c>
      <c r="G5" s="4">
        <v>0.09375</v>
      </c>
      <c r="I5" s="6"/>
      <c r="J5" s="6"/>
      <c r="K5" s="6"/>
      <c r="L5" s="7"/>
      <c r="M5" s="6"/>
      <c r="N5" s="8"/>
    </row>
    <row r="6" spans="2:14">
      <c r="B6" s="2">
        <v>3</v>
      </c>
      <c r="C6" s="2" t="s">
        <v>75</v>
      </c>
      <c r="D6" s="2">
        <v>9787057610</v>
      </c>
      <c r="E6" s="3">
        <v>44248.052337963</v>
      </c>
      <c r="F6" s="2" t="s">
        <v>76</v>
      </c>
      <c r="G6" s="4">
        <v>0</v>
      </c>
      <c r="I6" s="6"/>
      <c r="J6" s="9"/>
      <c r="K6" s="9"/>
      <c r="L6" s="9"/>
      <c r="M6" s="9"/>
      <c r="N6" s="9"/>
    </row>
    <row r="7" spans="2:14">
      <c r="B7" s="2"/>
      <c r="C7" s="2"/>
      <c r="D7" s="2"/>
      <c r="E7" s="2"/>
      <c r="F7" s="2"/>
      <c r="G7" s="2"/>
      <c r="I7" s="6"/>
      <c r="J7" s="6"/>
      <c r="K7" s="6"/>
      <c r="L7" s="6"/>
      <c r="M7" s="6"/>
      <c r="N7" s="6"/>
    </row>
    <row r="8" spans="2:14">
      <c r="B8" s="2"/>
      <c r="C8" s="2"/>
      <c r="D8" s="2"/>
      <c r="E8" s="2"/>
      <c r="F8" s="2"/>
      <c r="G8" s="2"/>
      <c r="I8" s="6"/>
      <c r="J8" s="6"/>
      <c r="K8" s="6"/>
      <c r="L8" s="6"/>
      <c r="M8" s="6"/>
      <c r="N8" s="6"/>
    </row>
    <row r="9" spans="2:14">
      <c r="B9" s="2"/>
      <c r="C9" s="2"/>
      <c r="D9" s="2"/>
      <c r="E9" s="2"/>
      <c r="F9" s="2"/>
      <c r="G9" s="2"/>
      <c r="I9" s="6"/>
      <c r="J9" s="6"/>
      <c r="K9" s="6"/>
      <c r="L9" s="6"/>
      <c r="M9" s="6"/>
      <c r="N9" s="6"/>
    </row>
    <row r="10" spans="2:14">
      <c r="B10" s="2"/>
      <c r="C10" s="2"/>
      <c r="D10" s="2"/>
      <c r="E10" s="2"/>
      <c r="F10" s="2"/>
      <c r="G10" s="2"/>
      <c r="I10" s="6"/>
      <c r="J10" s="6"/>
      <c r="K10" s="6"/>
      <c r="L10" s="6"/>
      <c r="M10" s="6"/>
      <c r="N10" s="6"/>
    </row>
    <row r="11" spans="2:14">
      <c r="B11" s="2"/>
      <c r="C11" s="2"/>
      <c r="D11" s="2"/>
      <c r="E11" s="2"/>
      <c r="F11" s="2"/>
      <c r="G11" s="2"/>
      <c r="I11" s="6"/>
      <c r="J11" s="6"/>
      <c r="K11" s="6"/>
      <c r="L11" s="6"/>
      <c r="M11" s="6"/>
      <c r="N11" s="6"/>
    </row>
    <row r="12" spans="2:14">
      <c r="B12" s="2"/>
      <c r="C12" s="2"/>
      <c r="D12" s="2"/>
      <c r="E12" s="2"/>
      <c r="F12" s="2"/>
      <c r="G12" s="2"/>
      <c r="I12" s="6"/>
      <c r="J12" s="6"/>
      <c r="K12" s="6"/>
      <c r="L12" s="6"/>
      <c r="M12" s="6"/>
      <c r="N12" s="6"/>
    </row>
    <row r="13" spans="2:14">
      <c r="B13" s="2"/>
      <c r="C13" s="2"/>
      <c r="D13" s="2"/>
      <c r="E13" s="2"/>
      <c r="F13" s="2"/>
      <c r="G13" s="2"/>
      <c r="I13" s="6"/>
      <c r="J13" s="6"/>
      <c r="K13" s="6"/>
      <c r="L13" s="6"/>
      <c r="M13" s="6"/>
      <c r="N13" s="6"/>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Excel Android</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PriyaSam</dc:creator>
  <cp:lastModifiedBy>PriyaSam</cp:lastModifiedBy>
  <dcterms:created xsi:type="dcterms:W3CDTF">2021-01-31T16:59:00Z</dcterms:created>
  <dcterms:modified xsi:type="dcterms:W3CDTF">2021-02-19T16:50:36Z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