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asaki1/sandbox/AHPATcAPFPeNPBKSPpSpWTTP/"/>
    </mc:Choice>
  </mc:AlternateContent>
  <xr:revisionPtr revIDLastSave="0" documentId="8_{8167DA36-8D39-5447-B674-6B03D40AD7AA}" xr6:coauthVersionLast="47" xr6:coauthVersionMax="47" xr10:uidLastSave="{00000000-0000-0000-0000-000000000000}"/>
  <bookViews>
    <workbookView xWindow="0" yWindow="500" windowWidth="38400" windowHeight="19700" xr2:uid="{6FA03904-2BBA-D74F-9CB8-366DFF2AD8C3}"/>
  </bookViews>
  <sheets>
    <sheet name="Habits" sheetId="1" r:id="rId1"/>
    <sheet name="Budget" sheetId="2" r:id="rId2"/>
    <sheet name="Inventory" sheetId="3" r:id="rId3"/>
    <sheet name="Baseball Ca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" l="1"/>
  <c r="F6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G65" i="4"/>
  <c r="F4" i="4"/>
  <c r="F33" i="1"/>
  <c r="E33" i="1" s="1"/>
  <c r="B35" i="1"/>
  <c r="H35" i="1"/>
  <c r="G18" i="1" s="1"/>
  <c r="F18" i="1" s="1"/>
  <c r="E18" i="1" s="1"/>
  <c r="C18" i="1" s="1"/>
  <c r="G10" i="1"/>
  <c r="F10" i="1" s="1"/>
  <c r="E10" i="1" s="1"/>
  <c r="C10" i="1" s="1"/>
  <c r="G27" i="1"/>
  <c r="C27" i="1" s="1"/>
  <c r="G20" i="1"/>
  <c r="C20" i="1" s="1"/>
  <c r="G15" i="1"/>
  <c r="F15" i="1" s="1"/>
  <c r="E15" i="1" s="1"/>
  <c r="C15" i="1" s="1"/>
  <c r="G24" i="1"/>
  <c r="C24" i="1" s="1"/>
  <c r="G14" i="1"/>
  <c r="F14" i="1" s="1"/>
  <c r="E14" i="1" s="1"/>
  <c r="C14" i="1" s="1"/>
  <c r="G12" i="1"/>
  <c r="F12" i="1" s="1"/>
  <c r="E12" i="1" s="1"/>
  <c r="C12" i="1" s="1"/>
  <c r="G11" i="1"/>
  <c r="F11" i="1" s="1"/>
  <c r="E11" i="1" s="1"/>
  <c r="C11" i="1" s="1"/>
  <c r="G28" i="1"/>
  <c r="F28" i="1" s="1"/>
  <c r="C28" i="1" s="1"/>
  <c r="G17" i="1"/>
  <c r="F17" i="1" s="1"/>
  <c r="E17" i="1" s="1"/>
  <c r="C17" i="1" s="1"/>
  <c r="G32" i="1"/>
  <c r="E32" i="1" s="1"/>
  <c r="C32" i="1" s="1"/>
  <c r="G7" i="1"/>
  <c r="F7" i="1" s="1"/>
  <c r="E7" i="1" s="1"/>
  <c r="C7" i="1" s="1"/>
  <c r="G5" i="1"/>
  <c r="F5" i="1" s="1"/>
  <c r="E5" i="1" s="1"/>
  <c r="C5" i="1" s="1"/>
  <c r="G30" i="1"/>
  <c r="E30" i="1" s="1"/>
  <c r="C30" i="1" s="1"/>
  <c r="G6" i="1"/>
  <c r="F6" i="1" s="1"/>
  <c r="E6" i="1" s="1"/>
  <c r="C6" i="1" s="1"/>
  <c r="G31" i="1"/>
  <c r="E31" i="1" s="1"/>
  <c r="C31" i="1" s="1"/>
  <c r="G19" i="1"/>
  <c r="F19" i="1" s="1"/>
  <c r="E19" i="1" s="1"/>
  <c r="C19" i="1" s="1"/>
  <c r="G4" i="1"/>
  <c r="F4" i="1" s="1"/>
  <c r="E4" i="1" s="1"/>
  <c r="C4" i="1" s="1"/>
  <c r="G9" i="1"/>
  <c r="F9" i="1" s="1"/>
  <c r="E9" i="1" s="1"/>
  <c r="C9" i="1" s="1"/>
  <c r="G22" i="1"/>
  <c r="C22" i="1" s="1"/>
  <c r="G26" i="1"/>
  <c r="C26" i="1" s="1"/>
  <c r="G8" i="1"/>
  <c r="E8" i="1" s="1"/>
  <c r="C8" i="1" s="1"/>
  <c r="G25" i="1"/>
  <c r="C25" i="1" s="1"/>
  <c r="G29" i="1"/>
  <c r="F29" i="1" s="1"/>
  <c r="E29" i="1" s="1"/>
  <c r="C29" i="1" s="1"/>
  <c r="G23" i="1"/>
  <c r="F23" i="1" s="1"/>
  <c r="C23" i="1" s="1"/>
  <c r="G3" i="1"/>
  <c r="F3" i="1" s="1"/>
  <c r="E3" i="1" s="1"/>
  <c r="C3" i="1" s="1"/>
  <c r="E35" i="1" l="1"/>
  <c r="C33" i="1"/>
  <c r="C35" i="1" s="1"/>
  <c r="F35" i="1"/>
  <c r="G35" i="1"/>
</calcChain>
</file>

<file path=xl/sharedStrings.xml><?xml version="1.0" encoding="utf-8"?>
<sst xmlns="http://schemas.openxmlformats.org/spreadsheetml/2006/main" count="320" uniqueCount="259">
  <si>
    <t>Item/Date</t>
  </si>
  <si>
    <t>Vitamins</t>
  </si>
  <si>
    <t>Exercise</t>
  </si>
  <si>
    <t>Abstain</t>
  </si>
  <si>
    <t>Sober</t>
  </si>
  <si>
    <t>Shave AM</t>
  </si>
  <si>
    <t>Shave PM</t>
  </si>
  <si>
    <t>Reading</t>
  </si>
  <si>
    <t>Coding</t>
  </si>
  <si>
    <t>Journaling</t>
  </si>
  <si>
    <t>Meditating</t>
  </si>
  <si>
    <t>Drink Enough Water</t>
  </si>
  <si>
    <t>Wake up on Time</t>
  </si>
  <si>
    <t>Sleep on Time</t>
  </si>
  <si>
    <t>Change Sheets</t>
  </si>
  <si>
    <t>Clean Toilet</t>
  </si>
  <si>
    <t>Vacuum</t>
  </si>
  <si>
    <t>Clean Shower</t>
  </si>
  <si>
    <t>Clean Bathroom Counter</t>
  </si>
  <si>
    <t>Clean Bathroom Floor</t>
  </si>
  <si>
    <t>Clean Kitchen Counter</t>
  </si>
  <si>
    <t>Clean Kitchen Floor</t>
  </si>
  <si>
    <t>Crocheting</t>
  </si>
  <si>
    <t>Wed</t>
  </si>
  <si>
    <t>Tues</t>
  </si>
  <si>
    <t>Mon</t>
  </si>
  <si>
    <t>Thurs</t>
  </si>
  <si>
    <t>Fri</t>
  </si>
  <si>
    <t>Sun</t>
  </si>
  <si>
    <t>Sat</t>
  </si>
  <si>
    <t>points</t>
  </si>
  <si>
    <t>Total</t>
  </si>
  <si>
    <t>Get haircut</t>
  </si>
  <si>
    <t>Dentist</t>
  </si>
  <si>
    <t>Donate Blood</t>
  </si>
  <si>
    <t>Eat at home</t>
  </si>
  <si>
    <t>Assets</t>
  </si>
  <si>
    <t>Allocations</t>
  </si>
  <si>
    <t>Obligations</t>
  </si>
  <si>
    <t>Freedom Unlimited</t>
  </si>
  <si>
    <t>Apple Card</t>
  </si>
  <si>
    <t>Credit Cards</t>
  </si>
  <si>
    <t>Chase Savings</t>
  </si>
  <si>
    <t>BofA Savings</t>
  </si>
  <si>
    <t>BofA Checking</t>
  </si>
  <si>
    <t>Computer Share</t>
  </si>
  <si>
    <t>Fidelity Investing</t>
  </si>
  <si>
    <t>Fidelity Retirement</t>
  </si>
  <si>
    <t>MetaMask</t>
  </si>
  <si>
    <t>Ledger</t>
  </si>
  <si>
    <t>Car Insurance</t>
  </si>
  <si>
    <t>Electricity</t>
  </si>
  <si>
    <t>Rent</t>
  </si>
  <si>
    <t>Internet</t>
  </si>
  <si>
    <t>Gas, water, trash</t>
  </si>
  <si>
    <t>Renter's Insurance</t>
  </si>
  <si>
    <t>Subscriptions</t>
  </si>
  <si>
    <t>Spotify</t>
  </si>
  <si>
    <t>Disney+</t>
  </si>
  <si>
    <t>Netflix</t>
  </si>
  <si>
    <t>YNAB</t>
  </si>
  <si>
    <t>Immediate Obligations</t>
  </si>
  <si>
    <t>True Expenses</t>
  </si>
  <si>
    <t>Quality of Life Goals</t>
  </si>
  <si>
    <t>Just for Fun</t>
  </si>
  <si>
    <t>Water/electric/trash</t>
  </si>
  <si>
    <t>groceries</t>
  </si>
  <si>
    <t>transportation</t>
  </si>
  <si>
    <t>medical</t>
  </si>
  <si>
    <t>clothing</t>
  </si>
  <si>
    <t>giving</t>
  </si>
  <si>
    <t>stuff I forgot to budget for</t>
  </si>
  <si>
    <t>vacation</t>
  </si>
  <si>
    <t>fitness</t>
  </si>
  <si>
    <t>savings</t>
  </si>
  <si>
    <t>vices</t>
  </si>
  <si>
    <t>shopping</t>
  </si>
  <si>
    <t>massages</t>
  </si>
  <si>
    <t xml:space="preserve">dining out </t>
  </si>
  <si>
    <t>gaming</t>
  </si>
  <si>
    <t>music</t>
  </si>
  <si>
    <t>fun money</t>
  </si>
  <si>
    <t>Bay Club</t>
  </si>
  <si>
    <t xml:space="preserve"> </t>
  </si>
  <si>
    <t>Wash bathmats</t>
  </si>
  <si>
    <t>Things to avoid doing</t>
  </si>
  <si>
    <t>Quality of life maintenance (cleaning)</t>
  </si>
  <si>
    <t>Periodic Do good things</t>
  </si>
  <si>
    <t>Healthy, daily habits</t>
  </si>
  <si>
    <t>Occasional hobbies</t>
  </si>
  <si>
    <t>Growth</t>
  </si>
  <si>
    <t>Reconcile Budget</t>
  </si>
  <si>
    <t>Next</t>
  </si>
  <si>
    <t>Inventory</t>
  </si>
  <si>
    <t>Back of the teeth toothbrush</t>
  </si>
  <si>
    <t>Toothbrush</t>
  </si>
  <si>
    <t>Tongue scraper</t>
  </si>
  <si>
    <t>Floss picks</t>
  </si>
  <si>
    <t>Toothpaste</t>
  </si>
  <si>
    <t>Shampoo</t>
  </si>
  <si>
    <t>Conditioner</t>
  </si>
  <si>
    <t>Body soap</t>
  </si>
  <si>
    <t>Bar of soap</t>
  </si>
  <si>
    <t>Exfoliating wash cloth</t>
  </si>
  <si>
    <t>Lubriderm</t>
  </si>
  <si>
    <t>Body towels</t>
  </si>
  <si>
    <t>Hand towels</t>
  </si>
  <si>
    <t>Toilet paper</t>
  </si>
  <si>
    <t>Paper towels</t>
  </si>
  <si>
    <t>Dish towels</t>
  </si>
  <si>
    <t>Cleaning towels</t>
  </si>
  <si>
    <t>Bathmats</t>
  </si>
  <si>
    <t>Monitors</t>
  </si>
  <si>
    <t>Keyboards</t>
  </si>
  <si>
    <t>Mice</t>
  </si>
  <si>
    <t>2014 macbook pro</t>
  </si>
  <si>
    <t>2021 macbook pro</t>
  </si>
  <si>
    <t>jbl speaker</t>
  </si>
  <si>
    <t>woox spekers</t>
  </si>
  <si>
    <t>raspberry pi</t>
  </si>
  <si>
    <t>bose QC700</t>
  </si>
  <si>
    <t>Apple Airpods</t>
  </si>
  <si>
    <t>Fitbit</t>
  </si>
  <si>
    <t>iphone</t>
  </si>
  <si>
    <t>iphone case</t>
  </si>
  <si>
    <t>iphone qi wireless battery pack</t>
  </si>
  <si>
    <t>wallet</t>
  </si>
  <si>
    <t>keys</t>
  </si>
  <si>
    <t>masks</t>
  </si>
  <si>
    <t>Mouthguard</t>
  </si>
  <si>
    <t>printer</t>
  </si>
  <si>
    <t>ipad</t>
  </si>
  <si>
    <t>ipad pencil</t>
  </si>
  <si>
    <t>ipad case</t>
  </si>
  <si>
    <t>Books</t>
  </si>
  <si>
    <t>Music Library</t>
  </si>
  <si>
    <t>Photos</t>
  </si>
  <si>
    <t>Baseball cards</t>
  </si>
  <si>
    <t>Cleaning supplies</t>
  </si>
  <si>
    <t>Clothes</t>
  </si>
  <si>
    <t>Linen</t>
  </si>
  <si>
    <t>Charging cables</t>
  </si>
  <si>
    <t>Car</t>
  </si>
  <si>
    <t>Valuables Box</t>
  </si>
  <si>
    <t>4-step brush AM</t>
  </si>
  <si>
    <t>4-step brush PM</t>
  </si>
  <si>
    <t>Series</t>
  </si>
  <si>
    <t>Player</t>
  </si>
  <si>
    <t>Card</t>
  </si>
  <si>
    <t>Price paid</t>
  </si>
  <si>
    <t>Purchase Date</t>
  </si>
  <si>
    <t>Complete Set</t>
  </si>
  <si>
    <t>Birds of a Feather</t>
  </si>
  <si>
    <t>Gavin Lux</t>
  </si>
  <si>
    <t>PSA 10</t>
  </si>
  <si>
    <t>Total Paid</t>
  </si>
  <si>
    <t>Shipping and Tax paid</t>
  </si>
  <si>
    <t>2021 Allen and Ginter</t>
  </si>
  <si>
    <t>2020 Series 1 Topps</t>
  </si>
  <si>
    <t>6 Card rookie/refractor lot</t>
  </si>
  <si>
    <t>Lars Nootbaar</t>
  </si>
  <si>
    <t>2021 Topps Now</t>
  </si>
  <si>
    <t>#702 and #853 lot</t>
  </si>
  <si>
    <t>Eli Morgan</t>
  </si>
  <si>
    <t>2019 Bowman Platinum</t>
  </si>
  <si>
    <t>Yogi Berra</t>
  </si>
  <si>
    <t>1955 Topps</t>
  </si>
  <si>
    <t>Hunter Greene</t>
  </si>
  <si>
    <t>2018 Bowman Paper Prospects</t>
  </si>
  <si>
    <t>2020 Bowman Chromw MOJO and 5 Base</t>
  </si>
  <si>
    <t>Walker Buehler</t>
  </si>
  <si>
    <t>2018 Topps Chrome</t>
  </si>
  <si>
    <t>#71</t>
  </si>
  <si>
    <t>2018 Bowman Chrome</t>
  </si>
  <si>
    <t>Purple Refractor /250</t>
  </si>
  <si>
    <t>Los Angeles Dodgers Lot</t>
  </si>
  <si>
    <t>Refractor/rookie/relic/#'d</t>
  </si>
  <si>
    <t>BCP-48 1st and 2020 BCP-47</t>
  </si>
  <si>
    <t>2018 Bowman Chrome MOJO and 2020 Bowman</t>
  </si>
  <si>
    <t>Ichiro Suzuki</t>
  </si>
  <si>
    <t>Topps Archives (RIPPPPP)</t>
  </si>
  <si>
    <t>Enrique Hernandez</t>
  </si>
  <si>
    <t>2014 Donruss The Rookies</t>
  </si>
  <si>
    <t>#34</t>
  </si>
  <si>
    <t>Roberto Clemente</t>
  </si>
  <si>
    <t>1973 Topps</t>
  </si>
  <si>
    <t>Kenta Maeda</t>
  </si>
  <si>
    <t>2016 Topps/Bowman Platinum 6 card lot</t>
  </si>
  <si>
    <t>Dustin May</t>
  </si>
  <si>
    <t>2020 Topps Chrome</t>
  </si>
  <si>
    <t>#176</t>
  </si>
  <si>
    <t>Will Smith</t>
  </si>
  <si>
    <t>2019 Topps Update</t>
  </si>
  <si>
    <t>2002 Playoff Piece of the Game</t>
  </si>
  <si>
    <t>2016 Topps and 2017 Topps 5 card lot</t>
  </si>
  <si>
    <t>Nick Frasso</t>
  </si>
  <si>
    <t>2021 Bowman Platinum</t>
  </si>
  <si>
    <t>Ice Foilboard</t>
  </si>
  <si>
    <t>Fernando Tatis Jr.</t>
  </si>
  <si>
    <t>2019 Bowman Chrom</t>
  </si>
  <si>
    <t>PSA 9</t>
  </si>
  <si>
    <t>6 card rookie lot (with a PSA 9)</t>
  </si>
  <si>
    <t>Aqua Ice Foilboard /250</t>
  </si>
  <si>
    <t>2009 Bowman Draft Picks</t>
  </si>
  <si>
    <t>Gold Boarder</t>
  </si>
  <si>
    <t>Clayton Beeter</t>
  </si>
  <si>
    <t>2021 Bowman Chrome</t>
  </si>
  <si>
    <t>Orange Sapphire Refractor /75</t>
  </si>
  <si>
    <t>Brady Ellison</t>
  </si>
  <si>
    <t>2021 Topps Olympic</t>
  </si>
  <si>
    <t>Relic Red Swatch</t>
  </si>
  <si>
    <t>Relic Blue Swatch</t>
  </si>
  <si>
    <t>Purple Refractor /199</t>
  </si>
  <si>
    <t xml:space="preserve">Max Scherzer </t>
  </si>
  <si>
    <t>2014 Panini Prizm</t>
  </si>
  <si>
    <t>USA Collegiate Card</t>
  </si>
  <si>
    <t>Complete set of 15</t>
  </si>
  <si>
    <t>Arboreal Appreciation set</t>
  </si>
  <si>
    <t>2019 Allen and Ginter</t>
  </si>
  <si>
    <t>History of Flight</t>
  </si>
  <si>
    <t>Far far away</t>
  </si>
  <si>
    <t>Complete set of 10</t>
  </si>
  <si>
    <t>2018 Allen and Ginter</t>
  </si>
  <si>
    <t>World's greatest beaches set</t>
  </si>
  <si>
    <t>Complete set of 20</t>
  </si>
  <si>
    <t>Incredible Equipment</t>
  </si>
  <si>
    <t>Hermes's Sandals</t>
  </si>
  <si>
    <t>Magnificent Moons</t>
  </si>
  <si>
    <t>Relic White Swatch</t>
  </si>
  <si>
    <t>Saquon Barkley/Daniel Jones/Eli Manning</t>
  </si>
  <si>
    <t>2019 Iconic Inks Facsimile</t>
  </si>
  <si>
    <t>2020 Allen and Ginter</t>
  </si>
  <si>
    <t>Reach for the Sky! Skyscraper insert set</t>
  </si>
  <si>
    <t>Yoda Teaching the Younglings</t>
  </si>
  <si>
    <t>2021 Star Wars Galaxy Chrome</t>
  </si>
  <si>
    <t>2020 Topps CHrome</t>
  </si>
  <si>
    <t>Sepia Refractor</t>
  </si>
  <si>
    <t>Green Ice Foil /99</t>
  </si>
  <si>
    <t>2019 Bowman Chrome</t>
  </si>
  <si>
    <t>Purple Refractor /2590 BGS 9</t>
  </si>
  <si>
    <t>Green Ice Foil /299</t>
  </si>
  <si>
    <t>3 card lot</t>
  </si>
  <si>
    <t>2021 Donruss</t>
  </si>
  <si>
    <t>Optic Lights out</t>
  </si>
  <si>
    <t>Blue Parallel /150</t>
  </si>
  <si>
    <t>Nolan Martinez</t>
  </si>
  <si>
    <t>2016 Bowman Chrome</t>
  </si>
  <si>
    <t>Purple Refractor /250 Auto</t>
  </si>
  <si>
    <t>2020 Bowman Chrome</t>
  </si>
  <si>
    <t>Kazuhiro Sasaki</t>
  </si>
  <si>
    <t>2002 Fleer</t>
  </si>
  <si>
    <t>Amazing Greats Dual Swatch</t>
  </si>
  <si>
    <t>2003 Fleer</t>
  </si>
  <si>
    <t>Showcase Legacy /150</t>
  </si>
  <si>
    <t xml:space="preserve">2020 Panini Stars and Stripes </t>
  </si>
  <si>
    <t>Autograph /199</t>
  </si>
  <si>
    <t>Stadium Club Chrome</t>
  </si>
  <si>
    <t>2021 Topps Stadium Club Chome</t>
  </si>
  <si>
    <t>Box 84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</si>
</sst>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"/>
      <family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595"/>
        <bgColor indexed="64"/>
      </patternFill>
    </fill>
    <fill>
      <patternFill patternType="solid">
        <fgColor rgb="FF00AAAA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D4D4"/>
        <bgColor indexed="64"/>
      </patternFill>
    </fill>
    <fill>
      <patternFill patternType="solid">
        <fgColor rgb="FF00E8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9" borderId="0" xfId="0" applyFont="1" applyFill="1"/>
    <xf numFmtId="0" fontId="2" fillId="0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164" fontId="2" fillId="3" borderId="0" xfId="0" applyNumberFormat="1" applyFont="1" applyFill="1"/>
    <xf numFmtId="164" fontId="2" fillId="0" borderId="0" xfId="0" applyNumberFormat="1" applyFont="1"/>
    <xf numFmtId="0" fontId="2" fillId="2" borderId="0" xfId="0" applyFont="1" applyFill="1"/>
    <xf numFmtId="12" fontId="2" fillId="0" borderId="0" xfId="0" applyNumberFormat="1" applyFont="1" applyAlignment="1">
      <alignment horizontal="center"/>
    </xf>
    <xf numFmtId="12" fontId="2" fillId="0" borderId="0" xfId="0" applyNumberFormat="1" applyFont="1" applyFill="1"/>
    <xf numFmtId="12" fontId="2" fillId="0" borderId="0" xfId="0" applyNumberFormat="1" applyFont="1"/>
    <xf numFmtId="0" fontId="2" fillId="4" borderId="0" xfId="0" applyFont="1" applyFill="1"/>
    <xf numFmtId="164" fontId="2" fillId="2" borderId="0" xfId="0" applyNumberFormat="1" applyFont="1" applyFill="1"/>
    <xf numFmtId="16" fontId="2" fillId="0" borderId="0" xfId="0" applyNumberFormat="1" applyFont="1" applyFill="1"/>
    <xf numFmtId="12" fontId="2" fillId="3" borderId="0" xfId="0" applyNumberFormat="1" applyFont="1" applyFill="1"/>
    <xf numFmtId="16" fontId="2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E8E8"/>
      <color rgb="FF00D4D4"/>
      <color rgb="FF00BFBF"/>
      <color rgb="FF00AAAA"/>
      <color rgb="FF009595"/>
      <color rgb="FFFF959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>
              <a:glow rad="228600">
                <a:srgbClr val="00FFFF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28600">
                  <a:srgbClr val="00FFFF">
                    <a:alpha val="40000"/>
                  </a:srgbClr>
                </a:glow>
              </a:effectLst>
            </c:spPr>
          </c:marker>
          <c:val>
            <c:numRef>
              <c:f>Habits!$E$35:$H$35</c:f>
              <c:numCache>
                <c:formatCode>#\ ?/?</c:formatCode>
                <c:ptCount val="4"/>
                <c:pt idx="0">
                  <c:v>246</c:v>
                </c:pt>
                <c:pt idx="1">
                  <c:v>251</c:v>
                </c:pt>
                <c:pt idx="2">
                  <c:v>204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1-D547-B306-E7E69170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77599"/>
        <c:axId val="1985446383"/>
      </c:lineChart>
      <c:catAx>
        <c:axId val="163127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46383"/>
        <c:crosses val="autoZero"/>
        <c:auto val="1"/>
        <c:lblAlgn val="ctr"/>
        <c:lblOffset val="100"/>
        <c:noMultiLvlLbl val="0"/>
      </c:catAx>
      <c:valAx>
        <c:axId val="19854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38100</xdr:rowOff>
    </xdr:from>
    <xdr:to>
      <xdr:col>5</xdr:col>
      <xdr:colOff>203200</xdr:colOff>
      <xdr:row>50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CC14D-90A6-3544-AFBB-8FCE6441F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6A46-3261-4942-B431-AAC53F71E2CC}">
  <dimension ref="A1:U36"/>
  <sheetViews>
    <sheetView tabSelected="1" topLeftCell="A5" workbookViewId="0">
      <selection activeCell="J19" sqref="J19"/>
    </sheetView>
  </sheetViews>
  <sheetFormatPr baseColWidth="10" defaultColWidth="9.83203125" defaultRowHeight="16" x14ac:dyDescent="0.2"/>
  <cols>
    <col min="1" max="1" width="27.83203125" style="1" customWidth="1"/>
    <col min="2" max="3" width="9.83203125" style="1"/>
    <col min="4" max="5" width="9.83203125" style="1" customWidth="1"/>
    <col min="6" max="16384" width="9.83203125" style="1"/>
  </cols>
  <sheetData>
    <row r="1" spans="1:21" x14ac:dyDescent="0.2">
      <c r="A1" s="3" t="s">
        <v>85</v>
      </c>
      <c r="B1" s="1" t="s">
        <v>86</v>
      </c>
      <c r="G1" s="1" t="s">
        <v>87</v>
      </c>
      <c r="J1" s="1" t="s">
        <v>88</v>
      </c>
      <c r="M1" s="1" t="s">
        <v>89</v>
      </c>
      <c r="O1" s="1" t="s">
        <v>90</v>
      </c>
      <c r="P1" s="1" t="s">
        <v>83</v>
      </c>
    </row>
    <row r="2" spans="1:21" x14ac:dyDescent="0.2">
      <c r="B2" s="1" t="s">
        <v>30</v>
      </c>
      <c r="C2" s="7" t="s">
        <v>28</v>
      </c>
      <c r="D2" s="8"/>
      <c r="E2" s="8" t="s">
        <v>29</v>
      </c>
      <c r="F2" s="9" t="s">
        <v>27</v>
      </c>
      <c r="G2" s="2" t="s">
        <v>26</v>
      </c>
      <c r="H2" s="4" t="s">
        <v>23</v>
      </c>
      <c r="I2" s="5" t="s">
        <v>24</v>
      </c>
      <c r="J2" s="6" t="s">
        <v>25</v>
      </c>
      <c r="K2" s="7" t="s">
        <v>28</v>
      </c>
      <c r="L2" s="8" t="s">
        <v>29</v>
      </c>
      <c r="M2" s="9" t="s">
        <v>27</v>
      </c>
    </row>
    <row r="3" spans="1:21" x14ac:dyDescent="0.2">
      <c r="A3" s="10" t="s">
        <v>0</v>
      </c>
      <c r="B3" s="10"/>
      <c r="C3" s="10">
        <f>E3+1</f>
        <v>44521</v>
      </c>
      <c r="D3" s="17" t="s">
        <v>92</v>
      </c>
      <c r="E3" s="17">
        <f>F3+1</f>
        <v>44520</v>
      </c>
      <c r="F3" s="10">
        <f>G3+1</f>
        <v>44519</v>
      </c>
      <c r="G3" s="10">
        <f>H3+1</f>
        <v>44518</v>
      </c>
      <c r="H3" s="10">
        <v>44517</v>
      </c>
      <c r="J3" s="11"/>
      <c r="K3" s="11"/>
      <c r="L3" s="11"/>
      <c r="M3" s="11"/>
      <c r="O3" s="11"/>
      <c r="P3" s="11"/>
      <c r="Q3" s="11"/>
      <c r="R3" s="11"/>
      <c r="S3" s="11"/>
      <c r="T3" s="11"/>
      <c r="U3" s="11"/>
    </row>
    <row r="4" spans="1:21" x14ac:dyDescent="0.2">
      <c r="A4" s="12" t="s">
        <v>3</v>
      </c>
      <c r="B4" s="13">
        <v>-1</v>
      </c>
      <c r="C4" s="14">
        <f>IF(E4,E4-1,0)</f>
        <v>0</v>
      </c>
      <c r="D4" s="14">
        <v>0</v>
      </c>
      <c r="E4" s="14">
        <f>IF(F4,F4-1,0)</f>
        <v>0</v>
      </c>
      <c r="F4" s="14">
        <f>IF(G4,G4-1,0)</f>
        <v>0</v>
      </c>
      <c r="G4" s="14">
        <f>IF(H4,H4-1,0)</f>
        <v>0</v>
      </c>
      <c r="H4" s="15">
        <v>0</v>
      </c>
    </row>
    <row r="5" spans="1:21" x14ac:dyDescent="0.2">
      <c r="A5" s="16" t="s">
        <v>18</v>
      </c>
      <c r="B5" s="13">
        <v>14</v>
      </c>
      <c r="C5" s="14">
        <f>IF(E5,E5-1,0)</f>
        <v>0</v>
      </c>
      <c r="D5" s="14">
        <v>0</v>
      </c>
      <c r="E5" s="14">
        <f>IF(F5,F5-1,0)</f>
        <v>0</v>
      </c>
      <c r="F5" s="14">
        <f>IF(G5,G5-1,0)</f>
        <v>0</v>
      </c>
      <c r="G5" s="14">
        <f>IF(H5,H5-1,0)</f>
        <v>0</v>
      </c>
      <c r="H5" s="15">
        <v>0</v>
      </c>
    </row>
    <row r="6" spans="1:21" x14ac:dyDescent="0.2">
      <c r="A6" s="16" t="s">
        <v>20</v>
      </c>
      <c r="B6" s="13">
        <v>14</v>
      </c>
      <c r="C6" s="14">
        <f>IF(E6,E6-1,0)</f>
        <v>0</v>
      </c>
      <c r="D6" s="14">
        <v>0</v>
      </c>
      <c r="E6" s="14">
        <f>IF(F6,F6-1,0)</f>
        <v>0</v>
      </c>
      <c r="F6" s="14">
        <f>IF(G6,G6-1,0)</f>
        <v>0</v>
      </c>
      <c r="G6" s="14">
        <f>IF(H6,H6-1,0)</f>
        <v>0</v>
      </c>
      <c r="H6" s="15">
        <v>0</v>
      </c>
    </row>
    <row r="7" spans="1:21" x14ac:dyDescent="0.2">
      <c r="A7" s="16" t="s">
        <v>17</v>
      </c>
      <c r="B7" s="13">
        <v>14</v>
      </c>
      <c r="C7" s="14">
        <f>IF(E7,E7-1,0)</f>
        <v>0</v>
      </c>
      <c r="D7" s="14">
        <v>0</v>
      </c>
      <c r="E7" s="14">
        <f>IF(F7,F7-1,0)</f>
        <v>0</v>
      </c>
      <c r="F7" s="14">
        <f>IF(G7,G7-1,0)</f>
        <v>0</v>
      </c>
      <c r="G7" s="14">
        <f>IF(H7,H7-1,0)</f>
        <v>0</v>
      </c>
      <c r="H7" s="15">
        <v>0</v>
      </c>
    </row>
    <row r="8" spans="1:21" x14ac:dyDescent="0.2">
      <c r="A8" s="16" t="s">
        <v>8</v>
      </c>
      <c r="B8" s="13">
        <v>1</v>
      </c>
      <c r="C8" s="14">
        <f>IF(E8,E8-1,0)</f>
        <v>0</v>
      </c>
      <c r="D8" s="14">
        <v>0</v>
      </c>
      <c r="E8" s="14">
        <f>IF(F8,F8-1,0)</f>
        <v>0</v>
      </c>
      <c r="F8" s="14">
        <v>1</v>
      </c>
      <c r="G8" s="14">
        <f>IF(H8,H8-1,0)</f>
        <v>0</v>
      </c>
      <c r="H8" s="15">
        <v>1</v>
      </c>
    </row>
    <row r="9" spans="1:21" x14ac:dyDescent="0.2">
      <c r="A9" s="16" t="s">
        <v>22</v>
      </c>
      <c r="B9" s="13">
        <v>1</v>
      </c>
      <c r="C9" s="14">
        <f>IF(E9,E9-1,0)</f>
        <v>0</v>
      </c>
      <c r="D9" s="14">
        <v>0</v>
      </c>
      <c r="E9" s="14">
        <f>IF(F9,F9-1,0)</f>
        <v>0</v>
      </c>
      <c r="F9" s="14">
        <f>IF(G9,G9-1,0)</f>
        <v>0</v>
      </c>
      <c r="G9" s="14">
        <f>IF(H9,H9-1,0)</f>
        <v>0</v>
      </c>
      <c r="H9" s="15">
        <v>0</v>
      </c>
    </row>
    <row r="10" spans="1:21" x14ac:dyDescent="0.2">
      <c r="A10" s="16" t="s">
        <v>34</v>
      </c>
      <c r="B10" s="13">
        <v>56</v>
      </c>
      <c r="C10" s="14">
        <f>IF(E10,E10-1,0)</f>
        <v>0</v>
      </c>
      <c r="D10" s="18">
        <v>44523</v>
      </c>
      <c r="E10" s="14">
        <f>IF(F10,F10-1,0)</f>
        <v>0</v>
      </c>
      <c r="F10" s="14">
        <f>IF(G10,G10-1,0)</f>
        <v>0</v>
      </c>
      <c r="G10" s="14">
        <f>IF(H10,H10-1,0)</f>
        <v>0</v>
      </c>
      <c r="H10" s="15">
        <v>1</v>
      </c>
    </row>
    <row r="11" spans="1:21" x14ac:dyDescent="0.2">
      <c r="A11" s="16" t="s">
        <v>11</v>
      </c>
      <c r="B11" s="13">
        <v>1</v>
      </c>
      <c r="C11" s="14">
        <f>IF(E11,E11-1,0)</f>
        <v>0</v>
      </c>
      <c r="D11" s="14">
        <v>0</v>
      </c>
      <c r="E11" s="14">
        <f>IF(F11,F11-1,0)</f>
        <v>0</v>
      </c>
      <c r="F11" s="14">
        <f>IF(G11,G11-1,0)</f>
        <v>0</v>
      </c>
      <c r="G11" s="14">
        <f>IF(H11,H11-1,0)</f>
        <v>0</v>
      </c>
      <c r="H11" s="15">
        <v>0</v>
      </c>
    </row>
    <row r="12" spans="1:21" x14ac:dyDescent="0.2">
      <c r="A12" s="12" t="s">
        <v>35</v>
      </c>
      <c r="B12" s="13">
        <v>-1</v>
      </c>
      <c r="C12" s="14">
        <f>IF(E12,E12-1,0)</f>
        <v>0</v>
      </c>
      <c r="D12" s="14">
        <v>0</v>
      </c>
      <c r="E12" s="14">
        <f>IF(F12,F12-1,0)</f>
        <v>0</v>
      </c>
      <c r="F12" s="14">
        <f>IF(G12,G12-1,0)</f>
        <v>0</v>
      </c>
      <c r="G12" s="14">
        <f>IF(H12,H12-1,0)</f>
        <v>0</v>
      </c>
      <c r="H12" s="15">
        <v>1</v>
      </c>
    </row>
    <row r="13" spans="1:21" x14ac:dyDescent="0.2">
      <c r="A13" s="16" t="s">
        <v>32</v>
      </c>
      <c r="B13" s="13">
        <v>35</v>
      </c>
      <c r="C13" s="14">
        <v>0</v>
      </c>
      <c r="D13" s="19">
        <v>1</v>
      </c>
      <c r="E13" s="14">
        <v>0</v>
      </c>
      <c r="F13" s="14">
        <v>0</v>
      </c>
      <c r="G13" s="14">
        <v>0</v>
      </c>
      <c r="H13" s="15">
        <v>0</v>
      </c>
    </row>
    <row r="14" spans="1:21" x14ac:dyDescent="0.2">
      <c r="A14" s="16" t="s">
        <v>10</v>
      </c>
      <c r="B14" s="13">
        <v>1</v>
      </c>
      <c r="C14" s="14">
        <f>IF(E14,E14-1,0)</f>
        <v>0</v>
      </c>
      <c r="D14" s="14">
        <v>0</v>
      </c>
      <c r="E14" s="14">
        <f>IF(F14,F14-1,0)</f>
        <v>0</v>
      </c>
      <c r="F14" s="14">
        <f>IF(G14,G14-1,0)</f>
        <v>0</v>
      </c>
      <c r="G14" s="14">
        <f>IF(H14,H14-1,0)</f>
        <v>0</v>
      </c>
      <c r="H14" s="15">
        <v>1</v>
      </c>
    </row>
    <row r="15" spans="1:21" x14ac:dyDescent="0.2">
      <c r="A15" s="16" t="s">
        <v>7</v>
      </c>
      <c r="B15" s="13">
        <v>1</v>
      </c>
      <c r="C15" s="14">
        <f>IF(E15,E15-1,0)</f>
        <v>0</v>
      </c>
      <c r="D15" s="14">
        <v>0</v>
      </c>
      <c r="E15" s="14">
        <f>IF(F15,F15-1,0)</f>
        <v>0</v>
      </c>
      <c r="F15" s="14">
        <f>IF(G15,G15-1,0)</f>
        <v>0</v>
      </c>
      <c r="G15" s="14">
        <f>IF(H15,H15-1,0)</f>
        <v>0</v>
      </c>
      <c r="H15" s="15">
        <v>0</v>
      </c>
    </row>
    <row r="16" spans="1:21" x14ac:dyDescent="0.2">
      <c r="A16" s="16" t="s">
        <v>91</v>
      </c>
      <c r="B16" s="13">
        <v>31</v>
      </c>
      <c r="C16" s="14">
        <v>0</v>
      </c>
      <c r="D16" s="14">
        <v>0</v>
      </c>
      <c r="E16" s="14">
        <v>0</v>
      </c>
      <c r="F16" s="14">
        <v>0</v>
      </c>
      <c r="G16" s="14"/>
      <c r="H16" s="15"/>
    </row>
    <row r="17" spans="1:21" x14ac:dyDescent="0.2">
      <c r="A17" s="12" t="s">
        <v>13</v>
      </c>
      <c r="B17" s="13">
        <v>1</v>
      </c>
      <c r="C17" s="14">
        <f>IF(E17,E17-1,0)</f>
        <v>0</v>
      </c>
      <c r="D17" s="14">
        <v>0</v>
      </c>
      <c r="E17" s="14">
        <f>IF(F17,F17-1,0)</f>
        <v>0</v>
      </c>
      <c r="F17" s="14">
        <f>IF(G17,G17-1,0)</f>
        <v>0</v>
      </c>
      <c r="G17" s="14">
        <f>IF(H17,H17-1,0)</f>
        <v>0</v>
      </c>
      <c r="H17" s="15">
        <v>0</v>
      </c>
    </row>
    <row r="18" spans="1:21" x14ac:dyDescent="0.2">
      <c r="A18" s="12" t="s">
        <v>4</v>
      </c>
      <c r="B18" s="13">
        <v>-1</v>
      </c>
      <c r="C18" s="14">
        <f>IF(E18,E18-1,0)</f>
        <v>0</v>
      </c>
      <c r="D18" s="14">
        <v>0</v>
      </c>
      <c r="E18" s="14">
        <f>IF(F18,F18-1,0)</f>
        <v>0</v>
      </c>
      <c r="F18" s="14">
        <f>IF(G18,G18-1,0)</f>
        <v>0</v>
      </c>
      <c r="G18" s="14">
        <f>IF(H18,H18-1,0)</f>
        <v>0</v>
      </c>
      <c r="H18" s="15">
        <v>0</v>
      </c>
      <c r="J18" s="15"/>
    </row>
    <row r="19" spans="1:21" x14ac:dyDescent="0.2">
      <c r="A19" s="16" t="s">
        <v>16</v>
      </c>
      <c r="B19" s="13">
        <v>28</v>
      </c>
      <c r="C19" s="14">
        <f>IF(E19,E19-1,0)</f>
        <v>0</v>
      </c>
      <c r="D19" s="14">
        <v>0</v>
      </c>
      <c r="E19" s="14">
        <f>IF(F19,F19-1,0)</f>
        <v>0</v>
      </c>
      <c r="F19" s="14">
        <f>IF(G19,G19-1,0)</f>
        <v>0</v>
      </c>
      <c r="G19" s="14">
        <f>IF(H19,H19-1,0)</f>
        <v>0</v>
      </c>
      <c r="H19" s="15">
        <v>0</v>
      </c>
    </row>
    <row r="20" spans="1:21" x14ac:dyDescent="0.2">
      <c r="A20" s="16" t="s">
        <v>1</v>
      </c>
      <c r="B20" s="13">
        <v>1</v>
      </c>
      <c r="C20" s="14">
        <f>IF(E20,E20-1,0)</f>
        <v>0</v>
      </c>
      <c r="D20" s="14">
        <v>0</v>
      </c>
      <c r="E20" s="14">
        <v>0</v>
      </c>
      <c r="F20" s="14">
        <v>1</v>
      </c>
      <c r="G20" s="14">
        <f>IF(H20,H20-1,0)</f>
        <v>0</v>
      </c>
      <c r="H20" s="15">
        <v>0</v>
      </c>
    </row>
    <row r="21" spans="1:21" x14ac:dyDescent="0.2">
      <c r="A21" s="16" t="s">
        <v>84</v>
      </c>
      <c r="B21" s="13">
        <v>28</v>
      </c>
      <c r="C21" s="14">
        <v>0</v>
      </c>
      <c r="D21" s="14">
        <v>0</v>
      </c>
      <c r="E21" s="14">
        <v>0</v>
      </c>
      <c r="F21" s="14">
        <v>0</v>
      </c>
      <c r="G21" s="14"/>
      <c r="H21" s="15"/>
    </row>
    <row r="22" spans="1:21" x14ac:dyDescent="0.2">
      <c r="A22" s="16" t="s">
        <v>144</v>
      </c>
      <c r="B22" s="13">
        <v>1</v>
      </c>
      <c r="C22" s="14">
        <f>IF(E22,E22-1,0)</f>
        <v>0</v>
      </c>
      <c r="D22" s="14">
        <v>0</v>
      </c>
      <c r="E22" s="14">
        <v>1</v>
      </c>
      <c r="F22" s="14">
        <v>1</v>
      </c>
      <c r="G22" s="14">
        <f>IF(H22,H22-1,0)</f>
        <v>0</v>
      </c>
      <c r="H22" s="14">
        <v>1</v>
      </c>
    </row>
    <row r="23" spans="1:21" x14ac:dyDescent="0.2">
      <c r="A23" s="16" t="s">
        <v>145</v>
      </c>
      <c r="B23" s="13">
        <v>1</v>
      </c>
      <c r="C23" s="14">
        <f>IF(E23,E23-1,0)</f>
        <v>0</v>
      </c>
      <c r="D23" s="14">
        <v>0</v>
      </c>
      <c r="E23" s="14">
        <v>1</v>
      </c>
      <c r="F23" s="14">
        <f>IF(G23,G23-1,0)</f>
        <v>0</v>
      </c>
      <c r="G23" s="14">
        <f>IF(H23,H23-1,0)</f>
        <v>0</v>
      </c>
      <c r="H23" s="15">
        <v>0</v>
      </c>
    </row>
    <row r="24" spans="1:21" x14ac:dyDescent="0.2">
      <c r="A24" s="16" t="s">
        <v>2</v>
      </c>
      <c r="B24" s="13">
        <v>1</v>
      </c>
      <c r="C24" s="14">
        <f>IF(E24,E24-1,0)</f>
        <v>0</v>
      </c>
      <c r="D24" s="14">
        <v>0</v>
      </c>
      <c r="E24" s="14">
        <v>1</v>
      </c>
      <c r="F24" s="14">
        <v>1</v>
      </c>
      <c r="G24" s="14">
        <f>IF(H24,H24-1,0)</f>
        <v>0</v>
      </c>
      <c r="H24" s="15">
        <v>1</v>
      </c>
    </row>
    <row r="25" spans="1:21" x14ac:dyDescent="0.2">
      <c r="A25" s="16" t="s">
        <v>9</v>
      </c>
      <c r="B25" s="13">
        <v>1</v>
      </c>
      <c r="C25" s="14">
        <f>IF(E25,E25-1,0)</f>
        <v>0</v>
      </c>
      <c r="D25" s="14">
        <v>0</v>
      </c>
      <c r="E25" s="14">
        <v>1</v>
      </c>
      <c r="F25" s="14">
        <v>1</v>
      </c>
      <c r="G25" s="14">
        <f>IF(H25,H25-1,0)</f>
        <v>0</v>
      </c>
      <c r="H25" s="15">
        <v>1</v>
      </c>
    </row>
    <row r="26" spans="1:21" x14ac:dyDescent="0.2">
      <c r="A26" s="16" t="s">
        <v>5</v>
      </c>
      <c r="B26" s="13">
        <v>1</v>
      </c>
      <c r="C26" s="14">
        <f>IF(E26,E26-1,0)</f>
        <v>0</v>
      </c>
      <c r="D26" s="14">
        <v>0</v>
      </c>
      <c r="E26" s="14">
        <v>1</v>
      </c>
      <c r="F26" s="14">
        <v>1</v>
      </c>
      <c r="G26" s="14">
        <f>IF(H26,H26-1,0)</f>
        <v>0</v>
      </c>
      <c r="H26" s="15">
        <v>1</v>
      </c>
    </row>
    <row r="27" spans="1:21" x14ac:dyDescent="0.2">
      <c r="A27" s="16" t="s">
        <v>6</v>
      </c>
      <c r="B27" s="13">
        <v>1</v>
      </c>
      <c r="C27" s="14">
        <f>IF(E27,E27-1,0)</f>
        <v>0</v>
      </c>
      <c r="D27" s="14">
        <v>0</v>
      </c>
      <c r="E27" s="14">
        <v>1</v>
      </c>
      <c r="F27" s="14">
        <v>1</v>
      </c>
      <c r="G27" s="14">
        <f>IF(H27,H27-1,0)</f>
        <v>0</v>
      </c>
      <c r="H27" s="15">
        <v>0</v>
      </c>
      <c r="I27" s="11"/>
      <c r="O27" s="11"/>
      <c r="P27" s="11"/>
      <c r="Q27" s="11"/>
      <c r="R27" s="11"/>
      <c r="S27" s="11"/>
      <c r="T27" s="11"/>
      <c r="U27" s="11"/>
    </row>
    <row r="28" spans="1:21" x14ac:dyDescent="0.2">
      <c r="A28" s="12" t="s">
        <v>12</v>
      </c>
      <c r="B28" s="13">
        <v>1</v>
      </c>
      <c r="C28" s="14">
        <f>IF(E28,E28-1,0)</f>
        <v>0</v>
      </c>
      <c r="D28" s="14">
        <v>0</v>
      </c>
      <c r="E28" s="14">
        <v>1</v>
      </c>
      <c r="F28" s="14">
        <f>IF(G28,G28-1,0)</f>
        <v>0</v>
      </c>
      <c r="G28" s="14">
        <f>IF(H28,H28-1,0)</f>
        <v>0</v>
      </c>
      <c r="H28" s="15">
        <v>0</v>
      </c>
      <c r="L28" s="11" t="s">
        <v>83</v>
      </c>
    </row>
    <row r="29" spans="1:21" x14ac:dyDescent="0.2">
      <c r="A29" s="16" t="s">
        <v>14</v>
      </c>
      <c r="B29" s="13">
        <v>7</v>
      </c>
      <c r="C29" s="14">
        <f>IF(E29,E29-1,0)</f>
        <v>1</v>
      </c>
      <c r="D29" s="14">
        <v>0</v>
      </c>
      <c r="E29" s="14">
        <f>IF(F29,F29-1,0)</f>
        <v>2</v>
      </c>
      <c r="F29" s="14">
        <f>IF(G29,G29-1,0)</f>
        <v>3</v>
      </c>
      <c r="G29" s="14">
        <f>IF(H29,H29-1,0)</f>
        <v>4</v>
      </c>
      <c r="H29" s="15">
        <v>5</v>
      </c>
      <c r="K29" s="11"/>
      <c r="L29" s="11"/>
      <c r="M29" s="11"/>
    </row>
    <row r="30" spans="1:21" x14ac:dyDescent="0.2">
      <c r="A30" s="16" t="s">
        <v>19</v>
      </c>
      <c r="B30" s="13">
        <v>14</v>
      </c>
      <c r="C30" s="14">
        <f>IF(E30,E30-1,0)</f>
        <v>12</v>
      </c>
      <c r="D30" s="14">
        <v>0</v>
      </c>
      <c r="E30" s="14">
        <f>IF(F30,F30-1,0)</f>
        <v>13</v>
      </c>
      <c r="F30" s="14">
        <v>14</v>
      </c>
      <c r="G30" s="14">
        <f>IF(H30,H30-1,0)</f>
        <v>0</v>
      </c>
      <c r="H30" s="15">
        <v>0</v>
      </c>
    </row>
    <row r="31" spans="1:21" x14ac:dyDescent="0.2">
      <c r="A31" s="16" t="s">
        <v>21</v>
      </c>
      <c r="B31" s="13">
        <v>14</v>
      </c>
      <c r="C31" s="14">
        <f>IF(E31,E31-1,0)</f>
        <v>12</v>
      </c>
      <c r="D31" s="14">
        <v>0</v>
      </c>
      <c r="E31" s="14">
        <f>IF(F31,F31-1,0)</f>
        <v>13</v>
      </c>
      <c r="F31" s="14">
        <v>14</v>
      </c>
      <c r="G31" s="14">
        <f>IF(H31,H31-1,0)</f>
        <v>0</v>
      </c>
      <c r="H31" s="15">
        <v>0</v>
      </c>
    </row>
    <row r="32" spans="1:21" x14ac:dyDescent="0.2">
      <c r="A32" s="16" t="s">
        <v>15</v>
      </c>
      <c r="B32" s="13">
        <v>14</v>
      </c>
      <c r="C32" s="14">
        <f>IF(E32,E32-1,0)</f>
        <v>12</v>
      </c>
      <c r="D32" s="14">
        <v>0</v>
      </c>
      <c r="E32" s="14">
        <f>IF(F32,F32-1,0)</f>
        <v>13</v>
      </c>
      <c r="F32" s="14">
        <v>14</v>
      </c>
      <c r="G32" s="14">
        <f>IF(H32,H32-1,0)</f>
        <v>0</v>
      </c>
      <c r="H32" s="15">
        <v>0</v>
      </c>
    </row>
    <row r="33" spans="1:8" x14ac:dyDescent="0.2">
      <c r="A33" s="16" t="s">
        <v>33</v>
      </c>
      <c r="B33" s="13">
        <v>200</v>
      </c>
      <c r="C33" s="15">
        <f>IF(E33,E33-1,0)</f>
        <v>197</v>
      </c>
      <c r="D33" s="20">
        <v>44335</v>
      </c>
      <c r="E33" s="15">
        <f>IF(F33,F33-1,0)</f>
        <v>198</v>
      </c>
      <c r="F33" s="15">
        <f>IF(G33,G33-1,0)</f>
        <v>199</v>
      </c>
      <c r="G33" s="15">
        <v>200</v>
      </c>
      <c r="H33" s="15">
        <v>1</v>
      </c>
    </row>
    <row r="34" spans="1:8" x14ac:dyDescent="0.2">
      <c r="A34" s="16"/>
      <c r="B34" s="13"/>
      <c r="C34" s="15"/>
      <c r="D34" s="15">
        <v>0</v>
      </c>
      <c r="E34" s="15"/>
      <c r="F34" s="15"/>
      <c r="G34" s="15"/>
      <c r="H34" s="15"/>
    </row>
    <row r="35" spans="1:8" x14ac:dyDescent="0.2">
      <c r="A35" s="16" t="s">
        <v>31</v>
      </c>
      <c r="B35" s="15">
        <f>SUM(B4:B33)</f>
        <v>480</v>
      </c>
      <c r="C35" s="15">
        <f>SUM(C4:C33)</f>
        <v>234</v>
      </c>
      <c r="D35" s="15">
        <v>0</v>
      </c>
      <c r="E35" s="15">
        <f>SUM(E4:E33)</f>
        <v>246</v>
      </c>
      <c r="F35" s="15">
        <f>SUM(F4:F33)</f>
        <v>251</v>
      </c>
      <c r="G35" s="15">
        <f>SUM(G4:G33)</f>
        <v>204</v>
      </c>
      <c r="H35" s="15">
        <f>SUM(H4:H33)</f>
        <v>14</v>
      </c>
    </row>
    <row r="36" spans="1:8" x14ac:dyDescent="0.2">
      <c r="B36" s="15"/>
      <c r="D36" s="15"/>
      <c r="E36" s="15"/>
      <c r="F36" s="15"/>
      <c r="G36" s="15"/>
      <c r="H36" s="15"/>
    </row>
  </sheetData>
  <sortState xmlns:xlrd2="http://schemas.microsoft.com/office/spreadsheetml/2017/richdata2" ref="A4:H33">
    <sortCondition ref="E4:E33"/>
    <sortCondition ref="A4:A33"/>
  </sortState>
  <phoneticPr fontId="1" type="noConversion"/>
  <conditionalFormatting sqref="B4:XFD98">
    <cfRule type="colorScale" priority="4">
      <colorScale>
        <cfvo type="num" val="0"/>
        <cfvo type="num" val="1"/>
        <cfvo type="num" val="2"/>
        <color rgb="FFFF0000"/>
        <color rgb="FFFFFF00"/>
        <color rgb="FF00B050"/>
      </colorScale>
    </cfRule>
  </conditionalFormatting>
  <conditionalFormatting sqref="D4:D35">
    <cfRule type="colorScale" priority="1">
      <colorScale>
        <cfvo type="num" val="0"/>
        <cfvo type="num" val="1"/>
        <cfvo type="num" val="2"/>
        <color theme="1"/>
        <color rgb="FFFFFF00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9E8-28FC-F84B-AE3E-0996C4338BBE}">
  <dimension ref="A2:K19"/>
  <sheetViews>
    <sheetView workbookViewId="0">
      <selection activeCell="E23" sqref="E23"/>
    </sheetView>
  </sheetViews>
  <sheetFormatPr baseColWidth="10" defaultRowHeight="16" x14ac:dyDescent="0.2"/>
  <cols>
    <col min="2" max="2" width="17.1640625" customWidth="1"/>
    <col min="5" max="5" width="19.5" customWidth="1"/>
    <col min="6" max="6" width="22.1640625" customWidth="1"/>
    <col min="8" max="8" width="15.5" customWidth="1"/>
  </cols>
  <sheetData>
    <row r="2" spans="1:11" x14ac:dyDescent="0.2">
      <c r="A2" t="s">
        <v>36</v>
      </c>
      <c r="B2" t="s">
        <v>42</v>
      </c>
      <c r="D2" t="s">
        <v>37</v>
      </c>
      <c r="E2" t="s">
        <v>61</v>
      </c>
      <c r="F2" t="s">
        <v>52</v>
      </c>
      <c r="G2" t="s">
        <v>38</v>
      </c>
      <c r="H2" t="s">
        <v>52</v>
      </c>
      <c r="J2" t="s">
        <v>41</v>
      </c>
      <c r="K2" t="s">
        <v>39</v>
      </c>
    </row>
    <row r="3" spans="1:11" x14ac:dyDescent="0.2">
      <c r="B3" t="s">
        <v>43</v>
      </c>
      <c r="E3" t="s">
        <v>62</v>
      </c>
      <c r="F3" t="s">
        <v>65</v>
      </c>
      <c r="H3" t="s">
        <v>53</v>
      </c>
      <c r="K3" t="s">
        <v>39</v>
      </c>
    </row>
    <row r="4" spans="1:11" x14ac:dyDescent="0.2">
      <c r="B4" t="s">
        <v>44</v>
      </c>
      <c r="E4" t="s">
        <v>63</v>
      </c>
      <c r="F4" t="s">
        <v>66</v>
      </c>
      <c r="H4" t="s">
        <v>51</v>
      </c>
      <c r="K4" t="s">
        <v>40</v>
      </c>
    </row>
    <row r="5" spans="1:11" x14ac:dyDescent="0.2">
      <c r="B5" t="s">
        <v>46</v>
      </c>
      <c r="E5" t="s">
        <v>64</v>
      </c>
      <c r="F5" t="s">
        <v>67</v>
      </c>
      <c r="H5" t="s">
        <v>54</v>
      </c>
    </row>
    <row r="6" spans="1:11" x14ac:dyDescent="0.2">
      <c r="B6" t="s">
        <v>47</v>
      </c>
      <c r="F6" t="s">
        <v>68</v>
      </c>
      <c r="H6" t="s">
        <v>50</v>
      </c>
    </row>
    <row r="7" spans="1:11" x14ac:dyDescent="0.2">
      <c r="B7" t="s">
        <v>45</v>
      </c>
      <c r="F7" t="s">
        <v>69</v>
      </c>
      <c r="H7" t="s">
        <v>55</v>
      </c>
    </row>
    <row r="8" spans="1:11" x14ac:dyDescent="0.2">
      <c r="B8" t="s">
        <v>48</v>
      </c>
      <c r="F8" t="s">
        <v>70</v>
      </c>
      <c r="H8" t="s">
        <v>56</v>
      </c>
      <c r="I8" t="s">
        <v>57</v>
      </c>
    </row>
    <row r="9" spans="1:11" x14ac:dyDescent="0.2">
      <c r="B9" t="s">
        <v>49</v>
      </c>
      <c r="F9" t="s">
        <v>71</v>
      </c>
      <c r="I9" t="s">
        <v>58</v>
      </c>
    </row>
    <row r="10" spans="1:11" x14ac:dyDescent="0.2">
      <c r="F10" t="s">
        <v>72</v>
      </c>
      <c r="I10" t="s">
        <v>59</v>
      </c>
    </row>
    <row r="11" spans="1:11" x14ac:dyDescent="0.2">
      <c r="F11" t="s">
        <v>73</v>
      </c>
      <c r="I11" t="s">
        <v>60</v>
      </c>
    </row>
    <row r="12" spans="1:11" x14ac:dyDescent="0.2">
      <c r="F12" t="s">
        <v>74</v>
      </c>
      <c r="H12" t="s">
        <v>82</v>
      </c>
    </row>
    <row r="13" spans="1:11" x14ac:dyDescent="0.2">
      <c r="F13" t="s">
        <v>75</v>
      </c>
    </row>
    <row r="14" spans="1:11" x14ac:dyDescent="0.2">
      <c r="F14" t="s">
        <v>76</v>
      </c>
    </row>
    <row r="15" spans="1:11" x14ac:dyDescent="0.2">
      <c r="F15" t="s">
        <v>77</v>
      </c>
    </row>
    <row r="16" spans="1:11" x14ac:dyDescent="0.2">
      <c r="F16" t="s">
        <v>78</v>
      </c>
    </row>
    <row r="17" spans="6:6" x14ac:dyDescent="0.2">
      <c r="F17" t="s">
        <v>79</v>
      </c>
    </row>
    <row r="18" spans="6:6" x14ac:dyDescent="0.2">
      <c r="F18" t="s">
        <v>80</v>
      </c>
    </row>
    <row r="19" spans="6:6" x14ac:dyDescent="0.2">
      <c r="F1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9EDD-B16D-F245-A458-831369AAB7FD}">
  <dimension ref="A1:A58"/>
  <sheetViews>
    <sheetView topLeftCell="A12" workbookViewId="0">
      <selection activeCell="A60" sqref="A60"/>
    </sheetView>
  </sheetViews>
  <sheetFormatPr baseColWidth="10" defaultRowHeight="16" x14ac:dyDescent="0.2"/>
  <sheetData>
    <row r="1" spans="1:1" x14ac:dyDescent="0.2">
      <c r="A1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98</v>
      </c>
    </row>
    <row r="6" spans="1:1" x14ac:dyDescent="0.2">
      <c r="A6" t="s">
        <v>96</v>
      </c>
    </row>
    <row r="7" spans="1:1" x14ac:dyDescent="0.2">
      <c r="A7" t="s">
        <v>97</v>
      </c>
    </row>
    <row r="8" spans="1:1" x14ac:dyDescent="0.2">
      <c r="A8" t="s">
        <v>129</v>
      </c>
    </row>
    <row r="10" spans="1:1" x14ac:dyDescent="0.2">
      <c r="A10" t="s">
        <v>99</v>
      </c>
    </row>
    <row r="11" spans="1:1" x14ac:dyDescent="0.2">
      <c r="A11" t="s">
        <v>100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104</v>
      </c>
    </row>
    <row r="17" spans="1:1" x14ac:dyDescent="0.2">
      <c r="A17" t="s">
        <v>105</v>
      </c>
    </row>
    <row r="18" spans="1:1" x14ac:dyDescent="0.2">
      <c r="A18" t="s">
        <v>106</v>
      </c>
    </row>
    <row r="19" spans="1:1" x14ac:dyDescent="0.2">
      <c r="A19" t="s">
        <v>109</v>
      </c>
    </row>
    <row r="20" spans="1:1" x14ac:dyDescent="0.2">
      <c r="A20" t="s">
        <v>107</v>
      </c>
    </row>
    <row r="21" spans="1:1" x14ac:dyDescent="0.2">
      <c r="A21" t="s">
        <v>108</v>
      </c>
    </row>
    <row r="22" spans="1:1" x14ac:dyDescent="0.2">
      <c r="A22" t="s">
        <v>110</v>
      </c>
    </row>
    <row r="23" spans="1:1" x14ac:dyDescent="0.2">
      <c r="A23" t="s">
        <v>111</v>
      </c>
    </row>
    <row r="25" spans="1:1" x14ac:dyDescent="0.2">
      <c r="A25" t="s">
        <v>112</v>
      </c>
    </row>
    <row r="26" spans="1:1" x14ac:dyDescent="0.2">
      <c r="A26" t="s">
        <v>113</v>
      </c>
    </row>
    <row r="27" spans="1:1" x14ac:dyDescent="0.2">
      <c r="A27" t="s">
        <v>114</v>
      </c>
    </row>
    <row r="28" spans="1:1" x14ac:dyDescent="0.2">
      <c r="A28" t="s">
        <v>115</v>
      </c>
    </row>
    <row r="29" spans="1:1" x14ac:dyDescent="0.2">
      <c r="A29" t="s">
        <v>116</v>
      </c>
    </row>
    <row r="30" spans="1:1" x14ac:dyDescent="0.2">
      <c r="A30" t="s">
        <v>117</v>
      </c>
    </row>
    <row r="31" spans="1:1" x14ac:dyDescent="0.2">
      <c r="A31" t="s">
        <v>118</v>
      </c>
    </row>
    <row r="32" spans="1:1" x14ac:dyDescent="0.2">
      <c r="A32" t="s">
        <v>119</v>
      </c>
    </row>
    <row r="33" spans="1:1" x14ac:dyDescent="0.2">
      <c r="A33" t="s">
        <v>120</v>
      </c>
    </row>
    <row r="34" spans="1:1" x14ac:dyDescent="0.2">
      <c r="A34" t="s">
        <v>121</v>
      </c>
    </row>
    <row r="35" spans="1:1" x14ac:dyDescent="0.2">
      <c r="A35" t="s">
        <v>122</v>
      </c>
    </row>
    <row r="36" spans="1:1" x14ac:dyDescent="0.2">
      <c r="A36" t="s">
        <v>123</v>
      </c>
    </row>
    <row r="37" spans="1:1" x14ac:dyDescent="0.2">
      <c r="A37" t="s">
        <v>124</v>
      </c>
    </row>
    <row r="38" spans="1:1" x14ac:dyDescent="0.2">
      <c r="A38" t="s">
        <v>125</v>
      </c>
    </row>
    <row r="39" spans="1:1" x14ac:dyDescent="0.2">
      <c r="A39" t="s">
        <v>130</v>
      </c>
    </row>
    <row r="40" spans="1:1" x14ac:dyDescent="0.2">
      <c r="A40" t="s">
        <v>131</v>
      </c>
    </row>
    <row r="41" spans="1:1" x14ac:dyDescent="0.2">
      <c r="A41" t="s">
        <v>132</v>
      </c>
    </row>
    <row r="42" spans="1:1" x14ac:dyDescent="0.2">
      <c r="A42" t="s">
        <v>133</v>
      </c>
    </row>
    <row r="44" spans="1:1" x14ac:dyDescent="0.2">
      <c r="A44" t="s">
        <v>126</v>
      </c>
    </row>
    <row r="45" spans="1:1" x14ac:dyDescent="0.2">
      <c r="A45" t="s">
        <v>127</v>
      </c>
    </row>
    <row r="46" spans="1:1" x14ac:dyDescent="0.2">
      <c r="A46" t="s">
        <v>128</v>
      </c>
    </row>
    <row r="48" spans="1:1" x14ac:dyDescent="0.2">
      <c r="A48" t="s">
        <v>134</v>
      </c>
    </row>
    <row r="49" spans="1:1" x14ac:dyDescent="0.2">
      <c r="A49" t="s">
        <v>135</v>
      </c>
    </row>
    <row r="50" spans="1:1" x14ac:dyDescent="0.2">
      <c r="A50" t="s">
        <v>136</v>
      </c>
    </row>
    <row r="51" spans="1:1" x14ac:dyDescent="0.2">
      <c r="A51" t="s">
        <v>137</v>
      </c>
    </row>
    <row r="53" spans="1:1" x14ac:dyDescent="0.2">
      <c r="A53" t="s">
        <v>138</v>
      </c>
    </row>
    <row r="54" spans="1:1" x14ac:dyDescent="0.2">
      <c r="A54" t="s">
        <v>139</v>
      </c>
    </row>
    <row r="55" spans="1:1" x14ac:dyDescent="0.2">
      <c r="A55" t="s">
        <v>140</v>
      </c>
    </row>
    <row r="56" spans="1:1" x14ac:dyDescent="0.2">
      <c r="A56" t="s">
        <v>141</v>
      </c>
    </row>
    <row r="57" spans="1:1" x14ac:dyDescent="0.2">
      <c r="A57" t="s">
        <v>142</v>
      </c>
    </row>
    <row r="58" spans="1:1" x14ac:dyDescent="0.2">
      <c r="A58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A9DA-AEE1-D644-9E6E-DACD9B656980}">
  <dimension ref="A1:H65"/>
  <sheetViews>
    <sheetView topLeftCell="A38" workbookViewId="0">
      <selection activeCell="E66" sqref="E66"/>
    </sheetView>
  </sheetViews>
  <sheetFormatPr baseColWidth="10" defaultRowHeight="16" x14ac:dyDescent="0.2"/>
  <sheetData>
    <row r="1" spans="1:8" x14ac:dyDescent="0.2">
      <c r="A1" t="s">
        <v>147</v>
      </c>
      <c r="B1" t="s">
        <v>146</v>
      </c>
      <c r="D1" t="s">
        <v>148</v>
      </c>
      <c r="E1" t="s">
        <v>149</v>
      </c>
      <c r="F1" t="s">
        <v>156</v>
      </c>
      <c r="G1" t="s">
        <v>155</v>
      </c>
      <c r="H1" t="s">
        <v>150</v>
      </c>
    </row>
    <row r="4" spans="1:8" x14ac:dyDescent="0.2">
      <c r="A4" t="s">
        <v>153</v>
      </c>
      <c r="B4" t="s">
        <v>158</v>
      </c>
      <c r="D4" t="s">
        <v>154</v>
      </c>
      <c r="E4">
        <v>19.989999999999998</v>
      </c>
      <c r="F4">
        <f>G4-E4</f>
        <v>5.8500000000000014</v>
      </c>
      <c r="G4">
        <v>25.84</v>
      </c>
      <c r="H4" s="21">
        <v>44492</v>
      </c>
    </row>
    <row r="5" spans="1:8" x14ac:dyDescent="0.2">
      <c r="A5" t="s">
        <v>153</v>
      </c>
      <c r="B5" t="s">
        <v>159</v>
      </c>
      <c r="E5">
        <v>7.99</v>
      </c>
      <c r="F5">
        <f t="shared" ref="F5:F63" si="0">G5-E5</f>
        <v>5.01</v>
      </c>
      <c r="G5">
        <v>13</v>
      </c>
      <c r="H5" s="21">
        <v>44492</v>
      </c>
    </row>
    <row r="6" spans="1:8" x14ac:dyDescent="0.2">
      <c r="A6" t="s">
        <v>160</v>
      </c>
      <c r="B6" t="s">
        <v>161</v>
      </c>
      <c r="C6" t="s">
        <v>162</v>
      </c>
      <c r="E6">
        <v>29.99</v>
      </c>
      <c r="F6">
        <f t="shared" si="0"/>
        <v>6.350000000000005</v>
      </c>
      <c r="G6">
        <v>36.340000000000003</v>
      </c>
      <c r="H6" s="21">
        <v>44492</v>
      </c>
    </row>
    <row r="7" spans="1:8" x14ac:dyDescent="0.2">
      <c r="A7" t="s">
        <v>163</v>
      </c>
      <c r="B7" t="s">
        <v>164</v>
      </c>
      <c r="E7">
        <v>2.97</v>
      </c>
      <c r="F7">
        <f t="shared" si="0"/>
        <v>0.27</v>
      </c>
      <c r="G7">
        <v>3.24</v>
      </c>
      <c r="H7" s="21">
        <v>44492</v>
      </c>
    </row>
    <row r="8" spans="1:8" x14ac:dyDescent="0.2">
      <c r="A8" t="s">
        <v>165</v>
      </c>
      <c r="B8" t="s">
        <v>166</v>
      </c>
      <c r="E8">
        <v>2.87</v>
      </c>
      <c r="F8">
        <f t="shared" si="0"/>
        <v>1.7699999999999996</v>
      </c>
      <c r="G8">
        <v>4.6399999999999997</v>
      </c>
      <c r="H8" s="21">
        <v>44492</v>
      </c>
    </row>
    <row r="9" spans="1:8" x14ac:dyDescent="0.2">
      <c r="A9" t="s">
        <v>167</v>
      </c>
      <c r="B9" t="s">
        <v>168</v>
      </c>
      <c r="C9" t="s">
        <v>154</v>
      </c>
      <c r="E9">
        <v>39.99</v>
      </c>
      <c r="F9">
        <f t="shared" si="0"/>
        <v>9.2999999999999972</v>
      </c>
      <c r="G9">
        <v>49.29</v>
      </c>
      <c r="H9" s="21">
        <v>44492</v>
      </c>
    </row>
    <row r="10" spans="1:8" x14ac:dyDescent="0.2">
      <c r="A10" t="s">
        <v>167</v>
      </c>
      <c r="B10" t="s">
        <v>168</v>
      </c>
      <c r="E10">
        <v>2.65</v>
      </c>
      <c r="F10">
        <f t="shared" si="0"/>
        <v>0.25</v>
      </c>
      <c r="G10">
        <v>2.9</v>
      </c>
      <c r="H10" s="21">
        <v>44492</v>
      </c>
    </row>
    <row r="11" spans="1:8" x14ac:dyDescent="0.2">
      <c r="A11" t="s">
        <v>167</v>
      </c>
      <c r="B11" t="s">
        <v>168</v>
      </c>
      <c r="E11">
        <v>3.99</v>
      </c>
      <c r="F11">
        <f t="shared" si="0"/>
        <v>0.37999999999999989</v>
      </c>
      <c r="G11">
        <v>4.37</v>
      </c>
      <c r="H11" s="21">
        <v>44492</v>
      </c>
    </row>
    <row r="12" spans="1:8" x14ac:dyDescent="0.2">
      <c r="A12" t="s">
        <v>167</v>
      </c>
      <c r="B12" t="s">
        <v>169</v>
      </c>
      <c r="E12">
        <v>5</v>
      </c>
      <c r="F12">
        <f t="shared" si="0"/>
        <v>0.48000000000000043</v>
      </c>
      <c r="G12">
        <v>5.48</v>
      </c>
      <c r="H12" s="21">
        <v>44492</v>
      </c>
    </row>
    <row r="13" spans="1:8" x14ac:dyDescent="0.2">
      <c r="A13" t="s">
        <v>170</v>
      </c>
      <c r="B13" t="s">
        <v>171</v>
      </c>
      <c r="C13" t="s">
        <v>172</v>
      </c>
      <c r="E13">
        <v>5</v>
      </c>
      <c r="F13">
        <f t="shared" si="0"/>
        <v>2.0300000000000002</v>
      </c>
      <c r="G13">
        <v>7.03</v>
      </c>
      <c r="H13" s="21">
        <v>44492</v>
      </c>
    </row>
    <row r="14" spans="1:8" x14ac:dyDescent="0.2">
      <c r="A14" t="s">
        <v>167</v>
      </c>
      <c r="B14" t="s">
        <v>173</v>
      </c>
      <c r="C14" t="s">
        <v>174</v>
      </c>
      <c r="E14">
        <v>13.5</v>
      </c>
      <c r="F14">
        <f t="shared" si="0"/>
        <v>4.7800000000000011</v>
      </c>
      <c r="G14">
        <v>18.28</v>
      </c>
      <c r="H14" s="21">
        <v>44492</v>
      </c>
    </row>
    <row r="15" spans="1:8" x14ac:dyDescent="0.2">
      <c r="A15" t="s">
        <v>175</v>
      </c>
      <c r="B15" t="s">
        <v>176</v>
      </c>
      <c r="E15">
        <v>12.5</v>
      </c>
      <c r="F15">
        <f t="shared" si="0"/>
        <v>6.18</v>
      </c>
      <c r="G15">
        <v>18.68</v>
      </c>
      <c r="H15" s="21">
        <v>44493</v>
      </c>
    </row>
    <row r="16" spans="1:8" x14ac:dyDescent="0.2">
      <c r="A16" t="s">
        <v>167</v>
      </c>
      <c r="B16" t="s">
        <v>178</v>
      </c>
      <c r="C16" t="s">
        <v>177</v>
      </c>
      <c r="E16">
        <v>9.99</v>
      </c>
      <c r="F16">
        <f t="shared" si="0"/>
        <v>1.9499999999999993</v>
      </c>
      <c r="G16">
        <v>11.94</v>
      </c>
      <c r="H16" s="21">
        <v>44493</v>
      </c>
    </row>
    <row r="17" spans="1:8" x14ac:dyDescent="0.2">
      <c r="A17" t="s">
        <v>179</v>
      </c>
      <c r="B17" t="s">
        <v>180</v>
      </c>
      <c r="E17">
        <v>3.05</v>
      </c>
      <c r="F17">
        <f t="shared" si="0"/>
        <v>3.2800000000000002</v>
      </c>
      <c r="G17">
        <v>6.33</v>
      </c>
      <c r="H17" s="21">
        <v>44493</v>
      </c>
    </row>
    <row r="18" spans="1:8" x14ac:dyDescent="0.2">
      <c r="A18" t="s">
        <v>181</v>
      </c>
      <c r="B18" t="s">
        <v>182</v>
      </c>
      <c r="E18">
        <v>6.11</v>
      </c>
      <c r="F18">
        <f t="shared" si="0"/>
        <v>3.2499999999999991</v>
      </c>
      <c r="G18">
        <v>9.36</v>
      </c>
      <c r="H18" s="21">
        <v>44493</v>
      </c>
    </row>
    <row r="19" spans="1:8" x14ac:dyDescent="0.2">
      <c r="A19" t="s">
        <v>170</v>
      </c>
      <c r="B19" t="s">
        <v>173</v>
      </c>
      <c r="C19" t="s">
        <v>183</v>
      </c>
      <c r="E19">
        <v>4.7699999999999996</v>
      </c>
      <c r="F19">
        <f t="shared" si="0"/>
        <v>0.45000000000000018</v>
      </c>
      <c r="G19">
        <v>5.22</v>
      </c>
      <c r="H19" s="21">
        <v>44493</v>
      </c>
    </row>
    <row r="20" spans="1:8" x14ac:dyDescent="0.2">
      <c r="A20" t="s">
        <v>184</v>
      </c>
      <c r="B20" t="s">
        <v>185</v>
      </c>
      <c r="E20">
        <v>8.5</v>
      </c>
      <c r="F20">
        <f t="shared" si="0"/>
        <v>0.8100000000000005</v>
      </c>
      <c r="G20">
        <v>9.31</v>
      </c>
      <c r="H20" s="21">
        <v>44493</v>
      </c>
    </row>
    <row r="21" spans="1:8" x14ac:dyDescent="0.2">
      <c r="A21" t="s">
        <v>186</v>
      </c>
      <c r="B21" t="s">
        <v>187</v>
      </c>
      <c r="E21">
        <v>0.99</v>
      </c>
      <c r="F21">
        <v>0</v>
      </c>
      <c r="G21">
        <v>0</v>
      </c>
      <c r="H21" s="21">
        <v>44494</v>
      </c>
    </row>
    <row r="22" spans="1:8" x14ac:dyDescent="0.2">
      <c r="A22" t="s">
        <v>188</v>
      </c>
      <c r="B22" t="s">
        <v>189</v>
      </c>
      <c r="C22" t="s">
        <v>190</v>
      </c>
      <c r="E22">
        <v>2.75</v>
      </c>
      <c r="F22">
        <f t="shared" si="0"/>
        <v>0.25999999999999979</v>
      </c>
      <c r="G22">
        <v>3.01</v>
      </c>
      <c r="H22" s="21">
        <v>44494</v>
      </c>
    </row>
    <row r="23" spans="1:8" x14ac:dyDescent="0.2">
      <c r="A23" t="s">
        <v>191</v>
      </c>
      <c r="B23" t="s">
        <v>192</v>
      </c>
      <c r="E23">
        <v>4</v>
      </c>
      <c r="F23">
        <f t="shared" si="0"/>
        <v>0.37999999999999989</v>
      </c>
      <c r="G23">
        <v>4.38</v>
      </c>
      <c r="H23" s="21">
        <v>44494</v>
      </c>
    </row>
    <row r="24" spans="1:8" x14ac:dyDescent="0.2">
      <c r="A24" t="s">
        <v>179</v>
      </c>
      <c r="B24" t="s">
        <v>193</v>
      </c>
      <c r="E24">
        <v>15.71</v>
      </c>
      <c r="F24">
        <f t="shared" si="0"/>
        <v>1.4899999999999984</v>
      </c>
      <c r="G24">
        <v>17.2</v>
      </c>
      <c r="H24" s="21">
        <v>44494</v>
      </c>
    </row>
    <row r="25" spans="1:8" x14ac:dyDescent="0.2">
      <c r="A25" t="s">
        <v>181</v>
      </c>
      <c r="B25" t="s">
        <v>194</v>
      </c>
      <c r="E25">
        <v>3.25</v>
      </c>
      <c r="F25">
        <f t="shared" si="0"/>
        <v>1.0599999999999996</v>
      </c>
      <c r="G25">
        <v>4.3099999999999996</v>
      </c>
      <c r="H25" s="21">
        <v>44494</v>
      </c>
    </row>
    <row r="26" spans="1:8" x14ac:dyDescent="0.2">
      <c r="A26" t="s">
        <v>195</v>
      </c>
      <c r="B26" t="s">
        <v>196</v>
      </c>
      <c r="C26" t="s">
        <v>197</v>
      </c>
      <c r="E26">
        <v>1.5</v>
      </c>
      <c r="F26">
        <f t="shared" si="0"/>
        <v>0.91999999999999993</v>
      </c>
      <c r="G26">
        <v>2.42</v>
      </c>
      <c r="H26" s="21">
        <v>44494</v>
      </c>
    </row>
    <row r="27" spans="1:8" x14ac:dyDescent="0.2">
      <c r="A27" t="s">
        <v>198</v>
      </c>
      <c r="B27" t="s">
        <v>199</v>
      </c>
      <c r="C27" t="s">
        <v>200</v>
      </c>
      <c r="E27">
        <v>81</v>
      </c>
      <c r="F27">
        <f t="shared" si="0"/>
        <v>3.2000000000000028</v>
      </c>
      <c r="G27">
        <v>84.2</v>
      </c>
      <c r="H27" s="21">
        <v>44496</v>
      </c>
    </row>
    <row r="28" spans="1:8" x14ac:dyDescent="0.2">
      <c r="A28" t="s">
        <v>170</v>
      </c>
      <c r="B28" t="s">
        <v>201</v>
      </c>
      <c r="E28">
        <v>35</v>
      </c>
      <c r="F28">
        <f t="shared" si="0"/>
        <v>3.3299999999999983</v>
      </c>
      <c r="G28">
        <v>38.33</v>
      </c>
      <c r="H28" s="21">
        <v>44497</v>
      </c>
    </row>
    <row r="29" spans="1:8" x14ac:dyDescent="0.2">
      <c r="A29" t="s">
        <v>195</v>
      </c>
      <c r="B29" t="s">
        <v>196</v>
      </c>
      <c r="C29" t="s">
        <v>202</v>
      </c>
      <c r="E29">
        <v>3</v>
      </c>
      <c r="F29">
        <f t="shared" si="0"/>
        <v>1.29</v>
      </c>
      <c r="G29">
        <v>4.29</v>
      </c>
      <c r="H29" s="21">
        <v>44498</v>
      </c>
    </row>
    <row r="30" spans="1:8" x14ac:dyDescent="0.2">
      <c r="A30" t="s">
        <v>181</v>
      </c>
      <c r="B30" t="s">
        <v>203</v>
      </c>
      <c r="C30" t="s">
        <v>204</v>
      </c>
      <c r="E30">
        <v>12.5</v>
      </c>
      <c r="F30">
        <f t="shared" si="0"/>
        <v>5.18</v>
      </c>
      <c r="G30">
        <v>17.68</v>
      </c>
      <c r="H30" s="21">
        <v>44498</v>
      </c>
    </row>
    <row r="31" spans="1:8" x14ac:dyDescent="0.2">
      <c r="A31" t="s">
        <v>195</v>
      </c>
      <c r="B31" t="s">
        <v>196</v>
      </c>
      <c r="C31" t="s">
        <v>197</v>
      </c>
      <c r="E31">
        <v>0.99</v>
      </c>
      <c r="F31">
        <f t="shared" si="0"/>
        <v>1.3800000000000001</v>
      </c>
      <c r="G31">
        <v>2.37</v>
      </c>
      <c r="H31" s="21">
        <v>44498</v>
      </c>
    </row>
    <row r="32" spans="1:8" x14ac:dyDescent="0.2">
      <c r="A32" t="s">
        <v>205</v>
      </c>
      <c r="B32" t="s">
        <v>206</v>
      </c>
      <c r="C32" t="s">
        <v>207</v>
      </c>
      <c r="E32">
        <v>2.99</v>
      </c>
      <c r="F32">
        <f t="shared" si="0"/>
        <v>5.0299999999999994</v>
      </c>
      <c r="G32">
        <v>8.02</v>
      </c>
      <c r="H32" s="21">
        <v>44500</v>
      </c>
    </row>
    <row r="33" spans="1:8" x14ac:dyDescent="0.2">
      <c r="A33" t="s">
        <v>208</v>
      </c>
      <c r="B33" t="s">
        <v>209</v>
      </c>
      <c r="C33" t="s">
        <v>210</v>
      </c>
      <c r="D33" t="s">
        <v>211</v>
      </c>
      <c r="E33">
        <v>3.5</v>
      </c>
      <c r="F33">
        <f t="shared" si="0"/>
        <v>7.83</v>
      </c>
      <c r="G33">
        <v>11.33</v>
      </c>
      <c r="H33" s="21">
        <v>44503</v>
      </c>
    </row>
    <row r="34" spans="1:8" x14ac:dyDescent="0.2">
      <c r="A34" t="s">
        <v>195</v>
      </c>
      <c r="B34" t="s">
        <v>196</v>
      </c>
      <c r="C34" t="s">
        <v>212</v>
      </c>
      <c r="E34">
        <v>2.75</v>
      </c>
      <c r="F34">
        <f t="shared" si="0"/>
        <v>1.19</v>
      </c>
      <c r="G34">
        <v>3.94</v>
      </c>
      <c r="H34" s="21">
        <v>44507</v>
      </c>
    </row>
    <row r="35" spans="1:8" x14ac:dyDescent="0.2">
      <c r="A35" t="s">
        <v>213</v>
      </c>
      <c r="B35" t="s">
        <v>214</v>
      </c>
      <c r="C35" t="s">
        <v>215</v>
      </c>
      <c r="E35">
        <v>2.79</v>
      </c>
      <c r="F35">
        <f t="shared" si="0"/>
        <v>1.4799999999999995</v>
      </c>
      <c r="G35">
        <v>4.2699999999999996</v>
      </c>
      <c r="H35" s="21">
        <v>44507</v>
      </c>
    </row>
    <row r="36" spans="1:8" x14ac:dyDescent="0.2">
      <c r="A36" t="s">
        <v>151</v>
      </c>
      <c r="B36" t="s">
        <v>157</v>
      </c>
      <c r="D36" t="s">
        <v>152</v>
      </c>
      <c r="E36">
        <v>7.99</v>
      </c>
      <c r="F36">
        <f t="shared" si="0"/>
        <v>4.5499999999999989</v>
      </c>
      <c r="G36">
        <v>12.54</v>
      </c>
      <c r="H36" s="21">
        <v>44509</v>
      </c>
    </row>
    <row r="37" spans="1:8" x14ac:dyDescent="0.2">
      <c r="A37" t="s">
        <v>216</v>
      </c>
      <c r="B37" t="s">
        <v>157</v>
      </c>
      <c r="C37" t="s">
        <v>217</v>
      </c>
      <c r="E37">
        <v>9.9499999999999993</v>
      </c>
      <c r="F37">
        <f t="shared" si="0"/>
        <v>0.95000000000000107</v>
      </c>
      <c r="G37">
        <v>10.9</v>
      </c>
      <c r="H37" s="21">
        <v>44509</v>
      </c>
    </row>
    <row r="38" spans="1:8" x14ac:dyDescent="0.2">
      <c r="A38" t="s">
        <v>216</v>
      </c>
      <c r="B38" t="s">
        <v>157</v>
      </c>
      <c r="C38" t="s">
        <v>220</v>
      </c>
      <c r="E38">
        <v>11.95</v>
      </c>
      <c r="F38">
        <f t="shared" si="0"/>
        <v>1.1400000000000006</v>
      </c>
      <c r="G38">
        <v>13.09</v>
      </c>
      <c r="H38" s="21">
        <v>44509</v>
      </c>
    </row>
    <row r="39" spans="1:8" x14ac:dyDescent="0.2">
      <c r="A39" t="s">
        <v>216</v>
      </c>
      <c r="B39" t="s">
        <v>218</v>
      </c>
      <c r="C39" t="s">
        <v>219</v>
      </c>
      <c r="E39">
        <v>7.21</v>
      </c>
      <c r="F39">
        <f t="shared" si="0"/>
        <v>-7.21</v>
      </c>
      <c r="H39" s="21">
        <v>44510</v>
      </c>
    </row>
    <row r="40" spans="1:8" x14ac:dyDescent="0.2">
      <c r="A40" t="s">
        <v>221</v>
      </c>
      <c r="B40" t="s">
        <v>222</v>
      </c>
      <c r="C40" t="s">
        <v>223</v>
      </c>
      <c r="E40">
        <v>5.21</v>
      </c>
      <c r="F40">
        <f t="shared" si="0"/>
        <v>12.169999999999998</v>
      </c>
      <c r="G40">
        <v>17.38</v>
      </c>
      <c r="H40" s="21">
        <v>44510</v>
      </c>
    </row>
    <row r="41" spans="1:8" x14ac:dyDescent="0.2">
      <c r="A41" t="s">
        <v>224</v>
      </c>
      <c r="B41" t="s">
        <v>218</v>
      </c>
      <c r="C41" t="s">
        <v>225</v>
      </c>
      <c r="E41">
        <v>12.74</v>
      </c>
      <c r="F41">
        <f t="shared" si="0"/>
        <v>5.0999999999999996</v>
      </c>
      <c r="G41">
        <v>17.84</v>
      </c>
      <c r="H41" s="21">
        <v>44510</v>
      </c>
    </row>
    <row r="42" spans="1:8" x14ac:dyDescent="0.2">
      <c r="A42" t="s">
        <v>226</v>
      </c>
      <c r="B42" t="s">
        <v>218</v>
      </c>
      <c r="E42">
        <v>0.99</v>
      </c>
      <c r="F42">
        <f t="shared" si="0"/>
        <v>9.000000000000008E-2</v>
      </c>
      <c r="G42">
        <v>1.08</v>
      </c>
      <c r="H42" s="21">
        <v>44510</v>
      </c>
    </row>
    <row r="43" spans="1:8" x14ac:dyDescent="0.2">
      <c r="A43" t="s">
        <v>221</v>
      </c>
      <c r="B43" t="s">
        <v>222</v>
      </c>
      <c r="C43" t="s">
        <v>227</v>
      </c>
      <c r="E43">
        <v>3.74</v>
      </c>
      <c r="F43">
        <f t="shared" si="0"/>
        <v>4.25</v>
      </c>
      <c r="G43">
        <v>7.99</v>
      </c>
      <c r="H43" s="21">
        <v>44510</v>
      </c>
    </row>
    <row r="44" spans="1:8" x14ac:dyDescent="0.2">
      <c r="A44" t="s">
        <v>208</v>
      </c>
      <c r="B44" t="s">
        <v>209</v>
      </c>
      <c r="C44" t="s">
        <v>228</v>
      </c>
      <c r="E44">
        <v>4.55</v>
      </c>
      <c r="F44">
        <f t="shared" si="0"/>
        <v>1.4300000000000006</v>
      </c>
      <c r="G44">
        <v>5.98</v>
      </c>
      <c r="H44" s="21">
        <v>44513</v>
      </c>
    </row>
    <row r="45" spans="1:8" x14ac:dyDescent="0.2">
      <c r="A45" t="s">
        <v>229</v>
      </c>
      <c r="B45" t="s">
        <v>230</v>
      </c>
      <c r="E45">
        <v>1.3</v>
      </c>
      <c r="F45">
        <f t="shared" si="0"/>
        <v>0.70999999999999974</v>
      </c>
      <c r="G45">
        <v>2.0099999999999998</v>
      </c>
      <c r="H45" s="21">
        <v>44513</v>
      </c>
    </row>
    <row r="46" spans="1:8" x14ac:dyDescent="0.2">
      <c r="A46" t="s">
        <v>216</v>
      </c>
      <c r="B46" t="s">
        <v>231</v>
      </c>
      <c r="C46" t="s">
        <v>232</v>
      </c>
      <c r="E46">
        <v>2.99</v>
      </c>
      <c r="F46">
        <f t="shared" si="0"/>
        <v>3.7799999999999994</v>
      </c>
      <c r="G46">
        <v>6.77</v>
      </c>
      <c r="H46" s="21">
        <v>44513</v>
      </c>
    </row>
    <row r="47" spans="1:8" x14ac:dyDescent="0.2">
      <c r="A47" t="s">
        <v>233</v>
      </c>
      <c r="B47" t="s">
        <v>234</v>
      </c>
      <c r="E47">
        <v>3.85</v>
      </c>
      <c r="F47">
        <f t="shared" si="0"/>
        <v>0.36999999999999966</v>
      </c>
      <c r="G47">
        <v>4.22</v>
      </c>
      <c r="H47" s="21">
        <v>44513</v>
      </c>
    </row>
    <row r="48" spans="1:8" x14ac:dyDescent="0.2">
      <c r="A48" t="s">
        <v>233</v>
      </c>
      <c r="B48" t="s">
        <v>234</v>
      </c>
      <c r="E48">
        <v>3.85</v>
      </c>
      <c r="F48">
        <f t="shared" si="0"/>
        <v>0.36999999999999966</v>
      </c>
      <c r="G48">
        <v>4.22</v>
      </c>
      <c r="H48" s="21">
        <v>44513</v>
      </c>
    </row>
    <row r="49" spans="1:8" x14ac:dyDescent="0.2">
      <c r="A49" t="s">
        <v>195</v>
      </c>
      <c r="B49" t="s">
        <v>196</v>
      </c>
      <c r="E49">
        <v>0.99</v>
      </c>
      <c r="F49">
        <f t="shared" si="0"/>
        <v>1.59</v>
      </c>
      <c r="G49">
        <v>2.58</v>
      </c>
      <c r="H49" s="21">
        <v>44515</v>
      </c>
    </row>
    <row r="50" spans="1:8" x14ac:dyDescent="0.2">
      <c r="A50" t="s">
        <v>188</v>
      </c>
      <c r="B50" t="s">
        <v>235</v>
      </c>
      <c r="C50" t="s">
        <v>236</v>
      </c>
      <c r="E50">
        <v>2.25</v>
      </c>
      <c r="F50">
        <f t="shared" si="0"/>
        <v>4.96</v>
      </c>
      <c r="G50">
        <v>7.21</v>
      </c>
      <c r="H50" s="21">
        <v>44515</v>
      </c>
    </row>
    <row r="51" spans="1:8" x14ac:dyDescent="0.2">
      <c r="A51" t="s">
        <v>195</v>
      </c>
      <c r="B51" t="s">
        <v>196</v>
      </c>
      <c r="C51" t="s">
        <v>237</v>
      </c>
      <c r="E51">
        <v>0.99</v>
      </c>
      <c r="F51">
        <f t="shared" si="0"/>
        <v>1.99</v>
      </c>
      <c r="G51">
        <v>2.98</v>
      </c>
      <c r="H51" s="21">
        <v>44516</v>
      </c>
    </row>
    <row r="52" spans="1:8" x14ac:dyDescent="0.2">
      <c r="A52" t="s">
        <v>163</v>
      </c>
      <c r="B52" t="s">
        <v>238</v>
      </c>
      <c r="C52" t="s">
        <v>239</v>
      </c>
      <c r="E52">
        <v>11.5</v>
      </c>
      <c r="F52">
        <f t="shared" si="0"/>
        <v>5.59</v>
      </c>
      <c r="G52">
        <v>17.09</v>
      </c>
      <c r="H52" s="21">
        <v>44518</v>
      </c>
    </row>
    <row r="53" spans="1:8" x14ac:dyDescent="0.2">
      <c r="A53" t="s">
        <v>195</v>
      </c>
      <c r="B53" t="s">
        <v>196</v>
      </c>
      <c r="C53" t="s">
        <v>240</v>
      </c>
      <c r="E53">
        <v>0.01</v>
      </c>
      <c r="F53">
        <f t="shared" si="0"/>
        <v>2.95</v>
      </c>
      <c r="G53">
        <v>2.96</v>
      </c>
      <c r="H53" s="21">
        <v>44519</v>
      </c>
    </row>
    <row r="54" spans="1:8" x14ac:dyDescent="0.2">
      <c r="A54" t="s">
        <v>241</v>
      </c>
      <c r="B54" t="s">
        <v>242</v>
      </c>
      <c r="C54" t="s">
        <v>243</v>
      </c>
      <c r="E54">
        <v>1.51</v>
      </c>
      <c r="F54">
        <f t="shared" si="0"/>
        <v>0.1399999999999999</v>
      </c>
      <c r="G54">
        <v>1.65</v>
      </c>
      <c r="H54" s="21">
        <v>44519</v>
      </c>
    </row>
    <row r="55" spans="1:8" x14ac:dyDescent="0.2">
      <c r="A55" t="s">
        <v>195</v>
      </c>
      <c r="B55" t="s">
        <v>196</v>
      </c>
      <c r="C55" t="s">
        <v>244</v>
      </c>
      <c r="E55">
        <v>0.99</v>
      </c>
      <c r="F55">
        <f t="shared" si="0"/>
        <v>0.59000000000000008</v>
      </c>
      <c r="G55">
        <v>1.58</v>
      </c>
      <c r="H55" s="21">
        <v>44519</v>
      </c>
    </row>
    <row r="56" spans="1:8" x14ac:dyDescent="0.2">
      <c r="A56" t="s">
        <v>245</v>
      </c>
      <c r="B56" t="s">
        <v>246</v>
      </c>
      <c r="C56" t="s">
        <v>174</v>
      </c>
      <c r="E56">
        <v>4.4400000000000004</v>
      </c>
      <c r="F56">
        <f t="shared" si="0"/>
        <v>3.919999999999999</v>
      </c>
      <c r="G56">
        <v>8.36</v>
      </c>
      <c r="H56" s="21">
        <v>44520</v>
      </c>
    </row>
    <row r="57" spans="1:8" x14ac:dyDescent="0.2">
      <c r="A57" t="s">
        <v>245</v>
      </c>
      <c r="B57" t="s">
        <v>246</v>
      </c>
      <c r="C57" t="s">
        <v>247</v>
      </c>
      <c r="E57">
        <v>9.99</v>
      </c>
      <c r="F57">
        <f t="shared" si="0"/>
        <v>0.94999999999999929</v>
      </c>
      <c r="G57">
        <v>10.94</v>
      </c>
      <c r="H57" s="21">
        <v>44520</v>
      </c>
    </row>
    <row r="58" spans="1:8" x14ac:dyDescent="0.2">
      <c r="A58" t="s">
        <v>205</v>
      </c>
      <c r="B58" t="s">
        <v>248</v>
      </c>
      <c r="C58" t="s">
        <v>174</v>
      </c>
      <c r="E58">
        <v>6</v>
      </c>
      <c r="F58">
        <f t="shared" si="0"/>
        <v>2.0700000000000003</v>
      </c>
      <c r="G58">
        <v>8.07</v>
      </c>
      <c r="H58" s="21">
        <v>44520</v>
      </c>
    </row>
    <row r="59" spans="1:8" x14ac:dyDescent="0.2">
      <c r="A59" t="s">
        <v>249</v>
      </c>
      <c r="B59" t="s">
        <v>250</v>
      </c>
      <c r="C59" t="s">
        <v>251</v>
      </c>
      <c r="E59">
        <v>3.75</v>
      </c>
      <c r="F59">
        <f t="shared" si="0"/>
        <v>-3.75</v>
      </c>
      <c r="H59" s="21">
        <v>44520</v>
      </c>
    </row>
    <row r="60" spans="1:8" x14ac:dyDescent="0.2">
      <c r="A60" t="s">
        <v>249</v>
      </c>
      <c r="B60" t="s">
        <v>252</v>
      </c>
      <c r="C60" t="s">
        <v>253</v>
      </c>
      <c r="E60">
        <v>2.1</v>
      </c>
      <c r="F60">
        <f t="shared" si="0"/>
        <v>7.8100000000000005</v>
      </c>
      <c r="G60">
        <v>9.91</v>
      </c>
      <c r="H60" s="21">
        <v>44520</v>
      </c>
    </row>
    <row r="61" spans="1:8" x14ac:dyDescent="0.2">
      <c r="A61" t="s">
        <v>195</v>
      </c>
      <c r="B61" t="s">
        <v>254</v>
      </c>
      <c r="C61" t="s">
        <v>255</v>
      </c>
      <c r="E61">
        <v>4.99</v>
      </c>
      <c r="F61">
        <f t="shared" si="0"/>
        <v>3.9700000000000006</v>
      </c>
      <c r="G61">
        <v>8.9600000000000009</v>
      </c>
      <c r="H61" s="21">
        <v>44520</v>
      </c>
    </row>
    <row r="62" spans="1:8" x14ac:dyDescent="0.2">
      <c r="A62" t="s">
        <v>256</v>
      </c>
      <c r="B62" t="s">
        <v>257</v>
      </c>
      <c r="C62" t="s">
        <v>258</v>
      </c>
      <c r="E62">
        <v>125</v>
      </c>
      <c r="F62">
        <f t="shared" si="0"/>
        <v>11.879999999999995</v>
      </c>
      <c r="G62">
        <v>136.88</v>
      </c>
      <c r="H62" s="21">
        <v>44520</v>
      </c>
    </row>
    <row r="63" spans="1:8" x14ac:dyDescent="0.2">
      <c r="A63" t="s">
        <v>256</v>
      </c>
      <c r="B63" t="s">
        <v>257</v>
      </c>
      <c r="C63" t="s">
        <v>258</v>
      </c>
      <c r="E63">
        <v>139.94999999999999</v>
      </c>
      <c r="F63">
        <f t="shared" si="0"/>
        <v>13.300000000000011</v>
      </c>
      <c r="G63">
        <v>153.25</v>
      </c>
      <c r="H63" s="21">
        <v>44520</v>
      </c>
    </row>
    <row r="65" spans="5:7" x14ac:dyDescent="0.2">
      <c r="E65">
        <f>SUM(E4:E63)</f>
        <v>742.36000000000013</v>
      </c>
      <c r="F65">
        <f>SUM(F4:F63)</f>
        <v>172.07</v>
      </c>
      <c r="G65">
        <f>SUM(G4:G63)</f>
        <v>913.44000000000017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Habits</vt:lpstr>
      <vt:lpstr>Budget</vt:lpstr>
      <vt:lpstr>Inventory</vt:lpstr>
      <vt:lpstr>Baseball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2021-11-15T02:51:24Z</dcterms:created>
  <dcterms:modified xsi:type="dcterms:W3CDTF">2021-11-21T09:00:53Z</dcterms:modified>
</cp:coreProperties>
</file>