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auravmac/IITM BSc/Term3/BDM/"/>
    </mc:Choice>
  </mc:AlternateContent>
  <xr:revisionPtr revIDLastSave="0" documentId="13_ncr:1_{D06D17FD-6678-3248-B1B6-14833FB5FF5B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ku_master" sheetId="1" r:id="rId1"/>
    <sheet name="sales_data" sheetId="2" r:id="rId2"/>
    <sheet name="opn_stk" sheetId="12" r:id="rId3"/>
    <sheet name="cochin_stk_trans" sheetId="13" r:id="rId4"/>
    <sheet name="Q9AvgDays Inventory" sheetId="24" r:id="rId5"/>
    <sheet name="Q8Closing Stock" sheetId="23" r:id="rId6"/>
    <sheet name="Q1RevenueChart" sheetId="14" r:id="rId7"/>
    <sheet name="Q6RevenueDaysBar" sheetId="19" r:id="rId8"/>
    <sheet name="Q7RevenueGrowth" sheetId="21" r:id="rId9"/>
    <sheet name="Q5VolumeDaysBar" sheetId="20" r:id="rId10"/>
    <sheet name="Q2Scatter Plot" sheetId="15" r:id="rId11"/>
    <sheet name="Q3 Volume Trends" sheetId="16" r:id="rId12"/>
    <sheet name="Q4 Revenue Trends" sheetId="18" r:id="rId13"/>
  </sheets>
  <definedNames>
    <definedName name="_xlnm._FilterDatabase" localSheetId="10" hidden="1">'Q2Scatter Plot'!$A$1:$C$324</definedName>
    <definedName name="_xlnm._FilterDatabase" localSheetId="1" hidden="1">sales_data!$A$1:$G$451</definedName>
    <definedName name="_xlchart.v1.0" hidden="1">Q1RevenueChart!#REF!</definedName>
    <definedName name="_xlchart.v1.1" hidden="1">Q1RevenueChart!#REF!</definedName>
    <definedName name="_xlchart.v1.10" hidden="1">Q1RevenueChart!$I$4</definedName>
    <definedName name="_xlchart.v1.100" hidden="1">Q1RevenueChart!#REF!</definedName>
    <definedName name="_xlchart.v1.101" hidden="1">Q1RevenueChart!#REF!</definedName>
    <definedName name="_xlchart.v1.102" hidden="1">Q1RevenueChart!#REF!</definedName>
    <definedName name="_xlchart.v1.103" hidden="1">Q1RevenueChart!$F$5:$F$34</definedName>
    <definedName name="_xlchart.v1.104" hidden="1">Q1RevenueChart!$F$5:$F$34</definedName>
    <definedName name="_xlchart.v1.105" hidden="1">Q1RevenueChart!$G$38</definedName>
    <definedName name="_xlchart.v1.106" hidden="1">Q1RevenueChart!$G$38</definedName>
    <definedName name="_xlchart.v1.107" hidden="1">Q1RevenueChart!$G$4</definedName>
    <definedName name="_xlchart.v1.108" hidden="1">Q1RevenueChart!$G$4</definedName>
    <definedName name="_xlchart.v1.109" hidden="1">Q1RevenueChart!$G$5:$G$34</definedName>
    <definedName name="_xlchart.v1.11" hidden="1">Q1RevenueChart!$I$5:$I$34</definedName>
    <definedName name="_xlchart.v1.110" hidden="1">Q1RevenueChart!$G$5:$G$34</definedName>
    <definedName name="_xlchart.v1.111" hidden="1">Q1RevenueChart!$H$4</definedName>
    <definedName name="_xlchart.v1.112" hidden="1">Q1RevenueChart!$H$4</definedName>
    <definedName name="_xlchart.v1.113" hidden="1">Q1RevenueChart!$H$5:$H$34</definedName>
    <definedName name="_xlchart.v1.114" hidden="1">Q1RevenueChart!$H$5:$H$34</definedName>
    <definedName name="_xlchart.v1.115" hidden="1">Q1RevenueChart!$I$4</definedName>
    <definedName name="_xlchart.v1.116" hidden="1">Q1RevenueChart!$I$4</definedName>
    <definedName name="_xlchart.v1.117" hidden="1">Q1RevenueChart!$I$5:$I$34</definedName>
    <definedName name="_xlchart.v1.118" hidden="1">Q1RevenueChart!$I$5:$I$34</definedName>
    <definedName name="_xlchart.v1.119" hidden="1">Q1RevenueChart!#REF!</definedName>
    <definedName name="_xlchart.v1.12" hidden="1">Q1RevenueChart!$F$5:$F$34</definedName>
    <definedName name="_xlchart.v1.120" hidden="1">Q1RevenueChart!#REF!</definedName>
    <definedName name="_xlchart.v1.121" hidden="1">Q1RevenueChart!#REF!</definedName>
    <definedName name="_xlchart.v1.122" hidden="1">Q1RevenueChart!#REF!</definedName>
    <definedName name="_xlchart.v1.123" hidden="1">Q1RevenueChart!#REF!</definedName>
    <definedName name="_xlchart.v1.124" hidden="1">Q1RevenueChart!#REF!</definedName>
    <definedName name="_xlchart.v1.125" hidden="1">Q1RevenueChart!#REF!</definedName>
    <definedName name="_xlchart.v1.126" hidden="1">Q1RevenueChart!#REF!</definedName>
    <definedName name="_xlchart.v1.127" hidden="1">Q1RevenueChart!$F$5:$F$34</definedName>
    <definedName name="_xlchart.v1.128" hidden="1">Q1RevenueChart!$F$5:$F$34</definedName>
    <definedName name="_xlchart.v1.129" hidden="1">Q1RevenueChart!$G$38</definedName>
    <definedName name="_xlchart.v1.13" hidden="1">Q1RevenueChart!$G$4</definedName>
    <definedName name="_xlchart.v1.130" hidden="1">Q1RevenueChart!$G$38</definedName>
    <definedName name="_xlchart.v1.131" hidden="1">Q1RevenueChart!$G$4</definedName>
    <definedName name="_xlchart.v1.132" hidden="1">Q1RevenueChart!$G$4</definedName>
    <definedName name="_xlchart.v1.133" hidden="1">Q1RevenueChart!$G$5:$G$34</definedName>
    <definedName name="_xlchart.v1.134" hidden="1">Q1RevenueChart!$G$5:$G$34</definedName>
    <definedName name="_xlchart.v1.135" hidden="1">Q1RevenueChart!$H$4</definedName>
    <definedName name="_xlchart.v1.136" hidden="1">Q1RevenueChart!$H$4</definedName>
    <definedName name="_xlchart.v1.137" hidden="1">Q1RevenueChart!$H$5:$H$34</definedName>
    <definedName name="_xlchart.v1.138" hidden="1">Q1RevenueChart!$H$5:$H$34</definedName>
    <definedName name="_xlchart.v1.139" hidden="1">Q1RevenueChart!$I$4</definedName>
    <definedName name="_xlchart.v1.14" hidden="1">Q1RevenueChart!$G$5:$G$34</definedName>
    <definedName name="_xlchart.v1.140" hidden="1">Q1RevenueChart!$I$4</definedName>
    <definedName name="_xlchart.v1.141" hidden="1">Q1RevenueChart!$I$5:$I$34</definedName>
    <definedName name="_xlchart.v1.142" hidden="1">Q1RevenueChart!$I$5:$I$34</definedName>
    <definedName name="_xlchart.v1.143" hidden="1">Q1RevenueChart!#REF!</definedName>
    <definedName name="_xlchart.v1.144" hidden="1">Q1RevenueChart!#REF!</definedName>
    <definedName name="_xlchart.v1.145" hidden="1">Q1RevenueChart!#REF!</definedName>
    <definedName name="_xlchart.v1.146" hidden="1">Q1RevenueChart!#REF!</definedName>
    <definedName name="_xlchart.v1.147" hidden="1">Q1RevenueChart!#REF!</definedName>
    <definedName name="_xlchart.v1.148" hidden="1">Q1RevenueChart!#REF!</definedName>
    <definedName name="_xlchart.v1.149" hidden="1">Q1RevenueChart!#REF!</definedName>
    <definedName name="_xlchart.v1.15" hidden="1">Q1RevenueChart!$H$4</definedName>
    <definedName name="_xlchart.v1.150" hidden="1">Q1RevenueChart!#REF!</definedName>
    <definedName name="_xlchart.v1.151" hidden="1">Q1RevenueChart!$F$5:$F$34</definedName>
    <definedName name="_xlchart.v1.152" hidden="1">Q1RevenueChart!$F$5:$F$34</definedName>
    <definedName name="_xlchart.v1.153" hidden="1">Q1RevenueChart!$G$38</definedName>
    <definedName name="_xlchart.v1.154" hidden="1">Q1RevenueChart!$G$38</definedName>
    <definedName name="_xlchart.v1.155" hidden="1">Q1RevenueChart!$G$4</definedName>
    <definedName name="_xlchart.v1.156" hidden="1">Q1RevenueChart!$G$4</definedName>
    <definedName name="_xlchart.v1.157" hidden="1">Q1RevenueChart!$G$5:$G$34</definedName>
    <definedName name="_xlchart.v1.158" hidden="1">Q1RevenueChart!$G$5:$G$34</definedName>
    <definedName name="_xlchart.v1.159" hidden="1">Q1RevenueChart!$H$4</definedName>
    <definedName name="_xlchart.v1.16" hidden="1">Q1RevenueChart!$H$5:$H$34</definedName>
    <definedName name="_xlchart.v1.160" hidden="1">Q1RevenueChart!$H$4</definedName>
    <definedName name="_xlchart.v1.161" hidden="1">Q1RevenueChart!$H$5:$H$34</definedName>
    <definedName name="_xlchart.v1.162" hidden="1">Q1RevenueChart!$H$5:$H$34</definedName>
    <definedName name="_xlchart.v1.163" hidden="1">Q1RevenueChart!$I$4</definedName>
    <definedName name="_xlchart.v1.164" hidden="1">Q1RevenueChart!$I$4</definedName>
    <definedName name="_xlchart.v1.165" hidden="1">Q1RevenueChart!$I$5:$I$34</definedName>
    <definedName name="_xlchart.v1.166" hidden="1">Q1RevenueChart!$I$5:$I$34</definedName>
    <definedName name="_xlchart.v1.167" hidden="1">Q1RevenueChart!#REF!</definedName>
    <definedName name="_xlchart.v1.168" hidden="1">Q1RevenueChart!#REF!</definedName>
    <definedName name="_xlchart.v1.169" hidden="1">Q1RevenueChart!#REF!</definedName>
    <definedName name="_xlchart.v1.17" hidden="1">Q1RevenueChart!$I$4</definedName>
    <definedName name="_xlchart.v1.170" hidden="1">Q1RevenueChart!#REF!</definedName>
    <definedName name="_xlchart.v1.171" hidden="1">Q1RevenueChart!#REF!</definedName>
    <definedName name="_xlchart.v1.172" hidden="1">Q1RevenueChart!#REF!</definedName>
    <definedName name="_xlchart.v1.173" hidden="1">Q1RevenueChart!#REF!</definedName>
    <definedName name="_xlchart.v1.174" hidden="1">Q1RevenueChart!#REF!</definedName>
    <definedName name="_xlchart.v1.175" hidden="1">Q1RevenueChart!$F$5:$F$34</definedName>
    <definedName name="_xlchart.v1.176" hidden="1">Q1RevenueChart!$F$5:$F$34</definedName>
    <definedName name="_xlchart.v1.177" hidden="1">Q1RevenueChart!$G$38</definedName>
    <definedName name="_xlchart.v1.178" hidden="1">Q1RevenueChart!$G$38</definedName>
    <definedName name="_xlchart.v1.179" hidden="1">Q1RevenueChart!$G$4</definedName>
    <definedName name="_xlchart.v1.18" hidden="1">Q1RevenueChart!$I$5:$I$34</definedName>
    <definedName name="_xlchart.v1.180" hidden="1">Q1RevenueChart!$G$4</definedName>
    <definedName name="_xlchart.v1.181" hidden="1">Q1RevenueChart!$G$5:$G$34</definedName>
    <definedName name="_xlchart.v1.182" hidden="1">Q1RevenueChart!$G$5:$G$34</definedName>
    <definedName name="_xlchart.v1.183" hidden="1">Q1RevenueChart!$H$4</definedName>
    <definedName name="_xlchart.v1.184" hidden="1">Q1RevenueChart!$H$4</definedName>
    <definedName name="_xlchart.v1.185" hidden="1">Q1RevenueChart!$H$5:$H$34</definedName>
    <definedName name="_xlchart.v1.186" hidden="1">Q1RevenueChart!$H$5:$H$34</definedName>
    <definedName name="_xlchart.v1.187" hidden="1">Q1RevenueChart!$I$4</definedName>
    <definedName name="_xlchart.v1.188" hidden="1">Q1RevenueChart!$I$4</definedName>
    <definedName name="_xlchart.v1.189" hidden="1">Q1RevenueChart!$I$5:$I$34</definedName>
    <definedName name="_xlchart.v1.19" hidden="1">Q1RevenueChart!$J$4</definedName>
    <definedName name="_xlchart.v1.190" hidden="1">Q1RevenueChart!$I$5:$I$34</definedName>
    <definedName name="_xlchart.v1.2" hidden="1">Q1RevenueChart!#REF!</definedName>
    <definedName name="_xlchart.v1.20" hidden="1">Q1RevenueChart!$J$5:$J$34</definedName>
    <definedName name="_xlchart.v1.21" hidden="1">Q1RevenueChart!$K$4</definedName>
    <definedName name="_xlchart.v1.22" hidden="1">Q1RevenueChart!$K$5:$K$34</definedName>
    <definedName name="_xlchart.v1.23" hidden="1">Q1RevenueChart!#REF!</definedName>
    <definedName name="_xlchart.v1.24" hidden="1">Q1RevenueChart!#REF!</definedName>
    <definedName name="_xlchart.v1.25" hidden="1">Q1RevenueChart!#REF!</definedName>
    <definedName name="_xlchart.v1.26" hidden="1">Q1RevenueChart!#REF!</definedName>
    <definedName name="_xlchart.v1.27" hidden="1">Q1RevenueChart!$F$5:$F$34</definedName>
    <definedName name="_xlchart.v1.28" hidden="1">Q1RevenueChart!$G$38</definedName>
    <definedName name="_xlchart.v1.29" hidden="1">Q1RevenueChart!$G$4</definedName>
    <definedName name="_xlchart.v1.3" hidden="1">Q1RevenueChart!#REF!</definedName>
    <definedName name="_xlchart.v1.30" hidden="1">Q1RevenueChart!$G$5:$G$34</definedName>
    <definedName name="_xlchart.v1.31" hidden="1">Q1RevenueChart!$H$4</definedName>
    <definedName name="_xlchart.v1.32" hidden="1">Q1RevenueChart!$H$5:$H$34</definedName>
    <definedName name="_xlchart.v1.33" hidden="1">Q1RevenueChart!$I$4</definedName>
    <definedName name="_xlchart.v1.34" hidden="1">Q1RevenueChart!$I$5:$I$34</definedName>
    <definedName name="_xlchart.v1.35" hidden="1">Q1RevenueChart!#REF!</definedName>
    <definedName name="_xlchart.v1.36" hidden="1">Q1RevenueChart!#REF!</definedName>
    <definedName name="_xlchart.v1.37" hidden="1">Q1RevenueChart!#REF!</definedName>
    <definedName name="_xlchart.v1.38" hidden="1">Q1RevenueChart!#REF!</definedName>
    <definedName name="_xlchart.v1.39" hidden="1">Q1RevenueChart!$F$5:$F$34</definedName>
    <definedName name="_xlchart.v1.4" hidden="1">Q1RevenueChart!$F$5:$F$34</definedName>
    <definedName name="_xlchart.v1.40" hidden="1">Q1RevenueChart!$G$38</definedName>
    <definedName name="_xlchart.v1.41" hidden="1">Q1RevenueChart!$G$4</definedName>
    <definedName name="_xlchart.v1.42" hidden="1">Q1RevenueChart!$G$5:$G$34</definedName>
    <definedName name="_xlchart.v1.43" hidden="1">Q1RevenueChart!$H$4</definedName>
    <definedName name="_xlchart.v1.44" hidden="1">Q1RevenueChart!$H$5:$H$34</definedName>
    <definedName name="_xlchart.v1.45" hidden="1">Q1RevenueChart!$I$4</definedName>
    <definedName name="_xlchart.v1.46" hidden="1">Q1RevenueChart!$I$5:$I$34</definedName>
    <definedName name="_xlchart.v1.47" hidden="1">Q1RevenueChart!#REF!</definedName>
    <definedName name="_xlchart.v1.48" hidden="1">Q1RevenueChart!#REF!</definedName>
    <definedName name="_xlchart.v1.49" hidden="1">Q1RevenueChart!#REF!</definedName>
    <definedName name="_xlchart.v1.5" hidden="1">Q1RevenueChart!$G$38</definedName>
    <definedName name="_xlchart.v1.50" hidden="1">Q1RevenueChart!#REF!</definedName>
    <definedName name="_xlchart.v1.51" hidden="1">Q1RevenueChart!#REF!</definedName>
    <definedName name="_xlchart.v1.52" hidden="1">Q1RevenueChart!#REF!</definedName>
    <definedName name="_xlchart.v1.53" hidden="1">Q1RevenueChart!#REF!</definedName>
    <definedName name="_xlchart.v1.54" hidden="1">Q1RevenueChart!#REF!</definedName>
    <definedName name="_xlchart.v1.55" hidden="1">Q1RevenueChart!$F$5:$F$34</definedName>
    <definedName name="_xlchart.v1.56" hidden="1">Q1RevenueChart!$F$5:$F$34</definedName>
    <definedName name="_xlchart.v1.57" hidden="1">Q1RevenueChart!$G$38</definedName>
    <definedName name="_xlchart.v1.58" hidden="1">Q1RevenueChart!$G$38</definedName>
    <definedName name="_xlchart.v1.59" hidden="1">Q1RevenueChart!$G$4</definedName>
    <definedName name="_xlchart.v1.6" hidden="1">Q1RevenueChart!$G$4</definedName>
    <definedName name="_xlchart.v1.60" hidden="1">Q1RevenueChart!$G$4</definedName>
    <definedName name="_xlchart.v1.61" hidden="1">Q1RevenueChart!$G$5:$G$34</definedName>
    <definedName name="_xlchart.v1.62" hidden="1">Q1RevenueChart!$G$5:$G$34</definedName>
    <definedName name="_xlchart.v1.63" hidden="1">Q1RevenueChart!$H$4</definedName>
    <definedName name="_xlchart.v1.64" hidden="1">Q1RevenueChart!$H$4</definedName>
    <definedName name="_xlchart.v1.65" hidden="1">Q1RevenueChart!$H$5:$H$34</definedName>
    <definedName name="_xlchart.v1.66" hidden="1">Q1RevenueChart!$H$5:$H$34</definedName>
    <definedName name="_xlchart.v1.67" hidden="1">Q1RevenueChart!$I$4</definedName>
    <definedName name="_xlchart.v1.68" hidden="1">Q1RevenueChart!$I$4</definedName>
    <definedName name="_xlchart.v1.69" hidden="1">Q1RevenueChart!$I$5:$I$34</definedName>
    <definedName name="_xlchart.v1.7" hidden="1">Q1RevenueChart!$G$5:$G$34</definedName>
    <definedName name="_xlchart.v1.70" hidden="1">Q1RevenueChart!$I$5:$I$34</definedName>
    <definedName name="_xlchart.v1.71" hidden="1">Q1RevenueChart!#REF!</definedName>
    <definedName name="_xlchart.v1.72" hidden="1">Q1RevenueChart!#REF!</definedName>
    <definedName name="_xlchart.v1.73" hidden="1">Q1RevenueChart!#REF!</definedName>
    <definedName name="_xlchart.v1.74" hidden="1">Q1RevenueChart!#REF!</definedName>
    <definedName name="_xlchart.v1.75" hidden="1">Q1RevenueChart!#REF!</definedName>
    <definedName name="_xlchart.v1.76" hidden="1">Q1RevenueChart!#REF!</definedName>
    <definedName name="_xlchart.v1.77" hidden="1">Q1RevenueChart!#REF!</definedName>
    <definedName name="_xlchart.v1.78" hidden="1">Q1RevenueChart!#REF!</definedName>
    <definedName name="_xlchart.v1.79" hidden="1">Q1RevenueChart!$F$5:$F$34</definedName>
    <definedName name="_xlchart.v1.8" hidden="1">Q1RevenueChart!$H$4</definedName>
    <definedName name="_xlchart.v1.80" hidden="1">Q1RevenueChart!$F$5:$F$34</definedName>
    <definedName name="_xlchart.v1.81" hidden="1">Q1RevenueChart!$G$38</definedName>
    <definedName name="_xlchart.v1.82" hidden="1">Q1RevenueChart!$G$38</definedName>
    <definedName name="_xlchart.v1.83" hidden="1">Q1RevenueChart!$G$4</definedName>
    <definedName name="_xlchart.v1.84" hidden="1">Q1RevenueChart!$G$4</definedName>
    <definedName name="_xlchart.v1.85" hidden="1">Q1RevenueChart!$G$5:$G$34</definedName>
    <definedName name="_xlchart.v1.86" hidden="1">Q1RevenueChart!$G$5:$G$34</definedName>
    <definedName name="_xlchart.v1.87" hidden="1">Q1RevenueChart!$H$4</definedName>
    <definedName name="_xlchart.v1.88" hidden="1">Q1RevenueChart!$H$4</definedName>
    <definedName name="_xlchart.v1.89" hidden="1">Q1RevenueChart!$H$5:$H$34</definedName>
    <definedName name="_xlchart.v1.9" hidden="1">Q1RevenueChart!$H$5:$H$34</definedName>
    <definedName name="_xlchart.v1.90" hidden="1">Q1RevenueChart!$H$5:$H$34</definedName>
    <definedName name="_xlchart.v1.91" hidden="1">Q1RevenueChart!$I$4</definedName>
    <definedName name="_xlchart.v1.92" hidden="1">Q1RevenueChart!$I$4</definedName>
    <definedName name="_xlchart.v1.93" hidden="1">Q1RevenueChart!$I$5:$I$34</definedName>
    <definedName name="_xlchart.v1.94" hidden="1">Q1RevenueChart!$I$5:$I$34</definedName>
    <definedName name="_xlchart.v1.95" hidden="1">Q1RevenueChart!#REF!</definedName>
    <definedName name="_xlchart.v1.96" hidden="1">Q1RevenueChart!#REF!</definedName>
    <definedName name="_xlchart.v1.97" hidden="1">Q1RevenueChart!#REF!</definedName>
    <definedName name="_xlchart.v1.98" hidden="1">Q1RevenueChart!#REF!</definedName>
    <definedName name="_xlchart.v1.99" hidden="1">Q1RevenueChart!#REF!</definedName>
  </definedNames>
  <calcPr calcId="191029"/>
  <pivotCaches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3" l="1"/>
  <c r="F4" i="23"/>
  <c r="F2" i="23"/>
  <c r="D3" i="23"/>
  <c r="D4" i="23"/>
  <c r="D2" i="23"/>
  <c r="E2" i="23"/>
  <c r="E4" i="23"/>
  <c r="E3" i="23"/>
  <c r="J3" i="2"/>
  <c r="C3" i="23"/>
  <c r="C4" i="23"/>
  <c r="C2" i="23"/>
  <c r="K24" i="24"/>
  <c r="M24" i="24"/>
  <c r="I24" i="24"/>
  <c r="M23" i="24"/>
  <c r="K23" i="24"/>
  <c r="I23" i="24"/>
  <c r="M22" i="24"/>
  <c r="K22" i="24"/>
  <c r="I22" i="24"/>
  <c r="B226" i="15"/>
  <c r="B237" i="15"/>
  <c r="B248" i="15"/>
  <c r="B259" i="15"/>
  <c r="B270" i="15"/>
  <c r="B281" i="15"/>
  <c r="B292" i="15"/>
  <c r="B303" i="15"/>
  <c r="B314" i="15"/>
  <c r="B2" i="15"/>
  <c r="B13" i="15"/>
  <c r="B24" i="15"/>
  <c r="B35" i="15"/>
  <c r="B46" i="15"/>
  <c r="B57" i="15"/>
  <c r="B68" i="15"/>
  <c r="B79" i="15"/>
  <c r="B90" i="15"/>
  <c r="B101" i="15"/>
  <c r="B112" i="15"/>
  <c r="B123" i="15"/>
  <c r="B134" i="15"/>
  <c r="B145" i="15"/>
  <c r="B155" i="15"/>
  <c r="B165" i="15"/>
  <c r="B175" i="15"/>
  <c r="B185" i="15"/>
  <c r="B195" i="15"/>
  <c r="B205" i="15"/>
  <c r="B216" i="15"/>
  <c r="B227" i="15"/>
  <c r="B238" i="15"/>
  <c r="B249" i="15"/>
  <c r="B260" i="15"/>
  <c r="B271" i="15"/>
  <c r="B282" i="15"/>
  <c r="B293" i="15"/>
  <c r="B304" i="15"/>
  <c r="B315" i="15"/>
  <c r="B3" i="15"/>
  <c r="B14" i="15"/>
  <c r="B25" i="15"/>
  <c r="B36" i="15"/>
  <c r="B47" i="15"/>
  <c r="B58" i="15"/>
  <c r="B69" i="15"/>
  <c r="B80" i="15"/>
  <c r="B91" i="15"/>
  <c r="B102" i="15"/>
  <c r="B113" i="15"/>
  <c r="B124" i="15"/>
  <c r="B135" i="15"/>
  <c r="B146" i="15"/>
  <c r="B156" i="15"/>
  <c r="B166" i="15"/>
  <c r="B176" i="15"/>
  <c r="B186" i="15"/>
  <c r="B196" i="15"/>
  <c r="B206" i="15"/>
  <c r="B217" i="15"/>
  <c r="B228" i="15"/>
  <c r="B239" i="15"/>
  <c r="B250" i="15"/>
  <c r="B261" i="15"/>
  <c r="B272" i="15"/>
  <c r="B283" i="15"/>
  <c r="B294" i="15"/>
  <c r="B305" i="15"/>
  <c r="B316" i="15"/>
  <c r="B4" i="15"/>
  <c r="B15" i="15"/>
  <c r="B26" i="15"/>
  <c r="B37" i="15"/>
  <c r="B48" i="15"/>
  <c r="B59" i="15"/>
  <c r="B70" i="15"/>
  <c r="B81" i="15"/>
  <c r="B92" i="15"/>
  <c r="B103" i="15"/>
  <c r="B114" i="15"/>
  <c r="B125" i="15"/>
  <c r="B136" i="15"/>
  <c r="B147" i="15"/>
  <c r="B157" i="15"/>
  <c r="B167" i="15"/>
  <c r="B177" i="15"/>
  <c r="B187" i="15"/>
  <c r="B197" i="15"/>
  <c r="B207" i="15"/>
  <c r="B218" i="15"/>
  <c r="B229" i="15"/>
  <c r="B240" i="15"/>
  <c r="B251" i="15"/>
  <c r="B262" i="15"/>
  <c r="B273" i="15"/>
  <c r="B284" i="15"/>
  <c r="B295" i="15"/>
  <c r="B306" i="15"/>
  <c r="B317" i="15"/>
  <c r="B5" i="15"/>
  <c r="B16" i="15"/>
  <c r="B27" i="15"/>
  <c r="B38" i="15"/>
  <c r="B49" i="15"/>
  <c r="B60" i="15"/>
  <c r="B71" i="15"/>
  <c r="B82" i="15"/>
  <c r="B93" i="15"/>
  <c r="B104" i="15"/>
  <c r="B115" i="15"/>
  <c r="B126" i="15"/>
  <c r="B137" i="15"/>
  <c r="B148" i="15"/>
  <c r="B158" i="15"/>
  <c r="B168" i="15"/>
  <c r="B178" i="15"/>
  <c r="B188" i="15"/>
  <c r="B198" i="15"/>
  <c r="B208" i="15"/>
  <c r="B219" i="15"/>
  <c r="B230" i="15"/>
  <c r="B241" i="15"/>
  <c r="B252" i="15"/>
  <c r="B263" i="15"/>
  <c r="B274" i="15"/>
  <c r="B285" i="15"/>
  <c r="B296" i="15"/>
  <c r="B307" i="15"/>
  <c r="B318" i="15"/>
  <c r="B6" i="15"/>
  <c r="B17" i="15"/>
  <c r="B28" i="15"/>
  <c r="B39" i="15"/>
  <c r="B50" i="15"/>
  <c r="B61" i="15"/>
  <c r="B72" i="15"/>
  <c r="B83" i="15"/>
  <c r="B94" i="15"/>
  <c r="B105" i="15"/>
  <c r="B116" i="15"/>
  <c r="B127" i="15"/>
  <c r="B138" i="15"/>
  <c r="B149" i="15"/>
  <c r="B159" i="15"/>
  <c r="B169" i="15"/>
  <c r="B179" i="15"/>
  <c r="B189" i="15"/>
  <c r="B199" i="15"/>
  <c r="B209" i="15"/>
  <c r="B220" i="15"/>
  <c r="B231" i="15"/>
  <c r="B242" i="15"/>
  <c r="B253" i="15"/>
  <c r="B264" i="15"/>
  <c r="B275" i="15"/>
  <c r="B286" i="15"/>
  <c r="B297" i="15"/>
  <c r="B308" i="15"/>
  <c r="B319" i="15"/>
  <c r="B7" i="15"/>
  <c r="B18" i="15"/>
  <c r="B29" i="15"/>
  <c r="B40" i="15"/>
  <c r="B51" i="15"/>
  <c r="B62" i="15"/>
  <c r="B73" i="15"/>
  <c r="B84" i="15"/>
  <c r="B95" i="15"/>
  <c r="B106" i="15"/>
  <c r="B117" i="15"/>
  <c r="B128" i="15"/>
  <c r="B139" i="15"/>
  <c r="B150" i="15"/>
  <c r="B160" i="15"/>
  <c r="B170" i="15"/>
  <c r="B180" i="15"/>
  <c r="B190" i="15"/>
  <c r="B200" i="15"/>
  <c r="B210" i="15"/>
  <c r="B221" i="15"/>
  <c r="B232" i="15"/>
  <c r="B243" i="15"/>
  <c r="B254" i="15"/>
  <c r="B265" i="15"/>
  <c r="B276" i="15"/>
  <c r="B287" i="15"/>
  <c r="B298" i="15"/>
  <c r="B309" i="15"/>
  <c r="B320" i="15"/>
  <c r="B8" i="15"/>
  <c r="B19" i="15"/>
  <c r="B30" i="15"/>
  <c r="B41" i="15"/>
  <c r="B52" i="15"/>
  <c r="B63" i="15"/>
  <c r="B74" i="15"/>
  <c r="B85" i="15"/>
  <c r="B96" i="15"/>
  <c r="B107" i="15"/>
  <c r="B118" i="15"/>
  <c r="B129" i="15"/>
  <c r="B140" i="15"/>
  <c r="B151" i="15"/>
  <c r="B161" i="15"/>
  <c r="B171" i="15"/>
  <c r="B181" i="15"/>
  <c r="B191" i="15"/>
  <c r="B201" i="15"/>
  <c r="B211" i="15"/>
  <c r="B222" i="15"/>
  <c r="B233" i="15"/>
  <c r="B244" i="15"/>
  <c r="B255" i="15"/>
  <c r="B266" i="15"/>
  <c r="B277" i="15"/>
  <c r="B288" i="15"/>
  <c r="B299" i="15"/>
  <c r="B310" i="15"/>
  <c r="B321" i="15"/>
  <c r="B9" i="15"/>
  <c r="B20" i="15"/>
  <c r="B31" i="15"/>
  <c r="B42" i="15"/>
  <c r="B53" i="15"/>
  <c r="B64" i="15"/>
  <c r="B75" i="15"/>
  <c r="B86" i="15"/>
  <c r="B97" i="15"/>
  <c r="B108" i="15"/>
  <c r="B119" i="15"/>
  <c r="B130" i="15"/>
  <c r="B141" i="15"/>
  <c r="B152" i="15"/>
  <c r="B162" i="15"/>
  <c r="B172" i="15"/>
  <c r="B182" i="15"/>
  <c r="B192" i="15"/>
  <c r="B202" i="15"/>
  <c r="B212" i="15"/>
  <c r="B223" i="15"/>
  <c r="B234" i="15"/>
  <c r="B245" i="15"/>
  <c r="B256" i="15"/>
  <c r="B267" i="15"/>
  <c r="B278" i="15"/>
  <c r="B289" i="15"/>
  <c r="B300" i="15"/>
  <c r="B311" i="15"/>
  <c r="B322" i="15"/>
  <c r="B10" i="15"/>
  <c r="B21" i="15"/>
  <c r="B32" i="15"/>
  <c r="B43" i="15"/>
  <c r="B54" i="15"/>
  <c r="B65" i="15"/>
  <c r="B76" i="15"/>
  <c r="B87" i="15"/>
  <c r="B98" i="15"/>
  <c r="B109" i="15"/>
  <c r="B120" i="15"/>
  <c r="B131" i="15"/>
  <c r="B142" i="15"/>
  <c r="B153" i="15"/>
  <c r="B163" i="15"/>
  <c r="B173" i="15"/>
  <c r="B183" i="15"/>
  <c r="B193" i="15"/>
  <c r="B203" i="15"/>
  <c r="B213" i="15"/>
  <c r="B224" i="15"/>
  <c r="B235" i="15"/>
  <c r="B246" i="15"/>
  <c r="B257" i="15"/>
  <c r="B268" i="15"/>
  <c r="B279" i="15"/>
  <c r="B290" i="15"/>
  <c r="B301" i="15"/>
  <c r="B312" i="15"/>
  <c r="B323" i="15"/>
  <c r="B11" i="15"/>
  <c r="B22" i="15"/>
  <c r="B33" i="15"/>
  <c r="B44" i="15"/>
  <c r="B55" i="15"/>
  <c r="B66" i="15"/>
  <c r="B77" i="15"/>
  <c r="B88" i="15"/>
  <c r="B99" i="15"/>
  <c r="B110" i="15"/>
  <c r="B121" i="15"/>
  <c r="B132" i="15"/>
  <c r="B143" i="15"/>
  <c r="B154" i="15"/>
  <c r="B164" i="15"/>
  <c r="B174" i="15"/>
  <c r="B184" i="15"/>
  <c r="B194" i="15"/>
  <c r="B204" i="15"/>
  <c r="B214" i="15"/>
  <c r="B225" i="15"/>
  <c r="B236" i="15"/>
  <c r="B247" i="15"/>
  <c r="B258" i="15"/>
  <c r="B269" i="15"/>
  <c r="B280" i="15"/>
  <c r="B291" i="15"/>
  <c r="B302" i="15"/>
  <c r="B313" i="15"/>
  <c r="B324" i="15"/>
  <c r="B12" i="15"/>
  <c r="B23" i="15"/>
  <c r="B34" i="15"/>
  <c r="B45" i="15"/>
  <c r="B56" i="15"/>
  <c r="B67" i="15"/>
  <c r="B78" i="15"/>
  <c r="B89" i="15"/>
  <c r="B100" i="15"/>
  <c r="B111" i="15"/>
  <c r="B122" i="15"/>
  <c r="B133" i="15"/>
  <c r="B144" i="15"/>
  <c r="B215" i="15"/>
  <c r="A144" i="15"/>
  <c r="A133" i="15"/>
  <c r="A122" i="15"/>
  <c r="A111" i="15"/>
  <c r="A100" i="15"/>
  <c r="A89" i="15"/>
  <c r="A78" i="15"/>
  <c r="A67" i="15"/>
  <c r="A56" i="15"/>
  <c r="A45" i="15"/>
  <c r="A34" i="15"/>
  <c r="A23" i="15"/>
  <c r="A12" i="15"/>
  <c r="A324" i="15"/>
  <c r="A313" i="15"/>
  <c r="A302" i="15"/>
  <c r="A291" i="15"/>
  <c r="A280" i="15"/>
  <c r="A269" i="15"/>
  <c r="A258" i="15"/>
  <c r="A247" i="15"/>
  <c r="A236" i="15"/>
  <c r="A225" i="15"/>
  <c r="A214" i="15"/>
  <c r="A204" i="15"/>
  <c r="A194" i="15"/>
  <c r="A184" i="15"/>
  <c r="A174" i="15"/>
  <c r="A164" i="15"/>
  <c r="A154" i="15"/>
  <c r="A143" i="15"/>
  <c r="A132" i="15"/>
  <c r="A121" i="15"/>
  <c r="A110" i="15"/>
  <c r="A99" i="15"/>
  <c r="A88" i="15"/>
  <c r="A77" i="15"/>
  <c r="A66" i="15"/>
  <c r="A55" i="15"/>
  <c r="A44" i="15"/>
  <c r="A33" i="15"/>
  <c r="A22" i="15"/>
  <c r="A11" i="15"/>
  <c r="A323" i="15"/>
  <c r="A312" i="15"/>
  <c r="A301" i="15"/>
  <c r="A290" i="15"/>
  <c r="A279" i="15"/>
  <c r="A268" i="15"/>
  <c r="A257" i="15"/>
  <c r="A246" i="15"/>
  <c r="A235" i="15"/>
  <c r="A224" i="15"/>
  <c r="A213" i="15"/>
  <c r="A203" i="15"/>
  <c r="A193" i="15"/>
  <c r="A183" i="15"/>
  <c r="A173" i="15"/>
  <c r="A163" i="15"/>
  <c r="A153" i="15"/>
  <c r="A142" i="15"/>
  <c r="A131" i="15"/>
  <c r="A120" i="15"/>
  <c r="A109" i="15"/>
  <c r="A98" i="15"/>
  <c r="A87" i="15"/>
  <c r="A76" i="15"/>
  <c r="A65" i="15"/>
  <c r="A54" i="15"/>
  <c r="A43" i="15"/>
  <c r="A32" i="15"/>
  <c r="A21" i="15"/>
  <c r="A10" i="15"/>
  <c r="A322" i="15"/>
  <c r="A311" i="15"/>
  <c r="A300" i="15"/>
  <c r="A289" i="15"/>
  <c r="A278" i="15"/>
  <c r="A267" i="15"/>
  <c r="A256" i="15"/>
  <c r="A245" i="15"/>
  <c r="A234" i="15"/>
  <c r="A223" i="15"/>
  <c r="A212" i="15"/>
  <c r="A202" i="15"/>
  <c r="A192" i="15"/>
  <c r="A182" i="15"/>
  <c r="A172" i="15"/>
  <c r="A162" i="15"/>
  <c r="A152" i="15"/>
  <c r="A141" i="15"/>
  <c r="A130" i="15"/>
  <c r="A119" i="15"/>
  <c r="A108" i="15"/>
  <c r="A97" i="15"/>
  <c r="A86" i="15"/>
  <c r="A75" i="15"/>
  <c r="A64" i="15"/>
  <c r="A53" i="15"/>
  <c r="A42" i="15"/>
  <c r="A31" i="15"/>
  <c r="A20" i="15"/>
  <c r="A9" i="15"/>
  <c r="A321" i="15"/>
  <c r="A310" i="15"/>
  <c r="A299" i="15"/>
  <c r="A288" i="15"/>
  <c r="A277" i="15"/>
  <c r="A266" i="15"/>
  <c r="A255" i="15"/>
  <c r="A244" i="15"/>
  <c r="A233" i="15"/>
  <c r="A222" i="15"/>
  <c r="A211" i="15"/>
  <c r="A201" i="15"/>
  <c r="A191" i="15"/>
  <c r="A181" i="15"/>
  <c r="A171" i="15"/>
  <c r="A161" i="15"/>
  <c r="A151" i="15"/>
  <c r="A140" i="15"/>
  <c r="A129" i="15"/>
  <c r="A118" i="15"/>
  <c r="A107" i="15"/>
  <c r="A96" i="15"/>
  <c r="A85" i="15"/>
  <c r="A74" i="15"/>
  <c r="A63" i="15"/>
  <c r="A52" i="15"/>
  <c r="A41" i="15"/>
  <c r="A30" i="15"/>
  <c r="A19" i="15"/>
  <c r="A8" i="15"/>
  <c r="A320" i="15"/>
  <c r="A309" i="15"/>
  <c r="A298" i="15"/>
  <c r="A287" i="15"/>
  <c r="A276" i="15"/>
  <c r="A265" i="15"/>
  <c r="A254" i="15"/>
  <c r="A243" i="15"/>
  <c r="A232" i="15"/>
  <c r="A221" i="15"/>
  <c r="A210" i="15"/>
  <c r="A200" i="15"/>
  <c r="A190" i="15"/>
  <c r="A180" i="15"/>
  <c r="A170" i="15"/>
  <c r="A160" i="15"/>
  <c r="A150" i="15"/>
  <c r="A139" i="15"/>
  <c r="A128" i="15"/>
  <c r="A117" i="15"/>
  <c r="A106" i="15"/>
  <c r="A95" i="15"/>
  <c r="A84" i="15"/>
  <c r="A73" i="15"/>
  <c r="A62" i="15"/>
  <c r="A51" i="15"/>
  <c r="A40" i="15"/>
  <c r="A29" i="15"/>
  <c r="A18" i="15"/>
  <c r="A7" i="15"/>
  <c r="A319" i="15"/>
  <c r="A308" i="15"/>
  <c r="A297" i="15"/>
  <c r="A286" i="15"/>
  <c r="A275" i="15"/>
  <c r="A264" i="15"/>
  <c r="A253" i="15"/>
  <c r="A242" i="15"/>
  <c r="A231" i="15"/>
  <c r="A220" i="15"/>
  <c r="A209" i="15"/>
  <c r="A199" i="15"/>
  <c r="A189" i="15"/>
  <c r="A179" i="15"/>
  <c r="A169" i="15"/>
  <c r="A159" i="15"/>
  <c r="A149" i="15"/>
  <c r="A138" i="15"/>
  <c r="A127" i="15"/>
  <c r="A116" i="15"/>
  <c r="A105" i="15"/>
  <c r="A94" i="15"/>
  <c r="A83" i="15"/>
  <c r="A72" i="15"/>
  <c r="A61" i="15"/>
  <c r="A50" i="15"/>
  <c r="A39" i="15"/>
  <c r="A28" i="15"/>
  <c r="A17" i="15"/>
  <c r="A6" i="15"/>
  <c r="A318" i="15"/>
  <c r="A307" i="15"/>
  <c r="A296" i="15"/>
  <c r="A285" i="15"/>
  <c r="A274" i="15"/>
  <c r="A263" i="15"/>
  <c r="A252" i="15"/>
  <c r="A241" i="15"/>
  <c r="A230" i="15"/>
  <c r="A219" i="15"/>
  <c r="A208" i="15"/>
  <c r="A198" i="15"/>
  <c r="A188" i="15"/>
  <c r="A178" i="15"/>
  <c r="A168" i="15"/>
  <c r="A158" i="15"/>
  <c r="A148" i="15"/>
  <c r="A137" i="15"/>
  <c r="A126" i="15"/>
  <c r="A115" i="15"/>
  <c r="A104" i="15"/>
  <c r="A93" i="15"/>
  <c r="A82" i="15"/>
  <c r="A71" i="15"/>
  <c r="A60" i="15"/>
  <c r="A49" i="15"/>
  <c r="A38" i="15"/>
  <c r="A27" i="15"/>
  <c r="A16" i="15"/>
  <c r="A5" i="15"/>
  <c r="A317" i="15"/>
  <c r="A306" i="15"/>
  <c r="A295" i="15"/>
  <c r="A284" i="15"/>
  <c r="A273" i="15"/>
  <c r="A262" i="15"/>
  <c r="A251" i="15"/>
  <c r="A240" i="15"/>
  <c r="A229" i="15"/>
  <c r="A218" i="15"/>
  <c r="A207" i="15"/>
  <c r="A197" i="15"/>
  <c r="A187" i="15"/>
  <c r="A177" i="15"/>
  <c r="A167" i="15"/>
  <c r="A157" i="15"/>
  <c r="A147" i="15"/>
  <c r="A136" i="15"/>
  <c r="A125" i="15"/>
  <c r="A114" i="15"/>
  <c r="A103" i="15"/>
  <c r="A92" i="15"/>
  <c r="A81" i="15"/>
  <c r="A70" i="15"/>
  <c r="A59" i="15"/>
  <c r="A48" i="15"/>
  <c r="A37" i="15"/>
  <c r="A26" i="15"/>
  <c r="A15" i="15"/>
  <c r="A4" i="15"/>
  <c r="A316" i="15"/>
  <c r="A305" i="15"/>
  <c r="A294" i="15"/>
  <c r="A283" i="15"/>
  <c r="A272" i="15"/>
  <c r="A261" i="15"/>
  <c r="A250" i="15"/>
  <c r="A239" i="15"/>
  <c r="A228" i="15"/>
  <c r="A217" i="15"/>
  <c r="A206" i="15"/>
  <c r="A196" i="15"/>
  <c r="A186" i="15"/>
  <c r="A176" i="15"/>
  <c r="A166" i="15"/>
  <c r="A156" i="15"/>
  <c r="A146" i="15"/>
  <c r="A135" i="15"/>
  <c r="A124" i="15"/>
  <c r="A113" i="15"/>
  <c r="A102" i="15"/>
  <c r="A91" i="15"/>
  <c r="A80" i="15"/>
  <c r="A69" i="15"/>
  <c r="A58" i="15"/>
  <c r="A47" i="15"/>
  <c r="A36" i="15"/>
  <c r="A25" i="15"/>
  <c r="A14" i="15"/>
  <c r="A3" i="15"/>
  <c r="A315" i="15"/>
  <c r="A304" i="15"/>
  <c r="A293" i="15"/>
  <c r="A282" i="15"/>
  <c r="A271" i="15"/>
  <c r="A260" i="15"/>
  <c r="A249" i="15"/>
  <c r="A238" i="15"/>
  <c r="A227" i="15"/>
  <c r="A216" i="15"/>
  <c r="A205" i="15"/>
  <c r="A195" i="15"/>
  <c r="A185" i="15"/>
  <c r="A175" i="15"/>
  <c r="A165" i="15"/>
  <c r="A155" i="15"/>
  <c r="A145" i="15"/>
  <c r="A134" i="15"/>
  <c r="A123" i="15"/>
  <c r="A112" i="15"/>
  <c r="A101" i="15"/>
  <c r="A90" i="15"/>
  <c r="A79" i="15"/>
  <c r="A68" i="15"/>
  <c r="A57" i="15"/>
  <c r="A46" i="15"/>
  <c r="A35" i="15"/>
  <c r="A24" i="15"/>
  <c r="A13" i="15"/>
  <c r="A2" i="15"/>
  <c r="A314" i="15"/>
  <c r="A303" i="15"/>
  <c r="A292" i="15"/>
  <c r="A281" i="15"/>
  <c r="A270" i="15"/>
  <c r="A259" i="15"/>
  <c r="A248" i="15"/>
  <c r="A237" i="15"/>
  <c r="A226" i="15"/>
  <c r="A215" i="15"/>
  <c r="G32" i="2"/>
  <c r="C216" i="15" s="1"/>
  <c r="F3" i="2"/>
  <c r="G3" i="2" s="1"/>
  <c r="C226" i="15" s="1"/>
  <c r="F4" i="2"/>
  <c r="G4" i="2" s="1"/>
  <c r="C237" i="15" s="1"/>
  <c r="F5" i="2"/>
  <c r="G5" i="2" s="1"/>
  <c r="C248" i="15" s="1"/>
  <c r="F6" i="2"/>
  <c r="G6" i="2" s="1"/>
  <c r="C259" i="15" s="1"/>
  <c r="F7" i="2"/>
  <c r="G7" i="2" s="1"/>
  <c r="C270" i="15" s="1"/>
  <c r="F8" i="2"/>
  <c r="G8" i="2" s="1"/>
  <c r="C281" i="15" s="1"/>
  <c r="F9" i="2"/>
  <c r="G9" i="2" s="1"/>
  <c r="C292" i="15" s="1"/>
  <c r="F10" i="2"/>
  <c r="G10" i="2" s="1"/>
  <c r="C303" i="15" s="1"/>
  <c r="F11" i="2"/>
  <c r="G11" i="2" s="1"/>
  <c r="C314" i="15" s="1"/>
  <c r="F12" i="2"/>
  <c r="G12" i="2" s="1"/>
  <c r="C2" i="15" s="1"/>
  <c r="F13" i="2"/>
  <c r="G13" i="2" s="1"/>
  <c r="C13" i="15" s="1"/>
  <c r="F14" i="2"/>
  <c r="G14" i="2" s="1"/>
  <c r="C24" i="15" s="1"/>
  <c r="F15" i="2"/>
  <c r="G15" i="2" s="1"/>
  <c r="C35" i="15" s="1"/>
  <c r="F16" i="2"/>
  <c r="G16" i="2" s="1"/>
  <c r="C46" i="15" s="1"/>
  <c r="F17" i="2"/>
  <c r="G17" i="2" s="1"/>
  <c r="C57" i="15" s="1"/>
  <c r="F18" i="2"/>
  <c r="G18" i="2" s="1"/>
  <c r="C68" i="15" s="1"/>
  <c r="F19" i="2"/>
  <c r="G19" i="2" s="1"/>
  <c r="C79" i="15" s="1"/>
  <c r="F20" i="2"/>
  <c r="G20" i="2" s="1"/>
  <c r="C90" i="15" s="1"/>
  <c r="F21" i="2"/>
  <c r="G21" i="2" s="1"/>
  <c r="C101" i="15" s="1"/>
  <c r="F22" i="2"/>
  <c r="G22" i="2" s="1"/>
  <c r="C112" i="15" s="1"/>
  <c r="F23" i="2"/>
  <c r="G23" i="2" s="1"/>
  <c r="C123" i="15" s="1"/>
  <c r="F24" i="2"/>
  <c r="G24" i="2" s="1"/>
  <c r="C134" i="15" s="1"/>
  <c r="F25" i="2"/>
  <c r="G25" i="2" s="1"/>
  <c r="C145" i="15" s="1"/>
  <c r="F26" i="2"/>
  <c r="G26" i="2" s="1"/>
  <c r="C155" i="15" s="1"/>
  <c r="F27" i="2"/>
  <c r="G27" i="2" s="1"/>
  <c r="C165" i="15" s="1"/>
  <c r="F28" i="2"/>
  <c r="G28" i="2" s="1"/>
  <c r="C175" i="15" s="1"/>
  <c r="F29" i="2"/>
  <c r="G29" i="2" s="1"/>
  <c r="C185" i="15" s="1"/>
  <c r="F30" i="2"/>
  <c r="G30" i="2" s="1"/>
  <c r="C195" i="15" s="1"/>
  <c r="F31" i="2"/>
  <c r="G31" i="2" s="1"/>
  <c r="C205" i="15" s="1"/>
  <c r="F32" i="2"/>
  <c r="F33" i="2"/>
  <c r="G33" i="2" s="1"/>
  <c r="C227" i="15" s="1"/>
  <c r="F34" i="2"/>
  <c r="G34" i="2" s="1"/>
  <c r="C238" i="15" s="1"/>
  <c r="F35" i="2"/>
  <c r="G35" i="2" s="1"/>
  <c r="C249" i="15" s="1"/>
  <c r="F36" i="2"/>
  <c r="G36" i="2" s="1"/>
  <c r="C260" i="15" s="1"/>
  <c r="F37" i="2"/>
  <c r="G37" i="2" s="1"/>
  <c r="C271" i="15" s="1"/>
  <c r="F38" i="2"/>
  <c r="G38" i="2" s="1"/>
  <c r="C282" i="15" s="1"/>
  <c r="F39" i="2"/>
  <c r="G39" i="2" s="1"/>
  <c r="C293" i="15" s="1"/>
  <c r="F40" i="2"/>
  <c r="G40" i="2" s="1"/>
  <c r="C304" i="15" s="1"/>
  <c r="F41" i="2"/>
  <c r="G41" i="2" s="1"/>
  <c r="C315" i="15" s="1"/>
  <c r="F42" i="2"/>
  <c r="G42" i="2" s="1"/>
  <c r="C3" i="15" s="1"/>
  <c r="F43" i="2"/>
  <c r="G43" i="2" s="1"/>
  <c r="C14" i="15" s="1"/>
  <c r="F44" i="2"/>
  <c r="G44" i="2" s="1"/>
  <c r="C25" i="15" s="1"/>
  <c r="F45" i="2"/>
  <c r="G45" i="2" s="1"/>
  <c r="C36" i="15" s="1"/>
  <c r="F46" i="2"/>
  <c r="G46" i="2" s="1"/>
  <c r="C47" i="15" s="1"/>
  <c r="F47" i="2"/>
  <c r="G47" i="2" s="1"/>
  <c r="C58" i="15" s="1"/>
  <c r="F48" i="2"/>
  <c r="G48" i="2" s="1"/>
  <c r="C69" i="15" s="1"/>
  <c r="F49" i="2"/>
  <c r="G49" i="2" s="1"/>
  <c r="C80" i="15" s="1"/>
  <c r="F50" i="2"/>
  <c r="G50" i="2" s="1"/>
  <c r="C91" i="15" s="1"/>
  <c r="F51" i="2"/>
  <c r="G51" i="2" s="1"/>
  <c r="C102" i="15" s="1"/>
  <c r="F52" i="2"/>
  <c r="G52" i="2" s="1"/>
  <c r="C113" i="15" s="1"/>
  <c r="F53" i="2"/>
  <c r="G53" i="2" s="1"/>
  <c r="C124" i="15" s="1"/>
  <c r="F54" i="2"/>
  <c r="G54" i="2" s="1"/>
  <c r="C135" i="15" s="1"/>
  <c r="F55" i="2"/>
  <c r="G55" i="2" s="1"/>
  <c r="C146" i="15" s="1"/>
  <c r="F56" i="2"/>
  <c r="G56" i="2" s="1"/>
  <c r="C156" i="15" s="1"/>
  <c r="F57" i="2"/>
  <c r="G57" i="2" s="1"/>
  <c r="C166" i="15" s="1"/>
  <c r="F58" i="2"/>
  <c r="G58" i="2" s="1"/>
  <c r="C176" i="15" s="1"/>
  <c r="F59" i="2"/>
  <c r="G59" i="2" s="1"/>
  <c r="C186" i="15" s="1"/>
  <c r="F60" i="2"/>
  <c r="G60" i="2" s="1"/>
  <c r="C196" i="15" s="1"/>
  <c r="F61" i="2"/>
  <c r="G61" i="2" s="1"/>
  <c r="C206" i="15" s="1"/>
  <c r="F62" i="2"/>
  <c r="G62" i="2" s="1"/>
  <c r="C217" i="15" s="1"/>
  <c r="F63" i="2"/>
  <c r="G63" i="2" s="1"/>
  <c r="C228" i="15" s="1"/>
  <c r="F64" i="2"/>
  <c r="G64" i="2" s="1"/>
  <c r="C239" i="15" s="1"/>
  <c r="F65" i="2"/>
  <c r="G65" i="2" s="1"/>
  <c r="C250" i="15" s="1"/>
  <c r="F66" i="2"/>
  <c r="G66" i="2" s="1"/>
  <c r="C261" i="15" s="1"/>
  <c r="F67" i="2"/>
  <c r="G67" i="2" s="1"/>
  <c r="C272" i="15" s="1"/>
  <c r="F68" i="2"/>
  <c r="G68" i="2" s="1"/>
  <c r="C283" i="15" s="1"/>
  <c r="F69" i="2"/>
  <c r="G69" i="2" s="1"/>
  <c r="C294" i="15" s="1"/>
  <c r="F70" i="2"/>
  <c r="G70" i="2" s="1"/>
  <c r="C305" i="15" s="1"/>
  <c r="F71" i="2"/>
  <c r="G71" i="2" s="1"/>
  <c r="C316" i="15" s="1"/>
  <c r="F72" i="2"/>
  <c r="G72" i="2" s="1"/>
  <c r="C4" i="15" s="1"/>
  <c r="F73" i="2"/>
  <c r="G73" i="2" s="1"/>
  <c r="C15" i="15" s="1"/>
  <c r="F74" i="2"/>
  <c r="G74" i="2" s="1"/>
  <c r="C26" i="15" s="1"/>
  <c r="F75" i="2"/>
  <c r="G75" i="2" s="1"/>
  <c r="C37" i="15" s="1"/>
  <c r="F76" i="2"/>
  <c r="G76" i="2" s="1"/>
  <c r="C48" i="15" s="1"/>
  <c r="F77" i="2"/>
  <c r="G77" i="2" s="1"/>
  <c r="C59" i="15" s="1"/>
  <c r="F78" i="2"/>
  <c r="G78" i="2" s="1"/>
  <c r="C70" i="15" s="1"/>
  <c r="F79" i="2"/>
  <c r="G79" i="2" s="1"/>
  <c r="C81" i="15" s="1"/>
  <c r="F80" i="2"/>
  <c r="G80" i="2" s="1"/>
  <c r="C92" i="15" s="1"/>
  <c r="F81" i="2"/>
  <c r="G81" i="2" s="1"/>
  <c r="C103" i="15" s="1"/>
  <c r="F82" i="2"/>
  <c r="G82" i="2" s="1"/>
  <c r="C114" i="15" s="1"/>
  <c r="F83" i="2"/>
  <c r="G83" i="2" s="1"/>
  <c r="C125" i="15" s="1"/>
  <c r="F84" i="2"/>
  <c r="G84" i="2" s="1"/>
  <c r="C136" i="15" s="1"/>
  <c r="F85" i="2"/>
  <c r="G85" i="2" s="1"/>
  <c r="C147" i="15" s="1"/>
  <c r="F86" i="2"/>
  <c r="G86" i="2" s="1"/>
  <c r="C157" i="15" s="1"/>
  <c r="F87" i="2"/>
  <c r="G87" i="2" s="1"/>
  <c r="C167" i="15" s="1"/>
  <c r="F88" i="2"/>
  <c r="G88" i="2" s="1"/>
  <c r="C177" i="15" s="1"/>
  <c r="F89" i="2"/>
  <c r="G89" i="2" s="1"/>
  <c r="C187" i="15" s="1"/>
  <c r="F90" i="2"/>
  <c r="G90" i="2" s="1"/>
  <c r="C197" i="15" s="1"/>
  <c r="F91" i="2"/>
  <c r="G91" i="2" s="1"/>
  <c r="C207" i="15" s="1"/>
  <c r="F92" i="2"/>
  <c r="G92" i="2" s="1"/>
  <c r="C218" i="15" s="1"/>
  <c r="F93" i="2"/>
  <c r="G93" i="2" s="1"/>
  <c r="C229" i="15" s="1"/>
  <c r="F94" i="2"/>
  <c r="G94" i="2" s="1"/>
  <c r="C240" i="15" s="1"/>
  <c r="F95" i="2"/>
  <c r="G95" i="2" s="1"/>
  <c r="C251" i="15" s="1"/>
  <c r="F96" i="2"/>
  <c r="G96" i="2" s="1"/>
  <c r="C262" i="15" s="1"/>
  <c r="F97" i="2"/>
  <c r="G97" i="2" s="1"/>
  <c r="C273" i="15" s="1"/>
  <c r="F98" i="2"/>
  <c r="G98" i="2" s="1"/>
  <c r="C284" i="15" s="1"/>
  <c r="F99" i="2"/>
  <c r="G99" i="2" s="1"/>
  <c r="C295" i="15" s="1"/>
  <c r="F100" i="2"/>
  <c r="G100" i="2" s="1"/>
  <c r="C306" i="15" s="1"/>
  <c r="F101" i="2"/>
  <c r="G101" i="2" s="1"/>
  <c r="C317" i="15" s="1"/>
  <c r="F102" i="2"/>
  <c r="G102" i="2" s="1"/>
  <c r="C5" i="15" s="1"/>
  <c r="F103" i="2"/>
  <c r="G103" i="2" s="1"/>
  <c r="C16" i="15" s="1"/>
  <c r="F104" i="2"/>
  <c r="G104" i="2" s="1"/>
  <c r="C27" i="15" s="1"/>
  <c r="F105" i="2"/>
  <c r="G105" i="2" s="1"/>
  <c r="C38" i="15" s="1"/>
  <c r="F106" i="2"/>
  <c r="G106" i="2" s="1"/>
  <c r="C49" i="15" s="1"/>
  <c r="F107" i="2"/>
  <c r="G107" i="2" s="1"/>
  <c r="C60" i="15" s="1"/>
  <c r="F108" i="2"/>
  <c r="G108" i="2" s="1"/>
  <c r="C71" i="15" s="1"/>
  <c r="F109" i="2"/>
  <c r="G109" i="2" s="1"/>
  <c r="C82" i="15" s="1"/>
  <c r="F110" i="2"/>
  <c r="G110" i="2" s="1"/>
  <c r="C93" i="15" s="1"/>
  <c r="F111" i="2"/>
  <c r="G111" i="2" s="1"/>
  <c r="C104" i="15" s="1"/>
  <c r="F112" i="2"/>
  <c r="G112" i="2" s="1"/>
  <c r="C115" i="15" s="1"/>
  <c r="F113" i="2"/>
  <c r="G113" i="2" s="1"/>
  <c r="C126" i="15" s="1"/>
  <c r="F114" i="2"/>
  <c r="G114" i="2" s="1"/>
  <c r="C137" i="15" s="1"/>
  <c r="F115" i="2"/>
  <c r="G115" i="2" s="1"/>
  <c r="C148" i="15" s="1"/>
  <c r="F116" i="2"/>
  <c r="G116" i="2" s="1"/>
  <c r="C158" i="15" s="1"/>
  <c r="F117" i="2"/>
  <c r="G117" i="2" s="1"/>
  <c r="C168" i="15" s="1"/>
  <c r="F118" i="2"/>
  <c r="G118" i="2" s="1"/>
  <c r="C178" i="15" s="1"/>
  <c r="F119" i="2"/>
  <c r="G119" i="2" s="1"/>
  <c r="C188" i="15" s="1"/>
  <c r="F120" i="2"/>
  <c r="G120" i="2" s="1"/>
  <c r="C198" i="15" s="1"/>
  <c r="F121" i="2"/>
  <c r="G121" i="2" s="1"/>
  <c r="C208" i="15" s="1"/>
  <c r="F122" i="2"/>
  <c r="G122" i="2" s="1"/>
  <c r="C219" i="15" s="1"/>
  <c r="F123" i="2"/>
  <c r="G123" i="2" s="1"/>
  <c r="C230" i="15" s="1"/>
  <c r="F124" i="2"/>
  <c r="G124" i="2" s="1"/>
  <c r="C241" i="15" s="1"/>
  <c r="F125" i="2"/>
  <c r="G125" i="2" s="1"/>
  <c r="C252" i="15" s="1"/>
  <c r="F126" i="2"/>
  <c r="G126" i="2" s="1"/>
  <c r="C263" i="15" s="1"/>
  <c r="F127" i="2"/>
  <c r="G127" i="2" s="1"/>
  <c r="C274" i="15" s="1"/>
  <c r="F128" i="2"/>
  <c r="G128" i="2" s="1"/>
  <c r="C285" i="15" s="1"/>
  <c r="F129" i="2"/>
  <c r="G129" i="2" s="1"/>
  <c r="C296" i="15" s="1"/>
  <c r="F130" i="2"/>
  <c r="G130" i="2" s="1"/>
  <c r="C307" i="15" s="1"/>
  <c r="F131" i="2"/>
  <c r="G131" i="2" s="1"/>
  <c r="C318" i="15" s="1"/>
  <c r="F132" i="2"/>
  <c r="G132" i="2" s="1"/>
  <c r="C6" i="15" s="1"/>
  <c r="F133" i="2"/>
  <c r="G133" i="2" s="1"/>
  <c r="C17" i="15" s="1"/>
  <c r="F134" i="2"/>
  <c r="G134" i="2" s="1"/>
  <c r="C28" i="15" s="1"/>
  <c r="F135" i="2"/>
  <c r="G135" i="2" s="1"/>
  <c r="C39" i="15" s="1"/>
  <c r="F136" i="2"/>
  <c r="G136" i="2" s="1"/>
  <c r="C50" i="15" s="1"/>
  <c r="F137" i="2"/>
  <c r="G137" i="2" s="1"/>
  <c r="C61" i="15" s="1"/>
  <c r="F138" i="2"/>
  <c r="G138" i="2" s="1"/>
  <c r="C72" i="15" s="1"/>
  <c r="F139" i="2"/>
  <c r="G139" i="2" s="1"/>
  <c r="C83" i="15" s="1"/>
  <c r="F140" i="2"/>
  <c r="G140" i="2" s="1"/>
  <c r="C94" i="15" s="1"/>
  <c r="F141" i="2"/>
  <c r="G141" i="2" s="1"/>
  <c r="C105" i="15" s="1"/>
  <c r="F142" i="2"/>
  <c r="G142" i="2" s="1"/>
  <c r="C116" i="15" s="1"/>
  <c r="F143" i="2"/>
  <c r="G143" i="2" s="1"/>
  <c r="C127" i="15" s="1"/>
  <c r="F144" i="2"/>
  <c r="G144" i="2" s="1"/>
  <c r="C138" i="15" s="1"/>
  <c r="F145" i="2"/>
  <c r="G145" i="2" s="1"/>
  <c r="C149" i="15" s="1"/>
  <c r="F146" i="2"/>
  <c r="G146" i="2" s="1"/>
  <c r="C159" i="15" s="1"/>
  <c r="F147" i="2"/>
  <c r="G147" i="2" s="1"/>
  <c r="C169" i="15" s="1"/>
  <c r="F148" i="2"/>
  <c r="G148" i="2" s="1"/>
  <c r="C179" i="15" s="1"/>
  <c r="F149" i="2"/>
  <c r="G149" i="2" s="1"/>
  <c r="C189" i="15" s="1"/>
  <c r="F150" i="2"/>
  <c r="G150" i="2" s="1"/>
  <c r="C199" i="15" s="1"/>
  <c r="F151" i="2"/>
  <c r="G151" i="2" s="1"/>
  <c r="C209" i="15" s="1"/>
  <c r="F152" i="2"/>
  <c r="G152" i="2" s="1"/>
  <c r="C220" i="15" s="1"/>
  <c r="F153" i="2"/>
  <c r="G153" i="2" s="1"/>
  <c r="C231" i="15" s="1"/>
  <c r="F154" i="2"/>
  <c r="G154" i="2" s="1"/>
  <c r="C242" i="15" s="1"/>
  <c r="F155" i="2"/>
  <c r="G155" i="2" s="1"/>
  <c r="C253" i="15" s="1"/>
  <c r="F156" i="2"/>
  <c r="G156" i="2" s="1"/>
  <c r="C264" i="15" s="1"/>
  <c r="F157" i="2"/>
  <c r="G157" i="2" s="1"/>
  <c r="C275" i="15" s="1"/>
  <c r="F158" i="2"/>
  <c r="G158" i="2" s="1"/>
  <c r="C286" i="15" s="1"/>
  <c r="F159" i="2"/>
  <c r="G159" i="2" s="1"/>
  <c r="C297" i="15" s="1"/>
  <c r="F160" i="2"/>
  <c r="G160" i="2" s="1"/>
  <c r="C308" i="15" s="1"/>
  <c r="F161" i="2"/>
  <c r="G161" i="2" s="1"/>
  <c r="C319" i="15" s="1"/>
  <c r="F162" i="2"/>
  <c r="G162" i="2" s="1"/>
  <c r="C7" i="15" s="1"/>
  <c r="F163" i="2"/>
  <c r="G163" i="2" s="1"/>
  <c r="C18" i="15" s="1"/>
  <c r="F164" i="2"/>
  <c r="G164" i="2" s="1"/>
  <c r="C29" i="15" s="1"/>
  <c r="F165" i="2"/>
  <c r="G165" i="2" s="1"/>
  <c r="C40" i="15" s="1"/>
  <c r="F166" i="2"/>
  <c r="G166" i="2" s="1"/>
  <c r="C51" i="15" s="1"/>
  <c r="F167" i="2"/>
  <c r="G167" i="2" s="1"/>
  <c r="C62" i="15" s="1"/>
  <c r="F168" i="2"/>
  <c r="G168" i="2" s="1"/>
  <c r="C73" i="15" s="1"/>
  <c r="F169" i="2"/>
  <c r="G169" i="2" s="1"/>
  <c r="C84" i="15" s="1"/>
  <c r="F170" i="2"/>
  <c r="G170" i="2" s="1"/>
  <c r="C95" i="15" s="1"/>
  <c r="F171" i="2"/>
  <c r="G171" i="2" s="1"/>
  <c r="C106" i="15" s="1"/>
  <c r="F172" i="2"/>
  <c r="G172" i="2" s="1"/>
  <c r="C117" i="15" s="1"/>
  <c r="F173" i="2"/>
  <c r="G173" i="2" s="1"/>
  <c r="C128" i="15" s="1"/>
  <c r="F174" i="2"/>
  <c r="G174" i="2" s="1"/>
  <c r="C139" i="15" s="1"/>
  <c r="F175" i="2"/>
  <c r="G175" i="2" s="1"/>
  <c r="C150" i="15" s="1"/>
  <c r="F176" i="2"/>
  <c r="G176" i="2" s="1"/>
  <c r="C160" i="15" s="1"/>
  <c r="F177" i="2"/>
  <c r="G177" i="2" s="1"/>
  <c r="C170" i="15" s="1"/>
  <c r="F178" i="2"/>
  <c r="G178" i="2" s="1"/>
  <c r="C180" i="15" s="1"/>
  <c r="F179" i="2"/>
  <c r="G179" i="2" s="1"/>
  <c r="C190" i="15" s="1"/>
  <c r="F180" i="2"/>
  <c r="G180" i="2" s="1"/>
  <c r="C200" i="15" s="1"/>
  <c r="F181" i="2"/>
  <c r="G181" i="2" s="1"/>
  <c r="C210" i="15" s="1"/>
  <c r="F182" i="2"/>
  <c r="G182" i="2" s="1"/>
  <c r="C221" i="15" s="1"/>
  <c r="F183" i="2"/>
  <c r="G183" i="2" s="1"/>
  <c r="C232" i="15" s="1"/>
  <c r="F184" i="2"/>
  <c r="G184" i="2" s="1"/>
  <c r="C243" i="15" s="1"/>
  <c r="F185" i="2"/>
  <c r="G185" i="2" s="1"/>
  <c r="C254" i="15" s="1"/>
  <c r="F186" i="2"/>
  <c r="G186" i="2" s="1"/>
  <c r="C265" i="15" s="1"/>
  <c r="F187" i="2"/>
  <c r="G187" i="2" s="1"/>
  <c r="C276" i="15" s="1"/>
  <c r="F188" i="2"/>
  <c r="G188" i="2" s="1"/>
  <c r="C287" i="15" s="1"/>
  <c r="F189" i="2"/>
  <c r="G189" i="2" s="1"/>
  <c r="C298" i="15" s="1"/>
  <c r="F190" i="2"/>
  <c r="G190" i="2" s="1"/>
  <c r="C309" i="15" s="1"/>
  <c r="F191" i="2"/>
  <c r="G191" i="2" s="1"/>
  <c r="C320" i="15" s="1"/>
  <c r="F192" i="2"/>
  <c r="G192" i="2" s="1"/>
  <c r="C8" i="15" s="1"/>
  <c r="F193" i="2"/>
  <c r="G193" i="2" s="1"/>
  <c r="C19" i="15" s="1"/>
  <c r="F194" i="2"/>
  <c r="G194" i="2" s="1"/>
  <c r="C30" i="15" s="1"/>
  <c r="F195" i="2"/>
  <c r="G195" i="2" s="1"/>
  <c r="C41" i="15" s="1"/>
  <c r="F196" i="2"/>
  <c r="G196" i="2" s="1"/>
  <c r="C52" i="15" s="1"/>
  <c r="F197" i="2"/>
  <c r="G197" i="2" s="1"/>
  <c r="C63" i="15" s="1"/>
  <c r="F198" i="2"/>
  <c r="G198" i="2" s="1"/>
  <c r="C74" i="15" s="1"/>
  <c r="F199" i="2"/>
  <c r="G199" i="2" s="1"/>
  <c r="C85" i="15" s="1"/>
  <c r="F200" i="2"/>
  <c r="G200" i="2" s="1"/>
  <c r="C96" i="15" s="1"/>
  <c r="F201" i="2"/>
  <c r="G201" i="2" s="1"/>
  <c r="C107" i="15" s="1"/>
  <c r="F202" i="2"/>
  <c r="G202" i="2" s="1"/>
  <c r="C118" i="15" s="1"/>
  <c r="F203" i="2"/>
  <c r="G203" i="2" s="1"/>
  <c r="C129" i="15" s="1"/>
  <c r="F204" i="2"/>
  <c r="G204" i="2" s="1"/>
  <c r="C140" i="15" s="1"/>
  <c r="F205" i="2"/>
  <c r="G205" i="2" s="1"/>
  <c r="C151" i="15" s="1"/>
  <c r="F206" i="2"/>
  <c r="G206" i="2" s="1"/>
  <c r="C161" i="15" s="1"/>
  <c r="F207" i="2"/>
  <c r="G207" i="2" s="1"/>
  <c r="C171" i="15" s="1"/>
  <c r="F208" i="2"/>
  <c r="G208" i="2" s="1"/>
  <c r="C181" i="15" s="1"/>
  <c r="F209" i="2"/>
  <c r="G209" i="2" s="1"/>
  <c r="C191" i="15" s="1"/>
  <c r="F210" i="2"/>
  <c r="G210" i="2" s="1"/>
  <c r="C201" i="15" s="1"/>
  <c r="F211" i="2"/>
  <c r="G211" i="2" s="1"/>
  <c r="C211" i="15" s="1"/>
  <c r="F212" i="2"/>
  <c r="G212" i="2" s="1"/>
  <c r="C222" i="15" s="1"/>
  <c r="F213" i="2"/>
  <c r="G213" i="2" s="1"/>
  <c r="C233" i="15" s="1"/>
  <c r="F214" i="2"/>
  <c r="G214" i="2" s="1"/>
  <c r="C244" i="15" s="1"/>
  <c r="F215" i="2"/>
  <c r="G215" i="2" s="1"/>
  <c r="C255" i="15" s="1"/>
  <c r="F216" i="2"/>
  <c r="G216" i="2" s="1"/>
  <c r="C266" i="15" s="1"/>
  <c r="F217" i="2"/>
  <c r="G217" i="2" s="1"/>
  <c r="C277" i="15" s="1"/>
  <c r="F218" i="2"/>
  <c r="G218" i="2" s="1"/>
  <c r="C288" i="15" s="1"/>
  <c r="F219" i="2"/>
  <c r="G219" i="2" s="1"/>
  <c r="C299" i="15" s="1"/>
  <c r="F220" i="2"/>
  <c r="G220" i="2" s="1"/>
  <c r="C310" i="15" s="1"/>
  <c r="F221" i="2"/>
  <c r="G221" i="2" s="1"/>
  <c r="C321" i="15" s="1"/>
  <c r="F222" i="2"/>
  <c r="G222" i="2" s="1"/>
  <c r="C9" i="15" s="1"/>
  <c r="F223" i="2"/>
  <c r="G223" i="2" s="1"/>
  <c r="C20" i="15" s="1"/>
  <c r="F224" i="2"/>
  <c r="G224" i="2" s="1"/>
  <c r="C31" i="15" s="1"/>
  <c r="F225" i="2"/>
  <c r="G225" i="2" s="1"/>
  <c r="C42" i="15" s="1"/>
  <c r="F226" i="2"/>
  <c r="G226" i="2" s="1"/>
  <c r="C53" i="15" s="1"/>
  <c r="F227" i="2"/>
  <c r="G227" i="2" s="1"/>
  <c r="C64" i="15" s="1"/>
  <c r="F228" i="2"/>
  <c r="G228" i="2" s="1"/>
  <c r="C75" i="15" s="1"/>
  <c r="F229" i="2"/>
  <c r="G229" i="2" s="1"/>
  <c r="C86" i="15" s="1"/>
  <c r="F230" i="2"/>
  <c r="G230" i="2" s="1"/>
  <c r="C97" i="15" s="1"/>
  <c r="F231" i="2"/>
  <c r="G231" i="2" s="1"/>
  <c r="C108" i="15" s="1"/>
  <c r="F232" i="2"/>
  <c r="G232" i="2" s="1"/>
  <c r="C119" i="15" s="1"/>
  <c r="F233" i="2"/>
  <c r="G233" i="2" s="1"/>
  <c r="C130" i="15" s="1"/>
  <c r="F234" i="2"/>
  <c r="G234" i="2" s="1"/>
  <c r="C141" i="15" s="1"/>
  <c r="F235" i="2"/>
  <c r="G235" i="2" s="1"/>
  <c r="C152" i="15" s="1"/>
  <c r="F236" i="2"/>
  <c r="G236" i="2" s="1"/>
  <c r="C162" i="15" s="1"/>
  <c r="F237" i="2"/>
  <c r="G237" i="2" s="1"/>
  <c r="C172" i="15" s="1"/>
  <c r="F238" i="2"/>
  <c r="G238" i="2" s="1"/>
  <c r="C182" i="15" s="1"/>
  <c r="F239" i="2"/>
  <c r="G239" i="2" s="1"/>
  <c r="C192" i="15" s="1"/>
  <c r="F240" i="2"/>
  <c r="G240" i="2" s="1"/>
  <c r="C202" i="15" s="1"/>
  <c r="F241" i="2"/>
  <c r="G241" i="2" s="1"/>
  <c r="C212" i="15" s="1"/>
  <c r="F242" i="2"/>
  <c r="G242" i="2" s="1"/>
  <c r="C223" i="15" s="1"/>
  <c r="F243" i="2"/>
  <c r="G243" i="2" s="1"/>
  <c r="C234" i="15" s="1"/>
  <c r="F244" i="2"/>
  <c r="G244" i="2" s="1"/>
  <c r="C245" i="15" s="1"/>
  <c r="F245" i="2"/>
  <c r="G245" i="2" s="1"/>
  <c r="C256" i="15" s="1"/>
  <c r="F246" i="2"/>
  <c r="G246" i="2" s="1"/>
  <c r="C267" i="15" s="1"/>
  <c r="F247" i="2"/>
  <c r="G247" i="2" s="1"/>
  <c r="C278" i="15" s="1"/>
  <c r="F248" i="2"/>
  <c r="G248" i="2" s="1"/>
  <c r="C289" i="15" s="1"/>
  <c r="F249" i="2"/>
  <c r="G249" i="2" s="1"/>
  <c r="C300" i="15" s="1"/>
  <c r="F250" i="2"/>
  <c r="G250" i="2" s="1"/>
  <c r="C311" i="15" s="1"/>
  <c r="F251" i="2"/>
  <c r="G251" i="2" s="1"/>
  <c r="C322" i="15" s="1"/>
  <c r="F252" i="2"/>
  <c r="G252" i="2" s="1"/>
  <c r="C10" i="15" s="1"/>
  <c r="F253" i="2"/>
  <c r="G253" i="2" s="1"/>
  <c r="C21" i="15" s="1"/>
  <c r="F254" i="2"/>
  <c r="G254" i="2" s="1"/>
  <c r="C32" i="15" s="1"/>
  <c r="F255" i="2"/>
  <c r="G255" i="2" s="1"/>
  <c r="C43" i="15" s="1"/>
  <c r="F256" i="2"/>
  <c r="G256" i="2" s="1"/>
  <c r="C54" i="15" s="1"/>
  <c r="F257" i="2"/>
  <c r="G257" i="2" s="1"/>
  <c r="C65" i="15" s="1"/>
  <c r="F258" i="2"/>
  <c r="G258" i="2" s="1"/>
  <c r="C76" i="15" s="1"/>
  <c r="F259" i="2"/>
  <c r="G259" i="2" s="1"/>
  <c r="C87" i="15" s="1"/>
  <c r="F260" i="2"/>
  <c r="G260" i="2" s="1"/>
  <c r="C98" i="15" s="1"/>
  <c r="F261" i="2"/>
  <c r="G261" i="2" s="1"/>
  <c r="C109" i="15" s="1"/>
  <c r="F262" i="2"/>
  <c r="G262" i="2" s="1"/>
  <c r="C120" i="15" s="1"/>
  <c r="F263" i="2"/>
  <c r="G263" i="2" s="1"/>
  <c r="C131" i="15" s="1"/>
  <c r="F264" i="2"/>
  <c r="G264" i="2" s="1"/>
  <c r="C142" i="15" s="1"/>
  <c r="F265" i="2"/>
  <c r="G265" i="2" s="1"/>
  <c r="C153" i="15" s="1"/>
  <c r="F266" i="2"/>
  <c r="G266" i="2" s="1"/>
  <c r="C163" i="15" s="1"/>
  <c r="F267" i="2"/>
  <c r="G267" i="2" s="1"/>
  <c r="C173" i="15" s="1"/>
  <c r="F268" i="2"/>
  <c r="G268" i="2" s="1"/>
  <c r="C183" i="15" s="1"/>
  <c r="F269" i="2"/>
  <c r="G269" i="2" s="1"/>
  <c r="C193" i="15" s="1"/>
  <c r="F270" i="2"/>
  <c r="G270" i="2" s="1"/>
  <c r="C203" i="15" s="1"/>
  <c r="F271" i="2"/>
  <c r="G271" i="2" s="1"/>
  <c r="C213" i="15" s="1"/>
  <c r="F272" i="2"/>
  <c r="G272" i="2" s="1"/>
  <c r="C224" i="15" s="1"/>
  <c r="F273" i="2"/>
  <c r="G273" i="2" s="1"/>
  <c r="C235" i="15" s="1"/>
  <c r="F274" i="2"/>
  <c r="G274" i="2" s="1"/>
  <c r="C246" i="15" s="1"/>
  <c r="F275" i="2"/>
  <c r="G275" i="2" s="1"/>
  <c r="C257" i="15" s="1"/>
  <c r="F276" i="2"/>
  <c r="G276" i="2" s="1"/>
  <c r="C268" i="15" s="1"/>
  <c r="F277" i="2"/>
  <c r="G277" i="2" s="1"/>
  <c r="C279" i="15" s="1"/>
  <c r="F278" i="2"/>
  <c r="G278" i="2" s="1"/>
  <c r="C290" i="15" s="1"/>
  <c r="F279" i="2"/>
  <c r="G279" i="2" s="1"/>
  <c r="C301" i="15" s="1"/>
  <c r="F280" i="2"/>
  <c r="G280" i="2" s="1"/>
  <c r="C312" i="15" s="1"/>
  <c r="F281" i="2"/>
  <c r="G281" i="2" s="1"/>
  <c r="C323" i="15" s="1"/>
  <c r="F282" i="2"/>
  <c r="G282" i="2" s="1"/>
  <c r="C11" i="15" s="1"/>
  <c r="F283" i="2"/>
  <c r="G283" i="2" s="1"/>
  <c r="C22" i="15" s="1"/>
  <c r="F284" i="2"/>
  <c r="G284" i="2" s="1"/>
  <c r="C33" i="15" s="1"/>
  <c r="F285" i="2"/>
  <c r="G285" i="2" s="1"/>
  <c r="C44" i="15" s="1"/>
  <c r="F286" i="2"/>
  <c r="G286" i="2" s="1"/>
  <c r="C55" i="15" s="1"/>
  <c r="F287" i="2"/>
  <c r="G287" i="2" s="1"/>
  <c r="C66" i="15" s="1"/>
  <c r="F288" i="2"/>
  <c r="G288" i="2" s="1"/>
  <c r="C77" i="15" s="1"/>
  <c r="F289" i="2"/>
  <c r="G289" i="2" s="1"/>
  <c r="C88" i="15" s="1"/>
  <c r="F290" i="2"/>
  <c r="G290" i="2" s="1"/>
  <c r="C99" i="15" s="1"/>
  <c r="F291" i="2"/>
  <c r="G291" i="2" s="1"/>
  <c r="C110" i="15" s="1"/>
  <c r="F292" i="2"/>
  <c r="G292" i="2" s="1"/>
  <c r="C121" i="15" s="1"/>
  <c r="F293" i="2"/>
  <c r="G293" i="2" s="1"/>
  <c r="C132" i="15" s="1"/>
  <c r="F294" i="2"/>
  <c r="G294" i="2" s="1"/>
  <c r="C143" i="15" s="1"/>
  <c r="F295" i="2"/>
  <c r="G295" i="2" s="1"/>
  <c r="C154" i="15" s="1"/>
  <c r="F296" i="2"/>
  <c r="G296" i="2" s="1"/>
  <c r="C164" i="15" s="1"/>
  <c r="F297" i="2"/>
  <c r="G297" i="2" s="1"/>
  <c r="C174" i="15" s="1"/>
  <c r="F298" i="2"/>
  <c r="G298" i="2" s="1"/>
  <c r="C184" i="15" s="1"/>
  <c r="F299" i="2"/>
  <c r="G299" i="2" s="1"/>
  <c r="C194" i="15" s="1"/>
  <c r="F300" i="2"/>
  <c r="G300" i="2" s="1"/>
  <c r="C204" i="15" s="1"/>
  <c r="F301" i="2"/>
  <c r="G301" i="2" s="1"/>
  <c r="C214" i="15" s="1"/>
  <c r="F302" i="2"/>
  <c r="G302" i="2" s="1"/>
  <c r="C225" i="15" s="1"/>
  <c r="F303" i="2"/>
  <c r="G303" i="2" s="1"/>
  <c r="C236" i="15" s="1"/>
  <c r="F304" i="2"/>
  <c r="G304" i="2" s="1"/>
  <c r="C247" i="15" s="1"/>
  <c r="F305" i="2"/>
  <c r="G305" i="2" s="1"/>
  <c r="C258" i="15" s="1"/>
  <c r="F306" i="2"/>
  <c r="G306" i="2" s="1"/>
  <c r="C269" i="15" s="1"/>
  <c r="F307" i="2"/>
  <c r="G307" i="2" s="1"/>
  <c r="C280" i="15" s="1"/>
  <c r="F308" i="2"/>
  <c r="G308" i="2" s="1"/>
  <c r="C291" i="15" s="1"/>
  <c r="F309" i="2"/>
  <c r="G309" i="2" s="1"/>
  <c r="C302" i="15" s="1"/>
  <c r="F310" i="2"/>
  <c r="G310" i="2" s="1"/>
  <c r="C313" i="15" s="1"/>
  <c r="F311" i="2"/>
  <c r="G311" i="2" s="1"/>
  <c r="C324" i="15" s="1"/>
  <c r="F312" i="2"/>
  <c r="G312" i="2" s="1"/>
  <c r="C12" i="15" s="1"/>
  <c r="F313" i="2"/>
  <c r="G313" i="2" s="1"/>
  <c r="C23" i="15" s="1"/>
  <c r="F314" i="2"/>
  <c r="G314" i="2" s="1"/>
  <c r="C34" i="15" s="1"/>
  <c r="F315" i="2"/>
  <c r="G315" i="2" s="1"/>
  <c r="C45" i="15" s="1"/>
  <c r="F316" i="2"/>
  <c r="G316" i="2" s="1"/>
  <c r="C56" i="15" s="1"/>
  <c r="F317" i="2"/>
  <c r="G317" i="2" s="1"/>
  <c r="C67" i="15" s="1"/>
  <c r="F318" i="2"/>
  <c r="G318" i="2" s="1"/>
  <c r="C78" i="15" s="1"/>
  <c r="F319" i="2"/>
  <c r="G319" i="2" s="1"/>
  <c r="C89" i="15" s="1"/>
  <c r="F320" i="2"/>
  <c r="G320" i="2" s="1"/>
  <c r="C100" i="15" s="1"/>
  <c r="F321" i="2"/>
  <c r="G321" i="2" s="1"/>
  <c r="C111" i="15" s="1"/>
  <c r="F322" i="2"/>
  <c r="G322" i="2" s="1"/>
  <c r="C122" i="15" s="1"/>
  <c r="F323" i="2"/>
  <c r="G323" i="2" s="1"/>
  <c r="C133" i="15" s="1"/>
  <c r="F324" i="2"/>
  <c r="G324" i="2" s="1"/>
  <c r="C144" i="15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2" i="2"/>
  <c r="G2" i="2" s="1"/>
  <c r="C215" i="15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2" i="2"/>
  <c r="E52" i="24"/>
  <c r="E36" i="24"/>
  <c r="E20" i="24"/>
</calcChain>
</file>

<file path=xl/sharedStrings.xml><?xml version="1.0" encoding="utf-8"?>
<sst xmlns="http://schemas.openxmlformats.org/spreadsheetml/2006/main" count="1571" uniqueCount="118">
  <si>
    <t>BU</t>
  </si>
  <si>
    <t>SKU</t>
  </si>
  <si>
    <t>Brand</t>
  </si>
  <si>
    <t>Model</t>
  </si>
  <si>
    <t>Avg Price</t>
  </si>
  <si>
    <t>Mobiles</t>
  </si>
  <si>
    <t>M01</t>
  </si>
  <si>
    <t>RealU</t>
  </si>
  <si>
    <t>RU-10</t>
  </si>
  <si>
    <t>M02</t>
  </si>
  <si>
    <t>RU-9 Plus</t>
  </si>
  <si>
    <t>M03</t>
  </si>
  <si>
    <t>YouM</t>
  </si>
  <si>
    <t>YM-99</t>
  </si>
  <si>
    <t>M04</t>
  </si>
  <si>
    <t>YM-99 Plus</t>
  </si>
  <si>
    <t>M05</t>
  </si>
  <si>
    <t xml:space="preserve">YM-98 </t>
  </si>
  <si>
    <t>M06</t>
  </si>
  <si>
    <t>RU-9</t>
  </si>
  <si>
    <t>M07</t>
  </si>
  <si>
    <t>Sumsang</t>
  </si>
  <si>
    <t>S-20</t>
  </si>
  <si>
    <t>M08</t>
  </si>
  <si>
    <t>S-21</t>
  </si>
  <si>
    <t>M09</t>
  </si>
  <si>
    <t>Orange</t>
  </si>
  <si>
    <t>O-10</t>
  </si>
  <si>
    <t>M10</t>
  </si>
  <si>
    <t>O-11</t>
  </si>
  <si>
    <t>FMCG</t>
  </si>
  <si>
    <t>F01</t>
  </si>
  <si>
    <t>Babaji</t>
  </si>
  <si>
    <t xml:space="preserve">Babaji Oil </t>
  </si>
  <si>
    <t>F02</t>
  </si>
  <si>
    <t>Vedic</t>
  </si>
  <si>
    <t>Vedic Cream</t>
  </si>
  <si>
    <t>F03</t>
  </si>
  <si>
    <t>Vedic Shampoo</t>
  </si>
  <si>
    <t>F04</t>
  </si>
  <si>
    <t>Babaji Shampoo</t>
  </si>
  <si>
    <t>F05</t>
  </si>
  <si>
    <t>Babaji Cream</t>
  </si>
  <si>
    <t>F06</t>
  </si>
  <si>
    <t>Vedic Oil</t>
  </si>
  <si>
    <t>F07</t>
  </si>
  <si>
    <t>Gear</t>
  </si>
  <si>
    <t>Gear Oil</t>
  </si>
  <si>
    <t>F08</t>
  </si>
  <si>
    <t>Gear Cream</t>
  </si>
  <si>
    <t>F09</t>
  </si>
  <si>
    <t>Gear Shampoo</t>
  </si>
  <si>
    <t>F10</t>
  </si>
  <si>
    <t>Gear BB Cream</t>
  </si>
  <si>
    <t>Lifestyle</t>
  </si>
  <si>
    <t>L01</t>
  </si>
  <si>
    <t>Jeera</t>
  </si>
  <si>
    <t>M- T Shirts</t>
  </si>
  <si>
    <t>L02</t>
  </si>
  <si>
    <t>M- Inners</t>
  </si>
  <si>
    <t>L03</t>
  </si>
  <si>
    <t>Viva</t>
  </si>
  <si>
    <t>W-Casuals</t>
  </si>
  <si>
    <t>L04</t>
  </si>
  <si>
    <t>W-Inners</t>
  </si>
  <si>
    <t>L05</t>
  </si>
  <si>
    <t>M-Jeans</t>
  </si>
  <si>
    <t>L06</t>
  </si>
  <si>
    <t>M-Casuals</t>
  </si>
  <si>
    <t>L07</t>
  </si>
  <si>
    <t>W-Western</t>
  </si>
  <si>
    <t>L08</t>
  </si>
  <si>
    <t>W-Lounge</t>
  </si>
  <si>
    <t>L09</t>
  </si>
  <si>
    <t>M-Formals</t>
  </si>
  <si>
    <t>L10</t>
  </si>
  <si>
    <t>M-Shoes</t>
  </si>
  <si>
    <t>Date</t>
  </si>
  <si>
    <t>Day</t>
  </si>
  <si>
    <t>City</t>
  </si>
  <si>
    <t>Volume</t>
  </si>
  <si>
    <t>C</t>
  </si>
  <si>
    <t>Cochin</t>
  </si>
  <si>
    <t>Revenue</t>
  </si>
  <si>
    <t>Row Labels</t>
  </si>
  <si>
    <t>Grand Total</t>
  </si>
  <si>
    <t>Sum of Revenue</t>
  </si>
  <si>
    <t>Cumulative Revenue</t>
  </si>
  <si>
    <t>Revenue (INR)</t>
  </si>
  <si>
    <t>Cumulative Revenue (INR)</t>
  </si>
  <si>
    <t>% of Total Revenue</t>
  </si>
  <si>
    <t>Values</t>
  </si>
  <si>
    <t>VOLUME</t>
  </si>
  <si>
    <t>REVENUE</t>
  </si>
  <si>
    <t>Outliers</t>
  </si>
  <si>
    <t>Value</t>
  </si>
  <si>
    <t>SKU Level</t>
  </si>
  <si>
    <t>Variables</t>
  </si>
  <si>
    <t>Sum of Volume</t>
  </si>
  <si>
    <t>Data Lables</t>
  </si>
  <si>
    <t>Sunday</t>
  </si>
  <si>
    <t>Monday</t>
  </si>
  <si>
    <t>Tuesday</t>
  </si>
  <si>
    <t>Wednesday</t>
  </si>
  <si>
    <t>Thursday</t>
  </si>
  <si>
    <t>Friday</t>
  </si>
  <si>
    <t>Saturday</t>
  </si>
  <si>
    <t>% Growth</t>
  </si>
  <si>
    <t>Total</t>
  </si>
  <si>
    <t>F04 Total</t>
  </si>
  <si>
    <t>L04 Total</t>
  </si>
  <si>
    <t>M04 Total</t>
  </si>
  <si>
    <t>Avg Sales</t>
  </si>
  <si>
    <t>Sales</t>
  </si>
  <si>
    <t>Opn Stock</t>
  </si>
  <si>
    <t>Average Inventory Days</t>
  </si>
  <si>
    <t>In-Transit</t>
  </si>
  <si>
    <t>Closing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</si>
</sst>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5" fillId="3" borderId="0" xfId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  <xf numFmtId="14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4" fontId="2" fillId="5" borderId="0" xfId="0" applyNumberFormat="1" applyFont="1" applyFill="1"/>
    <xf numFmtId="1" fontId="6" fillId="6" borderId="0" xfId="0" applyNumberFormat="1" applyFont="1" applyFill="1"/>
    <xf numFmtId="14" fontId="6" fillId="6" borderId="0" xfId="0" applyNumberFormat="1" applyFont="1" applyFill="1" applyAlignment="1">
      <alignment horizontal="left"/>
    </xf>
    <xf numFmtId="0" fontId="6" fillId="6" borderId="0" xfId="0" applyNumberFormat="1" applyFont="1" applyFill="1"/>
    <xf numFmtId="1" fontId="3" fillId="6" borderId="0" xfId="0" applyNumberFormat="1" applyFont="1" applyFill="1"/>
    <xf numFmtId="14" fontId="7" fillId="6" borderId="0" xfId="0" applyNumberFormat="1" applyFont="1" applyFill="1" applyAlignment="1">
      <alignment horizontal="left"/>
    </xf>
    <xf numFmtId="1" fontId="8" fillId="6" borderId="0" xfId="0" applyNumberFormat="1" applyFont="1" applyFill="1"/>
    <xf numFmtId="14" fontId="8" fillId="6" borderId="0" xfId="0" applyNumberFormat="1" applyFont="1" applyFill="1" applyAlignment="1">
      <alignment horizontal="left"/>
    </xf>
    <xf numFmtId="0" fontId="7" fillId="6" borderId="0" xfId="0" applyNumberFormat="1" applyFont="1" applyFill="1"/>
    <xf numFmtId="0" fontId="6" fillId="6" borderId="0" xfId="0" applyFont="1" applyFill="1" applyAlignment="1">
      <alignment horizontal="left"/>
    </xf>
    <xf numFmtId="10" fontId="7" fillId="6" borderId="0" xfId="0" applyNumberFormat="1" applyFont="1" applyFill="1"/>
    <xf numFmtId="0" fontId="2" fillId="0" borderId="0" xfId="0" applyFont="1"/>
    <xf numFmtId="0" fontId="2" fillId="0" borderId="1" xfId="0" applyFont="1" applyBorder="1"/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8" borderId="0" xfId="0" applyFill="1"/>
    <xf numFmtId="2" fontId="9" fillId="0" borderId="2" xfId="0" applyNumberFormat="1" applyFont="1" applyBorder="1"/>
    <xf numFmtId="0" fontId="0" fillId="0" borderId="0" xfId="0" applyAlignment="1">
      <alignment wrapText="1"/>
    </xf>
    <xf numFmtId="0" fontId="1" fillId="9" borderId="0" xfId="0" applyFont="1" applyFill="1" applyAlignment="1">
      <alignment wrapText="1"/>
    </xf>
    <xf numFmtId="0" fontId="0" fillId="7" borderId="3" xfId="0" applyFill="1" applyBorder="1"/>
    <xf numFmtId="14" fontId="0" fillId="0" borderId="3" xfId="0" applyNumberFormat="1" applyBorder="1"/>
    <xf numFmtId="0" fontId="0" fillId="0" borderId="3" xfId="0" applyBorder="1"/>
    <xf numFmtId="0" fontId="4" fillId="10" borderId="3" xfId="0" applyFont="1" applyFill="1" applyBorder="1"/>
    <xf numFmtId="0" fontId="4" fillId="8" borderId="3" xfId="0" applyFont="1" applyFill="1" applyBorder="1"/>
  </cellXfs>
  <cellStyles count="2">
    <cellStyle name="Accent2" xfId="1" builtinId="33"/>
    <cellStyle name="Normal" xfId="0" builtinId="0"/>
  </cellStyles>
  <dxfs count="32">
    <dxf>
      <numFmt numFmtId="14" formatCode="0.00%"/>
    </dxf>
    <dxf>
      <font>
        <sz val="14"/>
      </font>
    </dxf>
    <dxf>
      <font>
        <b/>
      </font>
    </dxf>
    <dxf>
      <font>
        <color rgb="FFFF0000"/>
      </font>
    </dxf>
    <dxf>
      <fill>
        <patternFill patternType="solid">
          <bgColor rgb="FFFFC000"/>
        </patternFill>
      </fill>
    </dxf>
    <dxf>
      <font>
        <sz val="18"/>
      </font>
    </dxf>
    <dxf>
      <font>
        <b/>
      </font>
    </dxf>
    <dxf>
      <font>
        <color rgb="FFFF0000"/>
      </font>
    </dxf>
    <dxf>
      <fill>
        <patternFill patternType="solid">
          <bgColor rgb="FFFFC000"/>
        </patternFill>
      </fill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font>
        <color rgb="FFFF0000"/>
      </font>
    </dxf>
    <dxf>
      <font>
        <color rgb="FFFF0000"/>
      </font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2_BDM_21f1003694.xlsx]Q6RevenueDaysBar!PivotTable3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WeekDays</a:t>
            </a:r>
            <a:r>
              <a:rPr lang="en-US" baseline="0"/>
              <a:t> and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Q6RevenueDaysBar!$C$3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Q6RevenueDaysBar!$B$4:$B$11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Q6RevenueDaysBar!$C$4:$C$11</c:f>
              <c:numCache>
                <c:formatCode>General</c:formatCode>
                <c:ptCount val="7"/>
                <c:pt idx="0">
                  <c:v>2664464</c:v>
                </c:pt>
                <c:pt idx="1">
                  <c:v>2418360</c:v>
                </c:pt>
                <c:pt idx="2">
                  <c:v>2563913</c:v>
                </c:pt>
                <c:pt idx="3">
                  <c:v>2740336</c:v>
                </c:pt>
                <c:pt idx="4">
                  <c:v>4121521</c:v>
                </c:pt>
                <c:pt idx="5">
                  <c:v>2784795</c:v>
                </c:pt>
                <c:pt idx="6">
                  <c:v>2353432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C947-A5FD-3D055260B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111024"/>
        <c:axId val="234278224"/>
      </c:barChart>
      <c:catAx>
        <c:axId val="3791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8224"/>
        <c:crosses val="autoZero"/>
        <c:auto val="1"/>
        <c:lblAlgn val="ctr"/>
        <c:lblOffset val="100"/>
        <c:noMultiLvlLbl val="0"/>
      </c:catAx>
      <c:valAx>
        <c:axId val="234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2_BDM_21f1003694.xlsx]Q7RevenueGrowth!PivotTable5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Growth in Revenue (Previous Day)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Q7RevenueGrowth!$C$3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Q7RevenueGrowth!$B$4:$B$19</c:f>
              <c:strCache>
                <c:ptCount val="15"/>
                <c:pt idx="0">
                  <c:v>01/04/21</c:v>
                </c:pt>
                <c:pt idx="1">
                  <c:v>02/04/21</c:v>
                </c:pt>
                <c:pt idx="2">
                  <c:v>03/04/21</c:v>
                </c:pt>
                <c:pt idx="3">
                  <c:v>04/04/21</c:v>
                </c:pt>
                <c:pt idx="4">
                  <c:v>05/04/21</c:v>
                </c:pt>
                <c:pt idx="5">
                  <c:v>06/04/21</c:v>
                </c:pt>
                <c:pt idx="6">
                  <c:v>07/04/21</c:v>
                </c:pt>
                <c:pt idx="7">
                  <c:v>08/04/21</c:v>
                </c:pt>
                <c:pt idx="8">
                  <c:v>09/04/21</c:v>
                </c:pt>
                <c:pt idx="9">
                  <c:v>10/04/21</c:v>
                </c:pt>
                <c:pt idx="10">
                  <c:v>11/04/21</c:v>
                </c:pt>
                <c:pt idx="11">
                  <c:v>12/04/21</c:v>
                </c:pt>
                <c:pt idx="12">
                  <c:v>13/04/21</c:v>
                </c:pt>
                <c:pt idx="13">
                  <c:v>14/04/21</c:v>
                </c:pt>
                <c:pt idx="14">
                  <c:v>15/04/21</c:v>
                </c:pt>
              </c:strCache>
            </c:strRef>
          </c:cat>
          <c:val>
            <c:numRef>
              <c:f>Q7RevenueGrowth!$C$4:$C$19</c:f>
              <c:numCache>
                <c:formatCode>General</c:formatCode>
                <c:ptCount val="15"/>
                <c:pt idx="0">
                  <c:v>1494899</c:v>
                </c:pt>
                <c:pt idx="1">
                  <c:v>1423368</c:v>
                </c:pt>
                <c:pt idx="2">
                  <c:v>1153306</c:v>
                </c:pt>
                <c:pt idx="3">
                  <c:v>1282860</c:v>
                </c:pt>
                <c:pt idx="4">
                  <c:v>1200497</c:v>
                </c:pt>
                <c:pt idx="5">
                  <c:v>1262033</c:v>
                </c:pt>
                <c:pt idx="6">
                  <c:v>1450172</c:v>
                </c:pt>
                <c:pt idx="7">
                  <c:v>1330594</c:v>
                </c:pt>
                <c:pt idx="8">
                  <c:v>1361427</c:v>
                </c:pt>
                <c:pt idx="9">
                  <c:v>1200126</c:v>
                </c:pt>
                <c:pt idx="10">
                  <c:v>1381604</c:v>
                </c:pt>
                <c:pt idx="11">
                  <c:v>1217863</c:v>
                </c:pt>
                <c:pt idx="12">
                  <c:v>1301880</c:v>
                </c:pt>
                <c:pt idx="13">
                  <c:v>1290164</c:v>
                </c:pt>
                <c:pt idx="14">
                  <c:v>1296028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624A-894B-4C28A8F72C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8416992"/>
        <c:axId val="197296928"/>
      </c:barChart>
      <c:lineChart>
        <c:grouping val="standard"/>
        <c:varyColors val="0"/>
        <c:ser>
          <c:idx val="1"/>
          <c:order val="1"/>
          <c:tx>
            <c:strRef>
              <c:f>Q7RevenueGrowth!$D$3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Q7RevenueGrowth!$B$4:$B$19</c:f>
              <c:strCache>
                <c:ptCount val="15"/>
                <c:pt idx="0">
                  <c:v>01/04/21</c:v>
                </c:pt>
                <c:pt idx="1">
                  <c:v>02/04/21</c:v>
                </c:pt>
                <c:pt idx="2">
                  <c:v>03/04/21</c:v>
                </c:pt>
                <c:pt idx="3">
                  <c:v>04/04/21</c:v>
                </c:pt>
                <c:pt idx="4">
                  <c:v>05/04/21</c:v>
                </c:pt>
                <c:pt idx="5">
                  <c:v>06/04/21</c:v>
                </c:pt>
                <c:pt idx="6">
                  <c:v>07/04/21</c:v>
                </c:pt>
                <c:pt idx="7">
                  <c:v>08/04/21</c:v>
                </c:pt>
                <c:pt idx="8">
                  <c:v>09/04/21</c:v>
                </c:pt>
                <c:pt idx="9">
                  <c:v>10/04/21</c:v>
                </c:pt>
                <c:pt idx="10">
                  <c:v>11/04/21</c:v>
                </c:pt>
                <c:pt idx="11">
                  <c:v>12/04/21</c:v>
                </c:pt>
                <c:pt idx="12">
                  <c:v>13/04/21</c:v>
                </c:pt>
                <c:pt idx="13">
                  <c:v>14/04/21</c:v>
                </c:pt>
                <c:pt idx="14">
                  <c:v>15/04/21</c:v>
                </c:pt>
              </c:strCache>
            </c:strRef>
          </c:cat>
          <c:val>
            <c:numRef>
              <c:f>Q7RevenueGrowth!$D$4:$D$19</c:f>
              <c:numCache>
                <c:formatCode>0.00%</c:formatCode>
                <c:ptCount val="15"/>
                <c:pt idx="1">
                  <c:v>-4.7850055421804413E-2</c:v>
                </c:pt>
                <c:pt idx="2">
                  <c:v>-0.18973448890237801</c:v>
                </c:pt>
                <c:pt idx="3">
                  <c:v>0.11233272002400056</c:v>
                </c:pt>
                <c:pt idx="4">
                  <c:v>-6.4202640974073549E-2</c:v>
                </c:pt>
                <c:pt idx="5">
                  <c:v>5.1258770325956667E-2</c:v>
                </c:pt>
                <c:pt idx="6">
                  <c:v>0.1490761335083948</c:v>
                </c:pt>
                <c:pt idx="7">
                  <c:v>-8.2457805005199378E-2</c:v>
                </c:pt>
                <c:pt idx="8">
                  <c:v>2.3172357608707089E-2</c:v>
                </c:pt>
                <c:pt idx="9">
                  <c:v>-0.11847936025949243</c:v>
                </c:pt>
                <c:pt idx="10">
                  <c:v>0.15121578900882074</c:v>
                </c:pt>
                <c:pt idx="11">
                  <c:v>-0.1185151461634448</c:v>
                </c:pt>
                <c:pt idx="12">
                  <c:v>6.8987234196293018E-2</c:v>
                </c:pt>
                <c:pt idx="13">
                  <c:v>-8.9992933296463573E-3</c:v>
                </c:pt>
                <c:pt idx="14">
                  <c:v>4.5451585999919386E-3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9-624A-894B-4C28A8F72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701872"/>
        <c:axId val="336699200"/>
      </c:lineChart>
      <c:catAx>
        <c:axId val="1884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6928"/>
        <c:crosses val="autoZero"/>
        <c:auto val="1"/>
        <c:lblAlgn val="ctr"/>
        <c:lblOffset val="100"/>
        <c:noMultiLvlLbl val="0"/>
      </c:catAx>
      <c:valAx>
        <c:axId val="197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6992"/>
        <c:crosses val="autoZero"/>
        <c:crossBetween val="between"/>
      </c:valAx>
      <c:valAx>
        <c:axId val="33669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Growth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1872"/>
        <c:crosses val="max"/>
        <c:crossBetween val="between"/>
      </c:valAx>
      <c:catAx>
        <c:axId val="33670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9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2_BDM_21f1003694.xlsx]Q5VolumeDaysBar!PivotTable4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Q5VolumeDaysBar!$C$3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Q5VolumeDaysBar!$B$4:$B$11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Q5VolumeDaysBar!$C$4:$C$11</c:f>
              <c:numCache>
                <c:formatCode>General</c:formatCode>
                <c:ptCount val="7"/>
                <c:pt idx="0">
                  <c:v>387</c:v>
                </c:pt>
                <c:pt idx="1">
                  <c:v>328</c:v>
                </c:pt>
                <c:pt idx="2">
                  <c:v>347</c:v>
                </c:pt>
                <c:pt idx="3">
                  <c:v>386</c:v>
                </c:pt>
                <c:pt idx="4">
                  <c:v>526</c:v>
                </c:pt>
                <c:pt idx="5">
                  <c:v>397</c:v>
                </c:pt>
                <c:pt idx="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4-434C-B90D-25D7A829AE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993728"/>
        <c:axId val="1874398784"/>
      </c:barChart>
      <c:catAx>
        <c:axId val="3499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98784"/>
        <c:crosses val="autoZero"/>
        <c:auto val="1"/>
        <c:lblAlgn val="ctr"/>
        <c:lblOffset val="100"/>
        <c:noMultiLvlLbl val="0"/>
      </c:catAx>
      <c:valAx>
        <c:axId val="1874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Scatter</a:t>
            </a:r>
            <a:r>
              <a:rPr lang="en-GB" sz="1800" b="1" baseline="0"/>
              <a:t> Plot: Revenue</a:t>
            </a:r>
            <a:endParaRPr lang="en-GB" sz="1800" b="1"/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Mobile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'Q2Scatter Plot'!$J$2:$J$111</c:f>
              <c:numCache>
                <c:formatCode>General</c:formatCode>
                <c:ptCount val="110"/>
                <c:pt idx="0">
                  <c:v>16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</c:numCache>
            </c:numRef>
          </c:xVal>
          <c:yVal>
            <c:numRef>
              <c:f>'Q2Scatter Plot'!$K$2:$K$111</c:f>
              <c:numCache>
                <c:formatCode>General</c:formatCode>
                <c:ptCount val="110"/>
                <c:pt idx="0">
                  <c:v>192000</c:v>
                </c:pt>
                <c:pt idx="1">
                  <c:v>144000</c:v>
                </c:pt>
                <c:pt idx="2">
                  <c:v>72000</c:v>
                </c:pt>
                <c:pt idx="3">
                  <c:v>120000</c:v>
                </c:pt>
                <c:pt idx="4">
                  <c:v>48000</c:v>
                </c:pt>
                <c:pt idx="5">
                  <c:v>96000</c:v>
                </c:pt>
                <c:pt idx="6">
                  <c:v>156000</c:v>
                </c:pt>
                <c:pt idx="7">
                  <c:v>180000</c:v>
                </c:pt>
                <c:pt idx="8">
                  <c:v>192000</c:v>
                </c:pt>
                <c:pt idx="9">
                  <c:v>48000</c:v>
                </c:pt>
                <c:pt idx="10">
                  <c:v>156000</c:v>
                </c:pt>
                <c:pt idx="11">
                  <c:v>110000</c:v>
                </c:pt>
                <c:pt idx="12">
                  <c:v>90000</c:v>
                </c:pt>
                <c:pt idx="13">
                  <c:v>60000</c:v>
                </c:pt>
                <c:pt idx="14">
                  <c:v>100000</c:v>
                </c:pt>
                <c:pt idx="15">
                  <c:v>70000</c:v>
                </c:pt>
                <c:pt idx="16">
                  <c:v>70000</c:v>
                </c:pt>
                <c:pt idx="17">
                  <c:v>30000</c:v>
                </c:pt>
                <c:pt idx="18">
                  <c:v>80000</c:v>
                </c:pt>
                <c:pt idx="19">
                  <c:v>80000</c:v>
                </c:pt>
                <c:pt idx="20">
                  <c:v>70000</c:v>
                </c:pt>
                <c:pt idx="21">
                  <c:v>80000</c:v>
                </c:pt>
                <c:pt idx="22">
                  <c:v>128000</c:v>
                </c:pt>
                <c:pt idx="23">
                  <c:v>128000</c:v>
                </c:pt>
                <c:pt idx="24">
                  <c:v>96000</c:v>
                </c:pt>
                <c:pt idx="25">
                  <c:v>64000</c:v>
                </c:pt>
                <c:pt idx="26">
                  <c:v>96000</c:v>
                </c:pt>
                <c:pt idx="27">
                  <c:v>80000</c:v>
                </c:pt>
                <c:pt idx="28">
                  <c:v>128000</c:v>
                </c:pt>
                <c:pt idx="29">
                  <c:v>128000</c:v>
                </c:pt>
                <c:pt idx="30">
                  <c:v>128000</c:v>
                </c:pt>
                <c:pt idx="31">
                  <c:v>80000</c:v>
                </c:pt>
                <c:pt idx="32">
                  <c:v>112000</c:v>
                </c:pt>
                <c:pt idx="33">
                  <c:v>140000</c:v>
                </c:pt>
                <c:pt idx="34">
                  <c:v>140000</c:v>
                </c:pt>
                <c:pt idx="35">
                  <c:v>120000</c:v>
                </c:pt>
                <c:pt idx="36">
                  <c:v>140000</c:v>
                </c:pt>
                <c:pt idx="37">
                  <c:v>80000</c:v>
                </c:pt>
                <c:pt idx="38">
                  <c:v>140000</c:v>
                </c:pt>
                <c:pt idx="39">
                  <c:v>100000</c:v>
                </c:pt>
                <c:pt idx="40">
                  <c:v>120000</c:v>
                </c:pt>
                <c:pt idx="41">
                  <c:v>160000</c:v>
                </c:pt>
                <c:pt idx="42">
                  <c:v>120000</c:v>
                </c:pt>
                <c:pt idx="43">
                  <c:v>100000</c:v>
                </c:pt>
                <c:pt idx="44">
                  <c:v>32000</c:v>
                </c:pt>
                <c:pt idx="45">
                  <c:v>24000</c:v>
                </c:pt>
                <c:pt idx="46">
                  <c:v>40000</c:v>
                </c:pt>
                <c:pt idx="47">
                  <c:v>32000</c:v>
                </c:pt>
                <c:pt idx="48">
                  <c:v>32000</c:v>
                </c:pt>
                <c:pt idx="49">
                  <c:v>48000</c:v>
                </c:pt>
                <c:pt idx="50">
                  <c:v>40000</c:v>
                </c:pt>
                <c:pt idx="51">
                  <c:v>56000</c:v>
                </c:pt>
                <c:pt idx="52">
                  <c:v>48000</c:v>
                </c:pt>
                <c:pt idx="53">
                  <c:v>40000</c:v>
                </c:pt>
                <c:pt idx="54">
                  <c:v>40000</c:v>
                </c:pt>
                <c:pt idx="55">
                  <c:v>32000</c:v>
                </c:pt>
                <c:pt idx="56">
                  <c:v>32000</c:v>
                </c:pt>
                <c:pt idx="57">
                  <c:v>24000</c:v>
                </c:pt>
                <c:pt idx="58">
                  <c:v>24000</c:v>
                </c:pt>
                <c:pt idx="59">
                  <c:v>32000</c:v>
                </c:pt>
                <c:pt idx="60">
                  <c:v>24000</c:v>
                </c:pt>
                <c:pt idx="61">
                  <c:v>32000</c:v>
                </c:pt>
                <c:pt idx="62">
                  <c:v>32000</c:v>
                </c:pt>
                <c:pt idx="63">
                  <c:v>24000</c:v>
                </c:pt>
                <c:pt idx="64">
                  <c:v>40000</c:v>
                </c:pt>
                <c:pt idx="65">
                  <c:v>32000</c:v>
                </c:pt>
                <c:pt idx="66">
                  <c:v>196000</c:v>
                </c:pt>
                <c:pt idx="67">
                  <c:v>196000</c:v>
                </c:pt>
                <c:pt idx="68">
                  <c:v>245000</c:v>
                </c:pt>
                <c:pt idx="69">
                  <c:v>196000</c:v>
                </c:pt>
                <c:pt idx="70">
                  <c:v>196000</c:v>
                </c:pt>
                <c:pt idx="71">
                  <c:v>147000</c:v>
                </c:pt>
                <c:pt idx="72">
                  <c:v>196000</c:v>
                </c:pt>
                <c:pt idx="73">
                  <c:v>196000</c:v>
                </c:pt>
                <c:pt idx="74">
                  <c:v>196000</c:v>
                </c:pt>
                <c:pt idx="75">
                  <c:v>147000</c:v>
                </c:pt>
                <c:pt idx="76">
                  <c:v>196000</c:v>
                </c:pt>
                <c:pt idx="77">
                  <c:v>162000</c:v>
                </c:pt>
                <c:pt idx="78">
                  <c:v>108000</c:v>
                </c:pt>
                <c:pt idx="79">
                  <c:v>108000</c:v>
                </c:pt>
                <c:pt idx="80">
                  <c:v>162000</c:v>
                </c:pt>
                <c:pt idx="81">
                  <c:v>216000</c:v>
                </c:pt>
                <c:pt idx="82">
                  <c:v>216000</c:v>
                </c:pt>
                <c:pt idx="83">
                  <c:v>216000</c:v>
                </c:pt>
                <c:pt idx="84">
                  <c:v>162000</c:v>
                </c:pt>
                <c:pt idx="85">
                  <c:v>162000</c:v>
                </c:pt>
                <c:pt idx="86">
                  <c:v>162000</c:v>
                </c:pt>
                <c:pt idx="87">
                  <c:v>108000</c:v>
                </c:pt>
                <c:pt idx="88">
                  <c:v>165000</c:v>
                </c:pt>
                <c:pt idx="89">
                  <c:v>220000</c:v>
                </c:pt>
                <c:pt idx="90">
                  <c:v>110000</c:v>
                </c:pt>
                <c:pt idx="91">
                  <c:v>165000</c:v>
                </c:pt>
                <c:pt idx="92">
                  <c:v>165000</c:v>
                </c:pt>
                <c:pt idx="93">
                  <c:v>165000</c:v>
                </c:pt>
                <c:pt idx="94">
                  <c:v>220000</c:v>
                </c:pt>
                <c:pt idx="95">
                  <c:v>165000</c:v>
                </c:pt>
                <c:pt idx="96">
                  <c:v>165000</c:v>
                </c:pt>
                <c:pt idx="97">
                  <c:v>220000</c:v>
                </c:pt>
                <c:pt idx="98">
                  <c:v>220000</c:v>
                </c:pt>
                <c:pt idx="99">
                  <c:v>240000</c:v>
                </c:pt>
                <c:pt idx="100">
                  <c:v>240000</c:v>
                </c:pt>
                <c:pt idx="101">
                  <c:v>180000</c:v>
                </c:pt>
                <c:pt idx="102">
                  <c:v>180000</c:v>
                </c:pt>
                <c:pt idx="103">
                  <c:v>180000</c:v>
                </c:pt>
                <c:pt idx="104">
                  <c:v>180000</c:v>
                </c:pt>
                <c:pt idx="105">
                  <c:v>240000</c:v>
                </c:pt>
                <c:pt idx="106">
                  <c:v>120000</c:v>
                </c:pt>
                <c:pt idx="107">
                  <c:v>120000</c:v>
                </c:pt>
                <c:pt idx="108">
                  <c:v>180000</c:v>
                </c:pt>
                <c:pt idx="109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D-964E-960F-9028A6A64CC4}"/>
            </c:ext>
          </c:extLst>
        </c:ser>
        <c:ser>
          <c:idx val="1"/>
          <c:order val="1"/>
          <c:tx>
            <c:v>Lifestyle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'Q2Scatter Plot'!$M$2:$M$104</c:f>
              <c:numCache>
                <c:formatCode>General</c:formatCode>
                <c:ptCount val="103"/>
                <c:pt idx="0">
                  <c:v>11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17</c:v>
                </c:pt>
                <c:pt idx="9">
                  <c:v>6</c:v>
                </c:pt>
                <c:pt idx="10">
                  <c:v>14</c:v>
                </c:pt>
                <c:pt idx="11">
                  <c:v>9</c:v>
                </c:pt>
                <c:pt idx="12">
                  <c:v>4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7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8</c:v>
                </c:pt>
                <c:pt idx="45">
                  <c:v>4</c:v>
                </c:pt>
                <c:pt idx="46">
                  <c:v>8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</c:numCache>
            </c:numRef>
          </c:xVal>
          <c:yVal>
            <c:numRef>
              <c:f>'Q2Scatter Plot'!$N$2:$N$104</c:f>
              <c:numCache>
                <c:formatCode>General</c:formatCode>
                <c:ptCount val="103"/>
                <c:pt idx="0">
                  <c:v>3850</c:v>
                </c:pt>
                <c:pt idx="1">
                  <c:v>4900</c:v>
                </c:pt>
                <c:pt idx="2">
                  <c:v>4550</c:v>
                </c:pt>
                <c:pt idx="3">
                  <c:v>3850</c:v>
                </c:pt>
                <c:pt idx="4">
                  <c:v>5250</c:v>
                </c:pt>
                <c:pt idx="5">
                  <c:v>4550</c:v>
                </c:pt>
                <c:pt idx="6">
                  <c:v>4550</c:v>
                </c:pt>
                <c:pt idx="7">
                  <c:v>2800</c:v>
                </c:pt>
                <c:pt idx="8">
                  <c:v>5950</c:v>
                </c:pt>
                <c:pt idx="9">
                  <c:v>2100</c:v>
                </c:pt>
                <c:pt idx="10">
                  <c:v>4900</c:v>
                </c:pt>
                <c:pt idx="11">
                  <c:v>3600</c:v>
                </c:pt>
                <c:pt idx="12">
                  <c:v>1600</c:v>
                </c:pt>
                <c:pt idx="13">
                  <c:v>4000</c:v>
                </c:pt>
                <c:pt idx="14">
                  <c:v>4400</c:v>
                </c:pt>
                <c:pt idx="15">
                  <c:v>1600</c:v>
                </c:pt>
                <c:pt idx="16">
                  <c:v>2800</c:v>
                </c:pt>
                <c:pt idx="17">
                  <c:v>5200</c:v>
                </c:pt>
                <c:pt idx="18">
                  <c:v>4000</c:v>
                </c:pt>
                <c:pt idx="19">
                  <c:v>2800</c:v>
                </c:pt>
                <c:pt idx="20">
                  <c:v>2000</c:v>
                </c:pt>
                <c:pt idx="21">
                  <c:v>4000</c:v>
                </c:pt>
                <c:pt idx="22">
                  <c:v>6400</c:v>
                </c:pt>
                <c:pt idx="23">
                  <c:v>4000</c:v>
                </c:pt>
                <c:pt idx="24">
                  <c:v>4800</c:v>
                </c:pt>
                <c:pt idx="25">
                  <c:v>3200</c:v>
                </c:pt>
                <c:pt idx="26">
                  <c:v>2400</c:v>
                </c:pt>
                <c:pt idx="27">
                  <c:v>5600</c:v>
                </c:pt>
                <c:pt idx="28">
                  <c:v>6400</c:v>
                </c:pt>
                <c:pt idx="29">
                  <c:v>6400</c:v>
                </c:pt>
                <c:pt idx="30">
                  <c:v>4800</c:v>
                </c:pt>
                <c:pt idx="31">
                  <c:v>4800</c:v>
                </c:pt>
                <c:pt idx="32">
                  <c:v>4800</c:v>
                </c:pt>
                <c:pt idx="33">
                  <c:v>7200</c:v>
                </c:pt>
                <c:pt idx="34">
                  <c:v>8400</c:v>
                </c:pt>
                <c:pt idx="35">
                  <c:v>7200</c:v>
                </c:pt>
                <c:pt idx="36">
                  <c:v>4800</c:v>
                </c:pt>
                <c:pt idx="37">
                  <c:v>7200</c:v>
                </c:pt>
                <c:pt idx="38">
                  <c:v>8400</c:v>
                </c:pt>
                <c:pt idx="39">
                  <c:v>4800</c:v>
                </c:pt>
                <c:pt idx="40">
                  <c:v>4800</c:v>
                </c:pt>
                <c:pt idx="41">
                  <c:v>3600</c:v>
                </c:pt>
                <c:pt idx="42">
                  <c:v>6000</c:v>
                </c:pt>
                <c:pt idx="43">
                  <c:v>11994</c:v>
                </c:pt>
                <c:pt idx="44">
                  <c:v>15992</c:v>
                </c:pt>
                <c:pt idx="45">
                  <c:v>7996</c:v>
                </c:pt>
                <c:pt idx="46">
                  <c:v>15992</c:v>
                </c:pt>
                <c:pt idx="47">
                  <c:v>9995</c:v>
                </c:pt>
                <c:pt idx="48">
                  <c:v>15992</c:v>
                </c:pt>
                <c:pt idx="49">
                  <c:v>7996</c:v>
                </c:pt>
                <c:pt idx="50">
                  <c:v>13993</c:v>
                </c:pt>
                <c:pt idx="51">
                  <c:v>11994</c:v>
                </c:pt>
                <c:pt idx="52">
                  <c:v>11994</c:v>
                </c:pt>
                <c:pt idx="53">
                  <c:v>6000</c:v>
                </c:pt>
                <c:pt idx="54">
                  <c:v>8400</c:v>
                </c:pt>
                <c:pt idx="55">
                  <c:v>4800</c:v>
                </c:pt>
                <c:pt idx="56">
                  <c:v>7200</c:v>
                </c:pt>
                <c:pt idx="57">
                  <c:v>6000</c:v>
                </c:pt>
                <c:pt idx="58">
                  <c:v>4800</c:v>
                </c:pt>
                <c:pt idx="59">
                  <c:v>6000</c:v>
                </c:pt>
                <c:pt idx="60">
                  <c:v>4800</c:v>
                </c:pt>
                <c:pt idx="61">
                  <c:v>6000</c:v>
                </c:pt>
                <c:pt idx="62">
                  <c:v>7200</c:v>
                </c:pt>
                <c:pt idx="63">
                  <c:v>15000</c:v>
                </c:pt>
                <c:pt idx="64">
                  <c:v>12500</c:v>
                </c:pt>
                <c:pt idx="65">
                  <c:v>17500</c:v>
                </c:pt>
                <c:pt idx="66">
                  <c:v>12500</c:v>
                </c:pt>
                <c:pt idx="67">
                  <c:v>12500</c:v>
                </c:pt>
                <c:pt idx="68">
                  <c:v>15000</c:v>
                </c:pt>
                <c:pt idx="69">
                  <c:v>12500</c:v>
                </c:pt>
                <c:pt idx="70">
                  <c:v>15000</c:v>
                </c:pt>
                <c:pt idx="71">
                  <c:v>10000</c:v>
                </c:pt>
                <c:pt idx="72">
                  <c:v>15000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4500</c:v>
                </c:pt>
                <c:pt idx="77">
                  <c:v>4500</c:v>
                </c:pt>
                <c:pt idx="78">
                  <c:v>6000</c:v>
                </c:pt>
                <c:pt idx="79">
                  <c:v>6000</c:v>
                </c:pt>
                <c:pt idx="80">
                  <c:v>4500</c:v>
                </c:pt>
                <c:pt idx="81">
                  <c:v>4500</c:v>
                </c:pt>
                <c:pt idx="82">
                  <c:v>3000</c:v>
                </c:pt>
                <c:pt idx="83">
                  <c:v>3600</c:v>
                </c:pt>
                <c:pt idx="84">
                  <c:v>3600</c:v>
                </c:pt>
                <c:pt idx="85">
                  <c:v>7200</c:v>
                </c:pt>
                <c:pt idx="86">
                  <c:v>3600</c:v>
                </c:pt>
                <c:pt idx="87">
                  <c:v>7200</c:v>
                </c:pt>
                <c:pt idx="88">
                  <c:v>7200</c:v>
                </c:pt>
                <c:pt idx="89">
                  <c:v>5400</c:v>
                </c:pt>
                <c:pt idx="90">
                  <c:v>7200</c:v>
                </c:pt>
                <c:pt idx="91">
                  <c:v>5400</c:v>
                </c:pt>
                <c:pt idx="92">
                  <c:v>7200</c:v>
                </c:pt>
                <c:pt idx="93">
                  <c:v>12000</c:v>
                </c:pt>
                <c:pt idx="94">
                  <c:v>9000</c:v>
                </c:pt>
                <c:pt idx="95">
                  <c:v>6000</c:v>
                </c:pt>
                <c:pt idx="96">
                  <c:v>12000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9000</c:v>
                </c:pt>
                <c:pt idx="101">
                  <c:v>6000</c:v>
                </c:pt>
                <c:pt idx="102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D-964E-960F-9028A6A64CC4}"/>
            </c:ext>
          </c:extLst>
        </c:ser>
        <c:ser>
          <c:idx val="2"/>
          <c:order val="2"/>
          <c:tx>
            <c:v>FMCG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'Q2Scatter Plot'!$P$2:$P$111</c:f>
              <c:numCache>
                <c:formatCode>General</c:formatCode>
                <c:ptCount val="110"/>
                <c:pt idx="0">
                  <c:v>14</c:v>
                </c:pt>
                <c:pt idx="1">
                  <c:v>30</c:v>
                </c:pt>
                <c:pt idx="2">
                  <c:v>25</c:v>
                </c:pt>
                <c:pt idx="3">
                  <c:v>26</c:v>
                </c:pt>
                <c:pt idx="4">
                  <c:v>16</c:v>
                </c:pt>
                <c:pt idx="5">
                  <c:v>10</c:v>
                </c:pt>
                <c:pt idx="6">
                  <c:v>23</c:v>
                </c:pt>
                <c:pt idx="7">
                  <c:v>3</c:v>
                </c:pt>
                <c:pt idx="8">
                  <c:v>32</c:v>
                </c:pt>
                <c:pt idx="9">
                  <c:v>25</c:v>
                </c:pt>
                <c:pt idx="10">
                  <c:v>23</c:v>
                </c:pt>
                <c:pt idx="11">
                  <c:v>5</c:v>
                </c:pt>
                <c:pt idx="12">
                  <c:v>9</c:v>
                </c:pt>
                <c:pt idx="13">
                  <c:v>15</c:v>
                </c:pt>
                <c:pt idx="14">
                  <c:v>16</c:v>
                </c:pt>
                <c:pt idx="15">
                  <c:v>8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12</c:v>
                </c:pt>
                <c:pt idx="26">
                  <c:v>11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12</c:v>
                </c:pt>
                <c:pt idx="33">
                  <c:v>10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3</c:v>
                </c:pt>
                <c:pt idx="39">
                  <c:v>12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</c:numCache>
            </c:numRef>
          </c:xVal>
          <c:yVal>
            <c:numRef>
              <c:f>'Q2Scatter Plot'!$Q$2:$Q$111</c:f>
              <c:numCache>
                <c:formatCode>General</c:formatCode>
                <c:ptCount val="110"/>
                <c:pt idx="0">
                  <c:v>4200</c:v>
                </c:pt>
                <c:pt idx="1">
                  <c:v>9000</c:v>
                </c:pt>
                <c:pt idx="2">
                  <c:v>7500</c:v>
                </c:pt>
                <c:pt idx="3">
                  <c:v>7800</c:v>
                </c:pt>
                <c:pt idx="4">
                  <c:v>4800</c:v>
                </c:pt>
                <c:pt idx="5">
                  <c:v>3000</c:v>
                </c:pt>
                <c:pt idx="6">
                  <c:v>6900</c:v>
                </c:pt>
                <c:pt idx="7">
                  <c:v>900</c:v>
                </c:pt>
                <c:pt idx="8">
                  <c:v>9600</c:v>
                </c:pt>
                <c:pt idx="9">
                  <c:v>7500</c:v>
                </c:pt>
                <c:pt idx="10">
                  <c:v>6900</c:v>
                </c:pt>
                <c:pt idx="11">
                  <c:v>1000</c:v>
                </c:pt>
                <c:pt idx="12">
                  <c:v>1800</c:v>
                </c:pt>
                <c:pt idx="13">
                  <c:v>3000</c:v>
                </c:pt>
                <c:pt idx="14">
                  <c:v>3200</c:v>
                </c:pt>
                <c:pt idx="15">
                  <c:v>1600</c:v>
                </c:pt>
                <c:pt idx="16">
                  <c:v>2600</c:v>
                </c:pt>
                <c:pt idx="17">
                  <c:v>2200</c:v>
                </c:pt>
                <c:pt idx="18">
                  <c:v>2400</c:v>
                </c:pt>
                <c:pt idx="19">
                  <c:v>2600</c:v>
                </c:pt>
                <c:pt idx="20">
                  <c:v>2400</c:v>
                </c:pt>
                <c:pt idx="21">
                  <c:v>600</c:v>
                </c:pt>
                <c:pt idx="22">
                  <c:v>1450</c:v>
                </c:pt>
                <c:pt idx="23">
                  <c:v>2030</c:v>
                </c:pt>
                <c:pt idx="24">
                  <c:v>1450</c:v>
                </c:pt>
                <c:pt idx="25">
                  <c:v>3480</c:v>
                </c:pt>
                <c:pt idx="26">
                  <c:v>3190</c:v>
                </c:pt>
                <c:pt idx="27">
                  <c:v>2610</c:v>
                </c:pt>
                <c:pt idx="28">
                  <c:v>3480</c:v>
                </c:pt>
                <c:pt idx="29">
                  <c:v>3480</c:v>
                </c:pt>
                <c:pt idx="30">
                  <c:v>2320</c:v>
                </c:pt>
                <c:pt idx="31">
                  <c:v>3770</c:v>
                </c:pt>
                <c:pt idx="32">
                  <c:v>3480</c:v>
                </c:pt>
                <c:pt idx="33">
                  <c:v>3650</c:v>
                </c:pt>
                <c:pt idx="34">
                  <c:v>3650</c:v>
                </c:pt>
                <c:pt idx="35">
                  <c:v>2555</c:v>
                </c:pt>
                <c:pt idx="36">
                  <c:v>2920</c:v>
                </c:pt>
                <c:pt idx="37">
                  <c:v>3285</c:v>
                </c:pt>
                <c:pt idx="38">
                  <c:v>1095</c:v>
                </c:pt>
                <c:pt idx="39">
                  <c:v>4380</c:v>
                </c:pt>
                <c:pt idx="40">
                  <c:v>1095</c:v>
                </c:pt>
                <c:pt idx="41">
                  <c:v>1825</c:v>
                </c:pt>
                <c:pt idx="42">
                  <c:v>1825</c:v>
                </c:pt>
                <c:pt idx="43">
                  <c:v>2555</c:v>
                </c:pt>
                <c:pt idx="44">
                  <c:v>1140</c:v>
                </c:pt>
                <c:pt idx="45">
                  <c:v>1520</c:v>
                </c:pt>
                <c:pt idx="46">
                  <c:v>1330</c:v>
                </c:pt>
                <c:pt idx="47">
                  <c:v>1330</c:v>
                </c:pt>
                <c:pt idx="48">
                  <c:v>950</c:v>
                </c:pt>
                <c:pt idx="49">
                  <c:v>760</c:v>
                </c:pt>
                <c:pt idx="50">
                  <c:v>570</c:v>
                </c:pt>
                <c:pt idx="51">
                  <c:v>1140</c:v>
                </c:pt>
                <c:pt idx="52">
                  <c:v>1710</c:v>
                </c:pt>
                <c:pt idx="53">
                  <c:v>760</c:v>
                </c:pt>
                <c:pt idx="54">
                  <c:v>950</c:v>
                </c:pt>
                <c:pt idx="55">
                  <c:v>2100</c:v>
                </c:pt>
                <c:pt idx="56">
                  <c:v>1400</c:v>
                </c:pt>
                <c:pt idx="57">
                  <c:v>2450</c:v>
                </c:pt>
                <c:pt idx="58">
                  <c:v>1750</c:v>
                </c:pt>
                <c:pt idx="59">
                  <c:v>1750</c:v>
                </c:pt>
                <c:pt idx="60">
                  <c:v>2450</c:v>
                </c:pt>
                <c:pt idx="61">
                  <c:v>1400</c:v>
                </c:pt>
                <c:pt idx="62">
                  <c:v>1750</c:v>
                </c:pt>
                <c:pt idx="63">
                  <c:v>1050</c:v>
                </c:pt>
                <c:pt idx="64">
                  <c:v>1400</c:v>
                </c:pt>
                <c:pt idx="65">
                  <c:v>1050</c:v>
                </c:pt>
                <c:pt idx="66">
                  <c:v>1600</c:v>
                </c:pt>
                <c:pt idx="67">
                  <c:v>1600</c:v>
                </c:pt>
                <c:pt idx="68">
                  <c:v>2400</c:v>
                </c:pt>
                <c:pt idx="69">
                  <c:v>2000</c:v>
                </c:pt>
                <c:pt idx="70">
                  <c:v>2000</c:v>
                </c:pt>
                <c:pt idx="71">
                  <c:v>1200</c:v>
                </c:pt>
                <c:pt idx="72">
                  <c:v>1200</c:v>
                </c:pt>
                <c:pt idx="73">
                  <c:v>1600</c:v>
                </c:pt>
                <c:pt idx="74">
                  <c:v>2000</c:v>
                </c:pt>
                <c:pt idx="75">
                  <c:v>1600</c:v>
                </c:pt>
                <c:pt idx="76">
                  <c:v>2000</c:v>
                </c:pt>
                <c:pt idx="77">
                  <c:v>1200</c:v>
                </c:pt>
                <c:pt idx="78">
                  <c:v>600</c:v>
                </c:pt>
                <c:pt idx="79">
                  <c:v>1200</c:v>
                </c:pt>
                <c:pt idx="80">
                  <c:v>1500</c:v>
                </c:pt>
                <c:pt idx="81">
                  <c:v>900</c:v>
                </c:pt>
                <c:pt idx="82">
                  <c:v>600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1200</c:v>
                </c:pt>
                <c:pt idx="87">
                  <c:v>900</c:v>
                </c:pt>
                <c:pt idx="88">
                  <c:v>920</c:v>
                </c:pt>
                <c:pt idx="89">
                  <c:v>1380</c:v>
                </c:pt>
                <c:pt idx="90">
                  <c:v>1380</c:v>
                </c:pt>
                <c:pt idx="91">
                  <c:v>1840</c:v>
                </c:pt>
                <c:pt idx="92">
                  <c:v>1380</c:v>
                </c:pt>
                <c:pt idx="93">
                  <c:v>1380</c:v>
                </c:pt>
                <c:pt idx="94">
                  <c:v>2300</c:v>
                </c:pt>
                <c:pt idx="95">
                  <c:v>1840</c:v>
                </c:pt>
                <c:pt idx="96">
                  <c:v>1380</c:v>
                </c:pt>
                <c:pt idx="97">
                  <c:v>1380</c:v>
                </c:pt>
                <c:pt idx="98">
                  <c:v>1380</c:v>
                </c:pt>
                <c:pt idx="99">
                  <c:v>4995</c:v>
                </c:pt>
                <c:pt idx="100">
                  <c:v>3996</c:v>
                </c:pt>
                <c:pt idx="101">
                  <c:v>4995</c:v>
                </c:pt>
                <c:pt idx="102">
                  <c:v>1998</c:v>
                </c:pt>
                <c:pt idx="103">
                  <c:v>2997</c:v>
                </c:pt>
                <c:pt idx="104">
                  <c:v>3996</c:v>
                </c:pt>
                <c:pt idx="105">
                  <c:v>3996</c:v>
                </c:pt>
                <c:pt idx="106">
                  <c:v>3996</c:v>
                </c:pt>
                <c:pt idx="107">
                  <c:v>1998</c:v>
                </c:pt>
                <c:pt idx="108">
                  <c:v>2997</c:v>
                </c:pt>
                <c:pt idx="109">
                  <c:v>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D-964E-960F-9028A6A6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03119"/>
        <c:axId val="2084004767"/>
      </c:scatterChart>
      <c:valAx>
        <c:axId val="20840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04767"/>
        <c:crosses val="autoZero"/>
        <c:crossBetween val="midCat"/>
      </c:valAx>
      <c:valAx>
        <c:axId val="20840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 Volume Trends'!$B$2:$B$451</c:f>
              <c:numCache>
                <c:formatCode>General</c:formatCode>
                <c:ptCount val="450"/>
                <c:pt idx="1">
                  <c:v>0</c:v>
                </c:pt>
                <c:pt idx="2" formatCode="m/d/yy">
                  <c:v>44287</c:v>
                </c:pt>
                <c:pt idx="3" formatCode="m/d/yy">
                  <c:v>44288</c:v>
                </c:pt>
                <c:pt idx="4" formatCode="m/d/yy">
                  <c:v>44289</c:v>
                </c:pt>
                <c:pt idx="5" formatCode="m/d/yy">
                  <c:v>44290</c:v>
                </c:pt>
                <c:pt idx="6" formatCode="m/d/yy">
                  <c:v>44291</c:v>
                </c:pt>
                <c:pt idx="7" formatCode="m/d/yy">
                  <c:v>44292</c:v>
                </c:pt>
                <c:pt idx="8" formatCode="m/d/yy">
                  <c:v>44293</c:v>
                </c:pt>
                <c:pt idx="9" formatCode="m/d/yy">
                  <c:v>44294</c:v>
                </c:pt>
                <c:pt idx="10" formatCode="m/d/yy">
                  <c:v>44295</c:v>
                </c:pt>
                <c:pt idx="11" formatCode="m/d/yy">
                  <c:v>44296</c:v>
                </c:pt>
                <c:pt idx="12" formatCode="m/d/yy">
                  <c:v>44297</c:v>
                </c:pt>
                <c:pt idx="13" formatCode="m/d/yy">
                  <c:v>44298</c:v>
                </c:pt>
                <c:pt idx="14" formatCode="m/d/yy">
                  <c:v>44299</c:v>
                </c:pt>
                <c:pt idx="15" formatCode="m/d/yy">
                  <c:v>44300</c:v>
                </c:pt>
                <c:pt idx="16" formatCode="m/d/yy">
                  <c:v>44301</c:v>
                </c:pt>
                <c:pt idx="17" formatCode="m/d/yy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F-AE46-8D03-E25071F6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0688"/>
        <c:axId val="1983260719"/>
      </c:lineChart>
      <c:catAx>
        <c:axId val="33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0719"/>
        <c:crosses val="autoZero"/>
        <c:auto val="1"/>
        <c:lblAlgn val="ctr"/>
        <c:lblOffset val="100"/>
        <c:noMultiLvlLbl val="0"/>
      </c:catAx>
      <c:valAx>
        <c:axId val="1983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2_BDM_21f1003694.xlsx]Q3 Volume Trends!PivotTable2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Analysis: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Volume Trends'!$C$3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chemeClr val="dk1"/>
                </a:solidFill>
                <a:prstDash val="dashDot"/>
                <a:miter lim="800000"/>
              </a:ln>
              <a:effectLst/>
            </c:spPr>
            <c:trendlineType val="movingAvg"/>
            <c:period val="2"/>
            <c:dispRSqr val="0"/>
            <c:dispEq val="1"/>
            <c:trendlineLbl>
              <c:layout>
                <c:manualLayout>
                  <c:x val="-6.2202964096383907E-2"/>
                  <c:y val="-0.37633357851708049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'Q3 Volume Trends'!$B$4:$B$19</c:f>
              <c:strCache>
                <c:ptCount val="15"/>
                <c:pt idx="0">
                  <c:v>01/04/21</c:v>
                </c:pt>
                <c:pt idx="1">
                  <c:v>02/04/21</c:v>
                </c:pt>
                <c:pt idx="2">
                  <c:v>03/04/21</c:v>
                </c:pt>
                <c:pt idx="3">
                  <c:v>04/04/21</c:v>
                </c:pt>
                <c:pt idx="4">
                  <c:v>05/04/21</c:v>
                </c:pt>
                <c:pt idx="5">
                  <c:v>06/04/21</c:v>
                </c:pt>
                <c:pt idx="6">
                  <c:v>07/04/21</c:v>
                </c:pt>
                <c:pt idx="7">
                  <c:v>08/04/21</c:v>
                </c:pt>
                <c:pt idx="8">
                  <c:v>09/04/21</c:v>
                </c:pt>
                <c:pt idx="9">
                  <c:v>10/04/21</c:v>
                </c:pt>
                <c:pt idx="10">
                  <c:v>11/04/21</c:v>
                </c:pt>
                <c:pt idx="11">
                  <c:v>12/04/21</c:v>
                </c:pt>
                <c:pt idx="12">
                  <c:v>13/04/21</c:v>
                </c:pt>
                <c:pt idx="13">
                  <c:v>14/04/21</c:v>
                </c:pt>
                <c:pt idx="14">
                  <c:v>15/04/21</c:v>
                </c:pt>
              </c:strCache>
            </c:strRef>
          </c:cat>
          <c:val>
            <c:numRef>
              <c:f>'Q3 Volume Trends'!$C$4:$C$19</c:f>
              <c:numCache>
                <c:formatCode>General</c:formatCode>
                <c:ptCount val="15"/>
                <c:pt idx="0">
                  <c:v>186</c:v>
                </c:pt>
                <c:pt idx="1">
                  <c:v>197</c:v>
                </c:pt>
                <c:pt idx="2">
                  <c:v>188</c:v>
                </c:pt>
                <c:pt idx="3">
                  <c:v>199</c:v>
                </c:pt>
                <c:pt idx="4">
                  <c:v>163</c:v>
                </c:pt>
                <c:pt idx="5">
                  <c:v>169</c:v>
                </c:pt>
                <c:pt idx="6">
                  <c:v>195</c:v>
                </c:pt>
                <c:pt idx="7">
                  <c:v>173</c:v>
                </c:pt>
                <c:pt idx="8">
                  <c:v>200</c:v>
                </c:pt>
                <c:pt idx="9">
                  <c:v>171</c:v>
                </c:pt>
                <c:pt idx="10">
                  <c:v>188</c:v>
                </c:pt>
                <c:pt idx="11">
                  <c:v>165</c:v>
                </c:pt>
                <c:pt idx="12">
                  <c:v>178</c:v>
                </c:pt>
                <c:pt idx="13">
                  <c:v>191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F048-B397-9B0CF78AB75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629984"/>
        <c:axId val="43032672"/>
      </c:lineChart>
      <c:dateAx>
        <c:axId val="436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2672"/>
        <c:crosses val="autoZero"/>
        <c:auto val="0"/>
        <c:lblOffset val="100"/>
        <c:baseTimeUnit val="days"/>
      </c:dateAx>
      <c:valAx>
        <c:axId val="430326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 Revenue Trends'!$B$2:$B$451</c:f>
              <c:numCache>
                <c:formatCode>General</c:formatCode>
                <c:ptCount val="450"/>
                <c:pt idx="1">
                  <c:v>0</c:v>
                </c:pt>
                <c:pt idx="2" formatCode="m/d/yy">
                  <c:v>44287</c:v>
                </c:pt>
                <c:pt idx="3" formatCode="m/d/yy">
                  <c:v>44288</c:v>
                </c:pt>
                <c:pt idx="4" formatCode="m/d/yy">
                  <c:v>44289</c:v>
                </c:pt>
                <c:pt idx="5" formatCode="m/d/yy">
                  <c:v>44290</c:v>
                </c:pt>
                <c:pt idx="6" formatCode="m/d/yy">
                  <c:v>44291</c:v>
                </c:pt>
                <c:pt idx="7" formatCode="m/d/yy">
                  <c:v>44292</c:v>
                </c:pt>
                <c:pt idx="8" formatCode="m/d/yy">
                  <c:v>44293</c:v>
                </c:pt>
                <c:pt idx="9" formatCode="m/d/yy">
                  <c:v>44294</c:v>
                </c:pt>
                <c:pt idx="10" formatCode="m/d/yy">
                  <c:v>44295</c:v>
                </c:pt>
                <c:pt idx="11" formatCode="m/d/yy">
                  <c:v>44296</c:v>
                </c:pt>
                <c:pt idx="12" formatCode="m/d/yy">
                  <c:v>44297</c:v>
                </c:pt>
                <c:pt idx="13" formatCode="m/d/yy">
                  <c:v>44298</c:v>
                </c:pt>
                <c:pt idx="14" formatCode="m/d/yy">
                  <c:v>44299</c:v>
                </c:pt>
                <c:pt idx="15" formatCode="m/d/yy">
                  <c:v>44300</c:v>
                </c:pt>
                <c:pt idx="16" formatCode="m/d/yy">
                  <c:v>44301</c:v>
                </c:pt>
                <c:pt idx="17" formatCode="m/d/yy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0-8848-B05B-CA153FB8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0688"/>
        <c:axId val="1983260719"/>
      </c:lineChart>
      <c:catAx>
        <c:axId val="33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0719"/>
        <c:crosses val="autoZero"/>
        <c:auto val="1"/>
        <c:lblAlgn val="ctr"/>
        <c:lblOffset val="100"/>
        <c:noMultiLvlLbl val="0"/>
      </c:catAx>
      <c:valAx>
        <c:axId val="1983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2_BDM_21f1003694.xlsx]Q4 Revenue Trends!Revenue Trend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Trend Analysis: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 Revenue Trends'!$C$3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chemeClr val="accent2"/>
                </a:solidFill>
                <a:prstDash val="dashDot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'Q4 Revenue Trends'!$B$4:$B$19</c:f>
              <c:strCache>
                <c:ptCount val="15"/>
                <c:pt idx="0">
                  <c:v>01/04/21</c:v>
                </c:pt>
                <c:pt idx="1">
                  <c:v>02/04/21</c:v>
                </c:pt>
                <c:pt idx="2">
                  <c:v>03/04/21</c:v>
                </c:pt>
                <c:pt idx="3">
                  <c:v>04/04/21</c:v>
                </c:pt>
                <c:pt idx="4">
                  <c:v>05/04/21</c:v>
                </c:pt>
                <c:pt idx="5">
                  <c:v>06/04/21</c:v>
                </c:pt>
                <c:pt idx="6">
                  <c:v>07/04/21</c:v>
                </c:pt>
                <c:pt idx="7">
                  <c:v>08/04/21</c:v>
                </c:pt>
                <c:pt idx="8">
                  <c:v>09/04/21</c:v>
                </c:pt>
                <c:pt idx="9">
                  <c:v>10/04/21</c:v>
                </c:pt>
                <c:pt idx="10">
                  <c:v>11/04/21</c:v>
                </c:pt>
                <c:pt idx="11">
                  <c:v>12/04/21</c:v>
                </c:pt>
                <c:pt idx="12">
                  <c:v>13/04/21</c:v>
                </c:pt>
                <c:pt idx="13">
                  <c:v>14/04/21</c:v>
                </c:pt>
                <c:pt idx="14">
                  <c:v>15/04/21</c:v>
                </c:pt>
              </c:strCache>
            </c:strRef>
          </c:cat>
          <c:val>
            <c:numRef>
              <c:f>'Q4 Revenue Trends'!$C$4:$C$19</c:f>
              <c:numCache>
                <c:formatCode>0</c:formatCode>
                <c:ptCount val="15"/>
                <c:pt idx="0">
                  <c:v>1494899</c:v>
                </c:pt>
                <c:pt idx="1">
                  <c:v>1423368</c:v>
                </c:pt>
                <c:pt idx="2">
                  <c:v>1153306</c:v>
                </c:pt>
                <c:pt idx="3">
                  <c:v>1282860</c:v>
                </c:pt>
                <c:pt idx="4">
                  <c:v>1200497</c:v>
                </c:pt>
                <c:pt idx="5">
                  <c:v>1262033</c:v>
                </c:pt>
                <c:pt idx="6">
                  <c:v>1450172</c:v>
                </c:pt>
                <c:pt idx="7">
                  <c:v>1330594</c:v>
                </c:pt>
                <c:pt idx="8">
                  <c:v>1361427</c:v>
                </c:pt>
                <c:pt idx="9">
                  <c:v>1200126</c:v>
                </c:pt>
                <c:pt idx="10">
                  <c:v>1381604</c:v>
                </c:pt>
                <c:pt idx="11">
                  <c:v>1217863</c:v>
                </c:pt>
                <c:pt idx="12">
                  <c:v>1301880</c:v>
                </c:pt>
                <c:pt idx="13">
                  <c:v>1290164</c:v>
                </c:pt>
                <c:pt idx="14">
                  <c:v>1296028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3-6E45-88A6-FE8B607230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629984"/>
        <c:axId val="43032672"/>
      </c:lineChart>
      <c:dateAx>
        <c:axId val="436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2672"/>
        <c:crosses val="autoZero"/>
        <c:auto val="0"/>
        <c:lblOffset val="100"/>
        <c:baseTimeUnit val="days"/>
      </c:dateAx>
      <c:valAx>
        <c:axId val="43032672"/>
        <c:scaling>
          <c:orientation val="minMax"/>
          <c:min val="900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_xlchart.v1.128</cx:f>
      </cx:strDim>
      <cx:numDim type="val">
        <cx:f>_xlchart.v1.134</cx:f>
      </cx:numDim>
    </cx:data>
    <cx:data id="1">
      <cx:strDim type="cat">
        <cx:f>_xlchart.v1.128</cx:f>
      </cx:strDim>
      <cx:numDim type="val">
        <cx:f>_xlchart.v1.137</cx:f>
      </cx:numDim>
    </cx:data>
    <cx:data id="2">
      <cx:strDim type="cat">
        <cx:f>_xlchart.v1.128</cx:f>
      </cx:strDim>
      <cx:numDim type="val">
        <cx:f>_xlchart.v1.142</cx:f>
      </cx:numDim>
    </cx:data>
  </cx:chartData>
  <cx:chart>
    <cx:title pos="t" align="ctr" overlay="0">
      <cx:tx>
        <cx:txData>
          <cx:v>Pareto Chart (Revenue)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Pareto Chart (Revenue)</a:t>
          </a:r>
        </a:p>
      </cx:txPr>
    </cx:title>
    <cx:plotArea>
      <cx:plotAreaRegion>
        <cx:series layoutId="clusteredColumn" uniqueId="{CE93C115-A494-6F45-98E8-DDB32B541DD3}" formatIdx="0">
          <cx:tx>
            <cx:txData>
              <cx:f>_xlchart.v1.131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1B921C1-1F04-DD43-A04A-41E009F41463}" formatIdx="1">
          <cx:axisId val="2"/>
        </cx:series>
        <cx:series layoutId="clusteredColumn" hidden="1" uniqueId="{E8D2A76E-7621-A14D-BC18-0726EB69448D}" formatIdx="2">
          <cx:tx>
            <cx:txData>
              <cx:f>_xlchart.v1.136</cx:f>
              <cx:v>Cumulative Revenue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ACC91FF-EC6C-FF4B-A9B0-E3C6C8BC1D6A}" formatIdx="3">
          <cx:axisId val="2"/>
        </cx:series>
        <cx:series layoutId="clusteredColumn" hidden="1" uniqueId="{FCF3C1A0-26FA-E844-8385-333C9C249DA2}" formatIdx="4">
          <cx:tx>
            <cx:txData>
              <cx:f>_xlchart.v1.140</cx:f>
              <cx:v>% of Total Revenue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A15E12F-C10A-F44A-B13C-7E1F42653C93}" formatIdx="5">
          <cx:axisId val="2"/>
        </cx:series>
      </cx:plotAreaRegion>
      <cx:axis id="0">
        <cx:catScaling gapWidth="0"/>
        <cx:title>
          <cx:tx>
            <cx:txData>
              <cx:v>SKU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SKU</a:t>
              </a:r>
            </a:p>
          </cx:txPr>
        </cx:title>
        <cx:tickLabels/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4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38100</xdr:rowOff>
    </xdr:from>
    <xdr:to>
      <xdr:col>20</xdr:col>
      <xdr:colOff>393700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907FD30-1EDE-DC4D-826E-174C6C5D6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609600"/>
              <a:ext cx="824865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50800</xdr:colOff>
      <xdr:row>7</xdr:row>
      <xdr:rowOff>38100</xdr:rowOff>
    </xdr:from>
    <xdr:to>
      <xdr:col>13</xdr:col>
      <xdr:colOff>63500</xdr:colOff>
      <xdr:row>28</xdr:row>
      <xdr:rowOff>139700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844C358-209A-0F4A-9422-0039A500CB15}"/>
            </a:ext>
          </a:extLst>
        </xdr:cNvPr>
        <xdr:cNvCxnSpPr/>
      </xdr:nvCxnSpPr>
      <xdr:spPr>
        <a:xfrm flipH="1" flipV="1">
          <a:off x="13195300" y="1371600"/>
          <a:ext cx="12700" cy="410210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10</xdr:row>
      <xdr:rowOff>0</xdr:rowOff>
    </xdr:from>
    <xdr:to>
      <xdr:col>19</xdr:col>
      <xdr:colOff>711200</xdr:colOff>
      <xdr:row>10</xdr:row>
      <xdr:rowOff>25400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431DAB-3424-C24A-B1AF-4FF85F2A28FC}"/>
            </a:ext>
          </a:extLst>
        </xdr:cNvPr>
        <xdr:cNvCxnSpPr/>
      </xdr:nvCxnSpPr>
      <xdr:spPr>
        <a:xfrm flipH="1">
          <a:off x="11722100" y="1905000"/>
          <a:ext cx="7086600" cy="25400"/>
        </a:xfrm>
        <a:prstGeom prst="line">
          <a:avLst/>
        </a:prstGeom>
        <a:ln>
          <a:prstDash val="dash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393700</xdr:colOff>
      <xdr:row>9</xdr:row>
      <xdr:rowOff>165100</xdr:rowOff>
    </xdr:from>
    <xdr:ext cx="184731" cy="2644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3F22924-F684-D04A-9325-F24C383B030B}"/>
            </a:ext>
          </a:extLst>
        </xdr:cNvPr>
        <xdr:cNvSpPr txBox="1"/>
      </xdr:nvSpPr>
      <xdr:spPr>
        <a:xfrm>
          <a:off x="14363700" y="1879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133350</xdr:rowOff>
    </xdr:from>
    <xdr:to>
      <xdr:col>12</xdr:col>
      <xdr:colOff>647700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9BBA3-1223-2E46-8C1F-E5520AD3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82550</xdr:rowOff>
    </xdr:from>
    <xdr:to>
      <xdr:col>13</xdr:col>
      <xdr:colOff>660400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6903E-0902-5149-A4E3-C4E75F88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6350</xdr:rowOff>
    </xdr:from>
    <xdr:to>
      <xdr:col>10</xdr:col>
      <xdr:colOff>76200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73808-5FC1-804C-9B69-9D2F1E60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385880</xdr:colOff>
      <xdr:row>291</xdr:row>
      <xdr:rowOff>112200</xdr:rowOff>
    </xdr:from>
    <xdr:to>
      <xdr:col>2</xdr:col>
      <xdr:colOff>386240</xdr:colOff>
      <xdr:row>291</xdr:row>
      <xdr:rowOff>112200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4B4BB14-3905-8742-810E-D912324505B0}"/>
                </a:ext>
              </a:extLst>
            </xdr14:cNvPr>
            <xdr14:cNvContentPartPr/>
          </xdr14:nvContentPartPr>
          <xdr14:nvPr macro=""/>
          <xdr14:xfrm>
            <a:off x="2036880" y="1636200"/>
            <a:ext cx="360" cy="36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4B4BB14-3905-8742-810E-D912324505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2560" y="16318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385880</xdr:colOff>
      <xdr:row>79</xdr:row>
      <xdr:rowOff>112200</xdr:rowOff>
    </xdr:from>
    <xdr:to>
      <xdr:col>10</xdr:col>
      <xdr:colOff>386240</xdr:colOff>
      <xdr:row>79</xdr:row>
      <xdr:rowOff>112200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32FB4E6-E554-D74D-8FE2-F2694A520B7A}"/>
                </a:ext>
              </a:extLst>
            </xdr14:cNvPr>
            <xdr14:cNvContentPartPr/>
          </xdr14:nvContentPartPr>
          <xdr14:nvPr macro=""/>
          <xdr14:xfrm>
            <a:off x="2036880" y="1636200"/>
            <a:ext cx="360" cy="3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32FB4E6-E554-D74D-8FE2-F2694A520B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2560" y="16318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385880</xdr:colOff>
      <xdr:row>105</xdr:row>
      <xdr:rowOff>0</xdr:rowOff>
    </xdr:from>
    <xdr:to>
      <xdr:col>13</xdr:col>
      <xdr:colOff>386240</xdr:colOff>
      <xdr:row>105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8197DEB-04C2-B642-BB2A-490090ADBCF4}"/>
                </a:ext>
              </a:extLst>
            </xdr14:cNvPr>
            <xdr14:cNvContentPartPr/>
          </xdr14:nvContentPartPr>
          <xdr14:nvPr macro=""/>
          <xdr14:xfrm>
            <a:off x="2036880" y="1636200"/>
            <a:ext cx="360" cy="3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8197DEB-04C2-B642-BB2A-490090ADBC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2560" y="16318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385880</xdr:colOff>
      <xdr:row>112</xdr:row>
      <xdr:rowOff>0</xdr:rowOff>
    </xdr:from>
    <xdr:to>
      <xdr:col>16</xdr:col>
      <xdr:colOff>386240</xdr:colOff>
      <xdr:row>112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1DEEB9B-40A3-E545-89FF-2A0959F81087}"/>
                </a:ext>
              </a:extLst>
            </xdr14:cNvPr>
            <xdr14:cNvContentPartPr/>
          </xdr14:nvContentPartPr>
          <xdr14:nvPr macro=""/>
          <xdr14:xfrm>
            <a:off x="2036880" y="1636200"/>
            <a:ext cx="360" cy="36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1DEEB9B-40A3-E545-89FF-2A0959F810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2560" y="16318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704850</xdr:colOff>
      <xdr:row>8</xdr:row>
      <xdr:rowOff>25400</xdr:rowOff>
    </xdr:from>
    <xdr:to>
      <xdr:col>13</xdr:col>
      <xdr:colOff>38100</xdr:colOff>
      <xdr:row>32</xdr:row>
      <xdr:rowOff>127000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B97E631F-94AD-9D4B-8314-E6F8598A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414</xdr:row>
      <xdr:rowOff>101600</xdr:rowOff>
    </xdr:from>
    <xdr:to>
      <xdr:col>16</xdr:col>
      <xdr:colOff>609600</xdr:colOff>
      <xdr:row>440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DE3F6-80EA-5646-88EB-AACCB6EC8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</xdr:row>
      <xdr:rowOff>0</xdr:rowOff>
    </xdr:from>
    <xdr:to>
      <xdr:col>13</xdr:col>
      <xdr:colOff>0</xdr:colOff>
      <xdr:row>23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95831-36F9-884C-A087-99D452BA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414</xdr:row>
      <xdr:rowOff>101600</xdr:rowOff>
    </xdr:from>
    <xdr:to>
      <xdr:col>16</xdr:col>
      <xdr:colOff>609600</xdr:colOff>
      <xdr:row>440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9E621-18C8-2748-876E-62254EEA2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</xdr:row>
      <xdr:rowOff>0</xdr:rowOff>
    </xdr:from>
    <xdr:to>
      <xdr:col>13</xdr:col>
      <xdr:colOff>736600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9A884-4A03-CB40-84A3-57CEEE2EE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4T08:07:00.953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4T13:33:05.578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4T13:33:05.579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4T13:33:05.580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Saurav" refreshedDate="44493.507973495369" createdVersion="7" refreshedVersion="7" minRefreshableVersion="3" recordCount="450" xr:uid="{885E50B8-5DE1-014D-8343-758CBE3B4B8A}">
  <cacheSource type="worksheet">
    <worksheetSource ref="A1:G451" sheet="sales_data"/>
  </cacheSource>
  <cacheFields count="7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Day" numFmtId="14">
      <sharedItems count="7">
        <s v="Thursday"/>
        <s v="Friday"/>
        <s v="Saturday"/>
        <s v="Sunday"/>
        <s v="Monday"/>
        <s v="Tuesday"/>
        <s v="Wednesday"/>
      </sharedItems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City" numFmtId="0">
      <sharedItems/>
    </cacheField>
    <cacheField name="Volume" numFmtId="0">
      <sharedItems containsSemiMixedTypes="0" containsString="0" containsNumber="1" containsInteger="1" minValue="2" maxValue="32" count="22">
        <n v="16"/>
        <n v="11"/>
        <n v="8"/>
        <n v="7"/>
        <n v="4"/>
        <n v="3"/>
        <n v="14"/>
        <n v="5"/>
        <n v="10"/>
        <n v="6"/>
        <n v="2"/>
        <n v="9"/>
        <n v="12"/>
        <n v="30"/>
        <n v="25"/>
        <n v="15"/>
        <n v="13"/>
        <n v="26"/>
        <n v="23"/>
        <n v="32"/>
        <n v="17"/>
        <n v="18"/>
      </sharedItems>
    </cacheField>
    <cacheField name="Avg Price" numFmtId="0">
      <sharedItems containsSemiMixedTypes="0" containsString="0" containsNumber="1" containsInteger="1" minValue="190" maxValue="60000"/>
    </cacheField>
    <cacheField name="Revenue" numFmtId="0">
      <sharedItems containsSemiMixedTypes="0" containsString="0" containsNumber="1" containsInteger="1" minValue="570" maxValue="245000" count="118">
        <n v="192000"/>
        <n v="110000"/>
        <n v="128000"/>
        <n v="140000"/>
        <n v="32000"/>
        <n v="196000"/>
        <n v="162000"/>
        <n v="165000"/>
        <n v="240000"/>
        <n v="4200"/>
        <n v="1000"/>
        <n v="1450"/>
        <n v="3650"/>
        <n v="1140"/>
        <n v="2100"/>
        <n v="1600"/>
        <n v="1200"/>
        <n v="920"/>
        <n v="4995"/>
        <n v="3850"/>
        <n v="3600"/>
        <n v="6400"/>
        <n v="7200"/>
        <n v="11994"/>
        <n v="6000"/>
        <n v="15000"/>
        <n v="12000"/>
        <n v="144000"/>
        <n v="90000"/>
        <n v="24000"/>
        <n v="108000"/>
        <n v="220000"/>
        <n v="9000"/>
        <n v="1800"/>
        <n v="2030"/>
        <n v="1520"/>
        <n v="1400"/>
        <n v="600"/>
        <n v="1380"/>
        <n v="3996"/>
        <n v="4900"/>
        <n v="4000"/>
        <n v="8400"/>
        <n v="15992"/>
        <n v="12500"/>
        <n v="72000"/>
        <n v="60000"/>
        <n v="96000"/>
        <n v="120000"/>
        <n v="40000"/>
        <n v="245000"/>
        <n v="180000"/>
        <n v="7500"/>
        <n v="3000"/>
        <n v="2555"/>
        <n v="1330"/>
        <n v="2450"/>
        <n v="2400"/>
        <n v="4550"/>
        <n v="4800"/>
        <n v="7996"/>
        <n v="17500"/>
        <n v="100000"/>
        <n v="64000"/>
        <n v="7800"/>
        <n v="3200"/>
        <n v="3480"/>
        <n v="2920"/>
        <n v="1750"/>
        <n v="2000"/>
        <n v="1500"/>
        <n v="1840"/>
        <n v="1998"/>
        <n v="4400"/>
        <n v="4500"/>
        <n v="48000"/>
        <n v="70000"/>
        <n v="80000"/>
        <n v="216000"/>
        <n v="3190"/>
        <n v="3285"/>
        <n v="950"/>
        <n v="900"/>
        <n v="2997"/>
        <n v="5250"/>
        <n v="9995"/>
        <n v="147000"/>
        <n v="2600"/>
        <n v="2610"/>
        <n v="1095"/>
        <n v="760"/>
        <n v="2800"/>
        <n v="5600"/>
        <n v="156000"/>
        <n v="30000"/>
        <n v="6900"/>
        <n v="2200"/>
        <n v="4380"/>
        <n v="570"/>
        <n v="2300"/>
        <n v="5200"/>
        <n v="5400"/>
        <n v="56000"/>
        <n v="13993"/>
        <n v="160000"/>
        <n v="9600"/>
        <n v="2320"/>
        <n v="1825"/>
        <n v="1710"/>
        <n v="1050"/>
        <n v="5950"/>
        <n v="10000"/>
        <n v="3770"/>
        <n v="112000"/>
        <n v="1160"/>
        <n v="1740"/>
        <n v="168000"/>
        <n v="21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s v="C"/>
    <x v="0"/>
    <n v="12000"/>
    <x v="0"/>
  </r>
  <r>
    <x v="0"/>
    <x v="0"/>
    <x v="1"/>
    <s v="C"/>
    <x v="1"/>
    <n v="10000"/>
    <x v="1"/>
  </r>
  <r>
    <x v="0"/>
    <x v="0"/>
    <x v="2"/>
    <s v="C"/>
    <x v="2"/>
    <n v="16000"/>
    <x v="2"/>
  </r>
  <r>
    <x v="0"/>
    <x v="0"/>
    <x v="3"/>
    <s v="C"/>
    <x v="3"/>
    <n v="20000"/>
    <x v="3"/>
  </r>
  <r>
    <x v="0"/>
    <x v="0"/>
    <x v="4"/>
    <s v="C"/>
    <x v="4"/>
    <n v="8000"/>
    <x v="4"/>
  </r>
  <r>
    <x v="0"/>
    <x v="0"/>
    <x v="5"/>
    <s v="C"/>
    <x v="4"/>
    <n v="8000"/>
    <x v="4"/>
  </r>
  <r>
    <x v="0"/>
    <x v="0"/>
    <x v="6"/>
    <s v="C"/>
    <x v="4"/>
    <n v="49000"/>
    <x v="5"/>
  </r>
  <r>
    <x v="0"/>
    <x v="0"/>
    <x v="7"/>
    <s v="C"/>
    <x v="5"/>
    <n v="54000"/>
    <x v="6"/>
  </r>
  <r>
    <x v="0"/>
    <x v="0"/>
    <x v="8"/>
    <s v="C"/>
    <x v="5"/>
    <n v="55000"/>
    <x v="7"/>
  </r>
  <r>
    <x v="0"/>
    <x v="0"/>
    <x v="9"/>
    <s v="C"/>
    <x v="4"/>
    <n v="60000"/>
    <x v="8"/>
  </r>
  <r>
    <x v="0"/>
    <x v="0"/>
    <x v="10"/>
    <s v="C"/>
    <x v="6"/>
    <n v="300"/>
    <x v="9"/>
  </r>
  <r>
    <x v="0"/>
    <x v="0"/>
    <x v="11"/>
    <s v="C"/>
    <x v="7"/>
    <n v="200"/>
    <x v="10"/>
  </r>
  <r>
    <x v="0"/>
    <x v="0"/>
    <x v="12"/>
    <s v="C"/>
    <x v="7"/>
    <n v="290"/>
    <x v="11"/>
  </r>
  <r>
    <x v="0"/>
    <x v="0"/>
    <x v="13"/>
    <s v="C"/>
    <x v="8"/>
    <n v="365"/>
    <x v="12"/>
  </r>
  <r>
    <x v="0"/>
    <x v="0"/>
    <x v="14"/>
    <s v="C"/>
    <x v="9"/>
    <n v="190"/>
    <x v="13"/>
  </r>
  <r>
    <x v="0"/>
    <x v="0"/>
    <x v="15"/>
    <s v="C"/>
    <x v="9"/>
    <n v="350"/>
    <x v="14"/>
  </r>
  <r>
    <x v="0"/>
    <x v="0"/>
    <x v="16"/>
    <s v="C"/>
    <x v="4"/>
    <n v="400"/>
    <x v="15"/>
  </r>
  <r>
    <x v="0"/>
    <x v="0"/>
    <x v="17"/>
    <s v="C"/>
    <x v="4"/>
    <n v="300"/>
    <x v="16"/>
  </r>
  <r>
    <x v="0"/>
    <x v="0"/>
    <x v="18"/>
    <s v="C"/>
    <x v="10"/>
    <n v="460"/>
    <x v="17"/>
  </r>
  <r>
    <x v="0"/>
    <x v="0"/>
    <x v="19"/>
    <s v="C"/>
    <x v="7"/>
    <n v="999"/>
    <x v="18"/>
  </r>
  <r>
    <x v="0"/>
    <x v="0"/>
    <x v="20"/>
    <s v="C"/>
    <x v="1"/>
    <n v="350"/>
    <x v="19"/>
  </r>
  <r>
    <x v="0"/>
    <x v="0"/>
    <x v="21"/>
    <s v="C"/>
    <x v="11"/>
    <n v="400"/>
    <x v="20"/>
  </r>
  <r>
    <x v="0"/>
    <x v="0"/>
    <x v="22"/>
    <s v="C"/>
    <x v="2"/>
    <n v="800"/>
    <x v="21"/>
  </r>
  <r>
    <x v="0"/>
    <x v="0"/>
    <x v="23"/>
    <s v="C"/>
    <x v="9"/>
    <n v="1200"/>
    <x v="22"/>
  </r>
  <r>
    <x v="0"/>
    <x v="0"/>
    <x v="24"/>
    <s v="C"/>
    <x v="9"/>
    <n v="1999"/>
    <x v="23"/>
  </r>
  <r>
    <x v="0"/>
    <x v="0"/>
    <x v="25"/>
    <s v="C"/>
    <x v="7"/>
    <n v="1200"/>
    <x v="24"/>
  </r>
  <r>
    <x v="0"/>
    <x v="0"/>
    <x v="26"/>
    <s v="C"/>
    <x v="9"/>
    <n v="2500"/>
    <x v="25"/>
  </r>
  <r>
    <x v="0"/>
    <x v="0"/>
    <x v="27"/>
    <s v="C"/>
    <x v="4"/>
    <n v="1500"/>
    <x v="24"/>
  </r>
  <r>
    <x v="0"/>
    <x v="0"/>
    <x v="28"/>
    <s v="C"/>
    <x v="10"/>
    <n v="1800"/>
    <x v="20"/>
  </r>
  <r>
    <x v="0"/>
    <x v="0"/>
    <x v="29"/>
    <s v="C"/>
    <x v="4"/>
    <n v="3000"/>
    <x v="26"/>
  </r>
  <r>
    <x v="1"/>
    <x v="1"/>
    <x v="0"/>
    <s v="C"/>
    <x v="12"/>
    <n v="12000"/>
    <x v="27"/>
  </r>
  <r>
    <x v="1"/>
    <x v="1"/>
    <x v="1"/>
    <s v="C"/>
    <x v="11"/>
    <n v="10000"/>
    <x v="28"/>
  </r>
  <r>
    <x v="1"/>
    <x v="1"/>
    <x v="2"/>
    <s v="C"/>
    <x v="2"/>
    <n v="16000"/>
    <x v="2"/>
  </r>
  <r>
    <x v="1"/>
    <x v="1"/>
    <x v="3"/>
    <s v="C"/>
    <x v="3"/>
    <n v="20000"/>
    <x v="3"/>
  </r>
  <r>
    <x v="1"/>
    <x v="1"/>
    <x v="4"/>
    <s v="C"/>
    <x v="5"/>
    <n v="8000"/>
    <x v="29"/>
  </r>
  <r>
    <x v="1"/>
    <x v="1"/>
    <x v="5"/>
    <s v="C"/>
    <x v="4"/>
    <n v="8000"/>
    <x v="4"/>
  </r>
  <r>
    <x v="1"/>
    <x v="1"/>
    <x v="6"/>
    <s v="C"/>
    <x v="4"/>
    <n v="49000"/>
    <x v="5"/>
  </r>
  <r>
    <x v="1"/>
    <x v="1"/>
    <x v="7"/>
    <s v="C"/>
    <x v="10"/>
    <n v="54000"/>
    <x v="30"/>
  </r>
  <r>
    <x v="1"/>
    <x v="1"/>
    <x v="8"/>
    <s v="C"/>
    <x v="4"/>
    <n v="55000"/>
    <x v="31"/>
  </r>
  <r>
    <x v="1"/>
    <x v="1"/>
    <x v="9"/>
    <s v="C"/>
    <x v="4"/>
    <n v="60000"/>
    <x v="8"/>
  </r>
  <r>
    <x v="1"/>
    <x v="1"/>
    <x v="10"/>
    <s v="C"/>
    <x v="13"/>
    <n v="300"/>
    <x v="32"/>
  </r>
  <r>
    <x v="1"/>
    <x v="1"/>
    <x v="11"/>
    <s v="C"/>
    <x v="11"/>
    <n v="200"/>
    <x v="33"/>
  </r>
  <r>
    <x v="1"/>
    <x v="1"/>
    <x v="12"/>
    <s v="C"/>
    <x v="3"/>
    <n v="290"/>
    <x v="34"/>
  </r>
  <r>
    <x v="1"/>
    <x v="1"/>
    <x v="13"/>
    <s v="C"/>
    <x v="8"/>
    <n v="365"/>
    <x v="12"/>
  </r>
  <r>
    <x v="1"/>
    <x v="1"/>
    <x v="14"/>
    <s v="C"/>
    <x v="2"/>
    <n v="190"/>
    <x v="35"/>
  </r>
  <r>
    <x v="1"/>
    <x v="1"/>
    <x v="15"/>
    <s v="C"/>
    <x v="4"/>
    <n v="350"/>
    <x v="36"/>
  </r>
  <r>
    <x v="1"/>
    <x v="1"/>
    <x v="16"/>
    <s v="C"/>
    <x v="4"/>
    <n v="400"/>
    <x v="15"/>
  </r>
  <r>
    <x v="1"/>
    <x v="1"/>
    <x v="17"/>
    <s v="C"/>
    <x v="10"/>
    <n v="300"/>
    <x v="37"/>
  </r>
  <r>
    <x v="1"/>
    <x v="1"/>
    <x v="18"/>
    <s v="C"/>
    <x v="5"/>
    <n v="460"/>
    <x v="38"/>
  </r>
  <r>
    <x v="1"/>
    <x v="1"/>
    <x v="19"/>
    <s v="C"/>
    <x v="4"/>
    <n v="999"/>
    <x v="39"/>
  </r>
  <r>
    <x v="1"/>
    <x v="1"/>
    <x v="20"/>
    <s v="C"/>
    <x v="6"/>
    <n v="350"/>
    <x v="40"/>
  </r>
  <r>
    <x v="1"/>
    <x v="1"/>
    <x v="21"/>
    <s v="C"/>
    <x v="4"/>
    <n v="400"/>
    <x v="15"/>
  </r>
  <r>
    <x v="1"/>
    <x v="1"/>
    <x v="22"/>
    <s v="C"/>
    <x v="7"/>
    <n v="800"/>
    <x v="41"/>
  </r>
  <r>
    <x v="1"/>
    <x v="1"/>
    <x v="23"/>
    <s v="C"/>
    <x v="3"/>
    <n v="1200"/>
    <x v="42"/>
  </r>
  <r>
    <x v="1"/>
    <x v="1"/>
    <x v="24"/>
    <s v="C"/>
    <x v="2"/>
    <n v="1999"/>
    <x v="43"/>
  </r>
  <r>
    <x v="1"/>
    <x v="1"/>
    <x v="25"/>
    <s v="C"/>
    <x v="3"/>
    <n v="1200"/>
    <x v="42"/>
  </r>
  <r>
    <x v="1"/>
    <x v="1"/>
    <x v="26"/>
    <s v="C"/>
    <x v="7"/>
    <n v="2500"/>
    <x v="44"/>
  </r>
  <r>
    <x v="1"/>
    <x v="1"/>
    <x v="27"/>
    <s v="C"/>
    <x v="4"/>
    <n v="1500"/>
    <x v="24"/>
  </r>
  <r>
    <x v="1"/>
    <x v="1"/>
    <x v="28"/>
    <s v="C"/>
    <x v="10"/>
    <n v="1800"/>
    <x v="20"/>
  </r>
  <r>
    <x v="1"/>
    <x v="1"/>
    <x v="29"/>
    <s v="C"/>
    <x v="5"/>
    <n v="3000"/>
    <x v="32"/>
  </r>
  <r>
    <x v="2"/>
    <x v="2"/>
    <x v="0"/>
    <s v="C"/>
    <x v="9"/>
    <n v="12000"/>
    <x v="45"/>
  </r>
  <r>
    <x v="2"/>
    <x v="2"/>
    <x v="1"/>
    <s v="C"/>
    <x v="9"/>
    <n v="10000"/>
    <x v="46"/>
  </r>
  <r>
    <x v="2"/>
    <x v="2"/>
    <x v="2"/>
    <s v="C"/>
    <x v="9"/>
    <n v="16000"/>
    <x v="47"/>
  </r>
  <r>
    <x v="2"/>
    <x v="2"/>
    <x v="3"/>
    <s v="C"/>
    <x v="9"/>
    <n v="20000"/>
    <x v="48"/>
  </r>
  <r>
    <x v="2"/>
    <x v="2"/>
    <x v="4"/>
    <s v="C"/>
    <x v="7"/>
    <n v="8000"/>
    <x v="49"/>
  </r>
  <r>
    <x v="2"/>
    <x v="2"/>
    <x v="5"/>
    <s v="C"/>
    <x v="5"/>
    <n v="8000"/>
    <x v="29"/>
  </r>
  <r>
    <x v="2"/>
    <x v="2"/>
    <x v="6"/>
    <s v="C"/>
    <x v="7"/>
    <n v="49000"/>
    <x v="50"/>
  </r>
  <r>
    <x v="2"/>
    <x v="2"/>
    <x v="7"/>
    <s v="C"/>
    <x v="10"/>
    <n v="54000"/>
    <x v="30"/>
  </r>
  <r>
    <x v="2"/>
    <x v="2"/>
    <x v="8"/>
    <s v="C"/>
    <x v="10"/>
    <n v="55000"/>
    <x v="1"/>
  </r>
  <r>
    <x v="2"/>
    <x v="2"/>
    <x v="9"/>
    <s v="C"/>
    <x v="5"/>
    <n v="60000"/>
    <x v="51"/>
  </r>
  <r>
    <x v="2"/>
    <x v="2"/>
    <x v="10"/>
    <s v="C"/>
    <x v="14"/>
    <n v="300"/>
    <x v="52"/>
  </r>
  <r>
    <x v="2"/>
    <x v="2"/>
    <x v="11"/>
    <s v="C"/>
    <x v="15"/>
    <n v="200"/>
    <x v="53"/>
  </r>
  <r>
    <x v="2"/>
    <x v="2"/>
    <x v="12"/>
    <s v="C"/>
    <x v="7"/>
    <n v="290"/>
    <x v="11"/>
  </r>
  <r>
    <x v="2"/>
    <x v="2"/>
    <x v="13"/>
    <s v="C"/>
    <x v="3"/>
    <n v="365"/>
    <x v="54"/>
  </r>
  <r>
    <x v="2"/>
    <x v="2"/>
    <x v="14"/>
    <s v="C"/>
    <x v="3"/>
    <n v="190"/>
    <x v="55"/>
  </r>
  <r>
    <x v="2"/>
    <x v="2"/>
    <x v="15"/>
    <s v="C"/>
    <x v="3"/>
    <n v="350"/>
    <x v="56"/>
  </r>
  <r>
    <x v="2"/>
    <x v="2"/>
    <x v="16"/>
    <s v="C"/>
    <x v="9"/>
    <n v="400"/>
    <x v="57"/>
  </r>
  <r>
    <x v="2"/>
    <x v="2"/>
    <x v="17"/>
    <s v="C"/>
    <x v="4"/>
    <n v="300"/>
    <x v="16"/>
  </r>
  <r>
    <x v="2"/>
    <x v="2"/>
    <x v="18"/>
    <s v="C"/>
    <x v="5"/>
    <n v="460"/>
    <x v="38"/>
  </r>
  <r>
    <x v="2"/>
    <x v="2"/>
    <x v="19"/>
    <s v="C"/>
    <x v="7"/>
    <n v="999"/>
    <x v="18"/>
  </r>
  <r>
    <x v="2"/>
    <x v="2"/>
    <x v="20"/>
    <s v="C"/>
    <x v="16"/>
    <n v="350"/>
    <x v="58"/>
  </r>
  <r>
    <x v="2"/>
    <x v="2"/>
    <x v="21"/>
    <s v="C"/>
    <x v="8"/>
    <n v="400"/>
    <x v="41"/>
  </r>
  <r>
    <x v="2"/>
    <x v="2"/>
    <x v="22"/>
    <s v="C"/>
    <x v="9"/>
    <n v="800"/>
    <x v="59"/>
  </r>
  <r>
    <x v="2"/>
    <x v="2"/>
    <x v="23"/>
    <s v="C"/>
    <x v="9"/>
    <n v="1200"/>
    <x v="22"/>
  </r>
  <r>
    <x v="2"/>
    <x v="2"/>
    <x v="24"/>
    <s v="C"/>
    <x v="4"/>
    <n v="1999"/>
    <x v="60"/>
  </r>
  <r>
    <x v="2"/>
    <x v="2"/>
    <x v="25"/>
    <s v="C"/>
    <x v="4"/>
    <n v="1200"/>
    <x v="59"/>
  </r>
  <r>
    <x v="2"/>
    <x v="2"/>
    <x v="26"/>
    <s v="C"/>
    <x v="3"/>
    <n v="2500"/>
    <x v="61"/>
  </r>
  <r>
    <x v="2"/>
    <x v="2"/>
    <x v="27"/>
    <s v="C"/>
    <x v="4"/>
    <n v="1500"/>
    <x v="24"/>
  </r>
  <r>
    <x v="2"/>
    <x v="2"/>
    <x v="28"/>
    <s v="C"/>
    <x v="4"/>
    <n v="1800"/>
    <x v="22"/>
  </r>
  <r>
    <x v="2"/>
    <x v="2"/>
    <x v="29"/>
    <s v="C"/>
    <x v="10"/>
    <n v="3000"/>
    <x v="24"/>
  </r>
  <r>
    <x v="3"/>
    <x v="3"/>
    <x v="0"/>
    <s v="C"/>
    <x v="8"/>
    <n v="12000"/>
    <x v="48"/>
  </r>
  <r>
    <x v="3"/>
    <x v="3"/>
    <x v="1"/>
    <s v="C"/>
    <x v="8"/>
    <n v="10000"/>
    <x v="62"/>
  </r>
  <r>
    <x v="3"/>
    <x v="3"/>
    <x v="2"/>
    <s v="C"/>
    <x v="4"/>
    <n v="16000"/>
    <x v="63"/>
  </r>
  <r>
    <x v="3"/>
    <x v="3"/>
    <x v="3"/>
    <s v="C"/>
    <x v="3"/>
    <n v="20000"/>
    <x v="3"/>
  </r>
  <r>
    <x v="3"/>
    <x v="3"/>
    <x v="4"/>
    <s v="C"/>
    <x v="4"/>
    <n v="8000"/>
    <x v="4"/>
  </r>
  <r>
    <x v="3"/>
    <x v="3"/>
    <x v="5"/>
    <s v="C"/>
    <x v="5"/>
    <n v="8000"/>
    <x v="29"/>
  </r>
  <r>
    <x v="3"/>
    <x v="3"/>
    <x v="6"/>
    <s v="C"/>
    <x v="4"/>
    <n v="49000"/>
    <x v="5"/>
  </r>
  <r>
    <x v="3"/>
    <x v="3"/>
    <x v="7"/>
    <s v="C"/>
    <x v="5"/>
    <n v="54000"/>
    <x v="6"/>
  </r>
  <r>
    <x v="3"/>
    <x v="3"/>
    <x v="8"/>
    <s v="C"/>
    <x v="5"/>
    <n v="55000"/>
    <x v="7"/>
  </r>
  <r>
    <x v="3"/>
    <x v="3"/>
    <x v="9"/>
    <s v="C"/>
    <x v="5"/>
    <n v="60000"/>
    <x v="51"/>
  </r>
  <r>
    <x v="3"/>
    <x v="3"/>
    <x v="10"/>
    <s v="C"/>
    <x v="17"/>
    <n v="300"/>
    <x v="64"/>
  </r>
  <r>
    <x v="3"/>
    <x v="3"/>
    <x v="11"/>
    <s v="C"/>
    <x v="0"/>
    <n v="200"/>
    <x v="65"/>
  </r>
  <r>
    <x v="3"/>
    <x v="3"/>
    <x v="12"/>
    <s v="C"/>
    <x v="12"/>
    <n v="290"/>
    <x v="66"/>
  </r>
  <r>
    <x v="3"/>
    <x v="3"/>
    <x v="13"/>
    <s v="C"/>
    <x v="2"/>
    <n v="365"/>
    <x v="67"/>
  </r>
  <r>
    <x v="3"/>
    <x v="3"/>
    <x v="14"/>
    <s v="C"/>
    <x v="3"/>
    <n v="190"/>
    <x v="55"/>
  </r>
  <r>
    <x v="3"/>
    <x v="3"/>
    <x v="15"/>
    <s v="C"/>
    <x v="7"/>
    <n v="350"/>
    <x v="68"/>
  </r>
  <r>
    <x v="3"/>
    <x v="3"/>
    <x v="16"/>
    <s v="C"/>
    <x v="7"/>
    <n v="400"/>
    <x v="69"/>
  </r>
  <r>
    <x v="3"/>
    <x v="3"/>
    <x v="17"/>
    <s v="C"/>
    <x v="7"/>
    <n v="300"/>
    <x v="70"/>
  </r>
  <r>
    <x v="3"/>
    <x v="3"/>
    <x v="18"/>
    <s v="C"/>
    <x v="4"/>
    <n v="460"/>
    <x v="71"/>
  </r>
  <r>
    <x v="3"/>
    <x v="3"/>
    <x v="19"/>
    <s v="C"/>
    <x v="10"/>
    <n v="999"/>
    <x v="72"/>
  </r>
  <r>
    <x v="3"/>
    <x v="3"/>
    <x v="20"/>
    <s v="C"/>
    <x v="1"/>
    <n v="350"/>
    <x v="19"/>
  </r>
  <r>
    <x v="3"/>
    <x v="3"/>
    <x v="21"/>
    <s v="C"/>
    <x v="1"/>
    <n v="400"/>
    <x v="73"/>
  </r>
  <r>
    <x v="3"/>
    <x v="3"/>
    <x v="22"/>
    <s v="C"/>
    <x v="4"/>
    <n v="800"/>
    <x v="65"/>
  </r>
  <r>
    <x v="3"/>
    <x v="3"/>
    <x v="23"/>
    <s v="C"/>
    <x v="4"/>
    <n v="1200"/>
    <x v="59"/>
  </r>
  <r>
    <x v="3"/>
    <x v="3"/>
    <x v="24"/>
    <s v="C"/>
    <x v="2"/>
    <n v="1999"/>
    <x v="43"/>
  </r>
  <r>
    <x v="3"/>
    <x v="3"/>
    <x v="25"/>
    <s v="C"/>
    <x v="9"/>
    <n v="1200"/>
    <x v="22"/>
  </r>
  <r>
    <x v="3"/>
    <x v="3"/>
    <x v="26"/>
    <s v="C"/>
    <x v="7"/>
    <n v="2500"/>
    <x v="44"/>
  </r>
  <r>
    <x v="3"/>
    <x v="3"/>
    <x v="27"/>
    <s v="C"/>
    <x v="5"/>
    <n v="1500"/>
    <x v="74"/>
  </r>
  <r>
    <x v="3"/>
    <x v="3"/>
    <x v="28"/>
    <s v="C"/>
    <x v="10"/>
    <n v="1800"/>
    <x v="20"/>
  </r>
  <r>
    <x v="3"/>
    <x v="3"/>
    <x v="29"/>
    <s v="C"/>
    <x v="4"/>
    <n v="3000"/>
    <x v="26"/>
  </r>
  <r>
    <x v="4"/>
    <x v="4"/>
    <x v="0"/>
    <s v="C"/>
    <x v="4"/>
    <n v="12000"/>
    <x v="75"/>
  </r>
  <r>
    <x v="4"/>
    <x v="4"/>
    <x v="1"/>
    <s v="C"/>
    <x v="3"/>
    <n v="10000"/>
    <x v="76"/>
  </r>
  <r>
    <x v="4"/>
    <x v="4"/>
    <x v="2"/>
    <s v="C"/>
    <x v="9"/>
    <n v="16000"/>
    <x v="47"/>
  </r>
  <r>
    <x v="4"/>
    <x v="4"/>
    <x v="3"/>
    <s v="C"/>
    <x v="4"/>
    <n v="20000"/>
    <x v="77"/>
  </r>
  <r>
    <x v="4"/>
    <x v="4"/>
    <x v="4"/>
    <s v="C"/>
    <x v="4"/>
    <n v="8000"/>
    <x v="4"/>
  </r>
  <r>
    <x v="4"/>
    <x v="4"/>
    <x v="5"/>
    <s v="C"/>
    <x v="4"/>
    <n v="8000"/>
    <x v="4"/>
  </r>
  <r>
    <x v="4"/>
    <x v="4"/>
    <x v="6"/>
    <s v="C"/>
    <x v="4"/>
    <n v="49000"/>
    <x v="5"/>
  </r>
  <r>
    <x v="4"/>
    <x v="4"/>
    <x v="7"/>
    <s v="C"/>
    <x v="4"/>
    <n v="54000"/>
    <x v="78"/>
  </r>
  <r>
    <x v="4"/>
    <x v="4"/>
    <x v="8"/>
    <s v="C"/>
    <x v="5"/>
    <n v="55000"/>
    <x v="7"/>
  </r>
  <r>
    <x v="4"/>
    <x v="4"/>
    <x v="9"/>
    <s v="C"/>
    <x v="5"/>
    <n v="60000"/>
    <x v="51"/>
  </r>
  <r>
    <x v="4"/>
    <x v="4"/>
    <x v="10"/>
    <s v="C"/>
    <x v="0"/>
    <n v="300"/>
    <x v="59"/>
  </r>
  <r>
    <x v="4"/>
    <x v="4"/>
    <x v="11"/>
    <s v="C"/>
    <x v="2"/>
    <n v="200"/>
    <x v="15"/>
  </r>
  <r>
    <x v="4"/>
    <x v="4"/>
    <x v="12"/>
    <s v="C"/>
    <x v="1"/>
    <n v="290"/>
    <x v="79"/>
  </r>
  <r>
    <x v="4"/>
    <x v="4"/>
    <x v="13"/>
    <s v="C"/>
    <x v="11"/>
    <n v="365"/>
    <x v="80"/>
  </r>
  <r>
    <x v="4"/>
    <x v="4"/>
    <x v="14"/>
    <s v="C"/>
    <x v="7"/>
    <n v="190"/>
    <x v="81"/>
  </r>
  <r>
    <x v="4"/>
    <x v="4"/>
    <x v="15"/>
    <s v="C"/>
    <x v="7"/>
    <n v="350"/>
    <x v="68"/>
  </r>
  <r>
    <x v="4"/>
    <x v="4"/>
    <x v="16"/>
    <s v="C"/>
    <x v="7"/>
    <n v="400"/>
    <x v="69"/>
  </r>
  <r>
    <x v="4"/>
    <x v="4"/>
    <x v="17"/>
    <s v="C"/>
    <x v="5"/>
    <n v="300"/>
    <x v="82"/>
  </r>
  <r>
    <x v="4"/>
    <x v="4"/>
    <x v="18"/>
    <s v="C"/>
    <x v="5"/>
    <n v="460"/>
    <x v="38"/>
  </r>
  <r>
    <x v="4"/>
    <x v="4"/>
    <x v="19"/>
    <s v="C"/>
    <x v="5"/>
    <n v="999"/>
    <x v="83"/>
  </r>
  <r>
    <x v="4"/>
    <x v="4"/>
    <x v="20"/>
    <s v="C"/>
    <x v="15"/>
    <n v="350"/>
    <x v="84"/>
  </r>
  <r>
    <x v="4"/>
    <x v="4"/>
    <x v="21"/>
    <s v="C"/>
    <x v="4"/>
    <n v="400"/>
    <x v="15"/>
  </r>
  <r>
    <x v="4"/>
    <x v="4"/>
    <x v="22"/>
    <s v="C"/>
    <x v="5"/>
    <n v="800"/>
    <x v="57"/>
  </r>
  <r>
    <x v="4"/>
    <x v="4"/>
    <x v="23"/>
    <s v="C"/>
    <x v="9"/>
    <n v="1200"/>
    <x v="22"/>
  </r>
  <r>
    <x v="4"/>
    <x v="4"/>
    <x v="24"/>
    <s v="C"/>
    <x v="7"/>
    <n v="1999"/>
    <x v="85"/>
  </r>
  <r>
    <x v="4"/>
    <x v="4"/>
    <x v="25"/>
    <s v="C"/>
    <x v="7"/>
    <n v="1200"/>
    <x v="24"/>
  </r>
  <r>
    <x v="4"/>
    <x v="4"/>
    <x v="26"/>
    <s v="C"/>
    <x v="7"/>
    <n v="2500"/>
    <x v="44"/>
  </r>
  <r>
    <x v="4"/>
    <x v="4"/>
    <x v="27"/>
    <s v="C"/>
    <x v="5"/>
    <n v="1500"/>
    <x v="74"/>
  </r>
  <r>
    <x v="4"/>
    <x v="4"/>
    <x v="28"/>
    <s v="C"/>
    <x v="4"/>
    <n v="1800"/>
    <x v="22"/>
  </r>
  <r>
    <x v="4"/>
    <x v="4"/>
    <x v="29"/>
    <s v="C"/>
    <x v="10"/>
    <n v="3000"/>
    <x v="24"/>
  </r>
  <r>
    <x v="5"/>
    <x v="5"/>
    <x v="0"/>
    <s v="C"/>
    <x v="2"/>
    <n v="12000"/>
    <x v="47"/>
  </r>
  <r>
    <x v="5"/>
    <x v="5"/>
    <x v="1"/>
    <s v="C"/>
    <x v="3"/>
    <n v="10000"/>
    <x v="76"/>
  </r>
  <r>
    <x v="5"/>
    <x v="5"/>
    <x v="2"/>
    <s v="C"/>
    <x v="7"/>
    <n v="16000"/>
    <x v="77"/>
  </r>
  <r>
    <x v="5"/>
    <x v="5"/>
    <x v="3"/>
    <s v="C"/>
    <x v="3"/>
    <n v="20000"/>
    <x v="3"/>
  </r>
  <r>
    <x v="5"/>
    <x v="5"/>
    <x v="4"/>
    <s v="C"/>
    <x v="9"/>
    <n v="8000"/>
    <x v="75"/>
  </r>
  <r>
    <x v="5"/>
    <x v="5"/>
    <x v="5"/>
    <s v="C"/>
    <x v="5"/>
    <n v="8000"/>
    <x v="29"/>
  </r>
  <r>
    <x v="5"/>
    <x v="5"/>
    <x v="6"/>
    <s v="C"/>
    <x v="5"/>
    <n v="49000"/>
    <x v="86"/>
  </r>
  <r>
    <x v="5"/>
    <x v="5"/>
    <x v="7"/>
    <s v="C"/>
    <x v="4"/>
    <n v="54000"/>
    <x v="78"/>
  </r>
  <r>
    <x v="5"/>
    <x v="5"/>
    <x v="8"/>
    <s v="C"/>
    <x v="5"/>
    <n v="55000"/>
    <x v="7"/>
  </r>
  <r>
    <x v="5"/>
    <x v="5"/>
    <x v="9"/>
    <s v="C"/>
    <x v="5"/>
    <n v="60000"/>
    <x v="51"/>
  </r>
  <r>
    <x v="5"/>
    <x v="5"/>
    <x v="10"/>
    <s v="C"/>
    <x v="8"/>
    <n v="300"/>
    <x v="53"/>
  </r>
  <r>
    <x v="5"/>
    <x v="5"/>
    <x v="11"/>
    <s v="C"/>
    <x v="16"/>
    <n v="200"/>
    <x v="87"/>
  </r>
  <r>
    <x v="5"/>
    <x v="5"/>
    <x v="12"/>
    <s v="C"/>
    <x v="11"/>
    <n v="290"/>
    <x v="88"/>
  </r>
  <r>
    <x v="5"/>
    <x v="5"/>
    <x v="13"/>
    <s v="C"/>
    <x v="5"/>
    <n v="365"/>
    <x v="89"/>
  </r>
  <r>
    <x v="5"/>
    <x v="5"/>
    <x v="14"/>
    <s v="C"/>
    <x v="4"/>
    <n v="190"/>
    <x v="90"/>
  </r>
  <r>
    <x v="5"/>
    <x v="5"/>
    <x v="15"/>
    <s v="C"/>
    <x v="3"/>
    <n v="350"/>
    <x v="56"/>
  </r>
  <r>
    <x v="5"/>
    <x v="5"/>
    <x v="16"/>
    <s v="C"/>
    <x v="5"/>
    <n v="400"/>
    <x v="16"/>
  </r>
  <r>
    <x v="5"/>
    <x v="5"/>
    <x v="17"/>
    <s v="C"/>
    <x v="10"/>
    <n v="300"/>
    <x v="37"/>
  </r>
  <r>
    <x v="5"/>
    <x v="5"/>
    <x v="18"/>
    <s v="C"/>
    <x v="5"/>
    <n v="460"/>
    <x v="38"/>
  </r>
  <r>
    <x v="5"/>
    <x v="5"/>
    <x v="19"/>
    <s v="C"/>
    <x v="4"/>
    <n v="999"/>
    <x v="39"/>
  </r>
  <r>
    <x v="5"/>
    <x v="5"/>
    <x v="20"/>
    <s v="C"/>
    <x v="16"/>
    <n v="350"/>
    <x v="58"/>
  </r>
  <r>
    <x v="5"/>
    <x v="5"/>
    <x v="21"/>
    <s v="C"/>
    <x v="3"/>
    <n v="400"/>
    <x v="91"/>
  </r>
  <r>
    <x v="5"/>
    <x v="5"/>
    <x v="22"/>
    <s v="C"/>
    <x v="3"/>
    <n v="800"/>
    <x v="92"/>
  </r>
  <r>
    <x v="5"/>
    <x v="5"/>
    <x v="23"/>
    <s v="C"/>
    <x v="3"/>
    <n v="1200"/>
    <x v="42"/>
  </r>
  <r>
    <x v="5"/>
    <x v="5"/>
    <x v="24"/>
    <s v="C"/>
    <x v="2"/>
    <n v="1999"/>
    <x v="43"/>
  </r>
  <r>
    <x v="5"/>
    <x v="5"/>
    <x v="25"/>
    <s v="C"/>
    <x v="4"/>
    <n v="1200"/>
    <x v="59"/>
  </r>
  <r>
    <x v="5"/>
    <x v="5"/>
    <x v="26"/>
    <s v="C"/>
    <x v="9"/>
    <n v="2500"/>
    <x v="25"/>
  </r>
  <r>
    <x v="5"/>
    <x v="5"/>
    <x v="27"/>
    <s v="C"/>
    <x v="4"/>
    <n v="1500"/>
    <x v="24"/>
  </r>
  <r>
    <x v="5"/>
    <x v="5"/>
    <x v="28"/>
    <s v="C"/>
    <x v="4"/>
    <n v="1800"/>
    <x v="22"/>
  </r>
  <r>
    <x v="5"/>
    <x v="5"/>
    <x v="29"/>
    <s v="C"/>
    <x v="10"/>
    <n v="3000"/>
    <x v="24"/>
  </r>
  <r>
    <x v="6"/>
    <x v="6"/>
    <x v="0"/>
    <s v="C"/>
    <x v="16"/>
    <n v="12000"/>
    <x v="93"/>
  </r>
  <r>
    <x v="6"/>
    <x v="6"/>
    <x v="1"/>
    <s v="C"/>
    <x v="5"/>
    <n v="10000"/>
    <x v="94"/>
  </r>
  <r>
    <x v="6"/>
    <x v="6"/>
    <x v="2"/>
    <s v="C"/>
    <x v="2"/>
    <n v="16000"/>
    <x v="2"/>
  </r>
  <r>
    <x v="6"/>
    <x v="6"/>
    <x v="3"/>
    <s v="C"/>
    <x v="7"/>
    <n v="20000"/>
    <x v="62"/>
  </r>
  <r>
    <x v="6"/>
    <x v="6"/>
    <x v="4"/>
    <s v="C"/>
    <x v="7"/>
    <n v="8000"/>
    <x v="49"/>
  </r>
  <r>
    <x v="6"/>
    <x v="6"/>
    <x v="5"/>
    <s v="C"/>
    <x v="4"/>
    <n v="8000"/>
    <x v="4"/>
  </r>
  <r>
    <x v="6"/>
    <x v="6"/>
    <x v="6"/>
    <s v="C"/>
    <x v="4"/>
    <n v="49000"/>
    <x v="5"/>
  </r>
  <r>
    <x v="6"/>
    <x v="6"/>
    <x v="7"/>
    <s v="C"/>
    <x v="4"/>
    <n v="54000"/>
    <x v="78"/>
  </r>
  <r>
    <x v="6"/>
    <x v="6"/>
    <x v="8"/>
    <s v="C"/>
    <x v="4"/>
    <n v="55000"/>
    <x v="31"/>
  </r>
  <r>
    <x v="6"/>
    <x v="6"/>
    <x v="9"/>
    <s v="C"/>
    <x v="4"/>
    <n v="60000"/>
    <x v="8"/>
  </r>
  <r>
    <x v="6"/>
    <x v="6"/>
    <x v="10"/>
    <s v="C"/>
    <x v="18"/>
    <n v="300"/>
    <x v="95"/>
  </r>
  <r>
    <x v="6"/>
    <x v="6"/>
    <x v="11"/>
    <s v="C"/>
    <x v="1"/>
    <n v="200"/>
    <x v="96"/>
  </r>
  <r>
    <x v="6"/>
    <x v="6"/>
    <x v="12"/>
    <s v="C"/>
    <x v="12"/>
    <n v="290"/>
    <x v="66"/>
  </r>
  <r>
    <x v="6"/>
    <x v="6"/>
    <x v="13"/>
    <s v="C"/>
    <x v="12"/>
    <n v="365"/>
    <x v="97"/>
  </r>
  <r>
    <x v="6"/>
    <x v="6"/>
    <x v="14"/>
    <s v="C"/>
    <x v="5"/>
    <n v="190"/>
    <x v="98"/>
  </r>
  <r>
    <x v="6"/>
    <x v="6"/>
    <x v="15"/>
    <s v="C"/>
    <x v="4"/>
    <n v="350"/>
    <x v="36"/>
  </r>
  <r>
    <x v="6"/>
    <x v="6"/>
    <x v="16"/>
    <s v="C"/>
    <x v="5"/>
    <n v="400"/>
    <x v="16"/>
  </r>
  <r>
    <x v="6"/>
    <x v="6"/>
    <x v="17"/>
    <s v="C"/>
    <x v="5"/>
    <n v="300"/>
    <x v="82"/>
  </r>
  <r>
    <x v="6"/>
    <x v="6"/>
    <x v="18"/>
    <s v="C"/>
    <x v="7"/>
    <n v="460"/>
    <x v="99"/>
  </r>
  <r>
    <x v="6"/>
    <x v="6"/>
    <x v="19"/>
    <s v="C"/>
    <x v="4"/>
    <n v="999"/>
    <x v="39"/>
  </r>
  <r>
    <x v="6"/>
    <x v="6"/>
    <x v="20"/>
    <s v="C"/>
    <x v="16"/>
    <n v="350"/>
    <x v="58"/>
  </r>
  <r>
    <x v="6"/>
    <x v="6"/>
    <x v="21"/>
    <s v="C"/>
    <x v="16"/>
    <n v="400"/>
    <x v="100"/>
  </r>
  <r>
    <x v="6"/>
    <x v="6"/>
    <x v="22"/>
    <s v="C"/>
    <x v="2"/>
    <n v="800"/>
    <x v="21"/>
  </r>
  <r>
    <x v="6"/>
    <x v="6"/>
    <x v="23"/>
    <s v="C"/>
    <x v="4"/>
    <n v="1200"/>
    <x v="59"/>
  </r>
  <r>
    <x v="6"/>
    <x v="6"/>
    <x v="24"/>
    <s v="C"/>
    <x v="4"/>
    <n v="1999"/>
    <x v="60"/>
  </r>
  <r>
    <x v="6"/>
    <x v="6"/>
    <x v="25"/>
    <s v="C"/>
    <x v="7"/>
    <n v="1200"/>
    <x v="24"/>
  </r>
  <r>
    <x v="6"/>
    <x v="6"/>
    <x v="26"/>
    <s v="C"/>
    <x v="7"/>
    <n v="2500"/>
    <x v="44"/>
  </r>
  <r>
    <x v="6"/>
    <x v="6"/>
    <x v="27"/>
    <s v="C"/>
    <x v="4"/>
    <n v="1500"/>
    <x v="24"/>
  </r>
  <r>
    <x v="6"/>
    <x v="6"/>
    <x v="28"/>
    <s v="C"/>
    <x v="5"/>
    <n v="1800"/>
    <x v="101"/>
  </r>
  <r>
    <x v="6"/>
    <x v="6"/>
    <x v="29"/>
    <s v="C"/>
    <x v="10"/>
    <n v="3000"/>
    <x v="24"/>
  </r>
  <r>
    <x v="7"/>
    <x v="0"/>
    <x v="0"/>
    <s v="C"/>
    <x v="15"/>
    <n v="12000"/>
    <x v="51"/>
  </r>
  <r>
    <x v="7"/>
    <x v="0"/>
    <x v="1"/>
    <s v="C"/>
    <x v="2"/>
    <n v="10000"/>
    <x v="77"/>
  </r>
  <r>
    <x v="7"/>
    <x v="0"/>
    <x v="2"/>
    <s v="C"/>
    <x v="2"/>
    <n v="16000"/>
    <x v="2"/>
  </r>
  <r>
    <x v="7"/>
    <x v="0"/>
    <x v="3"/>
    <s v="C"/>
    <x v="9"/>
    <n v="20000"/>
    <x v="48"/>
  </r>
  <r>
    <x v="7"/>
    <x v="0"/>
    <x v="4"/>
    <s v="C"/>
    <x v="3"/>
    <n v="8000"/>
    <x v="102"/>
  </r>
  <r>
    <x v="7"/>
    <x v="0"/>
    <x v="5"/>
    <s v="C"/>
    <x v="4"/>
    <n v="8000"/>
    <x v="4"/>
  </r>
  <r>
    <x v="7"/>
    <x v="0"/>
    <x v="6"/>
    <s v="C"/>
    <x v="4"/>
    <n v="49000"/>
    <x v="5"/>
  </r>
  <r>
    <x v="7"/>
    <x v="0"/>
    <x v="7"/>
    <s v="C"/>
    <x v="5"/>
    <n v="54000"/>
    <x v="6"/>
  </r>
  <r>
    <x v="7"/>
    <x v="0"/>
    <x v="8"/>
    <s v="C"/>
    <x v="5"/>
    <n v="55000"/>
    <x v="7"/>
  </r>
  <r>
    <x v="7"/>
    <x v="0"/>
    <x v="9"/>
    <s v="C"/>
    <x v="10"/>
    <n v="60000"/>
    <x v="48"/>
  </r>
  <r>
    <x v="7"/>
    <x v="0"/>
    <x v="10"/>
    <s v="C"/>
    <x v="5"/>
    <n v="300"/>
    <x v="82"/>
  </r>
  <r>
    <x v="7"/>
    <x v="0"/>
    <x v="11"/>
    <s v="C"/>
    <x v="12"/>
    <n v="200"/>
    <x v="57"/>
  </r>
  <r>
    <x v="7"/>
    <x v="0"/>
    <x v="12"/>
    <s v="C"/>
    <x v="12"/>
    <n v="290"/>
    <x v="66"/>
  </r>
  <r>
    <x v="7"/>
    <x v="0"/>
    <x v="13"/>
    <s v="C"/>
    <x v="5"/>
    <n v="365"/>
    <x v="89"/>
  </r>
  <r>
    <x v="7"/>
    <x v="0"/>
    <x v="14"/>
    <s v="C"/>
    <x v="9"/>
    <n v="190"/>
    <x v="13"/>
  </r>
  <r>
    <x v="7"/>
    <x v="0"/>
    <x v="15"/>
    <s v="C"/>
    <x v="7"/>
    <n v="350"/>
    <x v="68"/>
  </r>
  <r>
    <x v="7"/>
    <x v="0"/>
    <x v="16"/>
    <s v="C"/>
    <x v="4"/>
    <n v="400"/>
    <x v="15"/>
  </r>
  <r>
    <x v="7"/>
    <x v="0"/>
    <x v="17"/>
    <s v="C"/>
    <x v="5"/>
    <n v="300"/>
    <x v="82"/>
  </r>
  <r>
    <x v="7"/>
    <x v="0"/>
    <x v="18"/>
    <s v="C"/>
    <x v="4"/>
    <n v="460"/>
    <x v="71"/>
  </r>
  <r>
    <x v="7"/>
    <x v="0"/>
    <x v="19"/>
    <s v="C"/>
    <x v="4"/>
    <n v="999"/>
    <x v="39"/>
  </r>
  <r>
    <x v="7"/>
    <x v="0"/>
    <x v="20"/>
    <s v="C"/>
    <x v="2"/>
    <n v="350"/>
    <x v="91"/>
  </r>
  <r>
    <x v="7"/>
    <x v="0"/>
    <x v="21"/>
    <s v="C"/>
    <x v="8"/>
    <n v="400"/>
    <x v="41"/>
  </r>
  <r>
    <x v="7"/>
    <x v="0"/>
    <x v="22"/>
    <s v="C"/>
    <x v="2"/>
    <n v="800"/>
    <x v="21"/>
  </r>
  <r>
    <x v="7"/>
    <x v="0"/>
    <x v="23"/>
    <s v="C"/>
    <x v="4"/>
    <n v="1200"/>
    <x v="59"/>
  </r>
  <r>
    <x v="7"/>
    <x v="0"/>
    <x v="24"/>
    <s v="C"/>
    <x v="3"/>
    <n v="1999"/>
    <x v="103"/>
  </r>
  <r>
    <x v="7"/>
    <x v="0"/>
    <x v="25"/>
    <s v="C"/>
    <x v="4"/>
    <n v="1200"/>
    <x v="59"/>
  </r>
  <r>
    <x v="7"/>
    <x v="0"/>
    <x v="26"/>
    <s v="C"/>
    <x v="9"/>
    <n v="2500"/>
    <x v="25"/>
  </r>
  <r>
    <x v="7"/>
    <x v="0"/>
    <x v="27"/>
    <s v="C"/>
    <x v="5"/>
    <n v="1500"/>
    <x v="74"/>
  </r>
  <r>
    <x v="7"/>
    <x v="0"/>
    <x v="28"/>
    <s v="C"/>
    <x v="4"/>
    <n v="1800"/>
    <x v="22"/>
  </r>
  <r>
    <x v="7"/>
    <x v="0"/>
    <x v="29"/>
    <s v="C"/>
    <x v="5"/>
    <n v="3000"/>
    <x v="32"/>
  </r>
  <r>
    <x v="8"/>
    <x v="1"/>
    <x v="0"/>
    <s v="C"/>
    <x v="0"/>
    <n v="12000"/>
    <x v="0"/>
  </r>
  <r>
    <x v="8"/>
    <x v="1"/>
    <x v="1"/>
    <s v="C"/>
    <x v="2"/>
    <n v="10000"/>
    <x v="77"/>
  </r>
  <r>
    <x v="8"/>
    <x v="1"/>
    <x v="2"/>
    <s v="C"/>
    <x v="2"/>
    <n v="16000"/>
    <x v="2"/>
  </r>
  <r>
    <x v="8"/>
    <x v="1"/>
    <x v="3"/>
    <s v="C"/>
    <x v="2"/>
    <n v="20000"/>
    <x v="104"/>
  </r>
  <r>
    <x v="8"/>
    <x v="1"/>
    <x v="4"/>
    <s v="C"/>
    <x v="9"/>
    <n v="8000"/>
    <x v="75"/>
  </r>
  <r>
    <x v="8"/>
    <x v="1"/>
    <x v="5"/>
    <s v="C"/>
    <x v="5"/>
    <n v="8000"/>
    <x v="29"/>
  </r>
  <r>
    <x v="8"/>
    <x v="1"/>
    <x v="6"/>
    <s v="C"/>
    <x v="4"/>
    <n v="49000"/>
    <x v="5"/>
  </r>
  <r>
    <x v="8"/>
    <x v="1"/>
    <x v="7"/>
    <s v="C"/>
    <x v="5"/>
    <n v="54000"/>
    <x v="6"/>
  </r>
  <r>
    <x v="8"/>
    <x v="1"/>
    <x v="8"/>
    <s v="C"/>
    <x v="5"/>
    <n v="55000"/>
    <x v="7"/>
  </r>
  <r>
    <x v="8"/>
    <x v="1"/>
    <x v="9"/>
    <s v="C"/>
    <x v="10"/>
    <n v="60000"/>
    <x v="48"/>
  </r>
  <r>
    <x v="8"/>
    <x v="1"/>
    <x v="10"/>
    <s v="C"/>
    <x v="19"/>
    <n v="300"/>
    <x v="105"/>
  </r>
  <r>
    <x v="8"/>
    <x v="1"/>
    <x v="11"/>
    <s v="C"/>
    <x v="16"/>
    <n v="200"/>
    <x v="87"/>
  </r>
  <r>
    <x v="8"/>
    <x v="1"/>
    <x v="12"/>
    <s v="C"/>
    <x v="2"/>
    <n v="290"/>
    <x v="106"/>
  </r>
  <r>
    <x v="8"/>
    <x v="1"/>
    <x v="13"/>
    <s v="C"/>
    <x v="7"/>
    <n v="365"/>
    <x v="107"/>
  </r>
  <r>
    <x v="8"/>
    <x v="1"/>
    <x v="14"/>
    <s v="C"/>
    <x v="11"/>
    <n v="190"/>
    <x v="108"/>
  </r>
  <r>
    <x v="8"/>
    <x v="1"/>
    <x v="15"/>
    <s v="C"/>
    <x v="5"/>
    <n v="350"/>
    <x v="109"/>
  </r>
  <r>
    <x v="8"/>
    <x v="1"/>
    <x v="16"/>
    <s v="C"/>
    <x v="7"/>
    <n v="400"/>
    <x v="69"/>
  </r>
  <r>
    <x v="8"/>
    <x v="1"/>
    <x v="17"/>
    <s v="C"/>
    <x v="5"/>
    <n v="300"/>
    <x v="82"/>
  </r>
  <r>
    <x v="8"/>
    <x v="1"/>
    <x v="18"/>
    <s v="C"/>
    <x v="5"/>
    <n v="460"/>
    <x v="38"/>
  </r>
  <r>
    <x v="8"/>
    <x v="1"/>
    <x v="19"/>
    <s v="C"/>
    <x v="10"/>
    <n v="999"/>
    <x v="72"/>
  </r>
  <r>
    <x v="8"/>
    <x v="1"/>
    <x v="20"/>
    <s v="C"/>
    <x v="20"/>
    <n v="350"/>
    <x v="110"/>
  </r>
  <r>
    <x v="8"/>
    <x v="1"/>
    <x v="21"/>
    <s v="C"/>
    <x v="3"/>
    <n v="400"/>
    <x v="91"/>
  </r>
  <r>
    <x v="8"/>
    <x v="1"/>
    <x v="22"/>
    <s v="C"/>
    <x v="9"/>
    <n v="800"/>
    <x v="59"/>
  </r>
  <r>
    <x v="8"/>
    <x v="1"/>
    <x v="23"/>
    <s v="C"/>
    <x v="5"/>
    <n v="1200"/>
    <x v="20"/>
  </r>
  <r>
    <x v="8"/>
    <x v="1"/>
    <x v="24"/>
    <s v="C"/>
    <x v="9"/>
    <n v="1999"/>
    <x v="23"/>
  </r>
  <r>
    <x v="8"/>
    <x v="1"/>
    <x v="25"/>
    <s v="C"/>
    <x v="7"/>
    <n v="1200"/>
    <x v="24"/>
  </r>
  <r>
    <x v="8"/>
    <x v="1"/>
    <x v="26"/>
    <s v="C"/>
    <x v="4"/>
    <n v="2500"/>
    <x v="111"/>
  </r>
  <r>
    <x v="8"/>
    <x v="1"/>
    <x v="27"/>
    <s v="C"/>
    <x v="5"/>
    <n v="1500"/>
    <x v="74"/>
  </r>
  <r>
    <x v="8"/>
    <x v="1"/>
    <x v="28"/>
    <s v="C"/>
    <x v="5"/>
    <n v="1800"/>
    <x v="101"/>
  </r>
  <r>
    <x v="8"/>
    <x v="1"/>
    <x v="29"/>
    <s v="C"/>
    <x v="10"/>
    <n v="3000"/>
    <x v="24"/>
  </r>
  <r>
    <x v="9"/>
    <x v="2"/>
    <x v="0"/>
    <s v="C"/>
    <x v="4"/>
    <n v="12000"/>
    <x v="75"/>
  </r>
  <r>
    <x v="9"/>
    <x v="2"/>
    <x v="1"/>
    <s v="C"/>
    <x v="3"/>
    <n v="10000"/>
    <x v="76"/>
  </r>
  <r>
    <x v="9"/>
    <x v="2"/>
    <x v="2"/>
    <s v="C"/>
    <x v="7"/>
    <n v="16000"/>
    <x v="77"/>
  </r>
  <r>
    <x v="9"/>
    <x v="2"/>
    <x v="3"/>
    <s v="C"/>
    <x v="9"/>
    <n v="20000"/>
    <x v="48"/>
  </r>
  <r>
    <x v="9"/>
    <x v="2"/>
    <x v="4"/>
    <s v="C"/>
    <x v="7"/>
    <n v="8000"/>
    <x v="49"/>
  </r>
  <r>
    <x v="9"/>
    <x v="2"/>
    <x v="5"/>
    <s v="C"/>
    <x v="7"/>
    <n v="8000"/>
    <x v="49"/>
  </r>
  <r>
    <x v="9"/>
    <x v="2"/>
    <x v="6"/>
    <s v="C"/>
    <x v="5"/>
    <n v="49000"/>
    <x v="86"/>
  </r>
  <r>
    <x v="9"/>
    <x v="2"/>
    <x v="7"/>
    <s v="C"/>
    <x v="5"/>
    <n v="54000"/>
    <x v="6"/>
  </r>
  <r>
    <x v="9"/>
    <x v="2"/>
    <x v="8"/>
    <s v="C"/>
    <x v="4"/>
    <n v="55000"/>
    <x v="31"/>
  </r>
  <r>
    <x v="9"/>
    <x v="2"/>
    <x v="9"/>
    <s v="C"/>
    <x v="5"/>
    <n v="60000"/>
    <x v="51"/>
  </r>
  <r>
    <x v="9"/>
    <x v="2"/>
    <x v="10"/>
    <s v="C"/>
    <x v="14"/>
    <n v="300"/>
    <x v="52"/>
  </r>
  <r>
    <x v="9"/>
    <x v="2"/>
    <x v="11"/>
    <s v="C"/>
    <x v="12"/>
    <n v="200"/>
    <x v="57"/>
  </r>
  <r>
    <x v="9"/>
    <x v="2"/>
    <x v="12"/>
    <s v="C"/>
    <x v="16"/>
    <n v="290"/>
    <x v="112"/>
  </r>
  <r>
    <x v="9"/>
    <x v="2"/>
    <x v="13"/>
    <s v="C"/>
    <x v="7"/>
    <n v="365"/>
    <x v="107"/>
  </r>
  <r>
    <x v="9"/>
    <x v="2"/>
    <x v="14"/>
    <s v="C"/>
    <x v="4"/>
    <n v="190"/>
    <x v="90"/>
  </r>
  <r>
    <x v="9"/>
    <x v="2"/>
    <x v="15"/>
    <s v="C"/>
    <x v="4"/>
    <n v="350"/>
    <x v="36"/>
  </r>
  <r>
    <x v="9"/>
    <x v="2"/>
    <x v="16"/>
    <s v="C"/>
    <x v="4"/>
    <n v="400"/>
    <x v="15"/>
  </r>
  <r>
    <x v="9"/>
    <x v="2"/>
    <x v="17"/>
    <s v="C"/>
    <x v="4"/>
    <n v="300"/>
    <x v="16"/>
  </r>
  <r>
    <x v="9"/>
    <x v="2"/>
    <x v="18"/>
    <s v="C"/>
    <x v="5"/>
    <n v="460"/>
    <x v="38"/>
  </r>
  <r>
    <x v="9"/>
    <x v="2"/>
    <x v="19"/>
    <s v="C"/>
    <x v="5"/>
    <n v="999"/>
    <x v="83"/>
  </r>
  <r>
    <x v="9"/>
    <x v="2"/>
    <x v="20"/>
    <s v="C"/>
    <x v="9"/>
    <n v="350"/>
    <x v="14"/>
  </r>
  <r>
    <x v="9"/>
    <x v="2"/>
    <x v="21"/>
    <s v="C"/>
    <x v="7"/>
    <n v="400"/>
    <x v="69"/>
  </r>
  <r>
    <x v="9"/>
    <x v="2"/>
    <x v="22"/>
    <s v="C"/>
    <x v="9"/>
    <n v="800"/>
    <x v="59"/>
  </r>
  <r>
    <x v="9"/>
    <x v="2"/>
    <x v="23"/>
    <s v="C"/>
    <x v="7"/>
    <n v="1200"/>
    <x v="24"/>
  </r>
  <r>
    <x v="9"/>
    <x v="2"/>
    <x v="24"/>
    <s v="C"/>
    <x v="9"/>
    <n v="1999"/>
    <x v="23"/>
  </r>
  <r>
    <x v="9"/>
    <x v="2"/>
    <x v="25"/>
    <s v="C"/>
    <x v="9"/>
    <n v="1200"/>
    <x v="22"/>
  </r>
  <r>
    <x v="9"/>
    <x v="2"/>
    <x v="26"/>
    <s v="C"/>
    <x v="9"/>
    <n v="2500"/>
    <x v="25"/>
  </r>
  <r>
    <x v="9"/>
    <x v="2"/>
    <x v="27"/>
    <s v="C"/>
    <x v="10"/>
    <n v="1500"/>
    <x v="53"/>
  </r>
  <r>
    <x v="9"/>
    <x v="2"/>
    <x v="28"/>
    <s v="C"/>
    <x v="4"/>
    <n v="1800"/>
    <x v="22"/>
  </r>
  <r>
    <x v="9"/>
    <x v="2"/>
    <x v="29"/>
    <s v="C"/>
    <x v="5"/>
    <n v="3000"/>
    <x v="32"/>
  </r>
  <r>
    <x v="10"/>
    <x v="3"/>
    <x v="0"/>
    <s v="C"/>
    <x v="16"/>
    <n v="12000"/>
    <x v="93"/>
  </r>
  <r>
    <x v="10"/>
    <x v="3"/>
    <x v="1"/>
    <s v="C"/>
    <x v="2"/>
    <n v="10000"/>
    <x v="77"/>
  </r>
  <r>
    <x v="10"/>
    <x v="3"/>
    <x v="2"/>
    <s v="C"/>
    <x v="3"/>
    <n v="16000"/>
    <x v="113"/>
  </r>
  <r>
    <x v="10"/>
    <x v="3"/>
    <x v="3"/>
    <s v="C"/>
    <x v="7"/>
    <n v="20000"/>
    <x v="62"/>
  </r>
  <r>
    <x v="10"/>
    <x v="3"/>
    <x v="4"/>
    <s v="C"/>
    <x v="7"/>
    <n v="8000"/>
    <x v="49"/>
  </r>
  <r>
    <x v="10"/>
    <x v="3"/>
    <x v="5"/>
    <s v="C"/>
    <x v="4"/>
    <n v="8000"/>
    <x v="4"/>
  </r>
  <r>
    <x v="10"/>
    <x v="3"/>
    <x v="6"/>
    <s v="C"/>
    <x v="4"/>
    <n v="49000"/>
    <x v="5"/>
  </r>
  <r>
    <x v="10"/>
    <x v="3"/>
    <x v="7"/>
    <s v="C"/>
    <x v="10"/>
    <n v="54000"/>
    <x v="30"/>
  </r>
  <r>
    <x v="10"/>
    <x v="3"/>
    <x v="8"/>
    <s v="C"/>
    <x v="4"/>
    <n v="55000"/>
    <x v="31"/>
  </r>
  <r>
    <x v="10"/>
    <x v="3"/>
    <x v="9"/>
    <s v="C"/>
    <x v="4"/>
    <n v="60000"/>
    <x v="8"/>
  </r>
  <r>
    <x v="10"/>
    <x v="3"/>
    <x v="10"/>
    <s v="C"/>
    <x v="18"/>
    <n v="300"/>
    <x v="95"/>
  </r>
  <r>
    <x v="10"/>
    <x v="3"/>
    <x v="11"/>
    <s v="C"/>
    <x v="5"/>
    <n v="200"/>
    <x v="37"/>
  </r>
  <r>
    <x v="10"/>
    <x v="3"/>
    <x v="12"/>
    <s v="C"/>
    <x v="12"/>
    <n v="290"/>
    <x v="66"/>
  </r>
  <r>
    <x v="10"/>
    <x v="3"/>
    <x v="13"/>
    <s v="C"/>
    <x v="3"/>
    <n v="365"/>
    <x v="54"/>
  </r>
  <r>
    <x v="10"/>
    <x v="3"/>
    <x v="14"/>
    <s v="C"/>
    <x v="7"/>
    <n v="190"/>
    <x v="81"/>
  </r>
  <r>
    <x v="10"/>
    <x v="3"/>
    <x v="15"/>
    <s v="C"/>
    <x v="5"/>
    <n v="350"/>
    <x v="109"/>
  </r>
  <r>
    <x v="10"/>
    <x v="3"/>
    <x v="16"/>
    <s v="C"/>
    <x v="7"/>
    <n v="400"/>
    <x v="69"/>
  </r>
  <r>
    <x v="10"/>
    <x v="3"/>
    <x v="17"/>
    <s v="C"/>
    <x v="5"/>
    <n v="300"/>
    <x v="82"/>
  </r>
  <r>
    <x v="10"/>
    <x v="3"/>
    <x v="18"/>
    <s v="C"/>
    <x v="5"/>
    <n v="460"/>
    <x v="38"/>
  </r>
  <r>
    <x v="10"/>
    <x v="3"/>
    <x v="19"/>
    <s v="C"/>
    <x v="4"/>
    <n v="999"/>
    <x v="39"/>
  </r>
  <r>
    <x v="10"/>
    <x v="3"/>
    <x v="20"/>
    <s v="C"/>
    <x v="6"/>
    <n v="350"/>
    <x v="40"/>
  </r>
  <r>
    <x v="10"/>
    <x v="3"/>
    <x v="21"/>
    <s v="C"/>
    <x v="8"/>
    <n v="400"/>
    <x v="41"/>
  </r>
  <r>
    <x v="10"/>
    <x v="3"/>
    <x v="22"/>
    <s v="C"/>
    <x v="9"/>
    <n v="800"/>
    <x v="59"/>
  </r>
  <r>
    <x v="10"/>
    <x v="3"/>
    <x v="23"/>
    <s v="C"/>
    <x v="7"/>
    <n v="1200"/>
    <x v="24"/>
  </r>
  <r>
    <x v="10"/>
    <x v="3"/>
    <x v="24"/>
    <s v="C"/>
    <x v="3"/>
    <n v="1999"/>
    <x v="103"/>
  </r>
  <r>
    <x v="10"/>
    <x v="3"/>
    <x v="25"/>
    <s v="C"/>
    <x v="3"/>
    <n v="1200"/>
    <x v="42"/>
  </r>
  <r>
    <x v="10"/>
    <x v="3"/>
    <x v="26"/>
    <s v="C"/>
    <x v="7"/>
    <n v="2500"/>
    <x v="44"/>
  </r>
  <r>
    <x v="10"/>
    <x v="3"/>
    <x v="27"/>
    <s v="C"/>
    <x v="4"/>
    <n v="1500"/>
    <x v="24"/>
  </r>
  <r>
    <x v="10"/>
    <x v="3"/>
    <x v="28"/>
    <s v="C"/>
    <x v="4"/>
    <n v="1800"/>
    <x v="22"/>
  </r>
  <r>
    <x v="10"/>
    <x v="3"/>
    <x v="29"/>
    <s v="C"/>
    <x v="10"/>
    <n v="3000"/>
    <x v="24"/>
  </r>
  <r>
    <x v="11"/>
    <x v="4"/>
    <x v="0"/>
    <s v="C"/>
    <x v="7"/>
    <n v="12000"/>
    <x v="46"/>
  </r>
  <r>
    <x v="11"/>
    <x v="4"/>
    <x v="1"/>
    <s v="C"/>
    <x v="2"/>
    <n v="10000"/>
    <x v="77"/>
  </r>
  <r>
    <x v="11"/>
    <x v="4"/>
    <x v="2"/>
    <s v="C"/>
    <x v="4"/>
    <n v="16000"/>
    <x v="63"/>
  </r>
  <r>
    <x v="11"/>
    <x v="4"/>
    <x v="3"/>
    <s v="C"/>
    <x v="3"/>
    <n v="20000"/>
    <x v="3"/>
  </r>
  <r>
    <x v="11"/>
    <x v="4"/>
    <x v="4"/>
    <s v="C"/>
    <x v="7"/>
    <n v="8000"/>
    <x v="49"/>
  </r>
  <r>
    <x v="11"/>
    <x v="4"/>
    <x v="5"/>
    <s v="C"/>
    <x v="4"/>
    <n v="8000"/>
    <x v="4"/>
  </r>
  <r>
    <x v="11"/>
    <x v="4"/>
    <x v="6"/>
    <s v="C"/>
    <x v="5"/>
    <n v="49000"/>
    <x v="86"/>
  </r>
  <r>
    <x v="11"/>
    <x v="4"/>
    <x v="7"/>
    <s v="C"/>
    <x v="10"/>
    <n v="54000"/>
    <x v="30"/>
  </r>
  <r>
    <x v="11"/>
    <x v="4"/>
    <x v="8"/>
    <s v="C"/>
    <x v="4"/>
    <n v="55000"/>
    <x v="31"/>
  </r>
  <r>
    <x v="11"/>
    <x v="4"/>
    <x v="9"/>
    <s v="C"/>
    <x v="4"/>
    <n v="60000"/>
    <x v="8"/>
  </r>
  <r>
    <x v="11"/>
    <x v="4"/>
    <x v="10"/>
    <s v="C"/>
    <x v="0"/>
    <n v="300"/>
    <x v="59"/>
  </r>
  <r>
    <x v="11"/>
    <x v="4"/>
    <x v="11"/>
    <s v="C"/>
    <x v="2"/>
    <n v="200"/>
    <x v="15"/>
  </r>
  <r>
    <x v="11"/>
    <x v="4"/>
    <x v="12"/>
    <s v="C"/>
    <x v="4"/>
    <n v="290"/>
    <x v="114"/>
  </r>
  <r>
    <x v="11"/>
    <x v="4"/>
    <x v="13"/>
    <s v="C"/>
    <x v="11"/>
    <n v="365"/>
    <x v="80"/>
  </r>
  <r>
    <x v="11"/>
    <x v="4"/>
    <x v="14"/>
    <s v="C"/>
    <x v="9"/>
    <n v="190"/>
    <x v="13"/>
  </r>
  <r>
    <x v="11"/>
    <x v="4"/>
    <x v="15"/>
    <s v="C"/>
    <x v="4"/>
    <n v="350"/>
    <x v="36"/>
  </r>
  <r>
    <x v="11"/>
    <x v="4"/>
    <x v="16"/>
    <s v="C"/>
    <x v="7"/>
    <n v="400"/>
    <x v="69"/>
  </r>
  <r>
    <x v="11"/>
    <x v="4"/>
    <x v="17"/>
    <s v="C"/>
    <x v="4"/>
    <n v="300"/>
    <x v="16"/>
  </r>
  <r>
    <x v="11"/>
    <x v="4"/>
    <x v="18"/>
    <s v="C"/>
    <x v="4"/>
    <n v="460"/>
    <x v="71"/>
  </r>
  <r>
    <x v="11"/>
    <x v="4"/>
    <x v="19"/>
    <s v="C"/>
    <x v="7"/>
    <n v="999"/>
    <x v="18"/>
  </r>
  <r>
    <x v="11"/>
    <x v="4"/>
    <x v="20"/>
    <s v="C"/>
    <x v="16"/>
    <n v="350"/>
    <x v="58"/>
  </r>
  <r>
    <x v="11"/>
    <x v="4"/>
    <x v="21"/>
    <s v="C"/>
    <x v="11"/>
    <n v="400"/>
    <x v="20"/>
  </r>
  <r>
    <x v="11"/>
    <x v="4"/>
    <x v="22"/>
    <s v="C"/>
    <x v="5"/>
    <n v="800"/>
    <x v="57"/>
  </r>
  <r>
    <x v="11"/>
    <x v="4"/>
    <x v="23"/>
    <s v="C"/>
    <x v="7"/>
    <n v="1200"/>
    <x v="24"/>
  </r>
  <r>
    <x v="11"/>
    <x v="4"/>
    <x v="24"/>
    <s v="C"/>
    <x v="3"/>
    <n v="1999"/>
    <x v="103"/>
  </r>
  <r>
    <x v="11"/>
    <x v="4"/>
    <x v="25"/>
    <s v="C"/>
    <x v="7"/>
    <n v="1200"/>
    <x v="24"/>
  </r>
  <r>
    <x v="11"/>
    <x v="4"/>
    <x v="26"/>
    <s v="C"/>
    <x v="7"/>
    <n v="2500"/>
    <x v="44"/>
  </r>
  <r>
    <x v="11"/>
    <x v="4"/>
    <x v="27"/>
    <s v="C"/>
    <x v="10"/>
    <n v="1500"/>
    <x v="53"/>
  </r>
  <r>
    <x v="11"/>
    <x v="4"/>
    <x v="28"/>
    <s v="C"/>
    <x v="5"/>
    <n v="1800"/>
    <x v="101"/>
  </r>
  <r>
    <x v="11"/>
    <x v="4"/>
    <x v="29"/>
    <s v="C"/>
    <x v="10"/>
    <n v="3000"/>
    <x v="24"/>
  </r>
  <r>
    <x v="12"/>
    <x v="5"/>
    <x v="0"/>
    <s v="C"/>
    <x v="8"/>
    <n v="12000"/>
    <x v="48"/>
  </r>
  <r>
    <x v="12"/>
    <x v="5"/>
    <x v="1"/>
    <s v="C"/>
    <x v="3"/>
    <n v="10000"/>
    <x v="76"/>
  </r>
  <r>
    <x v="12"/>
    <x v="5"/>
    <x v="2"/>
    <s v="C"/>
    <x v="2"/>
    <n v="16000"/>
    <x v="2"/>
  </r>
  <r>
    <x v="12"/>
    <x v="5"/>
    <x v="3"/>
    <s v="C"/>
    <x v="2"/>
    <n v="20000"/>
    <x v="104"/>
  </r>
  <r>
    <x v="12"/>
    <x v="5"/>
    <x v="4"/>
    <s v="C"/>
    <x v="9"/>
    <n v="8000"/>
    <x v="75"/>
  </r>
  <r>
    <x v="12"/>
    <x v="5"/>
    <x v="5"/>
    <s v="C"/>
    <x v="4"/>
    <n v="8000"/>
    <x v="4"/>
  </r>
  <r>
    <x v="12"/>
    <x v="5"/>
    <x v="6"/>
    <s v="C"/>
    <x v="4"/>
    <n v="49000"/>
    <x v="5"/>
  </r>
  <r>
    <x v="12"/>
    <x v="5"/>
    <x v="7"/>
    <s v="C"/>
    <x v="10"/>
    <n v="54000"/>
    <x v="30"/>
  </r>
  <r>
    <x v="12"/>
    <x v="5"/>
    <x v="8"/>
    <s v="C"/>
    <x v="5"/>
    <n v="55000"/>
    <x v="7"/>
  </r>
  <r>
    <x v="12"/>
    <x v="5"/>
    <x v="9"/>
    <s v="C"/>
    <x v="5"/>
    <n v="60000"/>
    <x v="51"/>
  </r>
  <r>
    <x v="12"/>
    <x v="5"/>
    <x v="10"/>
    <s v="C"/>
    <x v="15"/>
    <n v="300"/>
    <x v="74"/>
  </r>
  <r>
    <x v="12"/>
    <x v="5"/>
    <x v="11"/>
    <s v="C"/>
    <x v="15"/>
    <n v="200"/>
    <x v="53"/>
  </r>
  <r>
    <x v="12"/>
    <x v="5"/>
    <x v="12"/>
    <s v="C"/>
    <x v="4"/>
    <n v="290"/>
    <x v="114"/>
  </r>
  <r>
    <x v="12"/>
    <x v="5"/>
    <x v="13"/>
    <s v="C"/>
    <x v="2"/>
    <n v="365"/>
    <x v="67"/>
  </r>
  <r>
    <x v="12"/>
    <x v="5"/>
    <x v="14"/>
    <s v="C"/>
    <x v="2"/>
    <n v="190"/>
    <x v="35"/>
  </r>
  <r>
    <x v="12"/>
    <x v="5"/>
    <x v="15"/>
    <s v="C"/>
    <x v="9"/>
    <n v="350"/>
    <x v="14"/>
  </r>
  <r>
    <x v="12"/>
    <x v="5"/>
    <x v="16"/>
    <s v="C"/>
    <x v="7"/>
    <n v="400"/>
    <x v="69"/>
  </r>
  <r>
    <x v="12"/>
    <x v="5"/>
    <x v="17"/>
    <s v="C"/>
    <x v="5"/>
    <n v="300"/>
    <x v="82"/>
  </r>
  <r>
    <x v="12"/>
    <x v="5"/>
    <x v="18"/>
    <s v="C"/>
    <x v="4"/>
    <n v="460"/>
    <x v="71"/>
  </r>
  <r>
    <x v="12"/>
    <x v="5"/>
    <x v="19"/>
    <s v="C"/>
    <x v="4"/>
    <n v="999"/>
    <x v="39"/>
  </r>
  <r>
    <x v="12"/>
    <x v="5"/>
    <x v="20"/>
    <s v="C"/>
    <x v="7"/>
    <n v="350"/>
    <x v="68"/>
  </r>
  <r>
    <x v="12"/>
    <x v="5"/>
    <x v="21"/>
    <s v="C"/>
    <x v="3"/>
    <n v="400"/>
    <x v="91"/>
  </r>
  <r>
    <x v="12"/>
    <x v="5"/>
    <x v="22"/>
    <s v="C"/>
    <x v="3"/>
    <n v="800"/>
    <x v="92"/>
  </r>
  <r>
    <x v="12"/>
    <x v="5"/>
    <x v="23"/>
    <s v="C"/>
    <x v="4"/>
    <n v="1200"/>
    <x v="59"/>
  </r>
  <r>
    <x v="12"/>
    <x v="5"/>
    <x v="24"/>
    <s v="C"/>
    <x v="9"/>
    <n v="1999"/>
    <x v="23"/>
  </r>
  <r>
    <x v="12"/>
    <x v="5"/>
    <x v="25"/>
    <s v="C"/>
    <x v="4"/>
    <n v="1200"/>
    <x v="59"/>
  </r>
  <r>
    <x v="12"/>
    <x v="5"/>
    <x v="26"/>
    <s v="C"/>
    <x v="7"/>
    <n v="2500"/>
    <x v="44"/>
  </r>
  <r>
    <x v="12"/>
    <x v="5"/>
    <x v="27"/>
    <s v="C"/>
    <x v="7"/>
    <n v="1500"/>
    <x v="52"/>
  </r>
  <r>
    <x v="12"/>
    <x v="5"/>
    <x v="28"/>
    <s v="C"/>
    <x v="4"/>
    <n v="1800"/>
    <x v="22"/>
  </r>
  <r>
    <x v="12"/>
    <x v="5"/>
    <x v="29"/>
    <s v="C"/>
    <x v="4"/>
    <n v="3000"/>
    <x v="26"/>
  </r>
  <r>
    <x v="13"/>
    <x v="6"/>
    <x v="0"/>
    <s v="C"/>
    <x v="12"/>
    <n v="12000"/>
    <x v="27"/>
  </r>
  <r>
    <x v="13"/>
    <x v="6"/>
    <x v="1"/>
    <s v="C"/>
    <x v="2"/>
    <n v="10000"/>
    <x v="77"/>
  </r>
  <r>
    <x v="13"/>
    <x v="6"/>
    <x v="2"/>
    <s v="C"/>
    <x v="3"/>
    <n v="16000"/>
    <x v="113"/>
  </r>
  <r>
    <x v="13"/>
    <x v="6"/>
    <x v="3"/>
    <s v="C"/>
    <x v="4"/>
    <n v="20000"/>
    <x v="77"/>
  </r>
  <r>
    <x v="13"/>
    <x v="6"/>
    <x v="4"/>
    <s v="C"/>
    <x v="7"/>
    <n v="8000"/>
    <x v="49"/>
  </r>
  <r>
    <x v="13"/>
    <x v="6"/>
    <x v="5"/>
    <s v="C"/>
    <x v="4"/>
    <n v="8000"/>
    <x v="4"/>
  </r>
  <r>
    <x v="13"/>
    <x v="6"/>
    <x v="6"/>
    <s v="C"/>
    <x v="4"/>
    <n v="49000"/>
    <x v="5"/>
  </r>
  <r>
    <x v="13"/>
    <x v="6"/>
    <x v="7"/>
    <s v="C"/>
    <x v="5"/>
    <n v="54000"/>
    <x v="6"/>
  </r>
  <r>
    <x v="13"/>
    <x v="6"/>
    <x v="8"/>
    <s v="C"/>
    <x v="5"/>
    <n v="55000"/>
    <x v="7"/>
  </r>
  <r>
    <x v="13"/>
    <x v="6"/>
    <x v="9"/>
    <s v="C"/>
    <x v="5"/>
    <n v="60000"/>
    <x v="51"/>
  </r>
  <r>
    <x v="13"/>
    <x v="6"/>
    <x v="10"/>
    <s v="C"/>
    <x v="13"/>
    <n v="300"/>
    <x v="32"/>
  </r>
  <r>
    <x v="13"/>
    <x v="6"/>
    <x v="11"/>
    <s v="C"/>
    <x v="5"/>
    <n v="200"/>
    <x v="37"/>
  </r>
  <r>
    <x v="13"/>
    <x v="6"/>
    <x v="12"/>
    <s v="C"/>
    <x v="9"/>
    <n v="290"/>
    <x v="115"/>
  </r>
  <r>
    <x v="13"/>
    <x v="6"/>
    <x v="13"/>
    <s v="C"/>
    <x v="7"/>
    <n v="365"/>
    <x v="107"/>
  </r>
  <r>
    <x v="13"/>
    <x v="6"/>
    <x v="14"/>
    <s v="C"/>
    <x v="2"/>
    <n v="190"/>
    <x v="35"/>
  </r>
  <r>
    <x v="13"/>
    <x v="6"/>
    <x v="15"/>
    <s v="C"/>
    <x v="3"/>
    <n v="350"/>
    <x v="56"/>
  </r>
  <r>
    <x v="13"/>
    <x v="6"/>
    <x v="16"/>
    <s v="C"/>
    <x v="7"/>
    <n v="400"/>
    <x v="69"/>
  </r>
  <r>
    <x v="13"/>
    <x v="6"/>
    <x v="17"/>
    <s v="C"/>
    <x v="5"/>
    <n v="300"/>
    <x v="82"/>
  </r>
  <r>
    <x v="13"/>
    <x v="6"/>
    <x v="18"/>
    <s v="C"/>
    <x v="4"/>
    <n v="460"/>
    <x v="71"/>
  </r>
  <r>
    <x v="13"/>
    <x v="6"/>
    <x v="19"/>
    <s v="C"/>
    <x v="4"/>
    <n v="999"/>
    <x v="39"/>
  </r>
  <r>
    <x v="13"/>
    <x v="6"/>
    <x v="20"/>
    <s v="C"/>
    <x v="0"/>
    <n v="350"/>
    <x v="92"/>
  </r>
  <r>
    <x v="13"/>
    <x v="6"/>
    <x v="21"/>
    <s v="C"/>
    <x v="2"/>
    <n v="400"/>
    <x v="65"/>
  </r>
  <r>
    <x v="13"/>
    <x v="6"/>
    <x v="22"/>
    <s v="C"/>
    <x v="3"/>
    <n v="800"/>
    <x v="92"/>
  </r>
  <r>
    <x v="13"/>
    <x v="6"/>
    <x v="23"/>
    <s v="C"/>
    <x v="9"/>
    <n v="1200"/>
    <x v="22"/>
  </r>
  <r>
    <x v="13"/>
    <x v="6"/>
    <x v="24"/>
    <s v="C"/>
    <x v="3"/>
    <n v="1999"/>
    <x v="103"/>
  </r>
  <r>
    <x v="13"/>
    <x v="6"/>
    <x v="25"/>
    <s v="C"/>
    <x v="4"/>
    <n v="1200"/>
    <x v="59"/>
  </r>
  <r>
    <x v="13"/>
    <x v="6"/>
    <x v="26"/>
    <s v="C"/>
    <x v="7"/>
    <n v="2500"/>
    <x v="44"/>
  </r>
  <r>
    <x v="13"/>
    <x v="6"/>
    <x v="27"/>
    <s v="C"/>
    <x v="4"/>
    <n v="1500"/>
    <x v="24"/>
  </r>
  <r>
    <x v="13"/>
    <x v="6"/>
    <x v="28"/>
    <s v="C"/>
    <x v="5"/>
    <n v="1800"/>
    <x v="101"/>
  </r>
  <r>
    <x v="13"/>
    <x v="6"/>
    <x v="29"/>
    <s v="C"/>
    <x v="5"/>
    <n v="3000"/>
    <x v="32"/>
  </r>
  <r>
    <x v="14"/>
    <x v="0"/>
    <x v="0"/>
    <s v="C"/>
    <x v="6"/>
    <n v="12000"/>
    <x v="116"/>
  </r>
  <r>
    <x v="14"/>
    <x v="0"/>
    <x v="1"/>
    <s v="C"/>
    <x v="3"/>
    <n v="10000"/>
    <x v="76"/>
  </r>
  <r>
    <x v="14"/>
    <x v="0"/>
    <x v="2"/>
    <s v="C"/>
    <x v="7"/>
    <n v="16000"/>
    <x v="77"/>
  </r>
  <r>
    <x v="14"/>
    <x v="0"/>
    <x v="3"/>
    <s v="C"/>
    <x v="9"/>
    <n v="20000"/>
    <x v="48"/>
  </r>
  <r>
    <x v="14"/>
    <x v="0"/>
    <x v="4"/>
    <s v="C"/>
    <x v="4"/>
    <n v="8000"/>
    <x v="4"/>
  </r>
  <r>
    <x v="14"/>
    <x v="0"/>
    <x v="5"/>
    <s v="C"/>
    <x v="4"/>
    <n v="8000"/>
    <x v="4"/>
  </r>
  <r>
    <x v="14"/>
    <x v="0"/>
    <x v="6"/>
    <s v="C"/>
    <x v="4"/>
    <n v="49000"/>
    <x v="5"/>
  </r>
  <r>
    <x v="14"/>
    <x v="0"/>
    <x v="7"/>
    <s v="C"/>
    <x v="10"/>
    <n v="54000"/>
    <x v="30"/>
  </r>
  <r>
    <x v="14"/>
    <x v="0"/>
    <x v="8"/>
    <s v="C"/>
    <x v="4"/>
    <n v="55000"/>
    <x v="31"/>
  </r>
  <r>
    <x v="14"/>
    <x v="0"/>
    <x v="9"/>
    <s v="C"/>
    <x v="5"/>
    <n v="60000"/>
    <x v="51"/>
  </r>
  <r>
    <x v="14"/>
    <x v="0"/>
    <x v="10"/>
    <s v="C"/>
    <x v="5"/>
    <n v="300"/>
    <x v="82"/>
  </r>
  <r>
    <x v="14"/>
    <x v="0"/>
    <x v="11"/>
    <s v="C"/>
    <x v="21"/>
    <n v="200"/>
    <x v="20"/>
  </r>
  <r>
    <x v="14"/>
    <x v="0"/>
    <x v="12"/>
    <s v="C"/>
    <x v="7"/>
    <n v="290"/>
    <x v="11"/>
  </r>
  <r>
    <x v="14"/>
    <x v="0"/>
    <x v="13"/>
    <s v="C"/>
    <x v="9"/>
    <n v="365"/>
    <x v="117"/>
  </r>
  <r>
    <x v="14"/>
    <x v="0"/>
    <x v="14"/>
    <s v="C"/>
    <x v="2"/>
    <n v="190"/>
    <x v="35"/>
  </r>
  <r>
    <x v="14"/>
    <x v="0"/>
    <x v="15"/>
    <s v="C"/>
    <x v="7"/>
    <n v="350"/>
    <x v="68"/>
  </r>
  <r>
    <x v="14"/>
    <x v="0"/>
    <x v="16"/>
    <s v="C"/>
    <x v="4"/>
    <n v="400"/>
    <x v="15"/>
  </r>
  <r>
    <x v="14"/>
    <x v="0"/>
    <x v="17"/>
    <s v="C"/>
    <x v="4"/>
    <n v="300"/>
    <x v="16"/>
  </r>
  <r>
    <x v="14"/>
    <x v="0"/>
    <x v="18"/>
    <s v="C"/>
    <x v="5"/>
    <n v="460"/>
    <x v="38"/>
  </r>
  <r>
    <x v="14"/>
    <x v="0"/>
    <x v="19"/>
    <s v="C"/>
    <x v="7"/>
    <n v="999"/>
    <x v="18"/>
  </r>
  <r>
    <x v="14"/>
    <x v="0"/>
    <x v="20"/>
    <s v="C"/>
    <x v="1"/>
    <n v="350"/>
    <x v="19"/>
  </r>
  <r>
    <x v="14"/>
    <x v="0"/>
    <x v="21"/>
    <s v="C"/>
    <x v="4"/>
    <n v="400"/>
    <x v="15"/>
  </r>
  <r>
    <x v="14"/>
    <x v="0"/>
    <x v="22"/>
    <s v="C"/>
    <x v="2"/>
    <n v="800"/>
    <x v="21"/>
  </r>
  <r>
    <x v="14"/>
    <x v="0"/>
    <x v="23"/>
    <s v="C"/>
    <x v="4"/>
    <n v="1200"/>
    <x v="59"/>
  </r>
  <r>
    <x v="14"/>
    <x v="0"/>
    <x v="24"/>
    <s v="C"/>
    <x v="3"/>
    <n v="1999"/>
    <x v="103"/>
  </r>
  <r>
    <x v="14"/>
    <x v="0"/>
    <x v="25"/>
    <s v="C"/>
    <x v="5"/>
    <n v="1200"/>
    <x v="20"/>
  </r>
  <r>
    <x v="14"/>
    <x v="0"/>
    <x v="26"/>
    <s v="C"/>
    <x v="3"/>
    <n v="2500"/>
    <x v="61"/>
  </r>
  <r>
    <x v="14"/>
    <x v="0"/>
    <x v="27"/>
    <s v="C"/>
    <x v="5"/>
    <n v="1500"/>
    <x v="74"/>
  </r>
  <r>
    <x v="14"/>
    <x v="0"/>
    <x v="28"/>
    <s v="C"/>
    <x v="4"/>
    <n v="1800"/>
    <x v="22"/>
  </r>
  <r>
    <x v="14"/>
    <x v="0"/>
    <x v="29"/>
    <s v="C"/>
    <x v="10"/>
    <n v="3000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FA1E1-19D3-D940-B2E3-B846DF2FAEE1}" name="PivotTable6" cacheId="15" applyNumberFormats="0" applyBorderFormats="0" applyFontFormats="0" applyPatternFormats="0" applyAlignmentFormats="0" applyWidthHeightFormats="1" dataCaption="Values" updatedVersion="7" minRefreshableVersion="3" showDrill="0" showDataTips="0" useAutoFormatting="1" itemPrintTitles="1" createdVersion="7" indent="0" showHeaders="0" compact="0" compactData="0" gridDropZones="1" multipleFieldFilters="0">
  <location ref="B3:D53" firstHeaderRow="2" firstDataRow="2" firstDataCol="2"/>
  <pivotFields count="7">
    <pivotField axis="axisRow" compact="0" numFmtId="1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/>
    <pivotField axis="axisRow" compact="0" outline="0" showAll="0">
      <items count="31"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2"/>
    <field x="0"/>
  </rowFields>
  <rowItems count="49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3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3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23"/>
    </i>
    <i t="grand">
      <x/>
    </i>
  </rowItems>
  <colItems count="1">
    <i/>
  </colItems>
  <dataFields count="1">
    <dataField name="Sum of Volu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71981-20D7-EA4E-86AA-C647A21E5BA9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gridDropZones="1" multipleFieldFilters="0" chartFormat="3" rowHeaderCaption="SKU">
  <location ref="A3:D35" firstHeaderRow="1" firstDataRow="2" firstDataCol="1"/>
  <pivotFields count="7">
    <pivotField numFmtId="14" showAll="0"/>
    <pivotField showAll="0"/>
    <pivotField axis="axisRow" showAll="0" sortType="descending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19">
        <item x="98"/>
        <item x="37"/>
        <item x="90"/>
        <item x="82"/>
        <item x="17"/>
        <item x="81"/>
        <item x="10"/>
        <item x="109"/>
        <item x="89"/>
        <item x="13"/>
        <item x="114"/>
        <item x="16"/>
        <item x="55"/>
        <item x="38"/>
        <item x="36"/>
        <item x="11"/>
        <item x="70"/>
        <item x="35"/>
        <item x="15"/>
        <item x="108"/>
        <item x="115"/>
        <item x="68"/>
        <item x="33"/>
        <item x="107"/>
        <item x="71"/>
        <item x="72"/>
        <item x="69"/>
        <item x="34"/>
        <item x="14"/>
        <item x="117"/>
        <item x="96"/>
        <item x="99"/>
        <item x="106"/>
        <item x="57"/>
        <item x="56"/>
        <item x="54"/>
        <item x="87"/>
        <item x="88"/>
        <item x="91"/>
        <item x="67"/>
        <item x="83"/>
        <item x="53"/>
        <item x="79"/>
        <item x="65"/>
        <item x="80"/>
        <item x="66"/>
        <item x="20"/>
        <item x="12"/>
        <item x="112"/>
        <item x="19"/>
        <item x="39"/>
        <item x="41"/>
        <item x="9"/>
        <item x="97"/>
        <item x="73"/>
        <item x="74"/>
        <item x="58"/>
        <item x="59"/>
        <item x="40"/>
        <item x="18"/>
        <item x="100"/>
        <item x="84"/>
        <item x="101"/>
        <item x="92"/>
        <item x="110"/>
        <item x="24"/>
        <item x="21"/>
        <item x="95"/>
        <item x="22"/>
        <item x="52"/>
        <item x="64"/>
        <item x="60"/>
        <item x="42"/>
        <item x="32"/>
        <item x="105"/>
        <item x="85"/>
        <item x="111"/>
        <item x="23"/>
        <item x="26"/>
        <item x="44"/>
        <item x="103"/>
        <item x="25"/>
        <item x="43"/>
        <item x="61"/>
        <item x="29"/>
        <item x="94"/>
        <item x="4"/>
        <item x="49"/>
        <item x="75"/>
        <item x="102"/>
        <item x="46"/>
        <item x="63"/>
        <item x="76"/>
        <item x="45"/>
        <item x="77"/>
        <item x="28"/>
        <item x="47"/>
        <item x="62"/>
        <item x="30"/>
        <item x="1"/>
        <item x="113"/>
        <item x="48"/>
        <item x="2"/>
        <item x="3"/>
        <item x="27"/>
        <item x="86"/>
        <item x="93"/>
        <item x="104"/>
        <item x="6"/>
        <item x="7"/>
        <item x="116"/>
        <item x="51"/>
        <item x="0"/>
        <item x="5"/>
        <item x="78"/>
        <item x="31"/>
        <item x="8"/>
        <item x="50"/>
        <item t="default"/>
      </items>
    </pivotField>
  </pivotFields>
  <rowFields count="1">
    <field x="2"/>
  </rowFields>
  <rowItems count="31">
    <i>
      <x v="29"/>
    </i>
    <i>
      <x v="26"/>
    </i>
    <i>
      <x v="28"/>
    </i>
    <i>
      <x v="27"/>
    </i>
    <i>
      <x v="20"/>
    </i>
    <i>
      <x v="23"/>
    </i>
    <i>
      <x v="22"/>
    </i>
    <i>
      <x v="21"/>
    </i>
    <i>
      <x v="24"/>
    </i>
    <i>
      <x v="25"/>
    </i>
    <i>
      <x v="16"/>
    </i>
    <i>
      <x v="14"/>
    </i>
    <i>
      <x v="19"/>
    </i>
    <i>
      <x v="13"/>
    </i>
    <i>
      <x v="18"/>
    </i>
    <i>
      <x v="15"/>
    </i>
    <i>
      <x/>
    </i>
    <i>
      <x v="17"/>
    </i>
    <i>
      <x v="12"/>
    </i>
    <i>
      <x v="10"/>
    </i>
    <i>
      <x v="9"/>
    </i>
    <i>
      <x v="11"/>
    </i>
    <i>
      <x v="3"/>
    </i>
    <i>
      <x v="2"/>
    </i>
    <i>
      <x v="1"/>
    </i>
    <i>
      <x v="6"/>
    </i>
    <i>
      <x v="5"/>
    </i>
    <i>
      <x v="8"/>
    </i>
    <i>
      <x v="4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 (INR)" fld="6" baseField="0" baseItem="0"/>
    <dataField name="Cumulative Revenue (INR)" fld="6" showDataAs="runTotal" baseField="2" baseItem="0"/>
    <dataField name="% of Total Revenue" fld="6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E5B46-866A-B948-85F4-33BB71CBB6AA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11" firstHeaderRow="1" firstDataRow="1" firstDataCol="1"/>
  <pivotFields count="7">
    <pivotField numFmtId="1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formats count="4">
    <format dxfId="8">
      <pivotArea dataOnly="0" fieldPosition="0">
        <references count="1">
          <reference field="1" count="1">
            <x v="5"/>
          </reference>
        </references>
      </pivotArea>
    </format>
    <format dxfId="7">
      <pivotArea dataOnly="0" fieldPosition="0">
        <references count="1">
          <reference field="1" count="1">
            <x v="5"/>
          </reference>
        </references>
      </pivotArea>
    </format>
    <format dxfId="6">
      <pivotArea dataOnly="0" fieldPosition="0">
        <references count="1">
          <reference field="1" count="1">
            <x v="5"/>
          </reference>
        </references>
      </pivotArea>
    </format>
    <format dxfId="5">
      <pivotArea dataOnly="0" fieldPosition="0">
        <references count="1">
          <reference field="1" count="1">
            <x v="5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7C942-8358-A149-81AC-B3E5494E4350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D19" firstHeaderRow="0" firstDataRow="1" firstDataCol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>
      <items count="119">
        <item x="98"/>
        <item x="37"/>
        <item x="90"/>
        <item x="82"/>
        <item x="17"/>
        <item x="81"/>
        <item x="10"/>
        <item x="109"/>
        <item x="89"/>
        <item x="13"/>
        <item x="114"/>
        <item x="16"/>
        <item x="55"/>
        <item x="38"/>
        <item x="36"/>
        <item x="11"/>
        <item x="70"/>
        <item x="35"/>
        <item x="15"/>
        <item x="108"/>
        <item x="115"/>
        <item x="68"/>
        <item x="33"/>
        <item x="107"/>
        <item x="71"/>
        <item x="72"/>
        <item x="69"/>
        <item x="34"/>
        <item x="14"/>
        <item x="117"/>
        <item x="96"/>
        <item x="99"/>
        <item x="106"/>
        <item x="57"/>
        <item x="56"/>
        <item x="54"/>
        <item x="87"/>
        <item x="88"/>
        <item x="91"/>
        <item x="67"/>
        <item x="83"/>
        <item x="53"/>
        <item x="79"/>
        <item x="65"/>
        <item x="80"/>
        <item x="66"/>
        <item x="20"/>
        <item x="12"/>
        <item x="112"/>
        <item x="19"/>
        <item x="39"/>
        <item x="41"/>
        <item x="9"/>
        <item x="97"/>
        <item x="73"/>
        <item x="74"/>
        <item x="58"/>
        <item x="59"/>
        <item x="40"/>
        <item x="18"/>
        <item x="100"/>
        <item x="84"/>
        <item x="101"/>
        <item x="92"/>
        <item x="110"/>
        <item x="24"/>
        <item x="21"/>
        <item x="95"/>
        <item x="22"/>
        <item x="52"/>
        <item x="64"/>
        <item x="60"/>
        <item x="42"/>
        <item x="32"/>
        <item x="105"/>
        <item x="85"/>
        <item x="111"/>
        <item x="23"/>
        <item x="26"/>
        <item x="44"/>
        <item x="103"/>
        <item x="25"/>
        <item x="43"/>
        <item x="61"/>
        <item x="29"/>
        <item x="94"/>
        <item x="4"/>
        <item x="49"/>
        <item x="75"/>
        <item x="102"/>
        <item x="46"/>
        <item x="63"/>
        <item x="76"/>
        <item x="45"/>
        <item x="77"/>
        <item x="28"/>
        <item x="47"/>
        <item x="62"/>
        <item x="30"/>
        <item x="1"/>
        <item x="113"/>
        <item x="48"/>
        <item x="2"/>
        <item x="3"/>
        <item x="27"/>
        <item x="86"/>
        <item x="93"/>
        <item x="104"/>
        <item x="6"/>
        <item x="7"/>
        <item x="116"/>
        <item x="51"/>
        <item x="0"/>
        <item x="5"/>
        <item x="78"/>
        <item x="31"/>
        <item x="8"/>
        <item x="5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/>
    <dataField name="% Growth" fld="6" showDataAs="percentDiff" baseField="0" baseItem="1048828" numFmtId="10"/>
  </dataFields>
  <formats count="5">
    <format dxfId="4">
      <pivotArea dataOnly="0" fieldPosition="0">
        <references count="1">
          <reference field="0" count="1">
            <x v="10"/>
          </reference>
        </references>
      </pivotArea>
    </format>
    <format dxfId="3">
      <pivotArea dataOnly="0" fieldPosition="0">
        <references count="1">
          <reference field="0" count="1">
            <x v="10"/>
          </reference>
        </references>
      </pivotArea>
    </format>
    <format dxfId="2">
      <pivotArea dataOnly="0" fieldPosition="0">
        <references count="1">
          <reference field="0" count="1">
            <x v="10"/>
          </reference>
        </references>
      </pivotArea>
    </format>
    <format dxfId="1">
      <pivotArea dataOnly="0" fieldPosition="0">
        <references count="1">
          <reference field="0" count="1">
            <x v="1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05F8-21B3-FF44-BBCF-51E2BA0D3721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11" firstHeaderRow="1" firstDataRow="1" firstDataCol="1"/>
  <pivotFields count="7">
    <pivotField numFmtId="1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olum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ED0C0-EA38-224F-9ECB-2CC46A97E076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Date">
  <location ref="B3:C19" firstHeaderRow="1" firstDataRow="1" firstDataCol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>
      <items count="23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Volume" fld="4" baseField="0" baseItem="0"/>
  </dataFields>
  <formats count="8">
    <format dxfId="27">
      <pivotArea collapsedLevelsAreSubtotals="1" fieldPosition="0">
        <references count="1">
          <reference field="0" count="1">
            <x v="8"/>
          </reference>
        </references>
      </pivotArea>
    </format>
    <format dxfId="26">
      <pivotArea dataOnly="0" labelOnly="1" fieldPosition="0">
        <references count="1">
          <reference field="0" count="1">
            <x v="8"/>
          </reference>
        </references>
      </pivotArea>
    </format>
    <format dxfId="25">
      <pivotArea collapsedLevelsAreSubtotals="1" fieldPosition="0">
        <references count="1">
          <reference field="0" count="1">
            <x v="8"/>
          </reference>
        </references>
      </pivotArea>
    </format>
    <format dxfId="24">
      <pivotArea dataOnly="0" labelOnly="1" fieldPosition="0">
        <references count="1">
          <reference field="0" count="1">
            <x v="8"/>
          </reference>
        </references>
      </pivotArea>
    </format>
    <format dxfId="23">
      <pivotArea collapsedLevelsAreSubtotals="1" fieldPosition="0">
        <references count="1">
          <reference field="0" count="1">
            <x v="8"/>
          </reference>
        </references>
      </pivotArea>
    </format>
    <format dxfId="22">
      <pivotArea dataOnly="0" labelOnly="1" fieldPosition="0">
        <references count="1">
          <reference field="0" count="1">
            <x v="8"/>
          </reference>
        </references>
      </pivotArea>
    </format>
    <format dxfId="21">
      <pivotArea collapsedLevelsAreSubtotals="1" fieldPosition="0">
        <references count="1">
          <reference field="0" count="1">
            <x v="8"/>
          </reference>
        </references>
      </pivotArea>
    </format>
    <format dxfId="20">
      <pivotArea dataOnly="0" labelOnly="1" fieldPosition="0">
        <references count="1">
          <reference field="0" count="1">
            <x v="8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4A1E8-5E28-D342-9F16-7761BB60D6E1}" name="Revenue Trend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Date">
  <location ref="B3:C19" firstHeaderRow="1" firstDataRow="1" firstDataCol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>
      <items count="23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  <item t="default"/>
      </items>
    </pivotField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6" baseField="0" baseItem="0" numFmtId="1"/>
  </dataFields>
  <formats count="11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collapsedLevelsAreSubtotals="1" fieldPosition="0">
        <references count="1">
          <reference field="0" count="1">
            <x v="8"/>
          </reference>
        </references>
      </pivotArea>
    </format>
    <format dxfId="17">
      <pivotArea dataOnly="0" labelOnly="1" fieldPosition="0">
        <references count="1">
          <reference field="0" count="1">
            <x v="8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dataOnly="0" labelOnly="1" fieldPosition="0">
        <references count="1">
          <reference field="0" count="1">
            <x v="2"/>
          </reference>
        </references>
      </pivotArea>
    </format>
    <format dxfId="14">
      <pivotArea collapsedLevelsAreSubtotals="1" fieldPosition="0">
        <references count="1">
          <reference field="0" count="1">
            <x v="2"/>
          </reference>
        </references>
      </pivotArea>
    </format>
    <format dxfId="13">
      <pivotArea dataOnly="0" labelOnly="1" fieldPosition="0">
        <references count="1">
          <reference field="0" count="1">
            <x v="2"/>
          </reference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dataOnly="0" labelOnly="1" fieldPosition="0">
        <references count="1">
          <reference field="0" count="1">
            <x v="2"/>
          </reference>
        </references>
      </pivotArea>
    </format>
    <format dxfId="10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dataOnly="0" labelOnly="1" fieldPosition="0">
        <references count="1">
          <reference field="0" count="1">
            <x v="2"/>
          </reference>
        </references>
      </pivotArea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C8576-A493-7546-A86A-C98D601F314D}" name="Table1" displayName="Table1" ref="F4:I34" totalsRowShown="0">
  <autoFilter ref="F4:I34" xr:uid="{F94C8576-A493-7546-A86A-C98D601F314D}"/>
  <tableColumns count="4">
    <tableColumn id="1" xr3:uid="{A277A293-63EC-9C40-8A02-17112BD3C3E5}" name="SKU" dataDxfId="31"/>
    <tableColumn id="2" xr3:uid="{A4C3898D-9E2D-AC45-977F-FE9885D283FE}" name="Revenue" dataDxfId="30"/>
    <tableColumn id="3" xr3:uid="{A5E75D53-50D9-8841-9CC8-40DAC06DB62B}" name="Cumulative Revenue" dataDxfId="29"/>
    <tableColumn id="4" xr3:uid="{CCF7264F-4756-2D4D-A322-BFFD2C45DA6B}" name="% of Total Revenu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4FD74-DA2C-0A47-B5B5-2136149D1FF7}" name="Table7" displayName="Table7" ref="E2:G4" totalsRowShown="0">
  <autoFilter ref="E2:G4" xr:uid="{56C4FD74-DA2C-0A47-B5B5-2136149D1FF7}"/>
  <tableColumns count="3">
    <tableColumn id="1" xr3:uid="{0728D2B4-602A-FF4A-AE14-6E20BDA2CE4E}" name="Variables"/>
    <tableColumn id="2" xr3:uid="{D9A3F1C2-9B39-E94E-A99C-1CBB8DB3E588}" name="Value"/>
    <tableColumn id="3" xr3:uid="{C3D7DDAB-C137-174D-AABE-66F2FDD642D3}" name="SKU 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F37" sqref="F37"/>
    </sheetView>
  </sheetViews>
  <sheetFormatPr baseColWidth="10" defaultColWidth="9.1640625" defaultRowHeight="15" x14ac:dyDescent="0.2"/>
  <cols>
    <col min="1" max="3" width="9.1640625" style="8"/>
    <col min="4" max="4" width="15.33203125" style="8" bestFit="1" customWidth="1"/>
    <col min="5" max="5" width="10.6640625" style="8" bestFit="1" customWidth="1"/>
    <col min="6" max="16384" width="9.1640625" style="8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8" t="s">
        <v>5</v>
      </c>
      <c r="B2" s="8" t="s">
        <v>6</v>
      </c>
      <c r="C2" s="8" t="s">
        <v>7</v>
      </c>
      <c r="D2" s="8" t="s">
        <v>8</v>
      </c>
      <c r="E2" s="9">
        <v>12000</v>
      </c>
    </row>
    <row r="3" spans="1:5" x14ac:dyDescent="0.2">
      <c r="A3" s="8" t="s">
        <v>5</v>
      </c>
      <c r="B3" s="8" t="s">
        <v>9</v>
      </c>
      <c r="C3" s="8" t="s">
        <v>7</v>
      </c>
      <c r="D3" s="8" t="s">
        <v>10</v>
      </c>
      <c r="E3" s="9">
        <v>10000</v>
      </c>
    </row>
    <row r="4" spans="1:5" x14ac:dyDescent="0.2">
      <c r="A4" s="8" t="s">
        <v>5</v>
      </c>
      <c r="B4" s="8" t="s">
        <v>11</v>
      </c>
      <c r="C4" s="8" t="s">
        <v>12</v>
      </c>
      <c r="D4" s="8" t="s">
        <v>13</v>
      </c>
      <c r="E4" s="9">
        <v>16000</v>
      </c>
    </row>
    <row r="5" spans="1:5" x14ac:dyDescent="0.2">
      <c r="A5" s="8" t="s">
        <v>5</v>
      </c>
      <c r="B5" s="8" t="s">
        <v>14</v>
      </c>
      <c r="C5" s="8" t="s">
        <v>12</v>
      </c>
      <c r="D5" s="8" t="s">
        <v>15</v>
      </c>
      <c r="E5" s="9">
        <v>20000</v>
      </c>
    </row>
    <row r="6" spans="1:5" x14ac:dyDescent="0.2">
      <c r="A6" s="8" t="s">
        <v>5</v>
      </c>
      <c r="B6" s="8" t="s">
        <v>16</v>
      </c>
      <c r="C6" s="8" t="s">
        <v>12</v>
      </c>
      <c r="D6" s="8" t="s">
        <v>17</v>
      </c>
      <c r="E6" s="9">
        <v>8000</v>
      </c>
    </row>
    <row r="7" spans="1:5" x14ac:dyDescent="0.2">
      <c r="A7" s="8" t="s">
        <v>5</v>
      </c>
      <c r="B7" s="8" t="s">
        <v>18</v>
      </c>
      <c r="C7" s="8" t="s">
        <v>7</v>
      </c>
      <c r="D7" s="8" t="s">
        <v>19</v>
      </c>
      <c r="E7" s="9">
        <v>8000</v>
      </c>
    </row>
    <row r="8" spans="1:5" x14ac:dyDescent="0.2">
      <c r="A8" s="8" t="s">
        <v>5</v>
      </c>
      <c r="B8" s="8" t="s">
        <v>20</v>
      </c>
      <c r="C8" s="8" t="s">
        <v>21</v>
      </c>
      <c r="D8" s="8" t="s">
        <v>22</v>
      </c>
      <c r="E8" s="9">
        <v>49000</v>
      </c>
    </row>
    <row r="9" spans="1:5" x14ac:dyDescent="0.2">
      <c r="A9" s="8" t="s">
        <v>5</v>
      </c>
      <c r="B9" s="8" t="s">
        <v>23</v>
      </c>
      <c r="C9" s="8" t="s">
        <v>21</v>
      </c>
      <c r="D9" s="8" t="s">
        <v>24</v>
      </c>
      <c r="E9" s="9">
        <v>54000</v>
      </c>
    </row>
    <row r="10" spans="1:5" x14ac:dyDescent="0.2">
      <c r="A10" s="8" t="s">
        <v>5</v>
      </c>
      <c r="B10" s="8" t="s">
        <v>25</v>
      </c>
      <c r="C10" s="8" t="s">
        <v>26</v>
      </c>
      <c r="D10" s="8" t="s">
        <v>27</v>
      </c>
      <c r="E10" s="9">
        <v>55000</v>
      </c>
    </row>
    <row r="11" spans="1:5" x14ac:dyDescent="0.2">
      <c r="A11" s="8" t="s">
        <v>5</v>
      </c>
      <c r="B11" s="8" t="s">
        <v>28</v>
      </c>
      <c r="C11" s="8" t="s">
        <v>26</v>
      </c>
      <c r="D11" s="8" t="s">
        <v>29</v>
      </c>
      <c r="E11" s="9">
        <v>60000</v>
      </c>
    </row>
    <row r="12" spans="1:5" x14ac:dyDescent="0.2">
      <c r="A12" s="8" t="s">
        <v>30</v>
      </c>
      <c r="B12" s="8" t="s">
        <v>31</v>
      </c>
      <c r="C12" s="8" t="s">
        <v>32</v>
      </c>
      <c r="D12" s="8" t="s">
        <v>33</v>
      </c>
      <c r="E12" s="9">
        <v>300</v>
      </c>
    </row>
    <row r="13" spans="1:5" x14ac:dyDescent="0.2">
      <c r="A13" s="8" t="s">
        <v>30</v>
      </c>
      <c r="B13" s="8" t="s">
        <v>34</v>
      </c>
      <c r="C13" s="8" t="s">
        <v>35</v>
      </c>
      <c r="D13" s="8" t="s">
        <v>36</v>
      </c>
      <c r="E13" s="9">
        <v>200</v>
      </c>
    </row>
    <row r="14" spans="1:5" x14ac:dyDescent="0.2">
      <c r="A14" s="8" t="s">
        <v>30</v>
      </c>
      <c r="B14" s="8" t="s">
        <v>37</v>
      </c>
      <c r="C14" s="8" t="s">
        <v>35</v>
      </c>
      <c r="D14" s="8" t="s">
        <v>38</v>
      </c>
      <c r="E14" s="9">
        <v>290</v>
      </c>
    </row>
    <row r="15" spans="1:5" x14ac:dyDescent="0.2">
      <c r="A15" s="8" t="s">
        <v>30</v>
      </c>
      <c r="B15" s="8" t="s">
        <v>39</v>
      </c>
      <c r="C15" s="8" t="s">
        <v>32</v>
      </c>
      <c r="D15" s="8" t="s">
        <v>40</v>
      </c>
      <c r="E15" s="9">
        <v>365</v>
      </c>
    </row>
    <row r="16" spans="1:5" x14ac:dyDescent="0.2">
      <c r="A16" s="8" t="s">
        <v>30</v>
      </c>
      <c r="B16" s="8" t="s">
        <v>41</v>
      </c>
      <c r="C16" s="8" t="s">
        <v>32</v>
      </c>
      <c r="D16" s="8" t="s">
        <v>42</v>
      </c>
      <c r="E16" s="9">
        <v>190</v>
      </c>
    </row>
    <row r="17" spans="1:5" x14ac:dyDescent="0.2">
      <c r="A17" s="8" t="s">
        <v>30</v>
      </c>
      <c r="B17" s="8" t="s">
        <v>43</v>
      </c>
      <c r="C17" s="8" t="s">
        <v>35</v>
      </c>
      <c r="D17" s="8" t="s">
        <v>44</v>
      </c>
      <c r="E17" s="9">
        <v>350</v>
      </c>
    </row>
    <row r="18" spans="1:5" x14ac:dyDescent="0.2">
      <c r="A18" s="8" t="s">
        <v>30</v>
      </c>
      <c r="B18" s="8" t="s">
        <v>45</v>
      </c>
      <c r="C18" s="8" t="s">
        <v>46</v>
      </c>
      <c r="D18" s="8" t="s">
        <v>47</v>
      </c>
      <c r="E18" s="9">
        <v>400</v>
      </c>
    </row>
    <row r="19" spans="1:5" x14ac:dyDescent="0.2">
      <c r="A19" s="8" t="s">
        <v>30</v>
      </c>
      <c r="B19" s="8" t="s">
        <v>48</v>
      </c>
      <c r="C19" s="8" t="s">
        <v>46</v>
      </c>
      <c r="D19" s="8" t="s">
        <v>49</v>
      </c>
      <c r="E19" s="9">
        <v>300</v>
      </c>
    </row>
    <row r="20" spans="1:5" x14ac:dyDescent="0.2">
      <c r="A20" s="8" t="s">
        <v>30</v>
      </c>
      <c r="B20" s="8" t="s">
        <v>50</v>
      </c>
      <c r="C20" s="8" t="s">
        <v>46</v>
      </c>
      <c r="D20" s="8" t="s">
        <v>51</v>
      </c>
      <c r="E20" s="9">
        <v>460</v>
      </c>
    </row>
    <row r="21" spans="1:5" x14ac:dyDescent="0.2">
      <c r="A21" s="8" t="s">
        <v>30</v>
      </c>
      <c r="B21" s="8" t="s">
        <v>52</v>
      </c>
      <c r="C21" s="8" t="s">
        <v>46</v>
      </c>
      <c r="D21" s="8" t="s">
        <v>53</v>
      </c>
      <c r="E21" s="9">
        <v>999</v>
      </c>
    </row>
    <row r="22" spans="1:5" x14ac:dyDescent="0.2">
      <c r="A22" s="8" t="s">
        <v>54</v>
      </c>
      <c r="B22" s="8" t="s">
        <v>55</v>
      </c>
      <c r="C22" s="8" t="s">
        <v>56</v>
      </c>
      <c r="D22" s="8" t="s">
        <v>57</v>
      </c>
      <c r="E22" s="9">
        <v>350</v>
      </c>
    </row>
    <row r="23" spans="1:5" x14ac:dyDescent="0.2">
      <c r="A23" s="8" t="s">
        <v>54</v>
      </c>
      <c r="B23" s="8" t="s">
        <v>58</v>
      </c>
      <c r="C23" s="8" t="s">
        <v>56</v>
      </c>
      <c r="D23" s="8" t="s">
        <v>59</v>
      </c>
      <c r="E23" s="9">
        <v>400</v>
      </c>
    </row>
    <row r="24" spans="1:5" x14ac:dyDescent="0.2">
      <c r="A24" s="8" t="s">
        <v>54</v>
      </c>
      <c r="B24" s="8" t="s">
        <v>60</v>
      </c>
      <c r="C24" s="8" t="s">
        <v>61</v>
      </c>
      <c r="D24" s="8" t="s">
        <v>62</v>
      </c>
      <c r="E24" s="9">
        <v>800</v>
      </c>
    </row>
    <row r="25" spans="1:5" x14ac:dyDescent="0.2">
      <c r="A25" s="8" t="s">
        <v>54</v>
      </c>
      <c r="B25" s="8" t="s">
        <v>63</v>
      </c>
      <c r="C25" s="8" t="s">
        <v>61</v>
      </c>
      <c r="D25" s="8" t="s">
        <v>64</v>
      </c>
      <c r="E25" s="9">
        <v>1200</v>
      </c>
    </row>
    <row r="26" spans="1:5" x14ac:dyDescent="0.2">
      <c r="A26" s="8" t="s">
        <v>54</v>
      </c>
      <c r="B26" s="8" t="s">
        <v>65</v>
      </c>
      <c r="C26" s="8" t="s">
        <v>56</v>
      </c>
      <c r="D26" s="8" t="s">
        <v>66</v>
      </c>
      <c r="E26" s="9">
        <v>1999</v>
      </c>
    </row>
    <row r="27" spans="1:5" x14ac:dyDescent="0.2">
      <c r="A27" s="8" t="s">
        <v>54</v>
      </c>
      <c r="B27" s="8" t="s">
        <v>67</v>
      </c>
      <c r="C27" s="8" t="s">
        <v>56</v>
      </c>
      <c r="D27" s="8" t="s">
        <v>68</v>
      </c>
      <c r="E27" s="9">
        <v>1200</v>
      </c>
    </row>
    <row r="28" spans="1:5" x14ac:dyDescent="0.2">
      <c r="A28" s="8" t="s">
        <v>54</v>
      </c>
      <c r="B28" s="8" t="s">
        <v>69</v>
      </c>
      <c r="C28" s="8" t="s">
        <v>61</v>
      </c>
      <c r="D28" s="8" t="s">
        <v>70</v>
      </c>
      <c r="E28" s="9">
        <v>2500</v>
      </c>
    </row>
    <row r="29" spans="1:5" x14ac:dyDescent="0.2">
      <c r="A29" s="8" t="s">
        <v>54</v>
      </c>
      <c r="B29" s="8" t="s">
        <v>71</v>
      </c>
      <c r="C29" s="8" t="s">
        <v>61</v>
      </c>
      <c r="D29" s="8" t="s">
        <v>72</v>
      </c>
      <c r="E29" s="9">
        <v>1500</v>
      </c>
    </row>
    <row r="30" spans="1:5" x14ac:dyDescent="0.2">
      <c r="A30" s="8" t="s">
        <v>54</v>
      </c>
      <c r="B30" s="8" t="s">
        <v>73</v>
      </c>
      <c r="C30" s="8" t="s">
        <v>56</v>
      </c>
      <c r="D30" s="8" t="s">
        <v>74</v>
      </c>
      <c r="E30" s="9">
        <v>1800</v>
      </c>
    </row>
    <row r="31" spans="1:5" x14ac:dyDescent="0.2">
      <c r="A31" s="8" t="s">
        <v>54</v>
      </c>
      <c r="B31" s="8" t="s">
        <v>75</v>
      </c>
      <c r="C31" s="8" t="s">
        <v>56</v>
      </c>
      <c r="D31" s="8" t="s">
        <v>76</v>
      </c>
      <c r="E31" s="9">
        <v>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3974-B544-C943-A907-2DCB9AE0CE31}">
  <dimension ref="B3:C11"/>
  <sheetViews>
    <sheetView workbookViewId="0">
      <selection activeCell="L5" sqref="L5"/>
    </sheetView>
  </sheetViews>
  <sheetFormatPr baseColWidth="10" defaultRowHeight="15" x14ac:dyDescent="0.2"/>
  <cols>
    <col min="2" max="2" width="12.1640625" bestFit="1" customWidth="1"/>
    <col min="3" max="3" width="12.83203125" bestFit="1" customWidth="1"/>
  </cols>
  <sheetData>
    <row r="3" spans="2:3" x14ac:dyDescent="0.2">
      <c r="B3" s="11" t="s">
        <v>84</v>
      </c>
      <c r="C3" t="s">
        <v>98</v>
      </c>
    </row>
    <row r="4" spans="2:3" x14ac:dyDescent="0.2">
      <c r="B4" s="3" t="s">
        <v>100</v>
      </c>
      <c r="C4" s="12">
        <v>387</v>
      </c>
    </row>
    <row r="5" spans="2:3" x14ac:dyDescent="0.2">
      <c r="B5" s="3" t="s">
        <v>101</v>
      </c>
      <c r="C5" s="12">
        <v>328</v>
      </c>
    </row>
    <row r="6" spans="2:3" x14ac:dyDescent="0.2">
      <c r="B6" s="3" t="s">
        <v>102</v>
      </c>
      <c r="C6" s="12">
        <v>347</v>
      </c>
    </row>
    <row r="7" spans="2:3" x14ac:dyDescent="0.2">
      <c r="B7" s="3" t="s">
        <v>103</v>
      </c>
      <c r="C7" s="12">
        <v>386</v>
      </c>
    </row>
    <row r="8" spans="2:3" x14ac:dyDescent="0.2">
      <c r="B8" s="3" t="s">
        <v>104</v>
      </c>
      <c r="C8" s="12">
        <v>526</v>
      </c>
    </row>
    <row r="9" spans="2:3" x14ac:dyDescent="0.2">
      <c r="B9" s="3" t="s">
        <v>105</v>
      </c>
      <c r="C9" s="12">
        <v>397</v>
      </c>
    </row>
    <row r="10" spans="2:3" x14ac:dyDescent="0.2">
      <c r="B10" s="3" t="s">
        <v>106</v>
      </c>
      <c r="C10" s="12">
        <v>359</v>
      </c>
    </row>
    <row r="11" spans="2:3" x14ac:dyDescent="0.2">
      <c r="B11" s="3" t="s">
        <v>85</v>
      </c>
      <c r="C11" s="12">
        <v>2730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E109-AF1A-A744-96D4-16BEC1D2ACC1}">
  <dimension ref="A1:Q324"/>
  <sheetViews>
    <sheetView workbookViewId="0">
      <selection activeCell="P14" sqref="P14"/>
    </sheetView>
  </sheetViews>
  <sheetFormatPr baseColWidth="10" defaultRowHeight="15" x14ac:dyDescent="0.2"/>
  <cols>
    <col min="8" max="8" width="11" customWidth="1"/>
  </cols>
  <sheetData>
    <row r="1" spans="1:17" x14ac:dyDescent="0.2">
      <c r="A1" t="s">
        <v>1</v>
      </c>
      <c r="B1" t="s">
        <v>92</v>
      </c>
      <c r="C1" t="s">
        <v>93</v>
      </c>
      <c r="F1" t="s">
        <v>94</v>
      </c>
      <c r="I1" t="s">
        <v>1</v>
      </c>
      <c r="J1" t="s">
        <v>92</v>
      </c>
      <c r="K1" t="s">
        <v>93</v>
      </c>
      <c r="L1" t="s">
        <v>1</v>
      </c>
      <c r="M1" t="s">
        <v>92</v>
      </c>
      <c r="N1" t="s">
        <v>93</v>
      </c>
      <c r="O1" t="s">
        <v>1</v>
      </c>
      <c r="P1" t="s">
        <v>92</v>
      </c>
      <c r="Q1" t="s">
        <v>93</v>
      </c>
    </row>
    <row r="2" spans="1:17" x14ac:dyDescent="0.2">
      <c r="A2" t="str">
        <f>sales_data!C12</f>
        <v>F01</v>
      </c>
      <c r="B2">
        <f>sales_data!E12</f>
        <v>14</v>
      </c>
      <c r="C2">
        <f>sales_data!G12</f>
        <v>4200</v>
      </c>
      <c r="E2" t="s">
        <v>97</v>
      </c>
      <c r="F2" t="s">
        <v>95</v>
      </c>
      <c r="G2" t="s">
        <v>96</v>
      </c>
      <c r="I2" t="s">
        <v>6</v>
      </c>
      <c r="J2">
        <v>16</v>
      </c>
      <c r="K2">
        <v>192000</v>
      </c>
      <c r="L2" t="s">
        <v>55</v>
      </c>
      <c r="M2">
        <v>11</v>
      </c>
      <c r="N2">
        <v>3850</v>
      </c>
      <c r="O2" t="s">
        <v>31</v>
      </c>
      <c r="P2">
        <v>14</v>
      </c>
      <c r="Q2">
        <v>4200</v>
      </c>
    </row>
    <row r="3" spans="1:17" x14ac:dyDescent="0.2">
      <c r="A3" t="str">
        <f>sales_data!C42</f>
        <v>F01</v>
      </c>
      <c r="B3">
        <f>sales_data!E42</f>
        <v>30</v>
      </c>
      <c r="C3">
        <f>sales_data!G42</f>
        <v>9000</v>
      </c>
      <c r="E3" t="s">
        <v>83</v>
      </c>
      <c r="F3">
        <v>245000</v>
      </c>
      <c r="G3" t="s">
        <v>20</v>
      </c>
      <c r="I3" t="s">
        <v>6</v>
      </c>
      <c r="J3">
        <v>12</v>
      </c>
      <c r="K3">
        <v>144000</v>
      </c>
      <c r="L3" t="s">
        <v>55</v>
      </c>
      <c r="M3">
        <v>14</v>
      </c>
      <c r="N3">
        <v>4900</v>
      </c>
      <c r="O3" t="s">
        <v>31</v>
      </c>
      <c r="P3">
        <v>30</v>
      </c>
      <c r="Q3">
        <v>9000</v>
      </c>
    </row>
    <row r="4" spans="1:17" x14ac:dyDescent="0.2">
      <c r="A4" t="str">
        <f>sales_data!C72</f>
        <v>F01</v>
      </c>
      <c r="B4">
        <f>sales_data!E72</f>
        <v>25</v>
      </c>
      <c r="C4">
        <f>sales_data!G72</f>
        <v>7500</v>
      </c>
      <c r="E4" t="s">
        <v>80</v>
      </c>
      <c r="F4">
        <v>32</v>
      </c>
      <c r="G4" t="s">
        <v>31</v>
      </c>
      <c r="I4" t="s">
        <v>6</v>
      </c>
      <c r="J4">
        <v>6</v>
      </c>
      <c r="K4">
        <v>72000</v>
      </c>
      <c r="L4" t="s">
        <v>55</v>
      </c>
      <c r="M4">
        <v>13</v>
      </c>
      <c r="N4">
        <v>4550</v>
      </c>
      <c r="O4" t="s">
        <v>31</v>
      </c>
      <c r="P4">
        <v>25</v>
      </c>
      <c r="Q4">
        <v>7500</v>
      </c>
    </row>
    <row r="5" spans="1:17" x14ac:dyDescent="0.2">
      <c r="A5" t="str">
        <f>sales_data!C102</f>
        <v>F01</v>
      </c>
      <c r="B5">
        <f>sales_data!E102</f>
        <v>26</v>
      </c>
      <c r="C5">
        <f>sales_data!G102</f>
        <v>7800</v>
      </c>
      <c r="I5" t="s">
        <v>6</v>
      </c>
      <c r="J5">
        <v>10</v>
      </c>
      <c r="K5">
        <v>120000</v>
      </c>
      <c r="L5" t="s">
        <v>55</v>
      </c>
      <c r="M5">
        <v>11</v>
      </c>
      <c r="N5">
        <v>3850</v>
      </c>
      <c r="O5" t="s">
        <v>31</v>
      </c>
      <c r="P5">
        <v>26</v>
      </c>
      <c r="Q5">
        <v>7800</v>
      </c>
    </row>
    <row r="6" spans="1:17" x14ac:dyDescent="0.2">
      <c r="A6" t="str">
        <f>sales_data!C132</f>
        <v>F01</v>
      </c>
      <c r="B6">
        <f>sales_data!E132</f>
        <v>16</v>
      </c>
      <c r="C6">
        <f>sales_data!G132</f>
        <v>4800</v>
      </c>
      <c r="I6" t="s">
        <v>6</v>
      </c>
      <c r="J6">
        <v>4</v>
      </c>
      <c r="K6">
        <v>48000</v>
      </c>
      <c r="L6" t="s">
        <v>55</v>
      </c>
      <c r="M6">
        <v>15</v>
      </c>
      <c r="N6">
        <v>5250</v>
      </c>
      <c r="O6" t="s">
        <v>31</v>
      </c>
      <c r="P6">
        <v>16</v>
      </c>
      <c r="Q6">
        <v>4800</v>
      </c>
    </row>
    <row r="7" spans="1:17" x14ac:dyDescent="0.2">
      <c r="A7" t="str">
        <f>sales_data!C162</f>
        <v>F01</v>
      </c>
      <c r="B7">
        <f>sales_data!E162</f>
        <v>10</v>
      </c>
      <c r="C7">
        <f>sales_data!G162</f>
        <v>3000</v>
      </c>
      <c r="I7" t="s">
        <v>6</v>
      </c>
      <c r="J7">
        <v>8</v>
      </c>
      <c r="K7">
        <v>96000</v>
      </c>
      <c r="L7" t="s">
        <v>55</v>
      </c>
      <c r="M7">
        <v>13</v>
      </c>
      <c r="N7">
        <v>4550</v>
      </c>
      <c r="O7" t="s">
        <v>31</v>
      </c>
      <c r="P7">
        <v>10</v>
      </c>
      <c r="Q7">
        <v>3000</v>
      </c>
    </row>
    <row r="8" spans="1:17" x14ac:dyDescent="0.2">
      <c r="A8" t="str">
        <f>sales_data!C192</f>
        <v>F01</v>
      </c>
      <c r="B8">
        <f>sales_data!E192</f>
        <v>23</v>
      </c>
      <c r="C8">
        <f>sales_data!G192</f>
        <v>6900</v>
      </c>
      <c r="I8" t="s">
        <v>6</v>
      </c>
      <c r="J8">
        <v>13</v>
      </c>
      <c r="K8">
        <v>156000</v>
      </c>
      <c r="L8" t="s">
        <v>55</v>
      </c>
      <c r="M8">
        <v>13</v>
      </c>
      <c r="N8">
        <v>4550</v>
      </c>
      <c r="O8" t="s">
        <v>31</v>
      </c>
      <c r="P8">
        <v>23</v>
      </c>
      <c r="Q8">
        <v>6900</v>
      </c>
    </row>
    <row r="9" spans="1:17" x14ac:dyDescent="0.2">
      <c r="A9" t="str">
        <f>sales_data!C222</f>
        <v>F01</v>
      </c>
      <c r="B9">
        <f>sales_data!E222</f>
        <v>3</v>
      </c>
      <c r="C9">
        <f>sales_data!G222</f>
        <v>900</v>
      </c>
      <c r="I9" t="s">
        <v>6</v>
      </c>
      <c r="J9">
        <v>15</v>
      </c>
      <c r="K9">
        <v>180000</v>
      </c>
      <c r="L9" t="s">
        <v>55</v>
      </c>
      <c r="M9">
        <v>8</v>
      </c>
      <c r="N9">
        <v>2800</v>
      </c>
      <c r="O9" t="s">
        <v>31</v>
      </c>
      <c r="P9">
        <v>3</v>
      </c>
      <c r="Q9">
        <v>900</v>
      </c>
    </row>
    <row r="10" spans="1:17" x14ac:dyDescent="0.2">
      <c r="A10" t="str">
        <f>sales_data!C252</f>
        <v>F01</v>
      </c>
      <c r="B10">
        <f>sales_data!E252</f>
        <v>32</v>
      </c>
      <c r="C10">
        <f>sales_data!G252</f>
        <v>9600</v>
      </c>
      <c r="I10" t="s">
        <v>6</v>
      </c>
      <c r="J10">
        <v>16</v>
      </c>
      <c r="K10">
        <v>192000</v>
      </c>
      <c r="L10" t="s">
        <v>55</v>
      </c>
      <c r="M10">
        <v>17</v>
      </c>
      <c r="N10">
        <v>5950</v>
      </c>
      <c r="O10" t="s">
        <v>31</v>
      </c>
      <c r="P10">
        <v>32</v>
      </c>
      <c r="Q10">
        <v>9600</v>
      </c>
    </row>
    <row r="11" spans="1:17" x14ac:dyDescent="0.2">
      <c r="A11" t="str">
        <f>sales_data!C282</f>
        <v>F01</v>
      </c>
      <c r="B11">
        <f>sales_data!E282</f>
        <v>25</v>
      </c>
      <c r="C11">
        <f>sales_data!G282</f>
        <v>7500</v>
      </c>
      <c r="I11" t="s">
        <v>6</v>
      </c>
      <c r="J11">
        <v>4</v>
      </c>
      <c r="K11">
        <v>48000</v>
      </c>
      <c r="L11" t="s">
        <v>55</v>
      </c>
      <c r="M11">
        <v>6</v>
      </c>
      <c r="N11">
        <v>2100</v>
      </c>
      <c r="O11" t="s">
        <v>31</v>
      </c>
      <c r="P11">
        <v>25</v>
      </c>
      <c r="Q11">
        <v>7500</v>
      </c>
    </row>
    <row r="12" spans="1:17" x14ac:dyDescent="0.2">
      <c r="A12" t="str">
        <f>sales_data!C312</f>
        <v>F01</v>
      </c>
      <c r="B12">
        <f>sales_data!E312</f>
        <v>23</v>
      </c>
      <c r="C12">
        <f>sales_data!G312</f>
        <v>6900</v>
      </c>
      <c r="I12" t="s">
        <v>6</v>
      </c>
      <c r="J12">
        <v>13</v>
      </c>
      <c r="K12">
        <v>156000</v>
      </c>
      <c r="L12" t="s">
        <v>55</v>
      </c>
      <c r="M12">
        <v>14</v>
      </c>
      <c r="N12">
        <v>4900</v>
      </c>
      <c r="O12" t="s">
        <v>31</v>
      </c>
      <c r="P12">
        <v>23</v>
      </c>
      <c r="Q12">
        <v>6900</v>
      </c>
    </row>
    <row r="13" spans="1:17" x14ac:dyDescent="0.2">
      <c r="A13" t="str">
        <f>sales_data!C13</f>
        <v>F02</v>
      </c>
      <c r="B13">
        <f>sales_data!E13</f>
        <v>5</v>
      </c>
      <c r="C13">
        <f>sales_data!G13</f>
        <v>1000</v>
      </c>
      <c r="I13" t="s">
        <v>9</v>
      </c>
      <c r="J13">
        <v>11</v>
      </c>
      <c r="K13">
        <v>110000</v>
      </c>
      <c r="L13" t="s">
        <v>58</v>
      </c>
      <c r="M13">
        <v>9</v>
      </c>
      <c r="N13">
        <v>3600</v>
      </c>
      <c r="O13" t="s">
        <v>34</v>
      </c>
      <c r="P13">
        <v>5</v>
      </c>
      <c r="Q13">
        <v>1000</v>
      </c>
    </row>
    <row r="14" spans="1:17" x14ac:dyDescent="0.2">
      <c r="A14" t="str">
        <f>sales_data!C43</f>
        <v>F02</v>
      </c>
      <c r="B14">
        <f>sales_data!E43</f>
        <v>9</v>
      </c>
      <c r="C14">
        <f>sales_data!G43</f>
        <v>1800</v>
      </c>
      <c r="I14" t="s">
        <v>9</v>
      </c>
      <c r="J14">
        <v>9</v>
      </c>
      <c r="K14">
        <v>90000</v>
      </c>
      <c r="L14" t="s">
        <v>58</v>
      </c>
      <c r="M14">
        <v>4</v>
      </c>
      <c r="N14">
        <v>1600</v>
      </c>
      <c r="O14" t="s">
        <v>34</v>
      </c>
      <c r="P14">
        <v>9</v>
      </c>
      <c r="Q14">
        <v>1800</v>
      </c>
    </row>
    <row r="15" spans="1:17" x14ac:dyDescent="0.2">
      <c r="A15" t="str">
        <f>sales_data!C73</f>
        <v>F02</v>
      </c>
      <c r="B15">
        <f>sales_data!E73</f>
        <v>15</v>
      </c>
      <c r="C15">
        <f>sales_data!G73</f>
        <v>3000</v>
      </c>
      <c r="I15" t="s">
        <v>9</v>
      </c>
      <c r="J15">
        <v>6</v>
      </c>
      <c r="K15">
        <v>60000</v>
      </c>
      <c r="L15" t="s">
        <v>58</v>
      </c>
      <c r="M15">
        <v>10</v>
      </c>
      <c r="N15">
        <v>4000</v>
      </c>
      <c r="O15" t="s">
        <v>34</v>
      </c>
      <c r="P15">
        <v>15</v>
      </c>
      <c r="Q15">
        <v>3000</v>
      </c>
    </row>
    <row r="16" spans="1:17" x14ac:dyDescent="0.2">
      <c r="A16" t="str">
        <f>sales_data!C103</f>
        <v>F02</v>
      </c>
      <c r="B16">
        <f>sales_data!E103</f>
        <v>16</v>
      </c>
      <c r="C16">
        <f>sales_data!G103</f>
        <v>3200</v>
      </c>
      <c r="I16" t="s">
        <v>9</v>
      </c>
      <c r="J16">
        <v>10</v>
      </c>
      <c r="K16">
        <v>100000</v>
      </c>
      <c r="L16" t="s">
        <v>58</v>
      </c>
      <c r="M16">
        <v>11</v>
      </c>
      <c r="N16">
        <v>4400</v>
      </c>
      <c r="O16" t="s">
        <v>34</v>
      </c>
      <c r="P16">
        <v>16</v>
      </c>
      <c r="Q16">
        <v>3200</v>
      </c>
    </row>
    <row r="17" spans="1:17" x14ac:dyDescent="0.2">
      <c r="A17" t="str">
        <f>sales_data!C133</f>
        <v>F02</v>
      </c>
      <c r="B17">
        <f>sales_data!E133</f>
        <v>8</v>
      </c>
      <c r="C17">
        <f>sales_data!G133</f>
        <v>1600</v>
      </c>
      <c r="I17" t="s">
        <v>9</v>
      </c>
      <c r="J17">
        <v>7</v>
      </c>
      <c r="K17">
        <v>70000</v>
      </c>
      <c r="L17" t="s">
        <v>58</v>
      </c>
      <c r="M17">
        <v>4</v>
      </c>
      <c r="N17">
        <v>1600</v>
      </c>
      <c r="O17" t="s">
        <v>34</v>
      </c>
      <c r="P17">
        <v>8</v>
      </c>
      <c r="Q17">
        <v>1600</v>
      </c>
    </row>
    <row r="18" spans="1:17" x14ac:dyDescent="0.2">
      <c r="A18" t="str">
        <f>sales_data!C163</f>
        <v>F02</v>
      </c>
      <c r="B18">
        <f>sales_data!E163</f>
        <v>13</v>
      </c>
      <c r="C18">
        <f>sales_data!G163</f>
        <v>2600</v>
      </c>
      <c r="I18" t="s">
        <v>9</v>
      </c>
      <c r="J18">
        <v>7</v>
      </c>
      <c r="K18">
        <v>70000</v>
      </c>
      <c r="L18" t="s">
        <v>58</v>
      </c>
      <c r="M18">
        <v>7</v>
      </c>
      <c r="N18">
        <v>2800</v>
      </c>
      <c r="O18" t="s">
        <v>34</v>
      </c>
      <c r="P18">
        <v>13</v>
      </c>
      <c r="Q18">
        <v>2600</v>
      </c>
    </row>
    <row r="19" spans="1:17" x14ac:dyDescent="0.2">
      <c r="A19" t="str">
        <f>sales_data!C193</f>
        <v>F02</v>
      </c>
      <c r="B19">
        <f>sales_data!E193</f>
        <v>11</v>
      </c>
      <c r="C19">
        <f>sales_data!G193</f>
        <v>2200</v>
      </c>
      <c r="I19" t="s">
        <v>9</v>
      </c>
      <c r="J19">
        <v>3</v>
      </c>
      <c r="K19">
        <v>30000</v>
      </c>
      <c r="L19" t="s">
        <v>58</v>
      </c>
      <c r="M19">
        <v>13</v>
      </c>
      <c r="N19">
        <v>5200</v>
      </c>
      <c r="O19" t="s">
        <v>34</v>
      </c>
      <c r="P19">
        <v>11</v>
      </c>
      <c r="Q19">
        <v>2200</v>
      </c>
    </row>
    <row r="20" spans="1:17" x14ac:dyDescent="0.2">
      <c r="A20" t="str">
        <f>sales_data!C223</f>
        <v>F02</v>
      </c>
      <c r="B20">
        <f>sales_data!E223</f>
        <v>12</v>
      </c>
      <c r="C20">
        <f>sales_data!G223</f>
        <v>2400</v>
      </c>
      <c r="I20" t="s">
        <v>9</v>
      </c>
      <c r="J20">
        <v>8</v>
      </c>
      <c r="K20">
        <v>80000</v>
      </c>
      <c r="L20" t="s">
        <v>58</v>
      </c>
      <c r="M20">
        <v>10</v>
      </c>
      <c r="N20">
        <v>4000</v>
      </c>
      <c r="O20" t="s">
        <v>34</v>
      </c>
      <c r="P20">
        <v>12</v>
      </c>
      <c r="Q20">
        <v>2400</v>
      </c>
    </row>
    <row r="21" spans="1:17" x14ac:dyDescent="0.2">
      <c r="A21" t="str">
        <f>sales_data!C253</f>
        <v>F02</v>
      </c>
      <c r="B21">
        <f>sales_data!E253</f>
        <v>13</v>
      </c>
      <c r="C21">
        <f>sales_data!G253</f>
        <v>2600</v>
      </c>
      <c r="I21" t="s">
        <v>9</v>
      </c>
      <c r="J21">
        <v>8</v>
      </c>
      <c r="K21">
        <v>80000</v>
      </c>
      <c r="L21" t="s">
        <v>58</v>
      </c>
      <c r="M21">
        <v>7</v>
      </c>
      <c r="N21">
        <v>2800</v>
      </c>
      <c r="O21" t="s">
        <v>34</v>
      </c>
      <c r="P21">
        <v>13</v>
      </c>
      <c r="Q21">
        <v>2600</v>
      </c>
    </row>
    <row r="22" spans="1:17" x14ac:dyDescent="0.2">
      <c r="A22" t="str">
        <f>sales_data!C283</f>
        <v>F02</v>
      </c>
      <c r="B22">
        <f>sales_data!E283</f>
        <v>12</v>
      </c>
      <c r="C22">
        <f>sales_data!G283</f>
        <v>2400</v>
      </c>
      <c r="I22" t="s">
        <v>9</v>
      </c>
      <c r="J22">
        <v>7</v>
      </c>
      <c r="K22">
        <v>70000</v>
      </c>
      <c r="L22" t="s">
        <v>58</v>
      </c>
      <c r="M22">
        <v>5</v>
      </c>
      <c r="N22">
        <v>2000</v>
      </c>
      <c r="O22" t="s">
        <v>34</v>
      </c>
      <c r="P22">
        <v>12</v>
      </c>
      <c r="Q22">
        <v>2400</v>
      </c>
    </row>
    <row r="23" spans="1:17" x14ac:dyDescent="0.2">
      <c r="A23" t="str">
        <f>sales_data!C313</f>
        <v>F02</v>
      </c>
      <c r="B23">
        <f>sales_data!E313</f>
        <v>3</v>
      </c>
      <c r="C23">
        <f>sales_data!G313</f>
        <v>600</v>
      </c>
      <c r="I23" t="s">
        <v>9</v>
      </c>
      <c r="J23">
        <v>8</v>
      </c>
      <c r="K23">
        <v>80000</v>
      </c>
      <c r="L23" t="s">
        <v>58</v>
      </c>
      <c r="M23">
        <v>10</v>
      </c>
      <c r="N23">
        <v>4000</v>
      </c>
      <c r="O23" t="s">
        <v>34</v>
      </c>
      <c r="P23">
        <v>3</v>
      </c>
      <c r="Q23">
        <v>600</v>
      </c>
    </row>
    <row r="24" spans="1:17" x14ac:dyDescent="0.2">
      <c r="A24" t="str">
        <f>sales_data!C14</f>
        <v>F03</v>
      </c>
      <c r="B24">
        <f>sales_data!E14</f>
        <v>5</v>
      </c>
      <c r="C24">
        <f>sales_data!G14</f>
        <v>1450</v>
      </c>
      <c r="I24" t="s">
        <v>11</v>
      </c>
      <c r="J24">
        <v>8</v>
      </c>
      <c r="K24">
        <v>128000</v>
      </c>
      <c r="L24" t="s">
        <v>60</v>
      </c>
      <c r="M24">
        <v>8</v>
      </c>
      <c r="N24">
        <v>6400</v>
      </c>
      <c r="O24" t="s">
        <v>37</v>
      </c>
      <c r="P24">
        <v>5</v>
      </c>
      <c r="Q24">
        <v>1450</v>
      </c>
    </row>
    <row r="25" spans="1:17" x14ac:dyDescent="0.2">
      <c r="A25" t="str">
        <f>sales_data!C44</f>
        <v>F03</v>
      </c>
      <c r="B25">
        <f>sales_data!E44</f>
        <v>7</v>
      </c>
      <c r="C25">
        <f>sales_data!G44</f>
        <v>2030</v>
      </c>
      <c r="I25" t="s">
        <v>11</v>
      </c>
      <c r="J25">
        <v>8</v>
      </c>
      <c r="K25">
        <v>128000</v>
      </c>
      <c r="L25" t="s">
        <v>60</v>
      </c>
      <c r="M25">
        <v>5</v>
      </c>
      <c r="N25">
        <v>4000</v>
      </c>
      <c r="O25" t="s">
        <v>37</v>
      </c>
      <c r="P25">
        <v>7</v>
      </c>
      <c r="Q25">
        <v>2030</v>
      </c>
    </row>
    <row r="26" spans="1:17" x14ac:dyDescent="0.2">
      <c r="A26" t="str">
        <f>sales_data!C74</f>
        <v>F03</v>
      </c>
      <c r="B26">
        <f>sales_data!E74</f>
        <v>5</v>
      </c>
      <c r="C26">
        <f>sales_data!G74</f>
        <v>1450</v>
      </c>
      <c r="I26" t="s">
        <v>11</v>
      </c>
      <c r="J26">
        <v>6</v>
      </c>
      <c r="K26">
        <v>96000</v>
      </c>
      <c r="L26" t="s">
        <v>60</v>
      </c>
      <c r="M26">
        <v>6</v>
      </c>
      <c r="N26">
        <v>4800</v>
      </c>
      <c r="O26" t="s">
        <v>37</v>
      </c>
      <c r="P26">
        <v>5</v>
      </c>
      <c r="Q26">
        <v>1450</v>
      </c>
    </row>
    <row r="27" spans="1:17" x14ac:dyDescent="0.2">
      <c r="A27" t="str">
        <f>sales_data!C104</f>
        <v>F03</v>
      </c>
      <c r="B27">
        <f>sales_data!E104</f>
        <v>12</v>
      </c>
      <c r="C27">
        <f>sales_data!G104</f>
        <v>3480</v>
      </c>
      <c r="I27" t="s">
        <v>11</v>
      </c>
      <c r="J27">
        <v>4</v>
      </c>
      <c r="K27">
        <v>64000</v>
      </c>
      <c r="L27" t="s">
        <v>60</v>
      </c>
      <c r="M27">
        <v>4</v>
      </c>
      <c r="N27">
        <v>3200</v>
      </c>
      <c r="O27" t="s">
        <v>37</v>
      </c>
      <c r="P27">
        <v>12</v>
      </c>
      <c r="Q27">
        <v>3480</v>
      </c>
    </row>
    <row r="28" spans="1:17" x14ac:dyDescent="0.2">
      <c r="A28" t="str">
        <f>sales_data!C134</f>
        <v>F03</v>
      </c>
      <c r="B28">
        <f>sales_data!E134</f>
        <v>11</v>
      </c>
      <c r="C28">
        <f>sales_data!G134</f>
        <v>3190</v>
      </c>
      <c r="I28" t="s">
        <v>11</v>
      </c>
      <c r="J28">
        <v>6</v>
      </c>
      <c r="K28">
        <v>96000</v>
      </c>
      <c r="L28" t="s">
        <v>60</v>
      </c>
      <c r="M28">
        <v>3</v>
      </c>
      <c r="N28">
        <v>2400</v>
      </c>
      <c r="O28" t="s">
        <v>37</v>
      </c>
      <c r="P28">
        <v>11</v>
      </c>
      <c r="Q28">
        <v>3190</v>
      </c>
    </row>
    <row r="29" spans="1:17" x14ac:dyDescent="0.2">
      <c r="A29" t="str">
        <f>sales_data!C164</f>
        <v>F03</v>
      </c>
      <c r="B29">
        <f>sales_data!E164</f>
        <v>9</v>
      </c>
      <c r="C29">
        <f>sales_data!G164</f>
        <v>2610</v>
      </c>
      <c r="I29" t="s">
        <v>11</v>
      </c>
      <c r="J29">
        <v>5</v>
      </c>
      <c r="K29">
        <v>80000</v>
      </c>
      <c r="L29" t="s">
        <v>60</v>
      </c>
      <c r="M29">
        <v>7</v>
      </c>
      <c r="N29">
        <v>5600</v>
      </c>
      <c r="O29" t="s">
        <v>37</v>
      </c>
      <c r="P29">
        <v>9</v>
      </c>
      <c r="Q29">
        <v>2610</v>
      </c>
    </row>
    <row r="30" spans="1:17" x14ac:dyDescent="0.2">
      <c r="A30" t="str">
        <f>sales_data!C194</f>
        <v>F03</v>
      </c>
      <c r="B30">
        <f>sales_data!E194</f>
        <v>12</v>
      </c>
      <c r="C30">
        <f>sales_data!G194</f>
        <v>3480</v>
      </c>
      <c r="I30" t="s">
        <v>11</v>
      </c>
      <c r="J30">
        <v>8</v>
      </c>
      <c r="K30">
        <v>128000</v>
      </c>
      <c r="L30" t="s">
        <v>60</v>
      </c>
      <c r="M30">
        <v>8</v>
      </c>
      <c r="N30">
        <v>6400</v>
      </c>
      <c r="O30" t="s">
        <v>37</v>
      </c>
      <c r="P30">
        <v>12</v>
      </c>
      <c r="Q30">
        <v>3480</v>
      </c>
    </row>
    <row r="31" spans="1:17" x14ac:dyDescent="0.2">
      <c r="A31" t="str">
        <f>sales_data!C224</f>
        <v>F03</v>
      </c>
      <c r="B31">
        <f>sales_data!E224</f>
        <v>12</v>
      </c>
      <c r="C31">
        <f>sales_data!G224</f>
        <v>3480</v>
      </c>
      <c r="I31" t="s">
        <v>11</v>
      </c>
      <c r="J31">
        <v>8</v>
      </c>
      <c r="K31">
        <v>128000</v>
      </c>
      <c r="L31" t="s">
        <v>60</v>
      </c>
      <c r="M31">
        <v>8</v>
      </c>
      <c r="N31">
        <v>6400</v>
      </c>
      <c r="O31" t="s">
        <v>37</v>
      </c>
      <c r="P31">
        <v>12</v>
      </c>
      <c r="Q31">
        <v>3480</v>
      </c>
    </row>
    <row r="32" spans="1:17" x14ac:dyDescent="0.2">
      <c r="A32" t="str">
        <f>sales_data!C254</f>
        <v>F03</v>
      </c>
      <c r="B32">
        <f>sales_data!E254</f>
        <v>8</v>
      </c>
      <c r="C32">
        <f>sales_data!G254</f>
        <v>2320</v>
      </c>
      <c r="I32" t="s">
        <v>11</v>
      </c>
      <c r="J32">
        <v>8</v>
      </c>
      <c r="K32">
        <v>128000</v>
      </c>
      <c r="L32" t="s">
        <v>60</v>
      </c>
      <c r="M32">
        <v>6</v>
      </c>
      <c r="N32">
        <v>4800</v>
      </c>
      <c r="O32" t="s">
        <v>37</v>
      </c>
      <c r="P32">
        <v>8</v>
      </c>
      <c r="Q32">
        <v>2320</v>
      </c>
    </row>
    <row r="33" spans="1:17" x14ac:dyDescent="0.2">
      <c r="A33" t="str">
        <f>sales_data!C284</f>
        <v>F03</v>
      </c>
      <c r="B33">
        <f>sales_data!E284</f>
        <v>13</v>
      </c>
      <c r="C33">
        <f>sales_data!G284</f>
        <v>3770</v>
      </c>
      <c r="I33" t="s">
        <v>11</v>
      </c>
      <c r="J33">
        <v>5</v>
      </c>
      <c r="K33">
        <v>80000</v>
      </c>
      <c r="L33" t="s">
        <v>60</v>
      </c>
      <c r="M33">
        <v>6</v>
      </c>
      <c r="N33">
        <v>4800</v>
      </c>
      <c r="O33" t="s">
        <v>37</v>
      </c>
      <c r="P33">
        <v>13</v>
      </c>
      <c r="Q33">
        <v>3770</v>
      </c>
    </row>
    <row r="34" spans="1:17" x14ac:dyDescent="0.2">
      <c r="A34" t="str">
        <f>sales_data!C314</f>
        <v>F03</v>
      </c>
      <c r="B34">
        <f>sales_data!E314</f>
        <v>12</v>
      </c>
      <c r="C34">
        <f>sales_data!G314</f>
        <v>3480</v>
      </c>
      <c r="I34" t="s">
        <v>11</v>
      </c>
      <c r="J34">
        <v>7</v>
      </c>
      <c r="K34">
        <v>112000</v>
      </c>
      <c r="L34" t="s">
        <v>60</v>
      </c>
      <c r="M34">
        <v>6</v>
      </c>
      <c r="N34">
        <v>4800</v>
      </c>
      <c r="O34" t="s">
        <v>37</v>
      </c>
      <c r="P34">
        <v>12</v>
      </c>
      <c r="Q34">
        <v>3480</v>
      </c>
    </row>
    <row r="35" spans="1:17" x14ac:dyDescent="0.2">
      <c r="A35" t="str">
        <f>sales_data!C15</f>
        <v>F04</v>
      </c>
      <c r="B35">
        <f>sales_data!E15</f>
        <v>10</v>
      </c>
      <c r="C35">
        <f>sales_data!G15</f>
        <v>3650</v>
      </c>
      <c r="I35" t="s">
        <v>14</v>
      </c>
      <c r="J35">
        <v>7</v>
      </c>
      <c r="K35">
        <v>140000</v>
      </c>
      <c r="L35" t="s">
        <v>63</v>
      </c>
      <c r="M35">
        <v>6</v>
      </c>
      <c r="N35">
        <v>7200</v>
      </c>
      <c r="O35" t="s">
        <v>39</v>
      </c>
      <c r="P35">
        <v>10</v>
      </c>
      <c r="Q35">
        <v>3650</v>
      </c>
    </row>
    <row r="36" spans="1:17" x14ac:dyDescent="0.2">
      <c r="A36" t="str">
        <f>sales_data!C45</f>
        <v>F04</v>
      </c>
      <c r="B36">
        <f>sales_data!E45</f>
        <v>10</v>
      </c>
      <c r="C36">
        <f>sales_data!G45</f>
        <v>3650</v>
      </c>
      <c r="I36" t="s">
        <v>14</v>
      </c>
      <c r="J36">
        <v>7</v>
      </c>
      <c r="K36">
        <v>140000</v>
      </c>
      <c r="L36" t="s">
        <v>63</v>
      </c>
      <c r="M36">
        <v>7</v>
      </c>
      <c r="N36">
        <v>8400</v>
      </c>
      <c r="O36" t="s">
        <v>39</v>
      </c>
      <c r="P36">
        <v>10</v>
      </c>
      <c r="Q36">
        <v>3650</v>
      </c>
    </row>
    <row r="37" spans="1:17" x14ac:dyDescent="0.2">
      <c r="A37" t="str">
        <f>sales_data!C75</f>
        <v>F04</v>
      </c>
      <c r="B37">
        <f>sales_data!E75</f>
        <v>7</v>
      </c>
      <c r="C37">
        <f>sales_data!G75</f>
        <v>2555</v>
      </c>
      <c r="I37" t="s">
        <v>14</v>
      </c>
      <c r="J37">
        <v>6</v>
      </c>
      <c r="K37">
        <v>120000</v>
      </c>
      <c r="L37" t="s">
        <v>63</v>
      </c>
      <c r="M37">
        <v>6</v>
      </c>
      <c r="N37">
        <v>7200</v>
      </c>
      <c r="O37" t="s">
        <v>39</v>
      </c>
      <c r="P37">
        <v>7</v>
      </c>
      <c r="Q37">
        <v>2555</v>
      </c>
    </row>
    <row r="38" spans="1:17" x14ac:dyDescent="0.2">
      <c r="A38" t="str">
        <f>sales_data!C105</f>
        <v>F04</v>
      </c>
      <c r="B38">
        <f>sales_data!E105</f>
        <v>8</v>
      </c>
      <c r="C38">
        <f>sales_data!G105</f>
        <v>2920</v>
      </c>
      <c r="I38" t="s">
        <v>14</v>
      </c>
      <c r="J38">
        <v>7</v>
      </c>
      <c r="K38">
        <v>140000</v>
      </c>
      <c r="L38" t="s">
        <v>63</v>
      </c>
      <c r="M38">
        <v>4</v>
      </c>
      <c r="N38">
        <v>4800</v>
      </c>
      <c r="O38" t="s">
        <v>39</v>
      </c>
      <c r="P38">
        <v>8</v>
      </c>
      <c r="Q38">
        <v>2920</v>
      </c>
    </row>
    <row r="39" spans="1:17" x14ac:dyDescent="0.2">
      <c r="A39" t="str">
        <f>sales_data!C135</f>
        <v>F04</v>
      </c>
      <c r="B39">
        <f>sales_data!E135</f>
        <v>9</v>
      </c>
      <c r="C39">
        <f>sales_data!G135</f>
        <v>3285</v>
      </c>
      <c r="I39" t="s">
        <v>14</v>
      </c>
      <c r="J39">
        <v>4</v>
      </c>
      <c r="K39">
        <v>80000</v>
      </c>
      <c r="L39" t="s">
        <v>63</v>
      </c>
      <c r="M39">
        <v>6</v>
      </c>
      <c r="N39">
        <v>7200</v>
      </c>
      <c r="O39" t="s">
        <v>39</v>
      </c>
      <c r="P39">
        <v>9</v>
      </c>
      <c r="Q39">
        <v>3285</v>
      </c>
    </row>
    <row r="40" spans="1:17" x14ac:dyDescent="0.2">
      <c r="A40" t="str">
        <f>sales_data!C165</f>
        <v>F04</v>
      </c>
      <c r="B40">
        <f>sales_data!E165</f>
        <v>3</v>
      </c>
      <c r="C40">
        <f>sales_data!G165</f>
        <v>1095</v>
      </c>
      <c r="I40" t="s">
        <v>14</v>
      </c>
      <c r="J40">
        <v>7</v>
      </c>
      <c r="K40">
        <v>140000</v>
      </c>
      <c r="L40" t="s">
        <v>63</v>
      </c>
      <c r="M40">
        <v>7</v>
      </c>
      <c r="N40">
        <v>8400</v>
      </c>
      <c r="O40" t="s">
        <v>39</v>
      </c>
      <c r="P40">
        <v>3</v>
      </c>
      <c r="Q40">
        <v>1095</v>
      </c>
    </row>
    <row r="41" spans="1:17" x14ac:dyDescent="0.2">
      <c r="A41" t="str">
        <f>sales_data!C195</f>
        <v>F04</v>
      </c>
      <c r="B41">
        <f>sales_data!E195</f>
        <v>12</v>
      </c>
      <c r="C41">
        <f>sales_data!G195</f>
        <v>4380</v>
      </c>
      <c r="I41" t="s">
        <v>14</v>
      </c>
      <c r="J41">
        <v>5</v>
      </c>
      <c r="K41">
        <v>100000</v>
      </c>
      <c r="L41" t="s">
        <v>63</v>
      </c>
      <c r="M41">
        <v>4</v>
      </c>
      <c r="N41">
        <v>4800</v>
      </c>
      <c r="O41" t="s">
        <v>39</v>
      </c>
      <c r="P41">
        <v>12</v>
      </c>
      <c r="Q41">
        <v>4380</v>
      </c>
    </row>
    <row r="42" spans="1:17" x14ac:dyDescent="0.2">
      <c r="A42" t="str">
        <f>sales_data!C225</f>
        <v>F04</v>
      </c>
      <c r="B42">
        <f>sales_data!E225</f>
        <v>3</v>
      </c>
      <c r="C42">
        <f>sales_data!G225</f>
        <v>1095</v>
      </c>
      <c r="I42" t="s">
        <v>14</v>
      </c>
      <c r="J42">
        <v>6</v>
      </c>
      <c r="K42">
        <v>120000</v>
      </c>
      <c r="L42" t="s">
        <v>63</v>
      </c>
      <c r="M42">
        <v>4</v>
      </c>
      <c r="N42">
        <v>4800</v>
      </c>
      <c r="O42" t="s">
        <v>39</v>
      </c>
      <c r="P42">
        <v>3</v>
      </c>
      <c r="Q42">
        <v>1095</v>
      </c>
    </row>
    <row r="43" spans="1:17" x14ac:dyDescent="0.2">
      <c r="A43" t="str">
        <f>sales_data!C255</f>
        <v>F04</v>
      </c>
      <c r="B43">
        <f>sales_data!E255</f>
        <v>5</v>
      </c>
      <c r="C43">
        <f>sales_data!G255</f>
        <v>1825</v>
      </c>
      <c r="I43" t="s">
        <v>14</v>
      </c>
      <c r="J43">
        <v>8</v>
      </c>
      <c r="K43">
        <v>160000</v>
      </c>
      <c r="L43" t="s">
        <v>63</v>
      </c>
      <c r="M43">
        <v>3</v>
      </c>
      <c r="N43">
        <v>3600</v>
      </c>
      <c r="O43" t="s">
        <v>39</v>
      </c>
      <c r="P43">
        <v>5</v>
      </c>
      <c r="Q43">
        <v>1825</v>
      </c>
    </row>
    <row r="44" spans="1:17" x14ac:dyDescent="0.2">
      <c r="A44" t="str">
        <f>sales_data!C285</f>
        <v>F04</v>
      </c>
      <c r="B44">
        <f>sales_data!E285</f>
        <v>5</v>
      </c>
      <c r="C44">
        <f>sales_data!G285</f>
        <v>1825</v>
      </c>
      <c r="I44" t="s">
        <v>14</v>
      </c>
      <c r="J44">
        <v>6</v>
      </c>
      <c r="K44">
        <v>120000</v>
      </c>
      <c r="L44" t="s">
        <v>63</v>
      </c>
      <c r="M44">
        <v>5</v>
      </c>
      <c r="N44">
        <v>6000</v>
      </c>
      <c r="O44" t="s">
        <v>39</v>
      </c>
      <c r="P44">
        <v>5</v>
      </c>
      <c r="Q44">
        <v>1825</v>
      </c>
    </row>
    <row r="45" spans="1:17" x14ac:dyDescent="0.2">
      <c r="A45" t="str">
        <f>sales_data!C315</f>
        <v>F04</v>
      </c>
      <c r="B45">
        <f>sales_data!E315</f>
        <v>7</v>
      </c>
      <c r="C45">
        <f>sales_data!G315</f>
        <v>2555</v>
      </c>
      <c r="I45" t="s">
        <v>14</v>
      </c>
      <c r="J45">
        <v>5</v>
      </c>
      <c r="K45">
        <v>100000</v>
      </c>
      <c r="L45" t="s">
        <v>65</v>
      </c>
      <c r="M45">
        <v>6</v>
      </c>
      <c r="N45">
        <v>11994</v>
      </c>
      <c r="O45" t="s">
        <v>39</v>
      </c>
      <c r="P45">
        <v>7</v>
      </c>
      <c r="Q45">
        <v>2555</v>
      </c>
    </row>
    <row r="46" spans="1:17" x14ac:dyDescent="0.2">
      <c r="A46" t="str">
        <f>sales_data!C16</f>
        <v>F05</v>
      </c>
      <c r="B46">
        <f>sales_data!E16</f>
        <v>6</v>
      </c>
      <c r="C46">
        <f>sales_data!G16</f>
        <v>1140</v>
      </c>
      <c r="I46" t="s">
        <v>16</v>
      </c>
      <c r="J46">
        <v>4</v>
      </c>
      <c r="K46">
        <v>32000</v>
      </c>
      <c r="L46" t="s">
        <v>65</v>
      </c>
      <c r="M46">
        <v>8</v>
      </c>
      <c r="N46">
        <v>15992</v>
      </c>
      <c r="O46" t="s">
        <v>41</v>
      </c>
      <c r="P46">
        <v>6</v>
      </c>
      <c r="Q46">
        <v>1140</v>
      </c>
    </row>
    <row r="47" spans="1:17" x14ac:dyDescent="0.2">
      <c r="A47" t="str">
        <f>sales_data!C46</f>
        <v>F05</v>
      </c>
      <c r="B47">
        <f>sales_data!E46</f>
        <v>8</v>
      </c>
      <c r="C47">
        <f>sales_data!G46</f>
        <v>1520</v>
      </c>
      <c r="I47" t="s">
        <v>16</v>
      </c>
      <c r="J47">
        <v>3</v>
      </c>
      <c r="K47">
        <v>24000</v>
      </c>
      <c r="L47" t="s">
        <v>65</v>
      </c>
      <c r="M47">
        <v>4</v>
      </c>
      <c r="N47">
        <v>7996</v>
      </c>
      <c r="O47" t="s">
        <v>41</v>
      </c>
      <c r="P47">
        <v>8</v>
      </c>
      <c r="Q47">
        <v>1520</v>
      </c>
    </row>
    <row r="48" spans="1:17" x14ac:dyDescent="0.2">
      <c r="A48" t="str">
        <f>sales_data!C76</f>
        <v>F05</v>
      </c>
      <c r="B48">
        <f>sales_data!E76</f>
        <v>7</v>
      </c>
      <c r="C48">
        <f>sales_data!G76</f>
        <v>1330</v>
      </c>
      <c r="I48" t="s">
        <v>16</v>
      </c>
      <c r="J48">
        <v>5</v>
      </c>
      <c r="K48">
        <v>40000</v>
      </c>
      <c r="L48" t="s">
        <v>65</v>
      </c>
      <c r="M48">
        <v>8</v>
      </c>
      <c r="N48">
        <v>15992</v>
      </c>
      <c r="O48" t="s">
        <v>41</v>
      </c>
      <c r="P48">
        <v>7</v>
      </c>
      <c r="Q48">
        <v>1330</v>
      </c>
    </row>
    <row r="49" spans="1:17" x14ac:dyDescent="0.2">
      <c r="A49" t="str">
        <f>sales_data!C106</f>
        <v>F05</v>
      </c>
      <c r="B49">
        <f>sales_data!E106</f>
        <v>7</v>
      </c>
      <c r="C49">
        <f>sales_data!G106</f>
        <v>1330</v>
      </c>
      <c r="I49" t="s">
        <v>16</v>
      </c>
      <c r="J49">
        <v>4</v>
      </c>
      <c r="K49">
        <v>32000</v>
      </c>
      <c r="L49" t="s">
        <v>65</v>
      </c>
      <c r="M49">
        <v>5</v>
      </c>
      <c r="N49">
        <v>9995</v>
      </c>
      <c r="O49" t="s">
        <v>41</v>
      </c>
      <c r="P49">
        <v>7</v>
      </c>
      <c r="Q49">
        <v>1330</v>
      </c>
    </row>
    <row r="50" spans="1:17" x14ac:dyDescent="0.2">
      <c r="A50" t="str">
        <f>sales_data!C136</f>
        <v>F05</v>
      </c>
      <c r="B50">
        <f>sales_data!E136</f>
        <v>5</v>
      </c>
      <c r="C50">
        <f>sales_data!G136</f>
        <v>950</v>
      </c>
      <c r="I50" t="s">
        <v>16</v>
      </c>
      <c r="J50">
        <v>4</v>
      </c>
      <c r="K50">
        <v>32000</v>
      </c>
      <c r="L50" t="s">
        <v>65</v>
      </c>
      <c r="M50">
        <v>8</v>
      </c>
      <c r="N50">
        <v>15992</v>
      </c>
      <c r="O50" t="s">
        <v>41</v>
      </c>
      <c r="P50">
        <v>5</v>
      </c>
      <c r="Q50">
        <v>950</v>
      </c>
    </row>
    <row r="51" spans="1:17" x14ac:dyDescent="0.2">
      <c r="A51" t="str">
        <f>sales_data!C166</f>
        <v>F05</v>
      </c>
      <c r="B51">
        <f>sales_data!E166</f>
        <v>4</v>
      </c>
      <c r="C51">
        <f>sales_data!G166</f>
        <v>760</v>
      </c>
      <c r="I51" t="s">
        <v>16</v>
      </c>
      <c r="J51">
        <v>6</v>
      </c>
      <c r="K51">
        <v>48000</v>
      </c>
      <c r="L51" t="s">
        <v>65</v>
      </c>
      <c r="M51">
        <v>4</v>
      </c>
      <c r="N51">
        <v>7996</v>
      </c>
      <c r="O51" t="s">
        <v>41</v>
      </c>
      <c r="P51">
        <v>4</v>
      </c>
      <c r="Q51">
        <v>760</v>
      </c>
    </row>
    <row r="52" spans="1:17" x14ac:dyDescent="0.2">
      <c r="A52" t="str">
        <f>sales_data!C196</f>
        <v>F05</v>
      </c>
      <c r="B52">
        <f>sales_data!E196</f>
        <v>3</v>
      </c>
      <c r="C52">
        <f>sales_data!G196</f>
        <v>570</v>
      </c>
      <c r="I52" t="s">
        <v>16</v>
      </c>
      <c r="J52">
        <v>5</v>
      </c>
      <c r="K52">
        <v>40000</v>
      </c>
      <c r="L52" t="s">
        <v>65</v>
      </c>
      <c r="M52">
        <v>7</v>
      </c>
      <c r="N52">
        <v>13993</v>
      </c>
      <c r="O52" t="s">
        <v>41</v>
      </c>
      <c r="P52">
        <v>3</v>
      </c>
      <c r="Q52">
        <v>570</v>
      </c>
    </row>
    <row r="53" spans="1:17" x14ac:dyDescent="0.2">
      <c r="A53" t="str">
        <f>sales_data!C226</f>
        <v>F05</v>
      </c>
      <c r="B53">
        <f>sales_data!E226</f>
        <v>6</v>
      </c>
      <c r="C53">
        <f>sales_data!G226</f>
        <v>1140</v>
      </c>
      <c r="I53" t="s">
        <v>16</v>
      </c>
      <c r="J53">
        <v>7</v>
      </c>
      <c r="K53">
        <v>56000</v>
      </c>
      <c r="L53" t="s">
        <v>65</v>
      </c>
      <c r="M53">
        <v>6</v>
      </c>
      <c r="N53">
        <v>11994</v>
      </c>
      <c r="O53" t="s">
        <v>41</v>
      </c>
      <c r="P53">
        <v>6</v>
      </c>
      <c r="Q53">
        <v>1140</v>
      </c>
    </row>
    <row r="54" spans="1:17" x14ac:dyDescent="0.2">
      <c r="A54" t="str">
        <f>sales_data!C256</f>
        <v>F05</v>
      </c>
      <c r="B54">
        <f>sales_data!E256</f>
        <v>9</v>
      </c>
      <c r="C54">
        <f>sales_data!G256</f>
        <v>1710</v>
      </c>
      <c r="I54" t="s">
        <v>16</v>
      </c>
      <c r="J54">
        <v>6</v>
      </c>
      <c r="K54">
        <v>48000</v>
      </c>
      <c r="L54" t="s">
        <v>65</v>
      </c>
      <c r="M54">
        <v>6</v>
      </c>
      <c r="N54">
        <v>11994</v>
      </c>
      <c r="O54" t="s">
        <v>41</v>
      </c>
      <c r="P54">
        <v>9</v>
      </c>
      <c r="Q54">
        <v>1710</v>
      </c>
    </row>
    <row r="55" spans="1:17" x14ac:dyDescent="0.2">
      <c r="A55" t="str">
        <f>sales_data!C286</f>
        <v>F05</v>
      </c>
      <c r="B55">
        <f>sales_data!E286</f>
        <v>4</v>
      </c>
      <c r="C55">
        <f>sales_data!G286</f>
        <v>760</v>
      </c>
      <c r="I55" t="s">
        <v>16</v>
      </c>
      <c r="J55">
        <v>5</v>
      </c>
      <c r="K55">
        <v>40000</v>
      </c>
      <c r="L55" t="s">
        <v>67</v>
      </c>
      <c r="M55">
        <v>5</v>
      </c>
      <c r="N55">
        <v>6000</v>
      </c>
      <c r="O55" t="s">
        <v>41</v>
      </c>
      <c r="P55">
        <v>4</v>
      </c>
      <c r="Q55">
        <v>760</v>
      </c>
    </row>
    <row r="56" spans="1:17" x14ac:dyDescent="0.2">
      <c r="A56" t="str">
        <f>sales_data!C316</f>
        <v>F05</v>
      </c>
      <c r="B56">
        <f>sales_data!E316</f>
        <v>5</v>
      </c>
      <c r="C56">
        <f>sales_data!G316</f>
        <v>950</v>
      </c>
      <c r="I56" t="s">
        <v>16</v>
      </c>
      <c r="J56">
        <v>5</v>
      </c>
      <c r="K56">
        <v>40000</v>
      </c>
      <c r="L56" t="s">
        <v>67</v>
      </c>
      <c r="M56">
        <v>7</v>
      </c>
      <c r="N56">
        <v>8400</v>
      </c>
      <c r="O56" t="s">
        <v>41</v>
      </c>
      <c r="P56">
        <v>5</v>
      </c>
      <c r="Q56">
        <v>950</v>
      </c>
    </row>
    <row r="57" spans="1:17" x14ac:dyDescent="0.2">
      <c r="A57" t="str">
        <f>sales_data!C17</f>
        <v>F06</v>
      </c>
      <c r="B57">
        <f>sales_data!E17</f>
        <v>6</v>
      </c>
      <c r="C57">
        <f>sales_data!G17</f>
        <v>2100</v>
      </c>
      <c r="I57" t="s">
        <v>18</v>
      </c>
      <c r="J57">
        <v>4</v>
      </c>
      <c r="K57">
        <v>32000</v>
      </c>
      <c r="L57" t="s">
        <v>67</v>
      </c>
      <c r="M57">
        <v>4</v>
      </c>
      <c r="N57">
        <v>4800</v>
      </c>
      <c r="O57" t="s">
        <v>43</v>
      </c>
      <c r="P57">
        <v>6</v>
      </c>
      <c r="Q57">
        <v>2100</v>
      </c>
    </row>
    <row r="58" spans="1:17" x14ac:dyDescent="0.2">
      <c r="A58" t="str">
        <f>sales_data!C47</f>
        <v>F06</v>
      </c>
      <c r="B58">
        <f>sales_data!E47</f>
        <v>4</v>
      </c>
      <c r="C58">
        <f>sales_data!G47</f>
        <v>1400</v>
      </c>
      <c r="I58" t="s">
        <v>18</v>
      </c>
      <c r="J58">
        <v>4</v>
      </c>
      <c r="K58">
        <v>32000</v>
      </c>
      <c r="L58" t="s">
        <v>67</v>
      </c>
      <c r="M58">
        <v>6</v>
      </c>
      <c r="N58">
        <v>7200</v>
      </c>
      <c r="O58" t="s">
        <v>43</v>
      </c>
      <c r="P58">
        <v>4</v>
      </c>
      <c r="Q58">
        <v>1400</v>
      </c>
    </row>
    <row r="59" spans="1:17" x14ac:dyDescent="0.2">
      <c r="A59" t="str">
        <f>sales_data!C77</f>
        <v>F06</v>
      </c>
      <c r="B59">
        <f>sales_data!E77</f>
        <v>7</v>
      </c>
      <c r="C59">
        <f>sales_data!G77</f>
        <v>2450</v>
      </c>
      <c r="I59" t="s">
        <v>18</v>
      </c>
      <c r="J59">
        <v>3</v>
      </c>
      <c r="K59">
        <v>24000</v>
      </c>
      <c r="L59" t="s">
        <v>67</v>
      </c>
      <c r="M59">
        <v>5</v>
      </c>
      <c r="N59">
        <v>6000</v>
      </c>
      <c r="O59" t="s">
        <v>43</v>
      </c>
      <c r="P59">
        <v>7</v>
      </c>
      <c r="Q59">
        <v>2450</v>
      </c>
    </row>
    <row r="60" spans="1:17" x14ac:dyDescent="0.2">
      <c r="A60" t="str">
        <f>sales_data!C107</f>
        <v>F06</v>
      </c>
      <c r="B60">
        <f>sales_data!E107</f>
        <v>5</v>
      </c>
      <c r="C60">
        <f>sales_data!G107</f>
        <v>1750</v>
      </c>
      <c r="I60" t="s">
        <v>18</v>
      </c>
      <c r="J60">
        <v>3</v>
      </c>
      <c r="K60">
        <v>24000</v>
      </c>
      <c r="L60" t="s">
        <v>67</v>
      </c>
      <c r="M60">
        <v>4</v>
      </c>
      <c r="N60">
        <v>4800</v>
      </c>
      <c r="O60" t="s">
        <v>43</v>
      </c>
      <c r="P60">
        <v>5</v>
      </c>
      <c r="Q60">
        <v>1750</v>
      </c>
    </row>
    <row r="61" spans="1:17" x14ac:dyDescent="0.2">
      <c r="A61" t="str">
        <f>sales_data!C137</f>
        <v>F06</v>
      </c>
      <c r="B61">
        <f>sales_data!E137</f>
        <v>5</v>
      </c>
      <c r="C61">
        <f>sales_data!G137</f>
        <v>1750</v>
      </c>
      <c r="I61" t="s">
        <v>18</v>
      </c>
      <c r="J61">
        <v>4</v>
      </c>
      <c r="K61">
        <v>32000</v>
      </c>
      <c r="L61" t="s">
        <v>67</v>
      </c>
      <c r="M61">
        <v>5</v>
      </c>
      <c r="N61">
        <v>6000</v>
      </c>
      <c r="O61" t="s">
        <v>43</v>
      </c>
      <c r="P61">
        <v>5</v>
      </c>
      <c r="Q61">
        <v>1750</v>
      </c>
    </row>
    <row r="62" spans="1:17" x14ac:dyDescent="0.2">
      <c r="A62" t="str">
        <f>sales_data!C167</f>
        <v>F06</v>
      </c>
      <c r="B62">
        <f>sales_data!E167</f>
        <v>7</v>
      </c>
      <c r="C62">
        <f>sales_data!G167</f>
        <v>2450</v>
      </c>
      <c r="I62" t="s">
        <v>18</v>
      </c>
      <c r="J62">
        <v>3</v>
      </c>
      <c r="K62">
        <v>24000</v>
      </c>
      <c r="L62" t="s">
        <v>67</v>
      </c>
      <c r="M62">
        <v>4</v>
      </c>
      <c r="N62">
        <v>4800</v>
      </c>
      <c r="O62" t="s">
        <v>43</v>
      </c>
      <c r="P62">
        <v>7</v>
      </c>
      <c r="Q62">
        <v>2450</v>
      </c>
    </row>
    <row r="63" spans="1:17" x14ac:dyDescent="0.2">
      <c r="A63" t="str">
        <f>sales_data!C197</f>
        <v>F06</v>
      </c>
      <c r="B63">
        <f>sales_data!E197</f>
        <v>4</v>
      </c>
      <c r="C63">
        <f>sales_data!G197</f>
        <v>1400</v>
      </c>
      <c r="I63" t="s">
        <v>18</v>
      </c>
      <c r="J63">
        <v>4</v>
      </c>
      <c r="K63">
        <v>32000</v>
      </c>
      <c r="L63" t="s">
        <v>67</v>
      </c>
      <c r="M63">
        <v>5</v>
      </c>
      <c r="N63">
        <v>6000</v>
      </c>
      <c r="O63" t="s">
        <v>43</v>
      </c>
      <c r="P63">
        <v>4</v>
      </c>
      <c r="Q63">
        <v>1400</v>
      </c>
    </row>
    <row r="64" spans="1:17" x14ac:dyDescent="0.2">
      <c r="A64" t="str">
        <f>sales_data!C227</f>
        <v>F06</v>
      </c>
      <c r="B64">
        <f>sales_data!E227</f>
        <v>5</v>
      </c>
      <c r="C64">
        <f>sales_data!G227</f>
        <v>1750</v>
      </c>
      <c r="I64" t="s">
        <v>18</v>
      </c>
      <c r="J64">
        <v>4</v>
      </c>
      <c r="K64">
        <v>32000</v>
      </c>
      <c r="L64" t="s">
        <v>67</v>
      </c>
      <c r="M64">
        <v>6</v>
      </c>
      <c r="N64">
        <v>7200</v>
      </c>
      <c r="O64" t="s">
        <v>43</v>
      </c>
      <c r="P64">
        <v>5</v>
      </c>
      <c r="Q64">
        <v>1750</v>
      </c>
    </row>
    <row r="65" spans="1:17" x14ac:dyDescent="0.2">
      <c r="A65" t="str">
        <f>sales_data!C257</f>
        <v>F06</v>
      </c>
      <c r="B65">
        <f>sales_data!E257</f>
        <v>3</v>
      </c>
      <c r="C65">
        <f>sales_data!G257</f>
        <v>1050</v>
      </c>
      <c r="I65" t="s">
        <v>18</v>
      </c>
      <c r="J65">
        <v>3</v>
      </c>
      <c r="K65">
        <v>24000</v>
      </c>
      <c r="L65" t="s">
        <v>69</v>
      </c>
      <c r="M65">
        <v>6</v>
      </c>
      <c r="N65">
        <v>15000</v>
      </c>
      <c r="O65" t="s">
        <v>43</v>
      </c>
      <c r="P65">
        <v>3</v>
      </c>
      <c r="Q65">
        <v>1050</v>
      </c>
    </row>
    <row r="66" spans="1:17" x14ac:dyDescent="0.2">
      <c r="A66" t="str">
        <f>sales_data!C287</f>
        <v>F06</v>
      </c>
      <c r="B66">
        <f>sales_data!E287</f>
        <v>4</v>
      </c>
      <c r="C66">
        <f>sales_data!G287</f>
        <v>1400</v>
      </c>
      <c r="I66" t="s">
        <v>18</v>
      </c>
      <c r="J66">
        <v>5</v>
      </c>
      <c r="K66">
        <v>40000</v>
      </c>
      <c r="L66" t="s">
        <v>69</v>
      </c>
      <c r="M66">
        <v>5</v>
      </c>
      <c r="N66">
        <v>12500</v>
      </c>
      <c r="O66" t="s">
        <v>43</v>
      </c>
      <c r="P66">
        <v>4</v>
      </c>
      <c r="Q66">
        <v>1400</v>
      </c>
    </row>
    <row r="67" spans="1:17" x14ac:dyDescent="0.2">
      <c r="A67" t="str">
        <f>sales_data!C317</f>
        <v>F06</v>
      </c>
      <c r="B67">
        <f>sales_data!E317</f>
        <v>3</v>
      </c>
      <c r="C67">
        <f>sales_data!G317</f>
        <v>1050</v>
      </c>
      <c r="I67" t="s">
        <v>18</v>
      </c>
      <c r="J67">
        <v>4</v>
      </c>
      <c r="K67">
        <v>32000</v>
      </c>
      <c r="L67" t="s">
        <v>69</v>
      </c>
      <c r="M67">
        <v>7</v>
      </c>
      <c r="N67">
        <v>17500</v>
      </c>
      <c r="O67" t="s">
        <v>43</v>
      </c>
      <c r="P67">
        <v>3</v>
      </c>
      <c r="Q67">
        <v>1050</v>
      </c>
    </row>
    <row r="68" spans="1:17" x14ac:dyDescent="0.2">
      <c r="A68" t="str">
        <f>sales_data!C18</f>
        <v>F07</v>
      </c>
      <c r="B68">
        <f>sales_data!E18</f>
        <v>4</v>
      </c>
      <c r="C68">
        <f>sales_data!G18</f>
        <v>1600</v>
      </c>
      <c r="I68" t="s">
        <v>20</v>
      </c>
      <c r="J68">
        <v>4</v>
      </c>
      <c r="K68">
        <v>196000</v>
      </c>
      <c r="L68" t="s">
        <v>69</v>
      </c>
      <c r="M68">
        <v>5</v>
      </c>
      <c r="N68">
        <v>12500</v>
      </c>
      <c r="O68" t="s">
        <v>45</v>
      </c>
      <c r="P68">
        <v>4</v>
      </c>
      <c r="Q68">
        <v>1600</v>
      </c>
    </row>
    <row r="69" spans="1:17" x14ac:dyDescent="0.2">
      <c r="A69" t="str">
        <f>sales_data!C48</f>
        <v>F07</v>
      </c>
      <c r="B69">
        <f>sales_data!E48</f>
        <v>4</v>
      </c>
      <c r="C69">
        <f>sales_data!G48</f>
        <v>1600</v>
      </c>
      <c r="I69" t="s">
        <v>20</v>
      </c>
      <c r="J69">
        <v>4</v>
      </c>
      <c r="K69">
        <v>196000</v>
      </c>
      <c r="L69" t="s">
        <v>69</v>
      </c>
      <c r="M69">
        <v>5</v>
      </c>
      <c r="N69">
        <v>12500</v>
      </c>
      <c r="O69" t="s">
        <v>45</v>
      </c>
      <c r="P69">
        <v>4</v>
      </c>
      <c r="Q69">
        <v>1600</v>
      </c>
    </row>
    <row r="70" spans="1:17" x14ac:dyDescent="0.2">
      <c r="A70" t="str">
        <f>sales_data!C78</f>
        <v>F07</v>
      </c>
      <c r="B70">
        <f>sales_data!E78</f>
        <v>6</v>
      </c>
      <c r="C70">
        <f>sales_data!G78</f>
        <v>2400</v>
      </c>
      <c r="I70" t="s">
        <v>20</v>
      </c>
      <c r="J70">
        <v>5</v>
      </c>
      <c r="K70">
        <v>245000</v>
      </c>
      <c r="L70" t="s">
        <v>69</v>
      </c>
      <c r="M70">
        <v>6</v>
      </c>
      <c r="N70">
        <v>15000</v>
      </c>
      <c r="O70" t="s">
        <v>45</v>
      </c>
      <c r="P70">
        <v>6</v>
      </c>
      <c r="Q70">
        <v>2400</v>
      </c>
    </row>
    <row r="71" spans="1:17" x14ac:dyDescent="0.2">
      <c r="A71" t="str">
        <f>sales_data!C108</f>
        <v>F07</v>
      </c>
      <c r="B71">
        <f>sales_data!E108</f>
        <v>5</v>
      </c>
      <c r="C71">
        <f>sales_data!G108</f>
        <v>2000</v>
      </c>
      <c r="I71" t="s">
        <v>20</v>
      </c>
      <c r="J71">
        <v>4</v>
      </c>
      <c r="K71">
        <v>196000</v>
      </c>
      <c r="L71" t="s">
        <v>69</v>
      </c>
      <c r="M71">
        <v>5</v>
      </c>
      <c r="N71">
        <v>12500</v>
      </c>
      <c r="O71" t="s">
        <v>45</v>
      </c>
      <c r="P71">
        <v>5</v>
      </c>
      <c r="Q71">
        <v>2000</v>
      </c>
    </row>
    <row r="72" spans="1:17" x14ac:dyDescent="0.2">
      <c r="A72" t="str">
        <f>sales_data!C138</f>
        <v>F07</v>
      </c>
      <c r="B72">
        <f>sales_data!E138</f>
        <v>5</v>
      </c>
      <c r="C72">
        <f>sales_data!G138</f>
        <v>2000</v>
      </c>
      <c r="I72" t="s">
        <v>20</v>
      </c>
      <c r="J72">
        <v>4</v>
      </c>
      <c r="K72">
        <v>196000</v>
      </c>
      <c r="L72" t="s">
        <v>69</v>
      </c>
      <c r="M72">
        <v>6</v>
      </c>
      <c r="N72">
        <v>15000</v>
      </c>
      <c r="O72" t="s">
        <v>45</v>
      </c>
      <c r="P72">
        <v>5</v>
      </c>
      <c r="Q72">
        <v>2000</v>
      </c>
    </row>
    <row r="73" spans="1:17" x14ac:dyDescent="0.2">
      <c r="A73" t="str">
        <f>sales_data!C168</f>
        <v>F07</v>
      </c>
      <c r="B73">
        <f>sales_data!E168</f>
        <v>3</v>
      </c>
      <c r="C73">
        <f>sales_data!G168</f>
        <v>1200</v>
      </c>
      <c r="I73" t="s">
        <v>20</v>
      </c>
      <c r="J73">
        <v>3</v>
      </c>
      <c r="K73">
        <v>147000</v>
      </c>
      <c r="L73" t="s">
        <v>69</v>
      </c>
      <c r="M73">
        <v>4</v>
      </c>
      <c r="N73">
        <v>10000</v>
      </c>
      <c r="O73" t="s">
        <v>45</v>
      </c>
      <c r="P73">
        <v>3</v>
      </c>
      <c r="Q73">
        <v>1200</v>
      </c>
    </row>
    <row r="74" spans="1:17" x14ac:dyDescent="0.2">
      <c r="A74" t="str">
        <f>sales_data!C198</f>
        <v>F07</v>
      </c>
      <c r="B74">
        <f>sales_data!E198</f>
        <v>3</v>
      </c>
      <c r="C74">
        <f>sales_data!G198</f>
        <v>1200</v>
      </c>
      <c r="I74" t="s">
        <v>20</v>
      </c>
      <c r="J74">
        <v>4</v>
      </c>
      <c r="K74">
        <v>196000</v>
      </c>
      <c r="L74" t="s">
        <v>69</v>
      </c>
      <c r="M74">
        <v>6</v>
      </c>
      <c r="N74">
        <v>15000</v>
      </c>
      <c r="O74" t="s">
        <v>45</v>
      </c>
      <c r="P74">
        <v>3</v>
      </c>
      <c r="Q74">
        <v>1200</v>
      </c>
    </row>
    <row r="75" spans="1:17" x14ac:dyDescent="0.2">
      <c r="A75" t="str">
        <f>sales_data!C228</f>
        <v>F07</v>
      </c>
      <c r="B75">
        <f>sales_data!E228</f>
        <v>4</v>
      </c>
      <c r="C75">
        <f>sales_data!G228</f>
        <v>1600</v>
      </c>
      <c r="I75" t="s">
        <v>20</v>
      </c>
      <c r="J75">
        <v>4</v>
      </c>
      <c r="K75">
        <v>196000</v>
      </c>
      <c r="L75" t="s">
        <v>71</v>
      </c>
      <c r="M75">
        <v>4</v>
      </c>
      <c r="N75">
        <v>6000</v>
      </c>
      <c r="O75" t="s">
        <v>45</v>
      </c>
      <c r="P75">
        <v>4</v>
      </c>
      <c r="Q75">
        <v>1600</v>
      </c>
    </row>
    <row r="76" spans="1:17" x14ac:dyDescent="0.2">
      <c r="A76" t="str">
        <f>sales_data!C258</f>
        <v>F07</v>
      </c>
      <c r="B76">
        <f>sales_data!E258</f>
        <v>5</v>
      </c>
      <c r="C76">
        <f>sales_data!G258</f>
        <v>2000</v>
      </c>
      <c r="I76" t="s">
        <v>20</v>
      </c>
      <c r="J76">
        <v>4</v>
      </c>
      <c r="K76">
        <v>196000</v>
      </c>
      <c r="L76" t="s">
        <v>71</v>
      </c>
      <c r="M76">
        <v>4</v>
      </c>
      <c r="N76">
        <v>6000</v>
      </c>
      <c r="O76" t="s">
        <v>45</v>
      </c>
      <c r="P76">
        <v>5</v>
      </c>
      <c r="Q76">
        <v>2000</v>
      </c>
    </row>
    <row r="77" spans="1:17" x14ac:dyDescent="0.2">
      <c r="A77" t="str">
        <f>sales_data!C288</f>
        <v>F07</v>
      </c>
      <c r="B77">
        <f>sales_data!E288</f>
        <v>4</v>
      </c>
      <c r="C77">
        <f>sales_data!G288</f>
        <v>1600</v>
      </c>
      <c r="I77" t="s">
        <v>20</v>
      </c>
      <c r="J77">
        <v>3</v>
      </c>
      <c r="K77">
        <v>147000</v>
      </c>
      <c r="L77" t="s">
        <v>71</v>
      </c>
      <c r="M77">
        <v>4</v>
      </c>
      <c r="N77">
        <v>6000</v>
      </c>
      <c r="O77" t="s">
        <v>45</v>
      </c>
      <c r="P77">
        <v>4</v>
      </c>
      <c r="Q77">
        <v>1600</v>
      </c>
    </row>
    <row r="78" spans="1:17" x14ac:dyDescent="0.2">
      <c r="A78" t="str">
        <f>sales_data!C318</f>
        <v>F07</v>
      </c>
      <c r="B78">
        <f>sales_data!E318</f>
        <v>5</v>
      </c>
      <c r="C78">
        <f>sales_data!G318</f>
        <v>2000</v>
      </c>
      <c r="I78" t="s">
        <v>20</v>
      </c>
      <c r="J78">
        <v>4</v>
      </c>
      <c r="K78">
        <v>196000</v>
      </c>
      <c r="L78" t="s">
        <v>71</v>
      </c>
      <c r="M78">
        <v>3</v>
      </c>
      <c r="N78">
        <v>4500</v>
      </c>
      <c r="O78" t="s">
        <v>45</v>
      </c>
      <c r="P78">
        <v>5</v>
      </c>
      <c r="Q78">
        <v>2000</v>
      </c>
    </row>
    <row r="79" spans="1:17" x14ac:dyDescent="0.2">
      <c r="A79" t="str">
        <f>sales_data!C19</f>
        <v>F08</v>
      </c>
      <c r="B79">
        <f>sales_data!E19</f>
        <v>4</v>
      </c>
      <c r="C79">
        <f>sales_data!G19</f>
        <v>1200</v>
      </c>
      <c r="I79" t="s">
        <v>23</v>
      </c>
      <c r="J79">
        <v>3</v>
      </c>
      <c r="K79">
        <v>162000</v>
      </c>
      <c r="L79" t="s">
        <v>71</v>
      </c>
      <c r="M79">
        <v>3</v>
      </c>
      <c r="N79">
        <v>4500</v>
      </c>
      <c r="O79" t="s">
        <v>48</v>
      </c>
      <c r="P79">
        <v>4</v>
      </c>
      <c r="Q79">
        <v>1200</v>
      </c>
    </row>
    <row r="80" spans="1:17" x14ac:dyDescent="0.2">
      <c r="A80" t="str">
        <f>sales_data!C49</f>
        <v>F08</v>
      </c>
      <c r="B80">
        <f>sales_data!E49</f>
        <v>2</v>
      </c>
      <c r="C80">
        <f>sales_data!G49</f>
        <v>600</v>
      </c>
      <c r="I80" t="s">
        <v>23</v>
      </c>
      <c r="J80">
        <v>2</v>
      </c>
      <c r="K80">
        <v>108000</v>
      </c>
      <c r="L80" t="s">
        <v>71</v>
      </c>
      <c r="M80">
        <v>4</v>
      </c>
      <c r="N80">
        <v>6000</v>
      </c>
      <c r="O80" t="s">
        <v>48</v>
      </c>
      <c r="P80">
        <v>2</v>
      </c>
      <c r="Q80">
        <v>600</v>
      </c>
    </row>
    <row r="81" spans="1:17" x14ac:dyDescent="0.2">
      <c r="A81" t="str">
        <f>sales_data!C79</f>
        <v>F08</v>
      </c>
      <c r="B81">
        <f>sales_data!E79</f>
        <v>4</v>
      </c>
      <c r="C81">
        <f>sales_data!G79</f>
        <v>1200</v>
      </c>
      <c r="I81" t="s">
        <v>23</v>
      </c>
      <c r="J81">
        <v>2</v>
      </c>
      <c r="K81">
        <v>108000</v>
      </c>
      <c r="L81" t="s">
        <v>71</v>
      </c>
      <c r="M81">
        <v>4</v>
      </c>
      <c r="N81">
        <v>6000</v>
      </c>
      <c r="O81" t="s">
        <v>48</v>
      </c>
      <c r="P81">
        <v>4</v>
      </c>
      <c r="Q81">
        <v>1200</v>
      </c>
    </row>
    <row r="82" spans="1:17" x14ac:dyDescent="0.2">
      <c r="A82" t="str">
        <f>sales_data!C109</f>
        <v>F08</v>
      </c>
      <c r="B82">
        <f>sales_data!E109</f>
        <v>5</v>
      </c>
      <c r="C82">
        <f>sales_data!G109</f>
        <v>1500</v>
      </c>
      <c r="I82" t="s">
        <v>23</v>
      </c>
      <c r="J82">
        <v>3</v>
      </c>
      <c r="K82">
        <v>162000</v>
      </c>
      <c r="L82" t="s">
        <v>71</v>
      </c>
      <c r="M82">
        <v>3</v>
      </c>
      <c r="N82">
        <v>4500</v>
      </c>
      <c r="O82" t="s">
        <v>48</v>
      </c>
      <c r="P82">
        <v>5</v>
      </c>
      <c r="Q82">
        <v>1500</v>
      </c>
    </row>
    <row r="83" spans="1:17" x14ac:dyDescent="0.2">
      <c r="A83" t="str">
        <f>sales_data!C139</f>
        <v>F08</v>
      </c>
      <c r="B83">
        <f>sales_data!E139</f>
        <v>3</v>
      </c>
      <c r="C83">
        <f>sales_data!G139</f>
        <v>900</v>
      </c>
      <c r="I83" t="s">
        <v>23</v>
      </c>
      <c r="J83">
        <v>4</v>
      </c>
      <c r="K83">
        <v>216000</v>
      </c>
      <c r="L83" t="s">
        <v>71</v>
      </c>
      <c r="M83">
        <v>3</v>
      </c>
      <c r="N83">
        <v>4500</v>
      </c>
      <c r="O83" t="s">
        <v>48</v>
      </c>
      <c r="P83">
        <v>3</v>
      </c>
      <c r="Q83">
        <v>900</v>
      </c>
    </row>
    <row r="84" spans="1:17" x14ac:dyDescent="0.2">
      <c r="A84" t="str">
        <f>sales_data!C169</f>
        <v>F08</v>
      </c>
      <c r="B84">
        <f>sales_data!E169</f>
        <v>2</v>
      </c>
      <c r="C84">
        <f>sales_data!G169</f>
        <v>600</v>
      </c>
      <c r="I84" t="s">
        <v>23</v>
      </c>
      <c r="J84">
        <v>4</v>
      </c>
      <c r="K84">
        <v>216000</v>
      </c>
      <c r="L84" t="s">
        <v>71</v>
      </c>
      <c r="M84">
        <v>2</v>
      </c>
      <c r="N84">
        <v>3000</v>
      </c>
      <c r="O84" t="s">
        <v>48</v>
      </c>
      <c r="P84">
        <v>2</v>
      </c>
      <c r="Q84">
        <v>600</v>
      </c>
    </row>
    <row r="85" spans="1:17" x14ac:dyDescent="0.2">
      <c r="A85" t="str">
        <f>sales_data!C199</f>
        <v>F08</v>
      </c>
      <c r="B85">
        <f>sales_data!E199</f>
        <v>3</v>
      </c>
      <c r="C85">
        <f>sales_data!G199</f>
        <v>900</v>
      </c>
      <c r="I85" t="s">
        <v>23</v>
      </c>
      <c r="J85">
        <v>4</v>
      </c>
      <c r="K85">
        <v>216000</v>
      </c>
      <c r="L85" t="s">
        <v>73</v>
      </c>
      <c r="M85">
        <v>2</v>
      </c>
      <c r="N85">
        <v>3600</v>
      </c>
      <c r="O85" t="s">
        <v>48</v>
      </c>
      <c r="P85">
        <v>3</v>
      </c>
      <c r="Q85">
        <v>900</v>
      </c>
    </row>
    <row r="86" spans="1:17" x14ac:dyDescent="0.2">
      <c r="A86" t="str">
        <f>sales_data!C229</f>
        <v>F08</v>
      </c>
      <c r="B86">
        <f>sales_data!E229</f>
        <v>3</v>
      </c>
      <c r="C86">
        <f>sales_data!G229</f>
        <v>900</v>
      </c>
      <c r="I86" t="s">
        <v>23</v>
      </c>
      <c r="J86">
        <v>3</v>
      </c>
      <c r="K86">
        <v>162000</v>
      </c>
      <c r="L86" t="s">
        <v>73</v>
      </c>
      <c r="M86">
        <v>2</v>
      </c>
      <c r="N86">
        <v>3600</v>
      </c>
      <c r="O86" t="s">
        <v>48</v>
      </c>
      <c r="P86">
        <v>3</v>
      </c>
      <c r="Q86">
        <v>900</v>
      </c>
    </row>
    <row r="87" spans="1:17" x14ac:dyDescent="0.2">
      <c r="A87" t="str">
        <f>sales_data!C259</f>
        <v>F08</v>
      </c>
      <c r="B87">
        <f>sales_data!E259</f>
        <v>3</v>
      </c>
      <c r="C87">
        <f>sales_data!G259</f>
        <v>900</v>
      </c>
      <c r="I87" t="s">
        <v>23</v>
      </c>
      <c r="J87">
        <v>3</v>
      </c>
      <c r="K87">
        <v>162000</v>
      </c>
      <c r="L87" t="s">
        <v>73</v>
      </c>
      <c r="M87">
        <v>4</v>
      </c>
      <c r="N87">
        <v>7200</v>
      </c>
      <c r="O87" t="s">
        <v>48</v>
      </c>
      <c r="P87">
        <v>3</v>
      </c>
      <c r="Q87">
        <v>900</v>
      </c>
    </row>
    <row r="88" spans="1:17" x14ac:dyDescent="0.2">
      <c r="A88" t="str">
        <f>sales_data!C289</f>
        <v>F08</v>
      </c>
      <c r="B88">
        <f>sales_data!E289</f>
        <v>4</v>
      </c>
      <c r="C88">
        <f>sales_data!G289</f>
        <v>1200</v>
      </c>
      <c r="I88" t="s">
        <v>23</v>
      </c>
      <c r="J88">
        <v>3</v>
      </c>
      <c r="K88">
        <v>162000</v>
      </c>
      <c r="L88" t="s">
        <v>73</v>
      </c>
      <c r="M88">
        <v>2</v>
      </c>
      <c r="N88">
        <v>3600</v>
      </c>
      <c r="O88" t="s">
        <v>48</v>
      </c>
      <c r="P88">
        <v>4</v>
      </c>
      <c r="Q88">
        <v>1200</v>
      </c>
    </row>
    <row r="89" spans="1:17" x14ac:dyDescent="0.2">
      <c r="A89" t="str">
        <f>sales_data!C319</f>
        <v>F08</v>
      </c>
      <c r="B89">
        <f>sales_data!E319</f>
        <v>3</v>
      </c>
      <c r="C89">
        <f>sales_data!G319</f>
        <v>900</v>
      </c>
      <c r="I89" t="s">
        <v>23</v>
      </c>
      <c r="J89">
        <v>2</v>
      </c>
      <c r="K89">
        <v>108000</v>
      </c>
      <c r="L89" t="s">
        <v>73</v>
      </c>
      <c r="M89">
        <v>4</v>
      </c>
      <c r="N89">
        <v>7200</v>
      </c>
      <c r="O89" t="s">
        <v>48</v>
      </c>
      <c r="P89">
        <v>3</v>
      </c>
      <c r="Q89">
        <v>900</v>
      </c>
    </row>
    <row r="90" spans="1:17" x14ac:dyDescent="0.2">
      <c r="A90" t="str">
        <f>sales_data!C20</f>
        <v>F09</v>
      </c>
      <c r="B90">
        <f>sales_data!E20</f>
        <v>2</v>
      </c>
      <c r="C90">
        <f>sales_data!G20</f>
        <v>920</v>
      </c>
      <c r="I90" t="s">
        <v>25</v>
      </c>
      <c r="J90">
        <v>3</v>
      </c>
      <c r="K90">
        <v>165000</v>
      </c>
      <c r="L90" t="s">
        <v>73</v>
      </c>
      <c r="M90">
        <v>4</v>
      </c>
      <c r="N90">
        <v>7200</v>
      </c>
      <c r="O90" t="s">
        <v>50</v>
      </c>
      <c r="P90">
        <v>2</v>
      </c>
      <c r="Q90">
        <v>920</v>
      </c>
    </row>
    <row r="91" spans="1:17" x14ac:dyDescent="0.2">
      <c r="A91" t="str">
        <f>sales_data!C50</f>
        <v>F09</v>
      </c>
      <c r="B91">
        <f>sales_data!E50</f>
        <v>3</v>
      </c>
      <c r="C91">
        <f>sales_data!G50</f>
        <v>1380</v>
      </c>
      <c r="I91" t="s">
        <v>25</v>
      </c>
      <c r="J91">
        <v>4</v>
      </c>
      <c r="K91">
        <v>220000</v>
      </c>
      <c r="L91" t="s">
        <v>73</v>
      </c>
      <c r="M91">
        <v>3</v>
      </c>
      <c r="N91">
        <v>5400</v>
      </c>
      <c r="O91" t="s">
        <v>50</v>
      </c>
      <c r="P91">
        <v>3</v>
      </c>
      <c r="Q91">
        <v>1380</v>
      </c>
    </row>
    <row r="92" spans="1:17" x14ac:dyDescent="0.2">
      <c r="A92" t="str">
        <f>sales_data!C80</f>
        <v>F09</v>
      </c>
      <c r="B92">
        <f>sales_data!E80</f>
        <v>3</v>
      </c>
      <c r="C92">
        <f>sales_data!G80</f>
        <v>1380</v>
      </c>
      <c r="I92" t="s">
        <v>25</v>
      </c>
      <c r="J92">
        <v>2</v>
      </c>
      <c r="K92">
        <v>110000</v>
      </c>
      <c r="L92" t="s">
        <v>73</v>
      </c>
      <c r="M92">
        <v>4</v>
      </c>
      <c r="N92">
        <v>7200</v>
      </c>
      <c r="O92" t="s">
        <v>50</v>
      </c>
      <c r="P92">
        <v>3</v>
      </c>
      <c r="Q92">
        <v>1380</v>
      </c>
    </row>
    <row r="93" spans="1:17" x14ac:dyDescent="0.2">
      <c r="A93" t="str">
        <f>sales_data!C110</f>
        <v>F09</v>
      </c>
      <c r="B93">
        <f>sales_data!E110</f>
        <v>4</v>
      </c>
      <c r="C93">
        <f>sales_data!G110</f>
        <v>1840</v>
      </c>
      <c r="I93" t="s">
        <v>25</v>
      </c>
      <c r="J93">
        <v>3</v>
      </c>
      <c r="K93">
        <v>165000</v>
      </c>
      <c r="L93" t="s">
        <v>73</v>
      </c>
      <c r="M93">
        <v>3</v>
      </c>
      <c r="N93">
        <v>5400</v>
      </c>
      <c r="O93" t="s">
        <v>50</v>
      </c>
      <c r="P93">
        <v>4</v>
      </c>
      <c r="Q93">
        <v>1840</v>
      </c>
    </row>
    <row r="94" spans="1:17" x14ac:dyDescent="0.2">
      <c r="A94" t="str">
        <f>sales_data!C140</f>
        <v>F09</v>
      </c>
      <c r="B94">
        <f>sales_data!E140</f>
        <v>3</v>
      </c>
      <c r="C94">
        <f>sales_data!G140</f>
        <v>1380</v>
      </c>
      <c r="I94" t="s">
        <v>25</v>
      </c>
      <c r="J94">
        <v>3</v>
      </c>
      <c r="K94">
        <v>165000</v>
      </c>
      <c r="L94" t="s">
        <v>73</v>
      </c>
      <c r="M94">
        <v>4</v>
      </c>
      <c r="N94">
        <v>7200</v>
      </c>
      <c r="O94" t="s">
        <v>50</v>
      </c>
      <c r="P94">
        <v>3</v>
      </c>
      <c r="Q94">
        <v>1380</v>
      </c>
    </row>
    <row r="95" spans="1:17" x14ac:dyDescent="0.2">
      <c r="A95" t="str">
        <f>sales_data!C170</f>
        <v>F09</v>
      </c>
      <c r="B95">
        <f>sales_data!E170</f>
        <v>3</v>
      </c>
      <c r="C95">
        <f>sales_data!G170</f>
        <v>1380</v>
      </c>
      <c r="I95" t="s">
        <v>25</v>
      </c>
      <c r="J95">
        <v>3</v>
      </c>
      <c r="K95">
        <v>165000</v>
      </c>
      <c r="L95" t="s">
        <v>75</v>
      </c>
      <c r="M95">
        <v>4</v>
      </c>
      <c r="N95">
        <v>12000</v>
      </c>
      <c r="O95" t="s">
        <v>50</v>
      </c>
      <c r="P95">
        <v>3</v>
      </c>
      <c r="Q95">
        <v>1380</v>
      </c>
    </row>
    <row r="96" spans="1:17" x14ac:dyDescent="0.2">
      <c r="A96" t="str">
        <f>sales_data!C200</f>
        <v>F09</v>
      </c>
      <c r="B96">
        <f>sales_data!E200</f>
        <v>5</v>
      </c>
      <c r="C96">
        <f>sales_data!G200</f>
        <v>2300</v>
      </c>
      <c r="I96" t="s">
        <v>25</v>
      </c>
      <c r="J96">
        <v>4</v>
      </c>
      <c r="K96">
        <v>220000</v>
      </c>
      <c r="L96" t="s">
        <v>75</v>
      </c>
      <c r="M96">
        <v>3</v>
      </c>
      <c r="N96">
        <v>9000</v>
      </c>
      <c r="O96" t="s">
        <v>50</v>
      </c>
      <c r="P96">
        <v>5</v>
      </c>
      <c r="Q96">
        <v>2300</v>
      </c>
    </row>
    <row r="97" spans="1:17" x14ac:dyDescent="0.2">
      <c r="A97" t="str">
        <f>sales_data!C230</f>
        <v>F09</v>
      </c>
      <c r="B97">
        <f>sales_data!E230</f>
        <v>4</v>
      </c>
      <c r="C97">
        <f>sales_data!G230</f>
        <v>1840</v>
      </c>
      <c r="I97" t="s">
        <v>25</v>
      </c>
      <c r="J97">
        <v>3</v>
      </c>
      <c r="K97">
        <v>165000</v>
      </c>
      <c r="L97" t="s">
        <v>75</v>
      </c>
      <c r="M97">
        <v>2</v>
      </c>
      <c r="N97">
        <v>6000</v>
      </c>
      <c r="O97" t="s">
        <v>50</v>
      </c>
      <c r="P97">
        <v>4</v>
      </c>
      <c r="Q97">
        <v>1840</v>
      </c>
    </row>
    <row r="98" spans="1:17" x14ac:dyDescent="0.2">
      <c r="A98" t="str">
        <f>sales_data!C260</f>
        <v>F09</v>
      </c>
      <c r="B98">
        <f>sales_data!E260</f>
        <v>3</v>
      </c>
      <c r="C98">
        <f>sales_data!G260</f>
        <v>1380</v>
      </c>
      <c r="I98" t="s">
        <v>25</v>
      </c>
      <c r="J98">
        <v>3</v>
      </c>
      <c r="K98">
        <v>165000</v>
      </c>
      <c r="L98" t="s">
        <v>75</v>
      </c>
      <c r="M98">
        <v>4</v>
      </c>
      <c r="N98">
        <v>12000</v>
      </c>
      <c r="O98" t="s">
        <v>50</v>
      </c>
      <c r="P98">
        <v>3</v>
      </c>
      <c r="Q98">
        <v>1380</v>
      </c>
    </row>
    <row r="99" spans="1:17" x14ac:dyDescent="0.2">
      <c r="A99" t="str">
        <f>sales_data!C290</f>
        <v>F09</v>
      </c>
      <c r="B99">
        <f>sales_data!E290</f>
        <v>3</v>
      </c>
      <c r="C99">
        <f>sales_data!G290</f>
        <v>1380</v>
      </c>
      <c r="I99" t="s">
        <v>25</v>
      </c>
      <c r="J99">
        <v>4</v>
      </c>
      <c r="K99">
        <v>220000</v>
      </c>
      <c r="L99" t="s">
        <v>75</v>
      </c>
      <c r="M99">
        <v>2</v>
      </c>
      <c r="N99">
        <v>6000</v>
      </c>
      <c r="O99" t="s">
        <v>50</v>
      </c>
      <c r="P99">
        <v>3</v>
      </c>
      <c r="Q99">
        <v>1380</v>
      </c>
    </row>
    <row r="100" spans="1:17" x14ac:dyDescent="0.2">
      <c r="A100" t="str">
        <f>sales_data!C320</f>
        <v>F09</v>
      </c>
      <c r="B100">
        <f>sales_data!E320</f>
        <v>3</v>
      </c>
      <c r="C100">
        <f>sales_data!G320</f>
        <v>1380</v>
      </c>
      <c r="I100" t="s">
        <v>25</v>
      </c>
      <c r="J100">
        <v>4</v>
      </c>
      <c r="K100">
        <v>220000</v>
      </c>
      <c r="L100" t="s">
        <v>75</v>
      </c>
      <c r="M100">
        <v>2</v>
      </c>
      <c r="N100">
        <v>6000</v>
      </c>
      <c r="O100" t="s">
        <v>50</v>
      </c>
      <c r="P100">
        <v>3</v>
      </c>
      <c r="Q100">
        <v>1380</v>
      </c>
    </row>
    <row r="101" spans="1:17" x14ac:dyDescent="0.2">
      <c r="A101" t="str">
        <f>sales_data!C21</f>
        <v>F10</v>
      </c>
      <c r="B101">
        <f>sales_data!E21</f>
        <v>5</v>
      </c>
      <c r="C101">
        <f>sales_data!G21</f>
        <v>4995</v>
      </c>
      <c r="I101" t="s">
        <v>28</v>
      </c>
      <c r="J101">
        <v>4</v>
      </c>
      <c r="K101">
        <v>240000</v>
      </c>
      <c r="L101" t="s">
        <v>75</v>
      </c>
      <c r="M101">
        <v>2</v>
      </c>
      <c r="N101">
        <v>6000</v>
      </c>
      <c r="O101" t="s">
        <v>52</v>
      </c>
      <c r="P101">
        <v>5</v>
      </c>
      <c r="Q101">
        <v>4995</v>
      </c>
    </row>
    <row r="102" spans="1:17" x14ac:dyDescent="0.2">
      <c r="A102" t="str">
        <f>sales_data!C51</f>
        <v>F10</v>
      </c>
      <c r="B102">
        <f>sales_data!E51</f>
        <v>4</v>
      </c>
      <c r="C102">
        <f>sales_data!G51</f>
        <v>3996</v>
      </c>
      <c r="I102" t="s">
        <v>28</v>
      </c>
      <c r="J102">
        <v>4</v>
      </c>
      <c r="K102">
        <v>240000</v>
      </c>
      <c r="L102" t="s">
        <v>75</v>
      </c>
      <c r="M102">
        <v>3</v>
      </c>
      <c r="N102">
        <v>9000</v>
      </c>
      <c r="O102" t="s">
        <v>52</v>
      </c>
      <c r="P102">
        <v>4</v>
      </c>
      <c r="Q102">
        <v>3996</v>
      </c>
    </row>
    <row r="103" spans="1:17" x14ac:dyDescent="0.2">
      <c r="A103" t="str">
        <f>sales_data!C81</f>
        <v>F10</v>
      </c>
      <c r="B103">
        <f>sales_data!E81</f>
        <v>5</v>
      </c>
      <c r="C103">
        <f>sales_data!G81</f>
        <v>4995</v>
      </c>
      <c r="I103" t="s">
        <v>28</v>
      </c>
      <c r="J103">
        <v>3</v>
      </c>
      <c r="K103">
        <v>180000</v>
      </c>
      <c r="L103" t="s">
        <v>75</v>
      </c>
      <c r="M103">
        <v>2</v>
      </c>
      <c r="N103">
        <v>6000</v>
      </c>
      <c r="O103" t="s">
        <v>52</v>
      </c>
      <c r="P103">
        <v>5</v>
      </c>
      <c r="Q103">
        <v>4995</v>
      </c>
    </row>
    <row r="104" spans="1:17" x14ac:dyDescent="0.2">
      <c r="A104" t="str">
        <f>sales_data!C111</f>
        <v>F10</v>
      </c>
      <c r="B104">
        <f>sales_data!E111</f>
        <v>2</v>
      </c>
      <c r="C104">
        <f>sales_data!G111</f>
        <v>1998</v>
      </c>
      <c r="I104" t="s">
        <v>28</v>
      </c>
      <c r="J104">
        <v>3</v>
      </c>
      <c r="K104">
        <v>180000</v>
      </c>
      <c r="L104" t="s">
        <v>75</v>
      </c>
      <c r="M104">
        <v>3</v>
      </c>
      <c r="N104">
        <v>9000</v>
      </c>
      <c r="O104" t="s">
        <v>52</v>
      </c>
      <c r="P104">
        <v>2</v>
      </c>
      <c r="Q104">
        <v>1998</v>
      </c>
    </row>
    <row r="105" spans="1:17" x14ac:dyDescent="0.2">
      <c r="A105" t="str">
        <f>sales_data!C141</f>
        <v>F10</v>
      </c>
      <c r="B105">
        <f>sales_data!E141</f>
        <v>3</v>
      </c>
      <c r="C105">
        <f>sales_data!G141</f>
        <v>2997</v>
      </c>
      <c r="I105" t="s">
        <v>28</v>
      </c>
      <c r="J105">
        <v>3</v>
      </c>
      <c r="K105">
        <v>180000</v>
      </c>
      <c r="O105" t="s">
        <v>52</v>
      </c>
      <c r="P105">
        <v>3</v>
      </c>
      <c r="Q105">
        <v>2997</v>
      </c>
    </row>
    <row r="106" spans="1:17" x14ac:dyDescent="0.2">
      <c r="A106" t="str">
        <f>sales_data!C171</f>
        <v>F10</v>
      </c>
      <c r="B106">
        <f>sales_data!E171</f>
        <v>4</v>
      </c>
      <c r="C106">
        <f>sales_data!G171</f>
        <v>3996</v>
      </c>
      <c r="I106" t="s">
        <v>28</v>
      </c>
      <c r="J106">
        <v>3</v>
      </c>
      <c r="K106">
        <v>180000</v>
      </c>
      <c r="O106" t="s">
        <v>52</v>
      </c>
      <c r="P106">
        <v>4</v>
      </c>
      <c r="Q106">
        <v>3996</v>
      </c>
    </row>
    <row r="107" spans="1:17" x14ac:dyDescent="0.2">
      <c r="A107" t="str">
        <f>sales_data!C201</f>
        <v>F10</v>
      </c>
      <c r="B107">
        <f>sales_data!E201</f>
        <v>4</v>
      </c>
      <c r="C107">
        <f>sales_data!G201</f>
        <v>3996</v>
      </c>
      <c r="I107" t="s">
        <v>28</v>
      </c>
      <c r="J107">
        <v>4</v>
      </c>
      <c r="K107">
        <v>240000</v>
      </c>
      <c r="O107" t="s">
        <v>52</v>
      </c>
      <c r="P107">
        <v>4</v>
      </c>
      <c r="Q107">
        <v>3996</v>
      </c>
    </row>
    <row r="108" spans="1:17" x14ac:dyDescent="0.2">
      <c r="A108" t="str">
        <f>sales_data!C231</f>
        <v>F10</v>
      </c>
      <c r="B108">
        <f>sales_data!E231</f>
        <v>4</v>
      </c>
      <c r="C108">
        <f>sales_data!G231</f>
        <v>3996</v>
      </c>
      <c r="I108" t="s">
        <v>28</v>
      </c>
      <c r="J108">
        <v>2</v>
      </c>
      <c r="K108">
        <v>120000</v>
      </c>
      <c r="O108" t="s">
        <v>52</v>
      </c>
      <c r="P108">
        <v>4</v>
      </c>
      <c r="Q108">
        <v>3996</v>
      </c>
    </row>
    <row r="109" spans="1:17" x14ac:dyDescent="0.2">
      <c r="A109" t="str">
        <f>sales_data!C261</f>
        <v>F10</v>
      </c>
      <c r="B109">
        <f>sales_data!E261</f>
        <v>2</v>
      </c>
      <c r="C109">
        <f>sales_data!G261</f>
        <v>1998</v>
      </c>
      <c r="I109" t="s">
        <v>28</v>
      </c>
      <c r="J109">
        <v>2</v>
      </c>
      <c r="K109">
        <v>120000</v>
      </c>
      <c r="O109" t="s">
        <v>52</v>
      </c>
      <c r="P109">
        <v>2</v>
      </c>
      <c r="Q109">
        <v>1998</v>
      </c>
    </row>
    <row r="110" spans="1:17" x14ac:dyDescent="0.2">
      <c r="A110" t="str">
        <f>sales_data!C291</f>
        <v>F10</v>
      </c>
      <c r="B110">
        <f>sales_data!E291</f>
        <v>3</v>
      </c>
      <c r="C110">
        <f>sales_data!G291</f>
        <v>2997</v>
      </c>
      <c r="I110" t="s">
        <v>28</v>
      </c>
      <c r="J110">
        <v>3</v>
      </c>
      <c r="K110">
        <v>180000</v>
      </c>
      <c r="O110" t="s">
        <v>52</v>
      </c>
      <c r="P110">
        <v>3</v>
      </c>
      <c r="Q110">
        <v>2997</v>
      </c>
    </row>
    <row r="111" spans="1:17" x14ac:dyDescent="0.2">
      <c r="A111" t="str">
        <f>sales_data!C321</f>
        <v>F10</v>
      </c>
      <c r="B111">
        <f>sales_data!E321</f>
        <v>4</v>
      </c>
      <c r="C111">
        <f>sales_data!G321</f>
        <v>3996</v>
      </c>
      <c r="I111" t="s">
        <v>28</v>
      </c>
      <c r="J111">
        <v>4</v>
      </c>
      <c r="K111">
        <v>240000</v>
      </c>
      <c r="O111" t="s">
        <v>52</v>
      </c>
      <c r="P111">
        <v>4</v>
      </c>
      <c r="Q111">
        <v>3996</v>
      </c>
    </row>
    <row r="112" spans="1:17" x14ac:dyDescent="0.2">
      <c r="A112" t="str">
        <f>sales_data!C22</f>
        <v>L01</v>
      </c>
      <c r="B112">
        <f>sales_data!E22</f>
        <v>11</v>
      </c>
      <c r="C112">
        <f>sales_data!G22</f>
        <v>3850</v>
      </c>
    </row>
    <row r="113" spans="1:3" x14ac:dyDescent="0.2">
      <c r="A113" t="str">
        <f>sales_data!C52</f>
        <v>L01</v>
      </c>
      <c r="B113">
        <f>sales_data!E52</f>
        <v>14</v>
      </c>
      <c r="C113">
        <f>sales_data!G52</f>
        <v>4900</v>
      </c>
    </row>
    <row r="114" spans="1:3" x14ac:dyDescent="0.2">
      <c r="A114" t="str">
        <f>sales_data!C82</f>
        <v>L01</v>
      </c>
      <c r="B114">
        <f>sales_data!E82</f>
        <v>13</v>
      </c>
      <c r="C114">
        <f>sales_data!G82</f>
        <v>4550</v>
      </c>
    </row>
    <row r="115" spans="1:3" x14ac:dyDescent="0.2">
      <c r="A115" t="str">
        <f>sales_data!C112</f>
        <v>L01</v>
      </c>
      <c r="B115">
        <f>sales_data!E112</f>
        <v>11</v>
      </c>
      <c r="C115">
        <f>sales_data!G112</f>
        <v>3850</v>
      </c>
    </row>
    <row r="116" spans="1:3" x14ac:dyDescent="0.2">
      <c r="A116" t="str">
        <f>sales_data!C142</f>
        <v>L01</v>
      </c>
      <c r="B116">
        <f>sales_data!E142</f>
        <v>15</v>
      </c>
      <c r="C116">
        <f>sales_data!G142</f>
        <v>5250</v>
      </c>
    </row>
    <row r="117" spans="1:3" x14ac:dyDescent="0.2">
      <c r="A117" t="str">
        <f>sales_data!C172</f>
        <v>L01</v>
      </c>
      <c r="B117">
        <f>sales_data!E172</f>
        <v>13</v>
      </c>
      <c r="C117">
        <f>sales_data!G172</f>
        <v>4550</v>
      </c>
    </row>
    <row r="118" spans="1:3" x14ac:dyDescent="0.2">
      <c r="A118" t="str">
        <f>sales_data!C202</f>
        <v>L01</v>
      </c>
      <c r="B118">
        <f>sales_data!E202</f>
        <v>13</v>
      </c>
      <c r="C118">
        <f>sales_data!G202</f>
        <v>4550</v>
      </c>
    </row>
    <row r="119" spans="1:3" x14ac:dyDescent="0.2">
      <c r="A119" t="str">
        <f>sales_data!C232</f>
        <v>L01</v>
      </c>
      <c r="B119">
        <f>sales_data!E232</f>
        <v>8</v>
      </c>
      <c r="C119">
        <f>sales_data!G232</f>
        <v>2800</v>
      </c>
    </row>
    <row r="120" spans="1:3" x14ac:dyDescent="0.2">
      <c r="A120" t="str">
        <f>sales_data!C262</f>
        <v>L01</v>
      </c>
      <c r="B120">
        <f>sales_data!E262</f>
        <v>17</v>
      </c>
      <c r="C120">
        <f>sales_data!G262</f>
        <v>5950</v>
      </c>
    </row>
    <row r="121" spans="1:3" x14ac:dyDescent="0.2">
      <c r="A121" t="str">
        <f>sales_data!C292</f>
        <v>L01</v>
      </c>
      <c r="B121">
        <f>sales_data!E292</f>
        <v>6</v>
      </c>
      <c r="C121">
        <f>sales_data!G292</f>
        <v>2100</v>
      </c>
    </row>
    <row r="122" spans="1:3" x14ac:dyDescent="0.2">
      <c r="A122" t="str">
        <f>sales_data!C322</f>
        <v>L01</v>
      </c>
      <c r="B122">
        <f>sales_data!E322</f>
        <v>14</v>
      </c>
      <c r="C122">
        <f>sales_data!G322</f>
        <v>4900</v>
      </c>
    </row>
    <row r="123" spans="1:3" x14ac:dyDescent="0.2">
      <c r="A123" t="str">
        <f>sales_data!C23</f>
        <v>L02</v>
      </c>
      <c r="B123">
        <f>sales_data!E23</f>
        <v>9</v>
      </c>
      <c r="C123">
        <f>sales_data!G23</f>
        <v>3600</v>
      </c>
    </row>
    <row r="124" spans="1:3" x14ac:dyDescent="0.2">
      <c r="A124" t="str">
        <f>sales_data!C53</f>
        <v>L02</v>
      </c>
      <c r="B124">
        <f>sales_data!E53</f>
        <v>4</v>
      </c>
      <c r="C124">
        <f>sales_data!G53</f>
        <v>1600</v>
      </c>
    </row>
    <row r="125" spans="1:3" x14ac:dyDescent="0.2">
      <c r="A125" t="str">
        <f>sales_data!C83</f>
        <v>L02</v>
      </c>
      <c r="B125">
        <f>sales_data!E83</f>
        <v>10</v>
      </c>
      <c r="C125">
        <f>sales_data!G83</f>
        <v>4000</v>
      </c>
    </row>
    <row r="126" spans="1:3" x14ac:dyDescent="0.2">
      <c r="A126" t="str">
        <f>sales_data!C113</f>
        <v>L02</v>
      </c>
      <c r="B126">
        <f>sales_data!E113</f>
        <v>11</v>
      </c>
      <c r="C126">
        <f>sales_data!G113</f>
        <v>4400</v>
      </c>
    </row>
    <row r="127" spans="1:3" x14ac:dyDescent="0.2">
      <c r="A127" t="str">
        <f>sales_data!C143</f>
        <v>L02</v>
      </c>
      <c r="B127">
        <f>sales_data!E143</f>
        <v>4</v>
      </c>
      <c r="C127">
        <f>sales_data!G143</f>
        <v>1600</v>
      </c>
    </row>
    <row r="128" spans="1:3" x14ac:dyDescent="0.2">
      <c r="A128" t="str">
        <f>sales_data!C173</f>
        <v>L02</v>
      </c>
      <c r="B128">
        <f>sales_data!E173</f>
        <v>7</v>
      </c>
      <c r="C128">
        <f>sales_data!G173</f>
        <v>2800</v>
      </c>
    </row>
    <row r="129" spans="1:3" x14ac:dyDescent="0.2">
      <c r="A129" t="str">
        <f>sales_data!C203</f>
        <v>L02</v>
      </c>
      <c r="B129">
        <f>sales_data!E203</f>
        <v>13</v>
      </c>
      <c r="C129">
        <f>sales_data!G203</f>
        <v>5200</v>
      </c>
    </row>
    <row r="130" spans="1:3" x14ac:dyDescent="0.2">
      <c r="A130" t="str">
        <f>sales_data!C233</f>
        <v>L02</v>
      </c>
      <c r="B130">
        <f>sales_data!E233</f>
        <v>10</v>
      </c>
      <c r="C130">
        <f>sales_data!G233</f>
        <v>4000</v>
      </c>
    </row>
    <row r="131" spans="1:3" x14ac:dyDescent="0.2">
      <c r="A131" t="str">
        <f>sales_data!C263</f>
        <v>L02</v>
      </c>
      <c r="B131">
        <f>sales_data!E263</f>
        <v>7</v>
      </c>
      <c r="C131">
        <f>sales_data!G263</f>
        <v>2800</v>
      </c>
    </row>
    <row r="132" spans="1:3" x14ac:dyDescent="0.2">
      <c r="A132" t="str">
        <f>sales_data!C293</f>
        <v>L02</v>
      </c>
      <c r="B132">
        <f>sales_data!E293</f>
        <v>5</v>
      </c>
      <c r="C132">
        <f>sales_data!G293</f>
        <v>2000</v>
      </c>
    </row>
    <row r="133" spans="1:3" x14ac:dyDescent="0.2">
      <c r="A133" t="str">
        <f>sales_data!C323</f>
        <v>L02</v>
      </c>
      <c r="B133">
        <f>sales_data!E323</f>
        <v>10</v>
      </c>
      <c r="C133">
        <f>sales_data!G323</f>
        <v>4000</v>
      </c>
    </row>
    <row r="134" spans="1:3" x14ac:dyDescent="0.2">
      <c r="A134" t="str">
        <f>sales_data!C24</f>
        <v>L03</v>
      </c>
      <c r="B134">
        <f>sales_data!E24</f>
        <v>8</v>
      </c>
      <c r="C134">
        <f>sales_data!G24</f>
        <v>6400</v>
      </c>
    </row>
    <row r="135" spans="1:3" x14ac:dyDescent="0.2">
      <c r="A135" t="str">
        <f>sales_data!C54</f>
        <v>L03</v>
      </c>
      <c r="B135">
        <f>sales_data!E54</f>
        <v>5</v>
      </c>
      <c r="C135">
        <f>sales_data!G54</f>
        <v>4000</v>
      </c>
    </row>
    <row r="136" spans="1:3" x14ac:dyDescent="0.2">
      <c r="A136" t="str">
        <f>sales_data!C84</f>
        <v>L03</v>
      </c>
      <c r="B136">
        <f>sales_data!E84</f>
        <v>6</v>
      </c>
      <c r="C136">
        <f>sales_data!G84</f>
        <v>4800</v>
      </c>
    </row>
    <row r="137" spans="1:3" x14ac:dyDescent="0.2">
      <c r="A137" t="str">
        <f>sales_data!C114</f>
        <v>L03</v>
      </c>
      <c r="B137">
        <f>sales_data!E114</f>
        <v>4</v>
      </c>
      <c r="C137">
        <f>sales_data!G114</f>
        <v>3200</v>
      </c>
    </row>
    <row r="138" spans="1:3" x14ac:dyDescent="0.2">
      <c r="A138" t="str">
        <f>sales_data!C144</f>
        <v>L03</v>
      </c>
      <c r="B138">
        <f>sales_data!E144</f>
        <v>3</v>
      </c>
      <c r="C138">
        <f>sales_data!G144</f>
        <v>2400</v>
      </c>
    </row>
    <row r="139" spans="1:3" x14ac:dyDescent="0.2">
      <c r="A139" t="str">
        <f>sales_data!C174</f>
        <v>L03</v>
      </c>
      <c r="B139">
        <f>sales_data!E174</f>
        <v>7</v>
      </c>
      <c r="C139">
        <f>sales_data!G174</f>
        <v>5600</v>
      </c>
    </row>
    <row r="140" spans="1:3" x14ac:dyDescent="0.2">
      <c r="A140" t="str">
        <f>sales_data!C204</f>
        <v>L03</v>
      </c>
      <c r="B140">
        <f>sales_data!E204</f>
        <v>8</v>
      </c>
      <c r="C140">
        <f>sales_data!G204</f>
        <v>6400</v>
      </c>
    </row>
    <row r="141" spans="1:3" x14ac:dyDescent="0.2">
      <c r="A141" t="str">
        <f>sales_data!C234</f>
        <v>L03</v>
      </c>
      <c r="B141">
        <f>sales_data!E234</f>
        <v>8</v>
      </c>
      <c r="C141">
        <f>sales_data!G234</f>
        <v>6400</v>
      </c>
    </row>
    <row r="142" spans="1:3" x14ac:dyDescent="0.2">
      <c r="A142" t="str">
        <f>sales_data!C264</f>
        <v>L03</v>
      </c>
      <c r="B142">
        <f>sales_data!E264</f>
        <v>6</v>
      </c>
      <c r="C142">
        <f>sales_data!G264</f>
        <v>4800</v>
      </c>
    </row>
    <row r="143" spans="1:3" x14ac:dyDescent="0.2">
      <c r="A143" t="str">
        <f>sales_data!C294</f>
        <v>L03</v>
      </c>
      <c r="B143">
        <f>sales_data!E294</f>
        <v>6</v>
      </c>
      <c r="C143">
        <f>sales_data!G294</f>
        <v>4800</v>
      </c>
    </row>
    <row r="144" spans="1:3" x14ac:dyDescent="0.2">
      <c r="A144" t="str">
        <f>sales_data!C324</f>
        <v>L03</v>
      </c>
      <c r="B144">
        <f>sales_data!E324</f>
        <v>6</v>
      </c>
      <c r="C144">
        <f>sales_data!G324</f>
        <v>4800</v>
      </c>
    </row>
    <row r="145" spans="1:3" x14ac:dyDescent="0.2">
      <c r="A145" t="str">
        <f>sales_data!C25</f>
        <v>L04</v>
      </c>
      <c r="B145">
        <f>sales_data!E25</f>
        <v>6</v>
      </c>
      <c r="C145">
        <f>sales_data!G25</f>
        <v>7200</v>
      </c>
    </row>
    <row r="146" spans="1:3" x14ac:dyDescent="0.2">
      <c r="A146" t="str">
        <f>sales_data!C55</f>
        <v>L04</v>
      </c>
      <c r="B146">
        <f>sales_data!E55</f>
        <v>7</v>
      </c>
      <c r="C146">
        <f>sales_data!G55</f>
        <v>8400</v>
      </c>
    </row>
    <row r="147" spans="1:3" x14ac:dyDescent="0.2">
      <c r="A147" t="str">
        <f>sales_data!C85</f>
        <v>L04</v>
      </c>
      <c r="B147">
        <f>sales_data!E85</f>
        <v>6</v>
      </c>
      <c r="C147">
        <f>sales_data!G85</f>
        <v>7200</v>
      </c>
    </row>
    <row r="148" spans="1:3" x14ac:dyDescent="0.2">
      <c r="A148" t="str">
        <f>sales_data!C115</f>
        <v>L04</v>
      </c>
      <c r="B148">
        <f>sales_data!E115</f>
        <v>4</v>
      </c>
      <c r="C148">
        <f>sales_data!G115</f>
        <v>4800</v>
      </c>
    </row>
    <row r="149" spans="1:3" x14ac:dyDescent="0.2">
      <c r="A149" t="str">
        <f>sales_data!C145</f>
        <v>L04</v>
      </c>
      <c r="B149">
        <f>sales_data!E145</f>
        <v>6</v>
      </c>
      <c r="C149">
        <f>sales_data!G145</f>
        <v>7200</v>
      </c>
    </row>
    <row r="150" spans="1:3" x14ac:dyDescent="0.2">
      <c r="A150" t="str">
        <f>sales_data!C175</f>
        <v>L04</v>
      </c>
      <c r="B150">
        <f>sales_data!E175</f>
        <v>7</v>
      </c>
      <c r="C150">
        <f>sales_data!G175</f>
        <v>8400</v>
      </c>
    </row>
    <row r="151" spans="1:3" x14ac:dyDescent="0.2">
      <c r="A151" t="str">
        <f>sales_data!C205</f>
        <v>L04</v>
      </c>
      <c r="B151">
        <f>sales_data!E205</f>
        <v>4</v>
      </c>
      <c r="C151">
        <f>sales_data!G205</f>
        <v>4800</v>
      </c>
    </row>
    <row r="152" spans="1:3" x14ac:dyDescent="0.2">
      <c r="A152" t="str">
        <f>sales_data!C235</f>
        <v>L04</v>
      </c>
      <c r="B152">
        <f>sales_data!E235</f>
        <v>4</v>
      </c>
      <c r="C152">
        <f>sales_data!G235</f>
        <v>4800</v>
      </c>
    </row>
    <row r="153" spans="1:3" x14ac:dyDescent="0.2">
      <c r="A153" t="str">
        <f>sales_data!C265</f>
        <v>L04</v>
      </c>
      <c r="B153">
        <f>sales_data!E265</f>
        <v>3</v>
      </c>
      <c r="C153">
        <f>sales_data!G265</f>
        <v>3600</v>
      </c>
    </row>
    <row r="154" spans="1:3" x14ac:dyDescent="0.2">
      <c r="A154" t="str">
        <f>sales_data!C295</f>
        <v>L04</v>
      </c>
      <c r="B154">
        <f>sales_data!E295</f>
        <v>5</v>
      </c>
      <c r="C154">
        <f>sales_data!G295</f>
        <v>6000</v>
      </c>
    </row>
    <row r="155" spans="1:3" x14ac:dyDescent="0.2">
      <c r="A155" t="str">
        <f>sales_data!C26</f>
        <v>L05</v>
      </c>
      <c r="B155">
        <f>sales_data!E26</f>
        <v>6</v>
      </c>
      <c r="C155">
        <f>sales_data!G26</f>
        <v>11994</v>
      </c>
    </row>
    <row r="156" spans="1:3" x14ac:dyDescent="0.2">
      <c r="A156" t="str">
        <f>sales_data!C56</f>
        <v>L05</v>
      </c>
      <c r="B156">
        <f>sales_data!E56</f>
        <v>8</v>
      </c>
      <c r="C156">
        <f>sales_data!G56</f>
        <v>15992</v>
      </c>
    </row>
    <row r="157" spans="1:3" x14ac:dyDescent="0.2">
      <c r="A157" t="str">
        <f>sales_data!C86</f>
        <v>L05</v>
      </c>
      <c r="B157">
        <f>sales_data!E86</f>
        <v>4</v>
      </c>
      <c r="C157">
        <f>sales_data!G86</f>
        <v>7996</v>
      </c>
    </row>
    <row r="158" spans="1:3" x14ac:dyDescent="0.2">
      <c r="A158" t="str">
        <f>sales_data!C116</f>
        <v>L05</v>
      </c>
      <c r="B158">
        <f>sales_data!E116</f>
        <v>8</v>
      </c>
      <c r="C158">
        <f>sales_data!G116</f>
        <v>15992</v>
      </c>
    </row>
    <row r="159" spans="1:3" x14ac:dyDescent="0.2">
      <c r="A159" t="str">
        <f>sales_data!C146</f>
        <v>L05</v>
      </c>
      <c r="B159">
        <f>sales_data!E146</f>
        <v>5</v>
      </c>
      <c r="C159">
        <f>sales_data!G146</f>
        <v>9995</v>
      </c>
    </row>
    <row r="160" spans="1:3" x14ac:dyDescent="0.2">
      <c r="A160" t="str">
        <f>sales_data!C176</f>
        <v>L05</v>
      </c>
      <c r="B160">
        <f>sales_data!E176</f>
        <v>8</v>
      </c>
      <c r="C160">
        <f>sales_data!G176</f>
        <v>15992</v>
      </c>
    </row>
    <row r="161" spans="1:3" x14ac:dyDescent="0.2">
      <c r="A161" t="str">
        <f>sales_data!C206</f>
        <v>L05</v>
      </c>
      <c r="B161">
        <f>sales_data!E206</f>
        <v>4</v>
      </c>
      <c r="C161">
        <f>sales_data!G206</f>
        <v>7996</v>
      </c>
    </row>
    <row r="162" spans="1:3" x14ac:dyDescent="0.2">
      <c r="A162" t="str">
        <f>sales_data!C236</f>
        <v>L05</v>
      </c>
      <c r="B162">
        <f>sales_data!E236</f>
        <v>7</v>
      </c>
      <c r="C162">
        <f>sales_data!G236</f>
        <v>13993</v>
      </c>
    </row>
    <row r="163" spans="1:3" x14ac:dyDescent="0.2">
      <c r="A163" t="str">
        <f>sales_data!C266</f>
        <v>L05</v>
      </c>
      <c r="B163">
        <f>sales_data!E266</f>
        <v>6</v>
      </c>
      <c r="C163">
        <f>sales_data!G266</f>
        <v>11994</v>
      </c>
    </row>
    <row r="164" spans="1:3" x14ac:dyDescent="0.2">
      <c r="A164" t="str">
        <f>sales_data!C296</f>
        <v>L05</v>
      </c>
      <c r="B164">
        <f>sales_data!E296</f>
        <v>6</v>
      </c>
      <c r="C164">
        <f>sales_data!G296</f>
        <v>11994</v>
      </c>
    </row>
    <row r="165" spans="1:3" x14ac:dyDescent="0.2">
      <c r="A165" t="str">
        <f>sales_data!C27</f>
        <v>L06</v>
      </c>
      <c r="B165">
        <f>sales_data!E27</f>
        <v>5</v>
      </c>
      <c r="C165">
        <f>sales_data!G27</f>
        <v>6000</v>
      </c>
    </row>
    <row r="166" spans="1:3" x14ac:dyDescent="0.2">
      <c r="A166" t="str">
        <f>sales_data!C57</f>
        <v>L06</v>
      </c>
      <c r="B166">
        <f>sales_data!E57</f>
        <v>7</v>
      </c>
      <c r="C166">
        <f>sales_data!G57</f>
        <v>8400</v>
      </c>
    </row>
    <row r="167" spans="1:3" x14ac:dyDescent="0.2">
      <c r="A167" t="str">
        <f>sales_data!C87</f>
        <v>L06</v>
      </c>
      <c r="B167">
        <f>sales_data!E87</f>
        <v>4</v>
      </c>
      <c r="C167">
        <f>sales_data!G87</f>
        <v>4800</v>
      </c>
    </row>
    <row r="168" spans="1:3" x14ac:dyDescent="0.2">
      <c r="A168" t="str">
        <f>sales_data!C117</f>
        <v>L06</v>
      </c>
      <c r="B168">
        <f>sales_data!E117</f>
        <v>6</v>
      </c>
      <c r="C168">
        <f>sales_data!G117</f>
        <v>7200</v>
      </c>
    </row>
    <row r="169" spans="1:3" x14ac:dyDescent="0.2">
      <c r="A169" t="str">
        <f>sales_data!C147</f>
        <v>L06</v>
      </c>
      <c r="B169">
        <f>sales_data!E147</f>
        <v>5</v>
      </c>
      <c r="C169">
        <f>sales_data!G147</f>
        <v>6000</v>
      </c>
    </row>
    <row r="170" spans="1:3" x14ac:dyDescent="0.2">
      <c r="A170" t="str">
        <f>sales_data!C177</f>
        <v>L06</v>
      </c>
      <c r="B170">
        <f>sales_data!E177</f>
        <v>4</v>
      </c>
      <c r="C170">
        <f>sales_data!G177</f>
        <v>4800</v>
      </c>
    </row>
    <row r="171" spans="1:3" x14ac:dyDescent="0.2">
      <c r="A171" t="str">
        <f>sales_data!C207</f>
        <v>L06</v>
      </c>
      <c r="B171">
        <f>sales_data!E207</f>
        <v>5</v>
      </c>
      <c r="C171">
        <f>sales_data!G207</f>
        <v>6000</v>
      </c>
    </row>
    <row r="172" spans="1:3" x14ac:dyDescent="0.2">
      <c r="A172" t="str">
        <f>sales_data!C237</f>
        <v>L06</v>
      </c>
      <c r="B172">
        <f>sales_data!E237</f>
        <v>4</v>
      </c>
      <c r="C172">
        <f>sales_data!G237</f>
        <v>4800</v>
      </c>
    </row>
    <row r="173" spans="1:3" x14ac:dyDescent="0.2">
      <c r="A173" t="str">
        <f>sales_data!C267</f>
        <v>L06</v>
      </c>
      <c r="B173">
        <f>sales_data!E267</f>
        <v>5</v>
      </c>
      <c r="C173">
        <f>sales_data!G267</f>
        <v>6000</v>
      </c>
    </row>
    <row r="174" spans="1:3" x14ac:dyDescent="0.2">
      <c r="A174" t="str">
        <f>sales_data!C297</f>
        <v>L06</v>
      </c>
      <c r="B174">
        <f>sales_data!E297</f>
        <v>6</v>
      </c>
      <c r="C174">
        <f>sales_data!G297</f>
        <v>7200</v>
      </c>
    </row>
    <row r="175" spans="1:3" x14ac:dyDescent="0.2">
      <c r="A175" t="str">
        <f>sales_data!C28</f>
        <v>L07</v>
      </c>
      <c r="B175">
        <f>sales_data!E28</f>
        <v>6</v>
      </c>
      <c r="C175">
        <f>sales_data!G28</f>
        <v>15000</v>
      </c>
    </row>
    <row r="176" spans="1:3" x14ac:dyDescent="0.2">
      <c r="A176" t="str">
        <f>sales_data!C58</f>
        <v>L07</v>
      </c>
      <c r="B176">
        <f>sales_data!E58</f>
        <v>5</v>
      </c>
      <c r="C176">
        <f>sales_data!G58</f>
        <v>12500</v>
      </c>
    </row>
    <row r="177" spans="1:3" x14ac:dyDescent="0.2">
      <c r="A177" t="str">
        <f>sales_data!C88</f>
        <v>L07</v>
      </c>
      <c r="B177">
        <f>sales_data!E88</f>
        <v>7</v>
      </c>
      <c r="C177">
        <f>sales_data!G88</f>
        <v>17500</v>
      </c>
    </row>
    <row r="178" spans="1:3" x14ac:dyDescent="0.2">
      <c r="A178" t="str">
        <f>sales_data!C118</f>
        <v>L07</v>
      </c>
      <c r="B178">
        <f>sales_data!E118</f>
        <v>5</v>
      </c>
      <c r="C178">
        <f>sales_data!G118</f>
        <v>12500</v>
      </c>
    </row>
    <row r="179" spans="1:3" x14ac:dyDescent="0.2">
      <c r="A179" t="str">
        <f>sales_data!C148</f>
        <v>L07</v>
      </c>
      <c r="B179">
        <f>sales_data!E148</f>
        <v>5</v>
      </c>
      <c r="C179">
        <f>sales_data!G148</f>
        <v>12500</v>
      </c>
    </row>
    <row r="180" spans="1:3" x14ac:dyDescent="0.2">
      <c r="A180" t="str">
        <f>sales_data!C178</f>
        <v>L07</v>
      </c>
      <c r="B180">
        <f>sales_data!E178</f>
        <v>6</v>
      </c>
      <c r="C180">
        <f>sales_data!G178</f>
        <v>15000</v>
      </c>
    </row>
    <row r="181" spans="1:3" x14ac:dyDescent="0.2">
      <c r="A181" t="str">
        <f>sales_data!C208</f>
        <v>L07</v>
      </c>
      <c r="B181">
        <f>sales_data!E208</f>
        <v>5</v>
      </c>
      <c r="C181">
        <f>sales_data!G208</f>
        <v>12500</v>
      </c>
    </row>
    <row r="182" spans="1:3" x14ac:dyDescent="0.2">
      <c r="A182" t="str">
        <f>sales_data!C238</f>
        <v>L07</v>
      </c>
      <c r="B182">
        <f>sales_data!E238</f>
        <v>6</v>
      </c>
      <c r="C182">
        <f>sales_data!G238</f>
        <v>15000</v>
      </c>
    </row>
    <row r="183" spans="1:3" x14ac:dyDescent="0.2">
      <c r="A183" t="str">
        <f>sales_data!C268</f>
        <v>L07</v>
      </c>
      <c r="B183">
        <f>sales_data!E268</f>
        <v>4</v>
      </c>
      <c r="C183">
        <f>sales_data!G268</f>
        <v>10000</v>
      </c>
    </row>
    <row r="184" spans="1:3" x14ac:dyDescent="0.2">
      <c r="A184" t="str">
        <f>sales_data!C298</f>
        <v>L07</v>
      </c>
      <c r="B184">
        <f>sales_data!E298</f>
        <v>6</v>
      </c>
      <c r="C184">
        <f>sales_data!G298</f>
        <v>15000</v>
      </c>
    </row>
    <row r="185" spans="1:3" x14ac:dyDescent="0.2">
      <c r="A185" t="str">
        <f>sales_data!C29</f>
        <v>L08</v>
      </c>
      <c r="B185">
        <f>sales_data!E29</f>
        <v>4</v>
      </c>
      <c r="C185">
        <f>sales_data!G29</f>
        <v>6000</v>
      </c>
    </row>
    <row r="186" spans="1:3" x14ac:dyDescent="0.2">
      <c r="A186" t="str">
        <f>sales_data!C59</f>
        <v>L08</v>
      </c>
      <c r="B186">
        <f>sales_data!E59</f>
        <v>4</v>
      </c>
      <c r="C186">
        <f>sales_data!G59</f>
        <v>6000</v>
      </c>
    </row>
    <row r="187" spans="1:3" x14ac:dyDescent="0.2">
      <c r="A187" t="str">
        <f>sales_data!C89</f>
        <v>L08</v>
      </c>
      <c r="B187">
        <f>sales_data!E89</f>
        <v>4</v>
      </c>
      <c r="C187">
        <f>sales_data!G89</f>
        <v>6000</v>
      </c>
    </row>
    <row r="188" spans="1:3" x14ac:dyDescent="0.2">
      <c r="A188" t="str">
        <f>sales_data!C119</f>
        <v>L08</v>
      </c>
      <c r="B188">
        <f>sales_data!E119</f>
        <v>3</v>
      </c>
      <c r="C188">
        <f>sales_data!G119</f>
        <v>4500</v>
      </c>
    </row>
    <row r="189" spans="1:3" x14ac:dyDescent="0.2">
      <c r="A189" t="str">
        <f>sales_data!C149</f>
        <v>L08</v>
      </c>
      <c r="B189">
        <f>sales_data!E149</f>
        <v>3</v>
      </c>
      <c r="C189">
        <f>sales_data!G149</f>
        <v>4500</v>
      </c>
    </row>
    <row r="190" spans="1:3" x14ac:dyDescent="0.2">
      <c r="A190" t="str">
        <f>sales_data!C179</f>
        <v>L08</v>
      </c>
      <c r="B190">
        <f>sales_data!E179</f>
        <v>4</v>
      </c>
      <c r="C190">
        <f>sales_data!G179</f>
        <v>6000</v>
      </c>
    </row>
    <row r="191" spans="1:3" x14ac:dyDescent="0.2">
      <c r="A191" t="str">
        <f>sales_data!C209</f>
        <v>L08</v>
      </c>
      <c r="B191">
        <f>sales_data!E209</f>
        <v>4</v>
      </c>
      <c r="C191">
        <f>sales_data!G209</f>
        <v>6000</v>
      </c>
    </row>
    <row r="192" spans="1:3" x14ac:dyDescent="0.2">
      <c r="A192" t="str">
        <f>sales_data!C239</f>
        <v>L08</v>
      </c>
      <c r="B192">
        <f>sales_data!E239</f>
        <v>3</v>
      </c>
      <c r="C192">
        <f>sales_data!G239</f>
        <v>4500</v>
      </c>
    </row>
    <row r="193" spans="1:3" x14ac:dyDescent="0.2">
      <c r="A193" t="str">
        <f>sales_data!C269</f>
        <v>L08</v>
      </c>
      <c r="B193">
        <f>sales_data!E269</f>
        <v>3</v>
      </c>
      <c r="C193">
        <f>sales_data!G269</f>
        <v>4500</v>
      </c>
    </row>
    <row r="194" spans="1:3" x14ac:dyDescent="0.2">
      <c r="A194" t="str">
        <f>sales_data!C299</f>
        <v>L08</v>
      </c>
      <c r="B194">
        <f>sales_data!E299</f>
        <v>2</v>
      </c>
      <c r="C194">
        <f>sales_data!G299</f>
        <v>3000</v>
      </c>
    </row>
    <row r="195" spans="1:3" x14ac:dyDescent="0.2">
      <c r="A195" t="str">
        <f>sales_data!C30</f>
        <v>L09</v>
      </c>
      <c r="B195">
        <f>sales_data!E30</f>
        <v>2</v>
      </c>
      <c r="C195">
        <f>sales_data!G30</f>
        <v>3600</v>
      </c>
    </row>
    <row r="196" spans="1:3" x14ac:dyDescent="0.2">
      <c r="A196" t="str">
        <f>sales_data!C60</f>
        <v>L09</v>
      </c>
      <c r="B196">
        <f>sales_data!E60</f>
        <v>2</v>
      </c>
      <c r="C196">
        <f>sales_data!G60</f>
        <v>3600</v>
      </c>
    </row>
    <row r="197" spans="1:3" x14ac:dyDescent="0.2">
      <c r="A197" t="str">
        <f>sales_data!C90</f>
        <v>L09</v>
      </c>
      <c r="B197">
        <f>sales_data!E90</f>
        <v>4</v>
      </c>
      <c r="C197">
        <f>sales_data!G90</f>
        <v>7200</v>
      </c>
    </row>
    <row r="198" spans="1:3" x14ac:dyDescent="0.2">
      <c r="A198" t="str">
        <f>sales_data!C120</f>
        <v>L09</v>
      </c>
      <c r="B198">
        <f>sales_data!E120</f>
        <v>2</v>
      </c>
      <c r="C198">
        <f>sales_data!G120</f>
        <v>3600</v>
      </c>
    </row>
    <row r="199" spans="1:3" x14ac:dyDescent="0.2">
      <c r="A199" t="str">
        <f>sales_data!C150</f>
        <v>L09</v>
      </c>
      <c r="B199">
        <f>sales_data!E150</f>
        <v>4</v>
      </c>
      <c r="C199">
        <f>sales_data!G150</f>
        <v>7200</v>
      </c>
    </row>
    <row r="200" spans="1:3" x14ac:dyDescent="0.2">
      <c r="A200" t="str">
        <f>sales_data!C180</f>
        <v>L09</v>
      </c>
      <c r="B200">
        <f>sales_data!E180</f>
        <v>4</v>
      </c>
      <c r="C200">
        <f>sales_data!G180</f>
        <v>7200</v>
      </c>
    </row>
    <row r="201" spans="1:3" x14ac:dyDescent="0.2">
      <c r="A201" t="str">
        <f>sales_data!C210</f>
        <v>L09</v>
      </c>
      <c r="B201">
        <f>sales_data!E210</f>
        <v>3</v>
      </c>
      <c r="C201">
        <f>sales_data!G210</f>
        <v>5400</v>
      </c>
    </row>
    <row r="202" spans="1:3" x14ac:dyDescent="0.2">
      <c r="A202" t="str">
        <f>sales_data!C240</f>
        <v>L09</v>
      </c>
      <c r="B202">
        <f>sales_data!E240</f>
        <v>4</v>
      </c>
      <c r="C202">
        <f>sales_data!G240</f>
        <v>7200</v>
      </c>
    </row>
    <row r="203" spans="1:3" x14ac:dyDescent="0.2">
      <c r="A203" t="str">
        <f>sales_data!C270</f>
        <v>L09</v>
      </c>
      <c r="B203">
        <f>sales_data!E270</f>
        <v>3</v>
      </c>
      <c r="C203">
        <f>sales_data!G270</f>
        <v>5400</v>
      </c>
    </row>
    <row r="204" spans="1:3" x14ac:dyDescent="0.2">
      <c r="A204" t="str">
        <f>sales_data!C300</f>
        <v>L09</v>
      </c>
      <c r="B204">
        <f>sales_data!E300</f>
        <v>4</v>
      </c>
      <c r="C204">
        <f>sales_data!G300</f>
        <v>7200</v>
      </c>
    </row>
    <row r="205" spans="1:3" x14ac:dyDescent="0.2">
      <c r="A205" t="str">
        <f>sales_data!C31</f>
        <v>L10</v>
      </c>
      <c r="B205">
        <f>sales_data!E31</f>
        <v>4</v>
      </c>
      <c r="C205">
        <f>sales_data!G31</f>
        <v>12000</v>
      </c>
    </row>
    <row r="206" spans="1:3" x14ac:dyDescent="0.2">
      <c r="A206" t="str">
        <f>sales_data!C61</f>
        <v>L10</v>
      </c>
      <c r="B206">
        <f>sales_data!E61</f>
        <v>3</v>
      </c>
      <c r="C206">
        <f>sales_data!G61</f>
        <v>9000</v>
      </c>
    </row>
    <row r="207" spans="1:3" x14ac:dyDescent="0.2">
      <c r="A207" t="str">
        <f>sales_data!C91</f>
        <v>L10</v>
      </c>
      <c r="B207">
        <f>sales_data!E91</f>
        <v>2</v>
      </c>
      <c r="C207">
        <f>sales_data!G91</f>
        <v>6000</v>
      </c>
    </row>
    <row r="208" spans="1:3" x14ac:dyDescent="0.2">
      <c r="A208" t="str">
        <f>sales_data!C121</f>
        <v>L10</v>
      </c>
      <c r="B208">
        <f>sales_data!E121</f>
        <v>4</v>
      </c>
      <c r="C208">
        <f>sales_data!G121</f>
        <v>12000</v>
      </c>
    </row>
    <row r="209" spans="1:3" x14ac:dyDescent="0.2">
      <c r="A209" t="str">
        <f>sales_data!C151</f>
        <v>L10</v>
      </c>
      <c r="B209">
        <f>sales_data!E151</f>
        <v>2</v>
      </c>
      <c r="C209">
        <f>sales_data!G151</f>
        <v>6000</v>
      </c>
    </row>
    <row r="210" spans="1:3" x14ac:dyDescent="0.2">
      <c r="A210" t="str">
        <f>sales_data!C181</f>
        <v>L10</v>
      </c>
      <c r="B210">
        <f>sales_data!E181</f>
        <v>2</v>
      </c>
      <c r="C210">
        <f>sales_data!G181</f>
        <v>6000</v>
      </c>
    </row>
    <row r="211" spans="1:3" x14ac:dyDescent="0.2">
      <c r="A211" t="str">
        <f>sales_data!C211</f>
        <v>L10</v>
      </c>
      <c r="B211">
        <f>sales_data!E211</f>
        <v>2</v>
      </c>
      <c r="C211">
        <f>sales_data!G211</f>
        <v>6000</v>
      </c>
    </row>
    <row r="212" spans="1:3" x14ac:dyDescent="0.2">
      <c r="A212" t="str">
        <f>sales_data!C241</f>
        <v>L10</v>
      </c>
      <c r="B212">
        <f>sales_data!E241</f>
        <v>3</v>
      </c>
      <c r="C212">
        <f>sales_data!G241</f>
        <v>9000</v>
      </c>
    </row>
    <row r="213" spans="1:3" x14ac:dyDescent="0.2">
      <c r="A213" t="str">
        <f>sales_data!C271</f>
        <v>L10</v>
      </c>
      <c r="B213">
        <f>sales_data!E271</f>
        <v>2</v>
      </c>
      <c r="C213">
        <f>sales_data!G271</f>
        <v>6000</v>
      </c>
    </row>
    <row r="214" spans="1:3" x14ac:dyDescent="0.2">
      <c r="A214" t="str">
        <f>sales_data!C301</f>
        <v>L10</v>
      </c>
      <c r="B214">
        <f>sales_data!E301</f>
        <v>3</v>
      </c>
      <c r="C214">
        <f>sales_data!G301</f>
        <v>9000</v>
      </c>
    </row>
    <row r="215" spans="1:3" x14ac:dyDescent="0.2">
      <c r="A215" t="str">
        <f>sales_data!C2</f>
        <v>M01</v>
      </c>
      <c r="B215">
        <f>sales_data!E2</f>
        <v>16</v>
      </c>
      <c r="C215">
        <f>sales_data!G2</f>
        <v>192000</v>
      </c>
    </row>
    <row r="216" spans="1:3" x14ac:dyDescent="0.2">
      <c r="A216" t="str">
        <f>sales_data!C32</f>
        <v>M01</v>
      </c>
      <c r="B216">
        <f>sales_data!E32</f>
        <v>12</v>
      </c>
      <c r="C216">
        <f>sales_data!G32</f>
        <v>144000</v>
      </c>
    </row>
    <row r="217" spans="1:3" x14ac:dyDescent="0.2">
      <c r="A217" t="str">
        <f>sales_data!C62</f>
        <v>M01</v>
      </c>
      <c r="B217">
        <f>sales_data!E62</f>
        <v>6</v>
      </c>
      <c r="C217">
        <f>sales_data!G62</f>
        <v>72000</v>
      </c>
    </row>
    <row r="218" spans="1:3" x14ac:dyDescent="0.2">
      <c r="A218" t="str">
        <f>sales_data!C92</f>
        <v>M01</v>
      </c>
      <c r="B218">
        <f>sales_data!E92</f>
        <v>10</v>
      </c>
      <c r="C218">
        <f>sales_data!G92</f>
        <v>120000</v>
      </c>
    </row>
    <row r="219" spans="1:3" x14ac:dyDescent="0.2">
      <c r="A219" t="str">
        <f>sales_data!C122</f>
        <v>M01</v>
      </c>
      <c r="B219">
        <f>sales_data!E122</f>
        <v>4</v>
      </c>
      <c r="C219">
        <f>sales_data!G122</f>
        <v>48000</v>
      </c>
    </row>
    <row r="220" spans="1:3" x14ac:dyDescent="0.2">
      <c r="A220" t="str">
        <f>sales_data!C152</f>
        <v>M01</v>
      </c>
      <c r="B220">
        <f>sales_data!E152</f>
        <v>8</v>
      </c>
      <c r="C220">
        <f>sales_data!G152</f>
        <v>96000</v>
      </c>
    </row>
    <row r="221" spans="1:3" x14ac:dyDescent="0.2">
      <c r="A221" t="str">
        <f>sales_data!C182</f>
        <v>M01</v>
      </c>
      <c r="B221">
        <f>sales_data!E182</f>
        <v>13</v>
      </c>
      <c r="C221">
        <f>sales_data!G182</f>
        <v>156000</v>
      </c>
    </row>
    <row r="222" spans="1:3" x14ac:dyDescent="0.2">
      <c r="A222" t="str">
        <f>sales_data!C212</f>
        <v>M01</v>
      </c>
      <c r="B222">
        <f>sales_data!E212</f>
        <v>15</v>
      </c>
      <c r="C222">
        <f>sales_data!G212</f>
        <v>180000</v>
      </c>
    </row>
    <row r="223" spans="1:3" x14ac:dyDescent="0.2">
      <c r="A223" t="str">
        <f>sales_data!C242</f>
        <v>M01</v>
      </c>
      <c r="B223">
        <f>sales_data!E242</f>
        <v>16</v>
      </c>
      <c r="C223">
        <f>sales_data!G242</f>
        <v>192000</v>
      </c>
    </row>
    <row r="224" spans="1:3" x14ac:dyDescent="0.2">
      <c r="A224" t="str">
        <f>sales_data!C272</f>
        <v>M01</v>
      </c>
      <c r="B224">
        <f>sales_data!E272</f>
        <v>4</v>
      </c>
      <c r="C224">
        <f>sales_data!G272</f>
        <v>48000</v>
      </c>
    </row>
    <row r="225" spans="1:3" x14ac:dyDescent="0.2">
      <c r="A225" t="str">
        <f>sales_data!C302</f>
        <v>M01</v>
      </c>
      <c r="B225">
        <f>sales_data!E302</f>
        <v>13</v>
      </c>
      <c r="C225">
        <f>sales_data!G302</f>
        <v>156000</v>
      </c>
    </row>
    <row r="226" spans="1:3" x14ac:dyDescent="0.2">
      <c r="A226" t="str">
        <f>sales_data!C3</f>
        <v>M02</v>
      </c>
      <c r="B226">
        <f>sales_data!E3</f>
        <v>11</v>
      </c>
      <c r="C226">
        <f>sales_data!G3</f>
        <v>110000</v>
      </c>
    </row>
    <row r="227" spans="1:3" x14ac:dyDescent="0.2">
      <c r="A227" t="str">
        <f>sales_data!C33</f>
        <v>M02</v>
      </c>
      <c r="B227">
        <f>sales_data!E33</f>
        <v>9</v>
      </c>
      <c r="C227">
        <f>sales_data!G33</f>
        <v>90000</v>
      </c>
    </row>
    <row r="228" spans="1:3" x14ac:dyDescent="0.2">
      <c r="A228" t="str">
        <f>sales_data!C63</f>
        <v>M02</v>
      </c>
      <c r="B228">
        <f>sales_data!E63</f>
        <v>6</v>
      </c>
      <c r="C228">
        <f>sales_data!G63</f>
        <v>60000</v>
      </c>
    </row>
    <row r="229" spans="1:3" x14ac:dyDescent="0.2">
      <c r="A229" t="str">
        <f>sales_data!C93</f>
        <v>M02</v>
      </c>
      <c r="B229">
        <f>sales_data!E93</f>
        <v>10</v>
      </c>
      <c r="C229">
        <f>sales_data!G93</f>
        <v>100000</v>
      </c>
    </row>
    <row r="230" spans="1:3" x14ac:dyDescent="0.2">
      <c r="A230" t="str">
        <f>sales_data!C123</f>
        <v>M02</v>
      </c>
      <c r="B230">
        <f>sales_data!E123</f>
        <v>7</v>
      </c>
      <c r="C230">
        <f>sales_data!G123</f>
        <v>70000</v>
      </c>
    </row>
    <row r="231" spans="1:3" x14ac:dyDescent="0.2">
      <c r="A231" t="str">
        <f>sales_data!C153</f>
        <v>M02</v>
      </c>
      <c r="B231">
        <f>sales_data!E153</f>
        <v>7</v>
      </c>
      <c r="C231">
        <f>sales_data!G153</f>
        <v>70000</v>
      </c>
    </row>
    <row r="232" spans="1:3" x14ac:dyDescent="0.2">
      <c r="A232" t="str">
        <f>sales_data!C183</f>
        <v>M02</v>
      </c>
      <c r="B232">
        <f>sales_data!E183</f>
        <v>3</v>
      </c>
      <c r="C232">
        <f>sales_data!G183</f>
        <v>30000</v>
      </c>
    </row>
    <row r="233" spans="1:3" x14ac:dyDescent="0.2">
      <c r="A233" t="str">
        <f>sales_data!C213</f>
        <v>M02</v>
      </c>
      <c r="B233">
        <f>sales_data!E213</f>
        <v>8</v>
      </c>
      <c r="C233">
        <f>sales_data!G213</f>
        <v>80000</v>
      </c>
    </row>
    <row r="234" spans="1:3" x14ac:dyDescent="0.2">
      <c r="A234" t="str">
        <f>sales_data!C243</f>
        <v>M02</v>
      </c>
      <c r="B234">
        <f>sales_data!E243</f>
        <v>8</v>
      </c>
      <c r="C234">
        <f>sales_data!G243</f>
        <v>80000</v>
      </c>
    </row>
    <row r="235" spans="1:3" x14ac:dyDescent="0.2">
      <c r="A235" t="str">
        <f>sales_data!C273</f>
        <v>M02</v>
      </c>
      <c r="B235">
        <f>sales_data!E273</f>
        <v>7</v>
      </c>
      <c r="C235">
        <f>sales_data!G273</f>
        <v>70000</v>
      </c>
    </row>
    <row r="236" spans="1:3" x14ac:dyDescent="0.2">
      <c r="A236" t="str">
        <f>sales_data!C303</f>
        <v>M02</v>
      </c>
      <c r="B236">
        <f>sales_data!E303</f>
        <v>8</v>
      </c>
      <c r="C236">
        <f>sales_data!G303</f>
        <v>80000</v>
      </c>
    </row>
    <row r="237" spans="1:3" x14ac:dyDescent="0.2">
      <c r="A237" t="str">
        <f>sales_data!C4</f>
        <v>M03</v>
      </c>
      <c r="B237">
        <f>sales_data!E4</f>
        <v>8</v>
      </c>
      <c r="C237">
        <f>sales_data!G4</f>
        <v>128000</v>
      </c>
    </row>
    <row r="238" spans="1:3" x14ac:dyDescent="0.2">
      <c r="A238" t="str">
        <f>sales_data!C34</f>
        <v>M03</v>
      </c>
      <c r="B238">
        <f>sales_data!E34</f>
        <v>8</v>
      </c>
      <c r="C238">
        <f>sales_data!G34</f>
        <v>128000</v>
      </c>
    </row>
    <row r="239" spans="1:3" x14ac:dyDescent="0.2">
      <c r="A239" t="str">
        <f>sales_data!C64</f>
        <v>M03</v>
      </c>
      <c r="B239">
        <f>sales_data!E64</f>
        <v>6</v>
      </c>
      <c r="C239">
        <f>sales_data!G64</f>
        <v>96000</v>
      </c>
    </row>
    <row r="240" spans="1:3" x14ac:dyDescent="0.2">
      <c r="A240" t="str">
        <f>sales_data!C94</f>
        <v>M03</v>
      </c>
      <c r="B240">
        <f>sales_data!E94</f>
        <v>4</v>
      </c>
      <c r="C240">
        <f>sales_data!G94</f>
        <v>64000</v>
      </c>
    </row>
    <row r="241" spans="1:3" x14ac:dyDescent="0.2">
      <c r="A241" t="str">
        <f>sales_data!C124</f>
        <v>M03</v>
      </c>
      <c r="B241">
        <f>sales_data!E124</f>
        <v>6</v>
      </c>
      <c r="C241">
        <f>sales_data!G124</f>
        <v>96000</v>
      </c>
    </row>
    <row r="242" spans="1:3" x14ac:dyDescent="0.2">
      <c r="A242" t="str">
        <f>sales_data!C154</f>
        <v>M03</v>
      </c>
      <c r="B242">
        <f>sales_data!E154</f>
        <v>5</v>
      </c>
      <c r="C242">
        <f>sales_data!G154</f>
        <v>80000</v>
      </c>
    </row>
    <row r="243" spans="1:3" x14ac:dyDescent="0.2">
      <c r="A243" t="str">
        <f>sales_data!C184</f>
        <v>M03</v>
      </c>
      <c r="B243">
        <f>sales_data!E184</f>
        <v>8</v>
      </c>
      <c r="C243">
        <f>sales_data!G184</f>
        <v>128000</v>
      </c>
    </row>
    <row r="244" spans="1:3" x14ac:dyDescent="0.2">
      <c r="A244" t="str">
        <f>sales_data!C214</f>
        <v>M03</v>
      </c>
      <c r="B244">
        <f>sales_data!E214</f>
        <v>8</v>
      </c>
      <c r="C244">
        <f>sales_data!G214</f>
        <v>128000</v>
      </c>
    </row>
    <row r="245" spans="1:3" x14ac:dyDescent="0.2">
      <c r="A245" t="str">
        <f>sales_data!C244</f>
        <v>M03</v>
      </c>
      <c r="B245">
        <f>sales_data!E244</f>
        <v>8</v>
      </c>
      <c r="C245">
        <f>sales_data!G244</f>
        <v>128000</v>
      </c>
    </row>
    <row r="246" spans="1:3" x14ac:dyDescent="0.2">
      <c r="A246" t="str">
        <f>sales_data!C274</f>
        <v>M03</v>
      </c>
      <c r="B246">
        <f>sales_data!E274</f>
        <v>5</v>
      </c>
      <c r="C246">
        <f>sales_data!G274</f>
        <v>80000</v>
      </c>
    </row>
    <row r="247" spans="1:3" x14ac:dyDescent="0.2">
      <c r="A247" t="str">
        <f>sales_data!C304</f>
        <v>M03</v>
      </c>
      <c r="B247">
        <f>sales_data!E304</f>
        <v>7</v>
      </c>
      <c r="C247">
        <f>sales_data!G304</f>
        <v>112000</v>
      </c>
    </row>
    <row r="248" spans="1:3" x14ac:dyDescent="0.2">
      <c r="A248" t="str">
        <f>sales_data!C5</f>
        <v>M04</v>
      </c>
      <c r="B248">
        <f>sales_data!E5</f>
        <v>7</v>
      </c>
      <c r="C248">
        <f>sales_data!G5</f>
        <v>140000</v>
      </c>
    </row>
    <row r="249" spans="1:3" x14ac:dyDescent="0.2">
      <c r="A249" t="str">
        <f>sales_data!C35</f>
        <v>M04</v>
      </c>
      <c r="B249">
        <f>sales_data!E35</f>
        <v>7</v>
      </c>
      <c r="C249">
        <f>sales_data!G35</f>
        <v>140000</v>
      </c>
    </row>
    <row r="250" spans="1:3" x14ac:dyDescent="0.2">
      <c r="A250" t="str">
        <f>sales_data!C65</f>
        <v>M04</v>
      </c>
      <c r="B250">
        <f>sales_data!E65</f>
        <v>6</v>
      </c>
      <c r="C250">
        <f>sales_data!G65</f>
        <v>120000</v>
      </c>
    </row>
    <row r="251" spans="1:3" x14ac:dyDescent="0.2">
      <c r="A251" t="str">
        <f>sales_data!C95</f>
        <v>M04</v>
      </c>
      <c r="B251">
        <f>sales_data!E95</f>
        <v>7</v>
      </c>
      <c r="C251">
        <f>sales_data!G95</f>
        <v>140000</v>
      </c>
    </row>
    <row r="252" spans="1:3" x14ac:dyDescent="0.2">
      <c r="A252" t="str">
        <f>sales_data!C125</f>
        <v>M04</v>
      </c>
      <c r="B252">
        <f>sales_data!E125</f>
        <v>4</v>
      </c>
      <c r="C252">
        <f>sales_data!G125</f>
        <v>80000</v>
      </c>
    </row>
    <row r="253" spans="1:3" x14ac:dyDescent="0.2">
      <c r="A253" t="str">
        <f>sales_data!C155</f>
        <v>M04</v>
      </c>
      <c r="B253">
        <f>sales_data!E155</f>
        <v>7</v>
      </c>
      <c r="C253">
        <f>sales_data!G155</f>
        <v>140000</v>
      </c>
    </row>
    <row r="254" spans="1:3" x14ac:dyDescent="0.2">
      <c r="A254" t="str">
        <f>sales_data!C185</f>
        <v>M04</v>
      </c>
      <c r="B254">
        <f>sales_data!E185</f>
        <v>5</v>
      </c>
      <c r="C254">
        <f>sales_data!G185</f>
        <v>100000</v>
      </c>
    </row>
    <row r="255" spans="1:3" x14ac:dyDescent="0.2">
      <c r="A255" t="str">
        <f>sales_data!C215</f>
        <v>M04</v>
      </c>
      <c r="B255">
        <f>sales_data!E215</f>
        <v>6</v>
      </c>
      <c r="C255">
        <f>sales_data!G215</f>
        <v>120000</v>
      </c>
    </row>
    <row r="256" spans="1:3" x14ac:dyDescent="0.2">
      <c r="A256" t="str">
        <f>sales_data!C245</f>
        <v>M04</v>
      </c>
      <c r="B256">
        <f>sales_data!E245</f>
        <v>8</v>
      </c>
      <c r="C256">
        <f>sales_data!G245</f>
        <v>160000</v>
      </c>
    </row>
    <row r="257" spans="1:3" x14ac:dyDescent="0.2">
      <c r="A257" t="str">
        <f>sales_data!C275</f>
        <v>M04</v>
      </c>
      <c r="B257">
        <f>sales_data!E275</f>
        <v>6</v>
      </c>
      <c r="C257">
        <f>sales_data!G275</f>
        <v>120000</v>
      </c>
    </row>
    <row r="258" spans="1:3" x14ac:dyDescent="0.2">
      <c r="A258" t="str">
        <f>sales_data!C305</f>
        <v>M04</v>
      </c>
      <c r="B258">
        <f>sales_data!E305</f>
        <v>5</v>
      </c>
      <c r="C258">
        <f>sales_data!G305</f>
        <v>100000</v>
      </c>
    </row>
    <row r="259" spans="1:3" x14ac:dyDescent="0.2">
      <c r="A259" t="str">
        <f>sales_data!C6</f>
        <v>M05</v>
      </c>
      <c r="B259">
        <f>sales_data!E6</f>
        <v>4</v>
      </c>
      <c r="C259">
        <f>sales_data!G6</f>
        <v>32000</v>
      </c>
    </row>
    <row r="260" spans="1:3" x14ac:dyDescent="0.2">
      <c r="A260" t="str">
        <f>sales_data!C36</f>
        <v>M05</v>
      </c>
      <c r="B260">
        <f>sales_data!E36</f>
        <v>3</v>
      </c>
      <c r="C260">
        <f>sales_data!G36</f>
        <v>24000</v>
      </c>
    </row>
    <row r="261" spans="1:3" x14ac:dyDescent="0.2">
      <c r="A261" t="str">
        <f>sales_data!C66</f>
        <v>M05</v>
      </c>
      <c r="B261">
        <f>sales_data!E66</f>
        <v>5</v>
      </c>
      <c r="C261">
        <f>sales_data!G66</f>
        <v>40000</v>
      </c>
    </row>
    <row r="262" spans="1:3" x14ac:dyDescent="0.2">
      <c r="A262" t="str">
        <f>sales_data!C96</f>
        <v>M05</v>
      </c>
      <c r="B262">
        <f>sales_data!E96</f>
        <v>4</v>
      </c>
      <c r="C262">
        <f>sales_data!G96</f>
        <v>32000</v>
      </c>
    </row>
    <row r="263" spans="1:3" x14ac:dyDescent="0.2">
      <c r="A263" t="str">
        <f>sales_data!C126</f>
        <v>M05</v>
      </c>
      <c r="B263">
        <f>sales_data!E126</f>
        <v>4</v>
      </c>
      <c r="C263">
        <f>sales_data!G126</f>
        <v>32000</v>
      </c>
    </row>
    <row r="264" spans="1:3" x14ac:dyDescent="0.2">
      <c r="A264" t="str">
        <f>sales_data!C156</f>
        <v>M05</v>
      </c>
      <c r="B264">
        <f>sales_data!E156</f>
        <v>6</v>
      </c>
      <c r="C264">
        <f>sales_data!G156</f>
        <v>48000</v>
      </c>
    </row>
    <row r="265" spans="1:3" x14ac:dyDescent="0.2">
      <c r="A265" t="str">
        <f>sales_data!C186</f>
        <v>M05</v>
      </c>
      <c r="B265">
        <f>sales_data!E186</f>
        <v>5</v>
      </c>
      <c r="C265">
        <f>sales_data!G186</f>
        <v>40000</v>
      </c>
    </row>
    <row r="266" spans="1:3" x14ac:dyDescent="0.2">
      <c r="A266" t="str">
        <f>sales_data!C216</f>
        <v>M05</v>
      </c>
      <c r="B266">
        <f>sales_data!E216</f>
        <v>7</v>
      </c>
      <c r="C266">
        <f>sales_data!G216</f>
        <v>56000</v>
      </c>
    </row>
    <row r="267" spans="1:3" x14ac:dyDescent="0.2">
      <c r="A267" t="str">
        <f>sales_data!C246</f>
        <v>M05</v>
      </c>
      <c r="B267">
        <f>sales_data!E246</f>
        <v>6</v>
      </c>
      <c r="C267">
        <f>sales_data!G246</f>
        <v>48000</v>
      </c>
    </row>
    <row r="268" spans="1:3" x14ac:dyDescent="0.2">
      <c r="A268" t="str">
        <f>sales_data!C276</f>
        <v>M05</v>
      </c>
      <c r="B268">
        <f>sales_data!E276</f>
        <v>5</v>
      </c>
      <c r="C268">
        <f>sales_data!G276</f>
        <v>40000</v>
      </c>
    </row>
    <row r="269" spans="1:3" x14ac:dyDescent="0.2">
      <c r="A269" t="str">
        <f>sales_data!C306</f>
        <v>M05</v>
      </c>
      <c r="B269">
        <f>sales_data!E306</f>
        <v>5</v>
      </c>
      <c r="C269">
        <f>sales_data!G306</f>
        <v>40000</v>
      </c>
    </row>
    <row r="270" spans="1:3" x14ac:dyDescent="0.2">
      <c r="A270" t="str">
        <f>sales_data!C7</f>
        <v>M06</v>
      </c>
      <c r="B270">
        <f>sales_data!E7</f>
        <v>4</v>
      </c>
      <c r="C270">
        <f>sales_data!G7</f>
        <v>32000</v>
      </c>
    </row>
    <row r="271" spans="1:3" x14ac:dyDescent="0.2">
      <c r="A271" t="str">
        <f>sales_data!C37</f>
        <v>M06</v>
      </c>
      <c r="B271">
        <f>sales_data!E37</f>
        <v>4</v>
      </c>
      <c r="C271">
        <f>sales_data!G37</f>
        <v>32000</v>
      </c>
    </row>
    <row r="272" spans="1:3" x14ac:dyDescent="0.2">
      <c r="A272" t="str">
        <f>sales_data!C67</f>
        <v>M06</v>
      </c>
      <c r="B272">
        <f>sales_data!E67</f>
        <v>3</v>
      </c>
      <c r="C272">
        <f>sales_data!G67</f>
        <v>24000</v>
      </c>
    </row>
    <row r="273" spans="1:3" x14ac:dyDescent="0.2">
      <c r="A273" t="str">
        <f>sales_data!C97</f>
        <v>M06</v>
      </c>
      <c r="B273">
        <f>sales_data!E97</f>
        <v>3</v>
      </c>
      <c r="C273">
        <f>sales_data!G97</f>
        <v>24000</v>
      </c>
    </row>
    <row r="274" spans="1:3" x14ac:dyDescent="0.2">
      <c r="A274" t="str">
        <f>sales_data!C127</f>
        <v>M06</v>
      </c>
      <c r="B274">
        <f>sales_data!E127</f>
        <v>4</v>
      </c>
      <c r="C274">
        <f>sales_data!G127</f>
        <v>32000</v>
      </c>
    </row>
    <row r="275" spans="1:3" x14ac:dyDescent="0.2">
      <c r="A275" t="str">
        <f>sales_data!C157</f>
        <v>M06</v>
      </c>
      <c r="B275">
        <f>sales_data!E157</f>
        <v>3</v>
      </c>
      <c r="C275">
        <f>sales_data!G157</f>
        <v>24000</v>
      </c>
    </row>
    <row r="276" spans="1:3" x14ac:dyDescent="0.2">
      <c r="A276" t="str">
        <f>sales_data!C187</f>
        <v>M06</v>
      </c>
      <c r="B276">
        <f>sales_data!E187</f>
        <v>4</v>
      </c>
      <c r="C276">
        <f>sales_data!G187</f>
        <v>32000</v>
      </c>
    </row>
    <row r="277" spans="1:3" x14ac:dyDescent="0.2">
      <c r="A277" t="str">
        <f>sales_data!C217</f>
        <v>M06</v>
      </c>
      <c r="B277">
        <f>sales_data!E217</f>
        <v>4</v>
      </c>
      <c r="C277">
        <f>sales_data!G217</f>
        <v>32000</v>
      </c>
    </row>
    <row r="278" spans="1:3" x14ac:dyDescent="0.2">
      <c r="A278" t="str">
        <f>sales_data!C247</f>
        <v>M06</v>
      </c>
      <c r="B278">
        <f>sales_data!E247</f>
        <v>3</v>
      </c>
      <c r="C278">
        <f>sales_data!G247</f>
        <v>24000</v>
      </c>
    </row>
    <row r="279" spans="1:3" x14ac:dyDescent="0.2">
      <c r="A279" t="str">
        <f>sales_data!C277</f>
        <v>M06</v>
      </c>
      <c r="B279">
        <f>sales_data!E277</f>
        <v>5</v>
      </c>
      <c r="C279">
        <f>sales_data!G277</f>
        <v>40000</v>
      </c>
    </row>
    <row r="280" spans="1:3" x14ac:dyDescent="0.2">
      <c r="A280" t="str">
        <f>sales_data!C307</f>
        <v>M06</v>
      </c>
      <c r="B280">
        <f>sales_data!E307</f>
        <v>4</v>
      </c>
      <c r="C280">
        <f>sales_data!G307</f>
        <v>32000</v>
      </c>
    </row>
    <row r="281" spans="1:3" x14ac:dyDescent="0.2">
      <c r="A281" t="str">
        <f>sales_data!C8</f>
        <v>M07</v>
      </c>
      <c r="B281">
        <f>sales_data!E8</f>
        <v>4</v>
      </c>
      <c r="C281">
        <f>sales_data!G8</f>
        <v>196000</v>
      </c>
    </row>
    <row r="282" spans="1:3" x14ac:dyDescent="0.2">
      <c r="A282" t="str">
        <f>sales_data!C38</f>
        <v>M07</v>
      </c>
      <c r="B282">
        <f>sales_data!E38</f>
        <v>4</v>
      </c>
      <c r="C282">
        <f>sales_data!G38</f>
        <v>196000</v>
      </c>
    </row>
    <row r="283" spans="1:3" x14ac:dyDescent="0.2">
      <c r="A283" t="str">
        <f>sales_data!C68</f>
        <v>M07</v>
      </c>
      <c r="B283">
        <f>sales_data!E68</f>
        <v>5</v>
      </c>
      <c r="C283">
        <f>sales_data!G68</f>
        <v>245000</v>
      </c>
    </row>
    <row r="284" spans="1:3" x14ac:dyDescent="0.2">
      <c r="A284" t="str">
        <f>sales_data!C98</f>
        <v>M07</v>
      </c>
      <c r="B284">
        <f>sales_data!E98</f>
        <v>4</v>
      </c>
      <c r="C284">
        <f>sales_data!G98</f>
        <v>196000</v>
      </c>
    </row>
    <row r="285" spans="1:3" x14ac:dyDescent="0.2">
      <c r="A285" t="str">
        <f>sales_data!C128</f>
        <v>M07</v>
      </c>
      <c r="B285">
        <f>sales_data!E128</f>
        <v>4</v>
      </c>
      <c r="C285">
        <f>sales_data!G128</f>
        <v>196000</v>
      </c>
    </row>
    <row r="286" spans="1:3" x14ac:dyDescent="0.2">
      <c r="A286" t="str">
        <f>sales_data!C158</f>
        <v>M07</v>
      </c>
      <c r="B286">
        <f>sales_data!E158</f>
        <v>3</v>
      </c>
      <c r="C286">
        <f>sales_data!G158</f>
        <v>147000</v>
      </c>
    </row>
    <row r="287" spans="1:3" x14ac:dyDescent="0.2">
      <c r="A287" t="str">
        <f>sales_data!C188</f>
        <v>M07</v>
      </c>
      <c r="B287">
        <f>sales_data!E188</f>
        <v>4</v>
      </c>
      <c r="C287">
        <f>sales_data!G188</f>
        <v>196000</v>
      </c>
    </row>
    <row r="288" spans="1:3" x14ac:dyDescent="0.2">
      <c r="A288" t="str">
        <f>sales_data!C218</f>
        <v>M07</v>
      </c>
      <c r="B288">
        <f>sales_data!E218</f>
        <v>4</v>
      </c>
      <c r="C288">
        <f>sales_data!G218</f>
        <v>196000</v>
      </c>
    </row>
    <row r="289" spans="1:3" x14ac:dyDescent="0.2">
      <c r="A289" t="str">
        <f>sales_data!C248</f>
        <v>M07</v>
      </c>
      <c r="B289">
        <f>sales_data!E248</f>
        <v>4</v>
      </c>
      <c r="C289">
        <f>sales_data!G248</f>
        <v>196000</v>
      </c>
    </row>
    <row r="290" spans="1:3" x14ac:dyDescent="0.2">
      <c r="A290" t="str">
        <f>sales_data!C278</f>
        <v>M07</v>
      </c>
      <c r="B290">
        <f>sales_data!E278</f>
        <v>3</v>
      </c>
      <c r="C290">
        <f>sales_data!G278</f>
        <v>147000</v>
      </c>
    </row>
    <row r="291" spans="1:3" x14ac:dyDescent="0.2">
      <c r="A291" t="str">
        <f>sales_data!C308</f>
        <v>M07</v>
      </c>
      <c r="B291">
        <f>sales_data!E308</f>
        <v>4</v>
      </c>
      <c r="C291">
        <f>sales_data!G308</f>
        <v>196000</v>
      </c>
    </row>
    <row r="292" spans="1:3" x14ac:dyDescent="0.2">
      <c r="A292" t="str">
        <f>sales_data!C9</f>
        <v>M08</v>
      </c>
      <c r="B292">
        <f>sales_data!E9</f>
        <v>3</v>
      </c>
      <c r="C292">
        <f>sales_data!G9</f>
        <v>162000</v>
      </c>
    </row>
    <row r="293" spans="1:3" x14ac:dyDescent="0.2">
      <c r="A293" t="str">
        <f>sales_data!C39</f>
        <v>M08</v>
      </c>
      <c r="B293">
        <f>sales_data!E39</f>
        <v>2</v>
      </c>
      <c r="C293">
        <f>sales_data!G39</f>
        <v>108000</v>
      </c>
    </row>
    <row r="294" spans="1:3" x14ac:dyDescent="0.2">
      <c r="A294" t="str">
        <f>sales_data!C69</f>
        <v>M08</v>
      </c>
      <c r="B294">
        <f>sales_data!E69</f>
        <v>2</v>
      </c>
      <c r="C294">
        <f>sales_data!G69</f>
        <v>108000</v>
      </c>
    </row>
    <row r="295" spans="1:3" x14ac:dyDescent="0.2">
      <c r="A295" t="str">
        <f>sales_data!C99</f>
        <v>M08</v>
      </c>
      <c r="B295">
        <f>sales_data!E99</f>
        <v>3</v>
      </c>
      <c r="C295">
        <f>sales_data!G99</f>
        <v>162000</v>
      </c>
    </row>
    <row r="296" spans="1:3" x14ac:dyDescent="0.2">
      <c r="A296" t="str">
        <f>sales_data!C129</f>
        <v>M08</v>
      </c>
      <c r="B296">
        <f>sales_data!E129</f>
        <v>4</v>
      </c>
      <c r="C296">
        <f>sales_data!G129</f>
        <v>216000</v>
      </c>
    </row>
    <row r="297" spans="1:3" x14ac:dyDescent="0.2">
      <c r="A297" t="str">
        <f>sales_data!C159</f>
        <v>M08</v>
      </c>
      <c r="B297">
        <f>sales_data!E159</f>
        <v>4</v>
      </c>
      <c r="C297">
        <f>sales_data!G159</f>
        <v>216000</v>
      </c>
    </row>
    <row r="298" spans="1:3" x14ac:dyDescent="0.2">
      <c r="A298" t="str">
        <f>sales_data!C189</f>
        <v>M08</v>
      </c>
      <c r="B298">
        <f>sales_data!E189</f>
        <v>4</v>
      </c>
      <c r="C298">
        <f>sales_data!G189</f>
        <v>216000</v>
      </c>
    </row>
    <row r="299" spans="1:3" x14ac:dyDescent="0.2">
      <c r="A299" t="str">
        <f>sales_data!C219</f>
        <v>M08</v>
      </c>
      <c r="B299">
        <f>sales_data!E219</f>
        <v>3</v>
      </c>
      <c r="C299">
        <f>sales_data!G219</f>
        <v>162000</v>
      </c>
    </row>
    <row r="300" spans="1:3" x14ac:dyDescent="0.2">
      <c r="A300" t="str">
        <f>sales_data!C249</f>
        <v>M08</v>
      </c>
      <c r="B300">
        <f>sales_data!E249</f>
        <v>3</v>
      </c>
      <c r="C300">
        <f>sales_data!G249</f>
        <v>162000</v>
      </c>
    </row>
    <row r="301" spans="1:3" x14ac:dyDescent="0.2">
      <c r="A301" t="str">
        <f>sales_data!C279</f>
        <v>M08</v>
      </c>
      <c r="B301">
        <f>sales_data!E279</f>
        <v>3</v>
      </c>
      <c r="C301">
        <f>sales_data!G279</f>
        <v>162000</v>
      </c>
    </row>
    <row r="302" spans="1:3" x14ac:dyDescent="0.2">
      <c r="A302" t="str">
        <f>sales_data!C309</f>
        <v>M08</v>
      </c>
      <c r="B302">
        <f>sales_data!E309</f>
        <v>2</v>
      </c>
      <c r="C302">
        <f>sales_data!G309</f>
        <v>108000</v>
      </c>
    </row>
    <row r="303" spans="1:3" x14ac:dyDescent="0.2">
      <c r="A303" t="str">
        <f>sales_data!C10</f>
        <v>M09</v>
      </c>
      <c r="B303">
        <f>sales_data!E10</f>
        <v>3</v>
      </c>
      <c r="C303">
        <f>sales_data!G10</f>
        <v>165000</v>
      </c>
    </row>
    <row r="304" spans="1:3" x14ac:dyDescent="0.2">
      <c r="A304" t="str">
        <f>sales_data!C40</f>
        <v>M09</v>
      </c>
      <c r="B304">
        <f>sales_data!E40</f>
        <v>4</v>
      </c>
      <c r="C304">
        <f>sales_data!G40</f>
        <v>220000</v>
      </c>
    </row>
    <row r="305" spans="1:3" x14ac:dyDescent="0.2">
      <c r="A305" t="str">
        <f>sales_data!C70</f>
        <v>M09</v>
      </c>
      <c r="B305">
        <f>sales_data!E70</f>
        <v>2</v>
      </c>
      <c r="C305">
        <f>sales_data!G70</f>
        <v>110000</v>
      </c>
    </row>
    <row r="306" spans="1:3" x14ac:dyDescent="0.2">
      <c r="A306" t="str">
        <f>sales_data!C100</f>
        <v>M09</v>
      </c>
      <c r="B306">
        <f>sales_data!E100</f>
        <v>3</v>
      </c>
      <c r="C306">
        <f>sales_data!G100</f>
        <v>165000</v>
      </c>
    </row>
    <row r="307" spans="1:3" x14ac:dyDescent="0.2">
      <c r="A307" t="str">
        <f>sales_data!C130</f>
        <v>M09</v>
      </c>
      <c r="B307">
        <f>sales_data!E130</f>
        <v>3</v>
      </c>
      <c r="C307">
        <f>sales_data!G130</f>
        <v>165000</v>
      </c>
    </row>
    <row r="308" spans="1:3" x14ac:dyDescent="0.2">
      <c r="A308" t="str">
        <f>sales_data!C160</f>
        <v>M09</v>
      </c>
      <c r="B308">
        <f>sales_data!E160</f>
        <v>3</v>
      </c>
      <c r="C308">
        <f>sales_data!G160</f>
        <v>165000</v>
      </c>
    </row>
    <row r="309" spans="1:3" x14ac:dyDescent="0.2">
      <c r="A309" t="str">
        <f>sales_data!C190</f>
        <v>M09</v>
      </c>
      <c r="B309">
        <f>sales_data!E190</f>
        <v>4</v>
      </c>
      <c r="C309">
        <f>sales_data!G190</f>
        <v>220000</v>
      </c>
    </row>
    <row r="310" spans="1:3" x14ac:dyDescent="0.2">
      <c r="A310" t="str">
        <f>sales_data!C220</f>
        <v>M09</v>
      </c>
      <c r="B310">
        <f>sales_data!E220</f>
        <v>3</v>
      </c>
      <c r="C310">
        <f>sales_data!G220</f>
        <v>165000</v>
      </c>
    </row>
    <row r="311" spans="1:3" x14ac:dyDescent="0.2">
      <c r="A311" t="str">
        <f>sales_data!C250</f>
        <v>M09</v>
      </c>
      <c r="B311">
        <f>sales_data!E250</f>
        <v>3</v>
      </c>
      <c r="C311">
        <f>sales_data!G250</f>
        <v>165000</v>
      </c>
    </row>
    <row r="312" spans="1:3" x14ac:dyDescent="0.2">
      <c r="A312" t="str">
        <f>sales_data!C280</f>
        <v>M09</v>
      </c>
      <c r="B312">
        <f>sales_data!E280</f>
        <v>4</v>
      </c>
      <c r="C312">
        <f>sales_data!G280</f>
        <v>220000</v>
      </c>
    </row>
    <row r="313" spans="1:3" x14ac:dyDescent="0.2">
      <c r="A313" t="str">
        <f>sales_data!C310</f>
        <v>M09</v>
      </c>
      <c r="B313">
        <f>sales_data!E310</f>
        <v>4</v>
      </c>
      <c r="C313">
        <f>sales_data!G310</f>
        <v>220000</v>
      </c>
    </row>
    <row r="314" spans="1:3" x14ac:dyDescent="0.2">
      <c r="A314" t="str">
        <f>sales_data!C11</f>
        <v>M10</v>
      </c>
      <c r="B314">
        <f>sales_data!E11</f>
        <v>4</v>
      </c>
      <c r="C314">
        <f>sales_data!G11</f>
        <v>240000</v>
      </c>
    </row>
    <row r="315" spans="1:3" x14ac:dyDescent="0.2">
      <c r="A315" t="str">
        <f>sales_data!C41</f>
        <v>M10</v>
      </c>
      <c r="B315">
        <f>sales_data!E41</f>
        <v>4</v>
      </c>
      <c r="C315">
        <f>sales_data!G41</f>
        <v>240000</v>
      </c>
    </row>
    <row r="316" spans="1:3" x14ac:dyDescent="0.2">
      <c r="A316" t="str">
        <f>sales_data!C71</f>
        <v>M10</v>
      </c>
      <c r="B316">
        <f>sales_data!E71</f>
        <v>3</v>
      </c>
      <c r="C316">
        <f>sales_data!G71</f>
        <v>180000</v>
      </c>
    </row>
    <row r="317" spans="1:3" x14ac:dyDescent="0.2">
      <c r="A317" t="str">
        <f>sales_data!C101</f>
        <v>M10</v>
      </c>
      <c r="B317">
        <f>sales_data!E101</f>
        <v>3</v>
      </c>
      <c r="C317">
        <f>sales_data!G101</f>
        <v>180000</v>
      </c>
    </row>
    <row r="318" spans="1:3" x14ac:dyDescent="0.2">
      <c r="A318" t="str">
        <f>sales_data!C131</f>
        <v>M10</v>
      </c>
      <c r="B318">
        <f>sales_data!E131</f>
        <v>3</v>
      </c>
      <c r="C318">
        <f>sales_data!G131</f>
        <v>180000</v>
      </c>
    </row>
    <row r="319" spans="1:3" x14ac:dyDescent="0.2">
      <c r="A319" t="str">
        <f>sales_data!C161</f>
        <v>M10</v>
      </c>
      <c r="B319">
        <f>sales_data!E161</f>
        <v>3</v>
      </c>
      <c r="C319">
        <f>sales_data!G161</f>
        <v>180000</v>
      </c>
    </row>
    <row r="320" spans="1:3" x14ac:dyDescent="0.2">
      <c r="A320" t="str">
        <f>sales_data!C191</f>
        <v>M10</v>
      </c>
      <c r="B320">
        <f>sales_data!E191</f>
        <v>4</v>
      </c>
      <c r="C320">
        <f>sales_data!G191</f>
        <v>240000</v>
      </c>
    </row>
    <row r="321" spans="1:3" x14ac:dyDescent="0.2">
      <c r="A321" t="str">
        <f>sales_data!C221</f>
        <v>M10</v>
      </c>
      <c r="B321">
        <f>sales_data!E221</f>
        <v>2</v>
      </c>
      <c r="C321">
        <f>sales_data!G221</f>
        <v>120000</v>
      </c>
    </row>
    <row r="322" spans="1:3" x14ac:dyDescent="0.2">
      <c r="A322" t="str">
        <f>sales_data!C251</f>
        <v>M10</v>
      </c>
      <c r="B322">
        <f>sales_data!E251</f>
        <v>2</v>
      </c>
      <c r="C322">
        <f>sales_data!G251</f>
        <v>120000</v>
      </c>
    </row>
    <row r="323" spans="1:3" x14ac:dyDescent="0.2">
      <c r="A323" t="str">
        <f>sales_data!C281</f>
        <v>M10</v>
      </c>
      <c r="B323">
        <f>sales_data!E281</f>
        <v>3</v>
      </c>
      <c r="C323">
        <f>sales_data!G281</f>
        <v>180000</v>
      </c>
    </row>
    <row r="324" spans="1:3" x14ac:dyDescent="0.2">
      <c r="A324" t="str">
        <f>sales_data!C311</f>
        <v>M10</v>
      </c>
      <c r="B324">
        <f>sales_data!E311</f>
        <v>4</v>
      </c>
      <c r="C324">
        <f>sales_data!G311</f>
        <v>240000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6A71-2669-754F-A5BD-7A4CFD1344F7}">
  <dimension ref="A1:C451"/>
  <sheetViews>
    <sheetView workbookViewId="0">
      <selection activeCell="B32" sqref="B32"/>
    </sheetView>
  </sheetViews>
  <sheetFormatPr baseColWidth="10" defaultRowHeight="15" x14ac:dyDescent="0.2"/>
  <cols>
    <col min="1" max="1" width="10.6640625" bestFit="1" customWidth="1"/>
    <col min="2" max="2" width="13.1640625" bestFit="1" customWidth="1"/>
    <col min="3" max="3" width="13" bestFit="1" customWidth="1"/>
  </cols>
  <sheetData>
    <row r="1" spans="1:3" x14ac:dyDescent="0.2">
      <c r="A1" s="1"/>
      <c r="B1" s="1"/>
    </row>
    <row r="2" spans="1:3" x14ac:dyDescent="0.2">
      <c r="A2" s="2"/>
    </row>
    <row r="3" spans="1:3" x14ac:dyDescent="0.2">
      <c r="A3" s="21" t="s">
        <v>99</v>
      </c>
      <c r="B3" s="11" t="s">
        <v>77</v>
      </c>
      <c r="C3" t="s">
        <v>98</v>
      </c>
    </row>
    <row r="4" spans="1:3" x14ac:dyDescent="0.2">
      <c r="A4" s="20">
        <v>1</v>
      </c>
      <c r="B4" s="18">
        <v>44287</v>
      </c>
      <c r="C4" s="12">
        <v>186</v>
      </c>
    </row>
    <row r="5" spans="1:3" x14ac:dyDescent="0.2">
      <c r="A5" s="20">
        <v>2</v>
      </c>
      <c r="B5" s="18">
        <v>44288</v>
      </c>
      <c r="C5" s="12">
        <v>197</v>
      </c>
    </row>
    <row r="6" spans="1:3" x14ac:dyDescent="0.2">
      <c r="A6" s="20">
        <v>3</v>
      </c>
      <c r="B6" s="18">
        <v>44289</v>
      </c>
      <c r="C6" s="12">
        <v>188</v>
      </c>
    </row>
    <row r="7" spans="1:3" x14ac:dyDescent="0.2">
      <c r="A7" s="20">
        <v>4</v>
      </c>
      <c r="B7" s="18">
        <v>44290</v>
      </c>
      <c r="C7" s="12">
        <v>199</v>
      </c>
    </row>
    <row r="8" spans="1:3" x14ac:dyDescent="0.2">
      <c r="A8" s="20">
        <v>5</v>
      </c>
      <c r="B8" s="18">
        <v>44291</v>
      </c>
      <c r="C8" s="12">
        <v>163</v>
      </c>
    </row>
    <row r="9" spans="1:3" x14ac:dyDescent="0.2">
      <c r="A9" s="20">
        <v>6</v>
      </c>
      <c r="B9" s="18">
        <v>44292</v>
      </c>
      <c r="C9" s="12">
        <v>169</v>
      </c>
    </row>
    <row r="10" spans="1:3" x14ac:dyDescent="0.2">
      <c r="A10" s="20">
        <v>7</v>
      </c>
      <c r="B10" s="18">
        <v>44293</v>
      </c>
      <c r="C10" s="12">
        <v>195</v>
      </c>
    </row>
    <row r="11" spans="1:3" x14ac:dyDescent="0.2">
      <c r="A11" s="20">
        <v>8</v>
      </c>
      <c r="B11" s="18">
        <v>44294</v>
      </c>
      <c r="C11" s="12">
        <v>173</v>
      </c>
    </row>
    <row r="12" spans="1:3" ht="24" x14ac:dyDescent="0.3">
      <c r="A12" s="22">
        <v>9</v>
      </c>
      <c r="B12" s="23">
        <v>44295</v>
      </c>
      <c r="C12" s="24">
        <v>200</v>
      </c>
    </row>
    <row r="13" spans="1:3" x14ac:dyDescent="0.2">
      <c r="A13" s="20">
        <v>10</v>
      </c>
      <c r="B13" s="18">
        <v>44296</v>
      </c>
      <c r="C13" s="12">
        <v>171</v>
      </c>
    </row>
    <row r="14" spans="1:3" x14ac:dyDescent="0.2">
      <c r="A14" s="20">
        <v>11</v>
      </c>
      <c r="B14" s="18">
        <v>44297</v>
      </c>
      <c r="C14" s="12">
        <v>188</v>
      </c>
    </row>
    <row r="15" spans="1:3" x14ac:dyDescent="0.2">
      <c r="A15" s="20">
        <v>12</v>
      </c>
      <c r="B15" s="18">
        <v>44298</v>
      </c>
      <c r="C15" s="12">
        <v>165</v>
      </c>
    </row>
    <row r="16" spans="1:3" x14ac:dyDescent="0.2">
      <c r="A16" s="20">
        <v>13</v>
      </c>
      <c r="B16" s="18">
        <v>44299</v>
      </c>
      <c r="C16" s="12">
        <v>178</v>
      </c>
    </row>
    <row r="17" spans="1:3" x14ac:dyDescent="0.2">
      <c r="A17" s="20">
        <v>14</v>
      </c>
      <c r="B17" s="18">
        <v>44300</v>
      </c>
      <c r="C17" s="12">
        <v>191</v>
      </c>
    </row>
    <row r="18" spans="1:3" x14ac:dyDescent="0.2">
      <c r="A18" s="20">
        <v>15</v>
      </c>
      <c r="B18" s="18">
        <v>44301</v>
      </c>
      <c r="C18" s="12">
        <v>167</v>
      </c>
    </row>
    <row r="19" spans="1:3" x14ac:dyDescent="0.2">
      <c r="A19" s="19"/>
      <c r="B19" s="18" t="s">
        <v>85</v>
      </c>
      <c r="C19" s="12">
        <v>2730</v>
      </c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1FBD-BCE7-5B4D-BF51-BC1C3A0DAEB2}">
  <dimension ref="A1:C451"/>
  <sheetViews>
    <sheetView workbookViewId="0">
      <selection activeCell="D29" sqref="D29"/>
    </sheetView>
  </sheetViews>
  <sheetFormatPr baseColWidth="10" defaultRowHeight="15" x14ac:dyDescent="0.2"/>
  <cols>
    <col min="1" max="1" width="10.6640625" bestFit="1" customWidth="1"/>
    <col min="2" max="2" width="13.1640625" bestFit="1" customWidth="1"/>
    <col min="3" max="3" width="13.5" bestFit="1" customWidth="1"/>
  </cols>
  <sheetData>
    <row r="1" spans="1:3" x14ac:dyDescent="0.2">
      <c r="A1" s="1"/>
      <c r="B1" s="1"/>
    </row>
    <row r="2" spans="1:3" x14ac:dyDescent="0.2">
      <c r="A2" s="2"/>
    </row>
    <row r="3" spans="1:3" x14ac:dyDescent="0.2">
      <c r="A3" s="21" t="s">
        <v>99</v>
      </c>
      <c r="B3" s="11" t="s">
        <v>77</v>
      </c>
      <c r="C3" t="s">
        <v>86</v>
      </c>
    </row>
    <row r="4" spans="1:3" x14ac:dyDescent="0.2">
      <c r="A4" s="20">
        <v>1</v>
      </c>
      <c r="B4" s="18">
        <v>44287</v>
      </c>
      <c r="C4" s="20">
        <v>1494899</v>
      </c>
    </row>
    <row r="5" spans="1:3" x14ac:dyDescent="0.2">
      <c r="A5" s="20">
        <v>2</v>
      </c>
      <c r="B5" s="18">
        <v>44288</v>
      </c>
      <c r="C5" s="20">
        <v>1423368</v>
      </c>
    </row>
    <row r="6" spans="1:3" ht="21" x14ac:dyDescent="0.25">
      <c r="A6" s="27">
        <v>3</v>
      </c>
      <c r="B6" s="28">
        <v>44289</v>
      </c>
      <c r="C6" s="27">
        <v>1153306</v>
      </c>
    </row>
    <row r="7" spans="1:3" x14ac:dyDescent="0.2">
      <c r="A7" s="20">
        <v>4</v>
      </c>
      <c r="B7" s="18">
        <v>44290</v>
      </c>
      <c r="C7" s="20">
        <v>1282860</v>
      </c>
    </row>
    <row r="8" spans="1:3" x14ac:dyDescent="0.2">
      <c r="A8" s="20">
        <v>5</v>
      </c>
      <c r="B8" s="18">
        <v>44291</v>
      </c>
      <c r="C8" s="20">
        <v>1200497</v>
      </c>
    </row>
    <row r="9" spans="1:3" x14ac:dyDescent="0.2">
      <c r="A9" s="20">
        <v>6</v>
      </c>
      <c r="B9" s="18">
        <v>44292</v>
      </c>
      <c r="C9" s="20">
        <v>1262033</v>
      </c>
    </row>
    <row r="10" spans="1:3" x14ac:dyDescent="0.2">
      <c r="A10" s="20">
        <v>7</v>
      </c>
      <c r="B10" s="18">
        <v>44293</v>
      </c>
      <c r="C10" s="20">
        <v>1450172</v>
      </c>
    </row>
    <row r="11" spans="1:3" x14ac:dyDescent="0.2">
      <c r="A11" s="20">
        <v>8</v>
      </c>
      <c r="B11" s="18">
        <v>44294</v>
      </c>
      <c r="C11" s="20">
        <v>1330594</v>
      </c>
    </row>
    <row r="12" spans="1:3" x14ac:dyDescent="0.2">
      <c r="A12" s="20">
        <v>9</v>
      </c>
      <c r="B12" s="18">
        <v>44295</v>
      </c>
      <c r="C12" s="20">
        <v>1361427</v>
      </c>
    </row>
    <row r="13" spans="1:3" x14ac:dyDescent="0.2">
      <c r="A13" s="20">
        <v>10</v>
      </c>
      <c r="B13" s="18">
        <v>44296</v>
      </c>
      <c r="C13" s="20">
        <v>1200126</v>
      </c>
    </row>
    <row r="14" spans="1:3" x14ac:dyDescent="0.2">
      <c r="A14" s="20">
        <v>11</v>
      </c>
      <c r="B14" s="18">
        <v>44297</v>
      </c>
      <c r="C14" s="20">
        <v>1381604</v>
      </c>
    </row>
    <row r="15" spans="1:3" x14ac:dyDescent="0.2">
      <c r="A15" s="20">
        <v>12</v>
      </c>
      <c r="B15" s="18">
        <v>44298</v>
      </c>
      <c r="C15" s="20">
        <v>1217863</v>
      </c>
    </row>
    <row r="16" spans="1:3" x14ac:dyDescent="0.2">
      <c r="A16" s="20">
        <v>13</v>
      </c>
      <c r="B16" s="18">
        <v>44299</v>
      </c>
      <c r="C16" s="20">
        <v>1301880</v>
      </c>
    </row>
    <row r="17" spans="1:3" x14ac:dyDescent="0.2">
      <c r="A17" s="20">
        <v>14</v>
      </c>
      <c r="B17" s="18">
        <v>44300</v>
      </c>
      <c r="C17" s="20">
        <v>1290164</v>
      </c>
    </row>
    <row r="18" spans="1:3" x14ac:dyDescent="0.2">
      <c r="A18" s="20">
        <v>15</v>
      </c>
      <c r="B18" s="18">
        <v>44301</v>
      </c>
      <c r="C18" s="20">
        <v>1296028</v>
      </c>
    </row>
    <row r="19" spans="1:3" x14ac:dyDescent="0.2">
      <c r="A19" s="19"/>
      <c r="B19" s="18" t="s">
        <v>85</v>
      </c>
      <c r="C19" s="20">
        <v>19646821</v>
      </c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1"/>
  <sheetViews>
    <sheetView workbookViewId="0">
      <selection activeCell="A436" sqref="A436"/>
    </sheetView>
  </sheetViews>
  <sheetFormatPr baseColWidth="10" defaultColWidth="8.83203125" defaultRowHeight="15" x14ac:dyDescent="0.2"/>
  <cols>
    <col min="1" max="1" width="10.5" bestFit="1" customWidth="1"/>
  </cols>
  <sheetData>
    <row r="1" spans="1:10" ht="16" x14ac:dyDescent="0.2">
      <c r="A1" s="1" t="s">
        <v>77</v>
      </c>
      <c r="B1" s="1" t="s">
        <v>78</v>
      </c>
      <c r="C1" s="1" t="s">
        <v>1</v>
      </c>
      <c r="D1" s="1" t="s">
        <v>79</v>
      </c>
      <c r="E1" s="1" t="s">
        <v>80</v>
      </c>
      <c r="F1" s="10" t="s">
        <v>4</v>
      </c>
      <c r="G1" s="10" t="s">
        <v>83</v>
      </c>
    </row>
    <row r="2" spans="1:10" x14ac:dyDescent="0.2">
      <c r="A2" s="2">
        <v>44287</v>
      </c>
      <c r="B2" s="2" t="str">
        <f>TEXT(A2,"dddd")</f>
        <v>Thursday</v>
      </c>
      <c r="C2" t="s">
        <v>6</v>
      </c>
      <c r="D2" t="s">
        <v>81</v>
      </c>
      <c r="E2">
        <v>16</v>
      </c>
      <c r="F2">
        <f>VLOOKUP(C2,sku_master!$B$1:$E$31,4,FALSE)</f>
        <v>12000</v>
      </c>
      <c r="G2">
        <f>E2*F2</f>
        <v>192000</v>
      </c>
    </row>
    <row r="3" spans="1:10" x14ac:dyDescent="0.2">
      <c r="A3" s="2">
        <v>44287</v>
      </c>
      <c r="B3" s="2" t="str">
        <f t="shared" ref="B3:B66" si="0">TEXT(A3,"dddd")</f>
        <v>Thursday</v>
      </c>
      <c r="C3" t="s">
        <v>9</v>
      </c>
      <c r="D3" t="s">
        <v>81</v>
      </c>
      <c r="E3">
        <v>11</v>
      </c>
      <c r="F3">
        <f>VLOOKUP(C3,sku_master!$B$1:$E$31,4,FALSE)</f>
        <v>10000</v>
      </c>
      <c r="G3">
        <f t="shared" ref="G3:G66" si="1">E3*F3</f>
        <v>110000</v>
      </c>
      <c r="J3">
        <f>SUMIFS(E2:E451,C2:C451,"F01",A2:A451,"15/04/21")</f>
        <v>3</v>
      </c>
    </row>
    <row r="4" spans="1:10" x14ac:dyDescent="0.2">
      <c r="A4" s="2">
        <v>44287</v>
      </c>
      <c r="B4" s="2" t="str">
        <f t="shared" si="0"/>
        <v>Thursday</v>
      </c>
      <c r="C4" t="s">
        <v>11</v>
      </c>
      <c r="D4" t="s">
        <v>81</v>
      </c>
      <c r="E4">
        <v>8</v>
      </c>
      <c r="F4">
        <f>VLOOKUP(C4,sku_master!$B$1:$E$31,4,FALSE)</f>
        <v>16000</v>
      </c>
      <c r="G4">
        <f t="shared" si="1"/>
        <v>128000</v>
      </c>
    </row>
    <row r="5" spans="1:10" x14ac:dyDescent="0.2">
      <c r="A5" s="2">
        <v>44287</v>
      </c>
      <c r="B5" s="2" t="str">
        <f t="shared" si="0"/>
        <v>Thursday</v>
      </c>
      <c r="C5" t="s">
        <v>14</v>
      </c>
      <c r="D5" t="s">
        <v>81</v>
      </c>
      <c r="E5">
        <v>7</v>
      </c>
      <c r="F5">
        <f>VLOOKUP(C5,sku_master!$B$1:$E$31,4,FALSE)</f>
        <v>20000</v>
      </c>
      <c r="G5">
        <f t="shared" si="1"/>
        <v>140000</v>
      </c>
    </row>
    <row r="6" spans="1:10" x14ac:dyDescent="0.2">
      <c r="A6" s="2">
        <v>44287</v>
      </c>
      <c r="B6" s="2" t="str">
        <f t="shared" si="0"/>
        <v>Thursday</v>
      </c>
      <c r="C6" t="s">
        <v>16</v>
      </c>
      <c r="D6" t="s">
        <v>81</v>
      </c>
      <c r="E6">
        <v>4</v>
      </c>
      <c r="F6">
        <f>VLOOKUP(C6,sku_master!$B$1:$E$31,4,FALSE)</f>
        <v>8000</v>
      </c>
      <c r="G6">
        <f t="shared" si="1"/>
        <v>32000</v>
      </c>
    </row>
    <row r="7" spans="1:10" x14ac:dyDescent="0.2">
      <c r="A7" s="2">
        <v>44287</v>
      </c>
      <c r="B7" s="2" t="str">
        <f t="shared" si="0"/>
        <v>Thursday</v>
      </c>
      <c r="C7" t="s">
        <v>18</v>
      </c>
      <c r="D7" t="s">
        <v>81</v>
      </c>
      <c r="E7">
        <v>4</v>
      </c>
      <c r="F7">
        <f>VLOOKUP(C7,sku_master!$B$1:$E$31,4,FALSE)</f>
        <v>8000</v>
      </c>
      <c r="G7">
        <f t="shared" si="1"/>
        <v>32000</v>
      </c>
    </row>
    <row r="8" spans="1:10" x14ac:dyDescent="0.2">
      <c r="A8" s="2">
        <v>44287</v>
      </c>
      <c r="B8" s="2" t="str">
        <f t="shared" si="0"/>
        <v>Thursday</v>
      </c>
      <c r="C8" t="s">
        <v>20</v>
      </c>
      <c r="D8" t="s">
        <v>81</v>
      </c>
      <c r="E8">
        <v>4</v>
      </c>
      <c r="F8">
        <f>VLOOKUP(C8,sku_master!$B$1:$E$31,4,FALSE)</f>
        <v>49000</v>
      </c>
      <c r="G8">
        <f t="shared" si="1"/>
        <v>196000</v>
      </c>
    </row>
    <row r="9" spans="1:10" x14ac:dyDescent="0.2">
      <c r="A9" s="2">
        <v>44287</v>
      </c>
      <c r="B9" s="2" t="str">
        <f t="shared" si="0"/>
        <v>Thursday</v>
      </c>
      <c r="C9" t="s">
        <v>23</v>
      </c>
      <c r="D9" t="s">
        <v>81</v>
      </c>
      <c r="E9">
        <v>3</v>
      </c>
      <c r="F9">
        <f>VLOOKUP(C9,sku_master!$B$1:$E$31,4,FALSE)</f>
        <v>54000</v>
      </c>
      <c r="G9">
        <f t="shared" si="1"/>
        <v>162000</v>
      </c>
    </row>
    <row r="10" spans="1:10" x14ac:dyDescent="0.2">
      <c r="A10" s="2">
        <v>44287</v>
      </c>
      <c r="B10" s="2" t="str">
        <f t="shared" si="0"/>
        <v>Thursday</v>
      </c>
      <c r="C10" t="s">
        <v>25</v>
      </c>
      <c r="D10" t="s">
        <v>81</v>
      </c>
      <c r="E10">
        <v>3</v>
      </c>
      <c r="F10">
        <f>VLOOKUP(C10,sku_master!$B$1:$E$31,4,FALSE)</f>
        <v>55000</v>
      </c>
      <c r="G10">
        <f t="shared" si="1"/>
        <v>165000</v>
      </c>
    </row>
    <row r="11" spans="1:10" x14ac:dyDescent="0.2">
      <c r="A11" s="2">
        <v>44287</v>
      </c>
      <c r="B11" s="2" t="str">
        <f t="shared" si="0"/>
        <v>Thursday</v>
      </c>
      <c r="C11" t="s">
        <v>28</v>
      </c>
      <c r="D11" t="s">
        <v>81</v>
      </c>
      <c r="E11">
        <v>4</v>
      </c>
      <c r="F11">
        <f>VLOOKUP(C11,sku_master!$B$1:$E$31,4,FALSE)</f>
        <v>60000</v>
      </c>
      <c r="G11">
        <f t="shared" si="1"/>
        <v>240000</v>
      </c>
    </row>
    <row r="12" spans="1:10" x14ac:dyDescent="0.2">
      <c r="A12" s="2">
        <v>44287</v>
      </c>
      <c r="B12" s="2" t="str">
        <f t="shared" si="0"/>
        <v>Thursday</v>
      </c>
      <c r="C12" t="s">
        <v>31</v>
      </c>
      <c r="D12" t="s">
        <v>81</v>
      </c>
      <c r="E12">
        <v>14</v>
      </c>
      <c r="F12">
        <f>VLOOKUP(C12,sku_master!$B$1:$E$31,4,FALSE)</f>
        <v>300</v>
      </c>
      <c r="G12">
        <f t="shared" si="1"/>
        <v>4200</v>
      </c>
    </row>
    <row r="13" spans="1:10" x14ac:dyDescent="0.2">
      <c r="A13" s="2">
        <v>44287</v>
      </c>
      <c r="B13" s="2" t="str">
        <f t="shared" si="0"/>
        <v>Thursday</v>
      </c>
      <c r="C13" t="s">
        <v>34</v>
      </c>
      <c r="D13" t="s">
        <v>81</v>
      </c>
      <c r="E13">
        <v>5</v>
      </c>
      <c r="F13">
        <f>VLOOKUP(C13,sku_master!$B$1:$E$31,4,FALSE)</f>
        <v>200</v>
      </c>
      <c r="G13">
        <f t="shared" si="1"/>
        <v>1000</v>
      </c>
    </row>
    <row r="14" spans="1:10" x14ac:dyDescent="0.2">
      <c r="A14" s="2">
        <v>44287</v>
      </c>
      <c r="B14" s="2" t="str">
        <f t="shared" si="0"/>
        <v>Thursday</v>
      </c>
      <c r="C14" t="s">
        <v>37</v>
      </c>
      <c r="D14" t="s">
        <v>81</v>
      </c>
      <c r="E14">
        <v>5</v>
      </c>
      <c r="F14">
        <f>VLOOKUP(C14,sku_master!$B$1:$E$31,4,FALSE)</f>
        <v>290</v>
      </c>
      <c r="G14">
        <f t="shared" si="1"/>
        <v>1450</v>
      </c>
    </row>
    <row r="15" spans="1:10" x14ac:dyDescent="0.2">
      <c r="A15" s="2">
        <v>44287</v>
      </c>
      <c r="B15" s="2" t="str">
        <f t="shared" si="0"/>
        <v>Thursday</v>
      </c>
      <c r="C15" t="s">
        <v>39</v>
      </c>
      <c r="D15" t="s">
        <v>81</v>
      </c>
      <c r="E15">
        <v>10</v>
      </c>
      <c r="F15">
        <f>VLOOKUP(C15,sku_master!$B$1:$E$31,4,FALSE)</f>
        <v>365</v>
      </c>
      <c r="G15">
        <f t="shared" si="1"/>
        <v>3650</v>
      </c>
    </row>
    <row r="16" spans="1:10" x14ac:dyDescent="0.2">
      <c r="A16" s="2">
        <v>44287</v>
      </c>
      <c r="B16" s="2" t="str">
        <f t="shared" si="0"/>
        <v>Thursday</v>
      </c>
      <c r="C16" t="s">
        <v>41</v>
      </c>
      <c r="D16" t="s">
        <v>81</v>
      </c>
      <c r="E16">
        <v>6</v>
      </c>
      <c r="F16">
        <f>VLOOKUP(C16,sku_master!$B$1:$E$31,4,FALSE)</f>
        <v>190</v>
      </c>
      <c r="G16">
        <f t="shared" si="1"/>
        <v>1140</v>
      </c>
    </row>
    <row r="17" spans="1:7" x14ac:dyDescent="0.2">
      <c r="A17" s="2">
        <v>44287</v>
      </c>
      <c r="B17" s="2" t="str">
        <f t="shared" si="0"/>
        <v>Thursday</v>
      </c>
      <c r="C17" t="s">
        <v>43</v>
      </c>
      <c r="D17" t="s">
        <v>81</v>
      </c>
      <c r="E17">
        <v>6</v>
      </c>
      <c r="F17">
        <f>VLOOKUP(C17,sku_master!$B$1:$E$31,4,FALSE)</f>
        <v>350</v>
      </c>
      <c r="G17">
        <f t="shared" si="1"/>
        <v>2100</v>
      </c>
    </row>
    <row r="18" spans="1:7" x14ac:dyDescent="0.2">
      <c r="A18" s="2">
        <v>44287</v>
      </c>
      <c r="B18" s="2" t="str">
        <f t="shared" si="0"/>
        <v>Thursday</v>
      </c>
      <c r="C18" t="s">
        <v>45</v>
      </c>
      <c r="D18" t="s">
        <v>81</v>
      </c>
      <c r="E18">
        <v>4</v>
      </c>
      <c r="F18">
        <f>VLOOKUP(C18,sku_master!$B$1:$E$31,4,FALSE)</f>
        <v>400</v>
      </c>
      <c r="G18">
        <f t="shared" si="1"/>
        <v>1600</v>
      </c>
    </row>
    <row r="19" spans="1:7" x14ac:dyDescent="0.2">
      <c r="A19" s="2">
        <v>44287</v>
      </c>
      <c r="B19" s="2" t="str">
        <f t="shared" si="0"/>
        <v>Thursday</v>
      </c>
      <c r="C19" t="s">
        <v>48</v>
      </c>
      <c r="D19" t="s">
        <v>81</v>
      </c>
      <c r="E19">
        <v>4</v>
      </c>
      <c r="F19">
        <f>VLOOKUP(C19,sku_master!$B$1:$E$31,4,FALSE)</f>
        <v>300</v>
      </c>
      <c r="G19">
        <f t="shared" si="1"/>
        <v>1200</v>
      </c>
    </row>
    <row r="20" spans="1:7" x14ac:dyDescent="0.2">
      <c r="A20" s="2">
        <v>44287</v>
      </c>
      <c r="B20" s="2" t="str">
        <f t="shared" si="0"/>
        <v>Thursday</v>
      </c>
      <c r="C20" t="s">
        <v>50</v>
      </c>
      <c r="D20" t="s">
        <v>81</v>
      </c>
      <c r="E20">
        <v>2</v>
      </c>
      <c r="F20">
        <f>VLOOKUP(C20,sku_master!$B$1:$E$31,4,FALSE)</f>
        <v>460</v>
      </c>
      <c r="G20">
        <f t="shared" si="1"/>
        <v>920</v>
      </c>
    </row>
    <row r="21" spans="1:7" x14ac:dyDescent="0.2">
      <c r="A21" s="2">
        <v>44287</v>
      </c>
      <c r="B21" s="2" t="str">
        <f t="shared" si="0"/>
        <v>Thursday</v>
      </c>
      <c r="C21" t="s">
        <v>52</v>
      </c>
      <c r="D21" t="s">
        <v>81</v>
      </c>
      <c r="E21">
        <v>5</v>
      </c>
      <c r="F21">
        <f>VLOOKUP(C21,sku_master!$B$1:$E$31,4,FALSE)</f>
        <v>999</v>
      </c>
      <c r="G21">
        <f t="shared" si="1"/>
        <v>4995</v>
      </c>
    </row>
    <row r="22" spans="1:7" x14ac:dyDescent="0.2">
      <c r="A22" s="2">
        <v>44287</v>
      </c>
      <c r="B22" s="2" t="str">
        <f t="shared" si="0"/>
        <v>Thursday</v>
      </c>
      <c r="C22" t="s">
        <v>55</v>
      </c>
      <c r="D22" t="s">
        <v>81</v>
      </c>
      <c r="E22">
        <v>11</v>
      </c>
      <c r="F22">
        <f>VLOOKUP(C22,sku_master!$B$1:$E$31,4,FALSE)</f>
        <v>350</v>
      </c>
      <c r="G22">
        <f t="shared" si="1"/>
        <v>3850</v>
      </c>
    </row>
    <row r="23" spans="1:7" x14ac:dyDescent="0.2">
      <c r="A23" s="2">
        <v>44287</v>
      </c>
      <c r="B23" s="2" t="str">
        <f t="shared" si="0"/>
        <v>Thursday</v>
      </c>
      <c r="C23" t="s">
        <v>58</v>
      </c>
      <c r="D23" t="s">
        <v>81</v>
      </c>
      <c r="E23">
        <v>9</v>
      </c>
      <c r="F23">
        <f>VLOOKUP(C23,sku_master!$B$1:$E$31,4,FALSE)</f>
        <v>400</v>
      </c>
      <c r="G23">
        <f t="shared" si="1"/>
        <v>3600</v>
      </c>
    </row>
    <row r="24" spans="1:7" x14ac:dyDescent="0.2">
      <c r="A24" s="2">
        <v>44287</v>
      </c>
      <c r="B24" s="2" t="str">
        <f t="shared" si="0"/>
        <v>Thursday</v>
      </c>
      <c r="C24" t="s">
        <v>60</v>
      </c>
      <c r="D24" t="s">
        <v>81</v>
      </c>
      <c r="E24">
        <v>8</v>
      </c>
      <c r="F24">
        <f>VLOOKUP(C24,sku_master!$B$1:$E$31,4,FALSE)</f>
        <v>800</v>
      </c>
      <c r="G24">
        <f t="shared" si="1"/>
        <v>6400</v>
      </c>
    </row>
    <row r="25" spans="1:7" x14ac:dyDescent="0.2">
      <c r="A25" s="2">
        <v>44287</v>
      </c>
      <c r="B25" s="2" t="str">
        <f t="shared" si="0"/>
        <v>Thursday</v>
      </c>
      <c r="C25" t="s">
        <v>63</v>
      </c>
      <c r="D25" t="s">
        <v>81</v>
      </c>
      <c r="E25">
        <v>6</v>
      </c>
      <c r="F25">
        <f>VLOOKUP(C25,sku_master!$B$1:$E$31,4,FALSE)</f>
        <v>1200</v>
      </c>
      <c r="G25">
        <f t="shared" si="1"/>
        <v>7200</v>
      </c>
    </row>
    <row r="26" spans="1:7" x14ac:dyDescent="0.2">
      <c r="A26" s="2">
        <v>44287</v>
      </c>
      <c r="B26" s="2" t="str">
        <f t="shared" si="0"/>
        <v>Thursday</v>
      </c>
      <c r="C26" t="s">
        <v>65</v>
      </c>
      <c r="D26" t="s">
        <v>81</v>
      </c>
      <c r="E26">
        <v>6</v>
      </c>
      <c r="F26">
        <f>VLOOKUP(C26,sku_master!$B$1:$E$31,4,FALSE)</f>
        <v>1999</v>
      </c>
      <c r="G26">
        <f t="shared" si="1"/>
        <v>11994</v>
      </c>
    </row>
    <row r="27" spans="1:7" x14ac:dyDescent="0.2">
      <c r="A27" s="2">
        <v>44287</v>
      </c>
      <c r="B27" s="2" t="str">
        <f t="shared" si="0"/>
        <v>Thursday</v>
      </c>
      <c r="C27" t="s">
        <v>67</v>
      </c>
      <c r="D27" t="s">
        <v>81</v>
      </c>
      <c r="E27">
        <v>5</v>
      </c>
      <c r="F27">
        <f>VLOOKUP(C27,sku_master!$B$1:$E$31,4,FALSE)</f>
        <v>1200</v>
      </c>
      <c r="G27">
        <f t="shared" si="1"/>
        <v>6000</v>
      </c>
    </row>
    <row r="28" spans="1:7" x14ac:dyDescent="0.2">
      <c r="A28" s="2">
        <v>44287</v>
      </c>
      <c r="B28" s="2" t="str">
        <f t="shared" si="0"/>
        <v>Thursday</v>
      </c>
      <c r="C28" t="s">
        <v>69</v>
      </c>
      <c r="D28" t="s">
        <v>81</v>
      </c>
      <c r="E28">
        <v>6</v>
      </c>
      <c r="F28">
        <f>VLOOKUP(C28,sku_master!$B$1:$E$31,4,FALSE)</f>
        <v>2500</v>
      </c>
      <c r="G28">
        <f t="shared" si="1"/>
        <v>15000</v>
      </c>
    </row>
    <row r="29" spans="1:7" x14ac:dyDescent="0.2">
      <c r="A29" s="2">
        <v>44287</v>
      </c>
      <c r="B29" s="2" t="str">
        <f t="shared" si="0"/>
        <v>Thursday</v>
      </c>
      <c r="C29" t="s">
        <v>71</v>
      </c>
      <c r="D29" t="s">
        <v>81</v>
      </c>
      <c r="E29">
        <v>4</v>
      </c>
      <c r="F29">
        <f>VLOOKUP(C29,sku_master!$B$1:$E$31,4,FALSE)</f>
        <v>1500</v>
      </c>
      <c r="G29">
        <f t="shared" si="1"/>
        <v>6000</v>
      </c>
    </row>
    <row r="30" spans="1:7" x14ac:dyDescent="0.2">
      <c r="A30" s="2">
        <v>44287</v>
      </c>
      <c r="B30" s="2" t="str">
        <f t="shared" si="0"/>
        <v>Thursday</v>
      </c>
      <c r="C30" t="s">
        <v>73</v>
      </c>
      <c r="D30" t="s">
        <v>81</v>
      </c>
      <c r="E30">
        <v>2</v>
      </c>
      <c r="F30">
        <f>VLOOKUP(C30,sku_master!$B$1:$E$31,4,FALSE)</f>
        <v>1800</v>
      </c>
      <c r="G30">
        <f t="shared" si="1"/>
        <v>3600</v>
      </c>
    </row>
    <row r="31" spans="1:7" x14ac:dyDescent="0.2">
      <c r="A31" s="2">
        <v>44287</v>
      </c>
      <c r="B31" s="2" t="str">
        <f t="shared" si="0"/>
        <v>Thursday</v>
      </c>
      <c r="C31" t="s">
        <v>75</v>
      </c>
      <c r="D31" t="s">
        <v>81</v>
      </c>
      <c r="E31">
        <v>4</v>
      </c>
      <c r="F31">
        <f>VLOOKUP(C31,sku_master!$B$1:$E$31,4,FALSE)</f>
        <v>3000</v>
      </c>
      <c r="G31">
        <f t="shared" si="1"/>
        <v>12000</v>
      </c>
    </row>
    <row r="32" spans="1:7" x14ac:dyDescent="0.2">
      <c r="A32" s="2">
        <v>44288</v>
      </c>
      <c r="B32" s="2" t="str">
        <f t="shared" si="0"/>
        <v>Friday</v>
      </c>
      <c r="C32" t="s">
        <v>6</v>
      </c>
      <c r="D32" t="s">
        <v>81</v>
      </c>
      <c r="E32">
        <v>12</v>
      </c>
      <c r="F32">
        <f>VLOOKUP(C32,sku_master!$B$1:$E$31,4,FALSE)</f>
        <v>12000</v>
      </c>
      <c r="G32">
        <f t="shared" si="1"/>
        <v>144000</v>
      </c>
    </row>
    <row r="33" spans="1:7" x14ac:dyDescent="0.2">
      <c r="A33" s="2">
        <v>44288</v>
      </c>
      <c r="B33" s="2" t="str">
        <f t="shared" si="0"/>
        <v>Friday</v>
      </c>
      <c r="C33" t="s">
        <v>9</v>
      </c>
      <c r="D33" t="s">
        <v>81</v>
      </c>
      <c r="E33">
        <v>9</v>
      </c>
      <c r="F33">
        <f>VLOOKUP(C33,sku_master!$B$1:$E$31,4,FALSE)</f>
        <v>10000</v>
      </c>
      <c r="G33">
        <f t="shared" si="1"/>
        <v>90000</v>
      </c>
    </row>
    <row r="34" spans="1:7" x14ac:dyDescent="0.2">
      <c r="A34" s="2">
        <v>44288</v>
      </c>
      <c r="B34" s="2" t="str">
        <f t="shared" si="0"/>
        <v>Friday</v>
      </c>
      <c r="C34" t="s">
        <v>11</v>
      </c>
      <c r="D34" t="s">
        <v>81</v>
      </c>
      <c r="E34">
        <v>8</v>
      </c>
      <c r="F34">
        <f>VLOOKUP(C34,sku_master!$B$1:$E$31,4,FALSE)</f>
        <v>16000</v>
      </c>
      <c r="G34">
        <f t="shared" si="1"/>
        <v>128000</v>
      </c>
    </row>
    <row r="35" spans="1:7" x14ac:dyDescent="0.2">
      <c r="A35" s="2">
        <v>44288</v>
      </c>
      <c r="B35" s="2" t="str">
        <f t="shared" si="0"/>
        <v>Friday</v>
      </c>
      <c r="C35" t="s">
        <v>14</v>
      </c>
      <c r="D35" t="s">
        <v>81</v>
      </c>
      <c r="E35">
        <v>7</v>
      </c>
      <c r="F35">
        <f>VLOOKUP(C35,sku_master!$B$1:$E$31,4,FALSE)</f>
        <v>20000</v>
      </c>
      <c r="G35">
        <f t="shared" si="1"/>
        <v>140000</v>
      </c>
    </row>
    <row r="36" spans="1:7" x14ac:dyDescent="0.2">
      <c r="A36" s="2">
        <v>44288</v>
      </c>
      <c r="B36" s="2" t="str">
        <f t="shared" si="0"/>
        <v>Friday</v>
      </c>
      <c r="C36" t="s">
        <v>16</v>
      </c>
      <c r="D36" t="s">
        <v>81</v>
      </c>
      <c r="E36">
        <v>3</v>
      </c>
      <c r="F36">
        <f>VLOOKUP(C36,sku_master!$B$1:$E$31,4,FALSE)</f>
        <v>8000</v>
      </c>
      <c r="G36">
        <f t="shared" si="1"/>
        <v>24000</v>
      </c>
    </row>
    <row r="37" spans="1:7" x14ac:dyDescent="0.2">
      <c r="A37" s="2">
        <v>44288</v>
      </c>
      <c r="B37" s="2" t="str">
        <f t="shared" si="0"/>
        <v>Friday</v>
      </c>
      <c r="C37" t="s">
        <v>18</v>
      </c>
      <c r="D37" t="s">
        <v>81</v>
      </c>
      <c r="E37">
        <v>4</v>
      </c>
      <c r="F37">
        <f>VLOOKUP(C37,sku_master!$B$1:$E$31,4,FALSE)</f>
        <v>8000</v>
      </c>
      <c r="G37">
        <f t="shared" si="1"/>
        <v>32000</v>
      </c>
    </row>
    <row r="38" spans="1:7" x14ac:dyDescent="0.2">
      <c r="A38" s="2">
        <v>44288</v>
      </c>
      <c r="B38" s="2" t="str">
        <f t="shared" si="0"/>
        <v>Friday</v>
      </c>
      <c r="C38" t="s">
        <v>20</v>
      </c>
      <c r="D38" t="s">
        <v>81</v>
      </c>
      <c r="E38">
        <v>4</v>
      </c>
      <c r="F38">
        <f>VLOOKUP(C38,sku_master!$B$1:$E$31,4,FALSE)</f>
        <v>49000</v>
      </c>
      <c r="G38">
        <f t="shared" si="1"/>
        <v>196000</v>
      </c>
    </row>
    <row r="39" spans="1:7" x14ac:dyDescent="0.2">
      <c r="A39" s="2">
        <v>44288</v>
      </c>
      <c r="B39" s="2" t="str">
        <f t="shared" si="0"/>
        <v>Friday</v>
      </c>
      <c r="C39" t="s">
        <v>23</v>
      </c>
      <c r="D39" t="s">
        <v>81</v>
      </c>
      <c r="E39">
        <v>2</v>
      </c>
      <c r="F39">
        <f>VLOOKUP(C39,sku_master!$B$1:$E$31,4,FALSE)</f>
        <v>54000</v>
      </c>
      <c r="G39">
        <f t="shared" si="1"/>
        <v>108000</v>
      </c>
    </row>
    <row r="40" spans="1:7" x14ac:dyDescent="0.2">
      <c r="A40" s="2">
        <v>44288</v>
      </c>
      <c r="B40" s="2" t="str">
        <f t="shared" si="0"/>
        <v>Friday</v>
      </c>
      <c r="C40" t="s">
        <v>25</v>
      </c>
      <c r="D40" t="s">
        <v>81</v>
      </c>
      <c r="E40">
        <v>4</v>
      </c>
      <c r="F40">
        <f>VLOOKUP(C40,sku_master!$B$1:$E$31,4,FALSE)</f>
        <v>55000</v>
      </c>
      <c r="G40">
        <f t="shared" si="1"/>
        <v>220000</v>
      </c>
    </row>
    <row r="41" spans="1:7" x14ac:dyDescent="0.2">
      <c r="A41" s="2">
        <v>44288</v>
      </c>
      <c r="B41" s="2" t="str">
        <f t="shared" si="0"/>
        <v>Friday</v>
      </c>
      <c r="C41" t="s">
        <v>28</v>
      </c>
      <c r="D41" t="s">
        <v>81</v>
      </c>
      <c r="E41">
        <v>4</v>
      </c>
      <c r="F41">
        <f>VLOOKUP(C41,sku_master!$B$1:$E$31,4,FALSE)</f>
        <v>60000</v>
      </c>
      <c r="G41">
        <f t="shared" si="1"/>
        <v>240000</v>
      </c>
    </row>
    <row r="42" spans="1:7" x14ac:dyDescent="0.2">
      <c r="A42" s="2">
        <v>44288</v>
      </c>
      <c r="B42" s="2" t="str">
        <f t="shared" si="0"/>
        <v>Friday</v>
      </c>
      <c r="C42" t="s">
        <v>31</v>
      </c>
      <c r="D42" t="s">
        <v>81</v>
      </c>
      <c r="E42">
        <v>30</v>
      </c>
      <c r="F42">
        <f>VLOOKUP(C42,sku_master!$B$1:$E$31,4,FALSE)</f>
        <v>300</v>
      </c>
      <c r="G42">
        <f t="shared" si="1"/>
        <v>9000</v>
      </c>
    </row>
    <row r="43" spans="1:7" x14ac:dyDescent="0.2">
      <c r="A43" s="2">
        <v>44288</v>
      </c>
      <c r="B43" s="2" t="str">
        <f t="shared" si="0"/>
        <v>Friday</v>
      </c>
      <c r="C43" t="s">
        <v>34</v>
      </c>
      <c r="D43" t="s">
        <v>81</v>
      </c>
      <c r="E43">
        <v>9</v>
      </c>
      <c r="F43">
        <f>VLOOKUP(C43,sku_master!$B$1:$E$31,4,FALSE)</f>
        <v>200</v>
      </c>
      <c r="G43">
        <f t="shared" si="1"/>
        <v>1800</v>
      </c>
    </row>
    <row r="44" spans="1:7" x14ac:dyDescent="0.2">
      <c r="A44" s="2">
        <v>44288</v>
      </c>
      <c r="B44" s="2" t="str">
        <f t="shared" si="0"/>
        <v>Friday</v>
      </c>
      <c r="C44" t="s">
        <v>37</v>
      </c>
      <c r="D44" t="s">
        <v>81</v>
      </c>
      <c r="E44">
        <v>7</v>
      </c>
      <c r="F44">
        <f>VLOOKUP(C44,sku_master!$B$1:$E$31,4,FALSE)</f>
        <v>290</v>
      </c>
      <c r="G44">
        <f t="shared" si="1"/>
        <v>2030</v>
      </c>
    </row>
    <row r="45" spans="1:7" x14ac:dyDescent="0.2">
      <c r="A45" s="2">
        <v>44288</v>
      </c>
      <c r="B45" s="2" t="str">
        <f t="shared" si="0"/>
        <v>Friday</v>
      </c>
      <c r="C45" t="s">
        <v>39</v>
      </c>
      <c r="D45" t="s">
        <v>81</v>
      </c>
      <c r="E45">
        <v>10</v>
      </c>
      <c r="F45">
        <f>VLOOKUP(C45,sku_master!$B$1:$E$31,4,FALSE)</f>
        <v>365</v>
      </c>
      <c r="G45">
        <f t="shared" si="1"/>
        <v>3650</v>
      </c>
    </row>
    <row r="46" spans="1:7" x14ac:dyDescent="0.2">
      <c r="A46" s="2">
        <v>44288</v>
      </c>
      <c r="B46" s="2" t="str">
        <f t="shared" si="0"/>
        <v>Friday</v>
      </c>
      <c r="C46" t="s">
        <v>41</v>
      </c>
      <c r="D46" t="s">
        <v>81</v>
      </c>
      <c r="E46">
        <v>8</v>
      </c>
      <c r="F46">
        <f>VLOOKUP(C46,sku_master!$B$1:$E$31,4,FALSE)</f>
        <v>190</v>
      </c>
      <c r="G46">
        <f t="shared" si="1"/>
        <v>1520</v>
      </c>
    </row>
    <row r="47" spans="1:7" x14ac:dyDescent="0.2">
      <c r="A47" s="2">
        <v>44288</v>
      </c>
      <c r="B47" s="2" t="str">
        <f t="shared" si="0"/>
        <v>Friday</v>
      </c>
      <c r="C47" t="s">
        <v>43</v>
      </c>
      <c r="D47" t="s">
        <v>81</v>
      </c>
      <c r="E47">
        <v>4</v>
      </c>
      <c r="F47">
        <f>VLOOKUP(C47,sku_master!$B$1:$E$31,4,FALSE)</f>
        <v>350</v>
      </c>
      <c r="G47">
        <f t="shared" si="1"/>
        <v>1400</v>
      </c>
    </row>
    <row r="48" spans="1:7" x14ac:dyDescent="0.2">
      <c r="A48" s="2">
        <v>44288</v>
      </c>
      <c r="B48" s="2" t="str">
        <f t="shared" si="0"/>
        <v>Friday</v>
      </c>
      <c r="C48" t="s">
        <v>45</v>
      </c>
      <c r="D48" t="s">
        <v>81</v>
      </c>
      <c r="E48">
        <v>4</v>
      </c>
      <c r="F48">
        <f>VLOOKUP(C48,sku_master!$B$1:$E$31,4,FALSE)</f>
        <v>400</v>
      </c>
      <c r="G48">
        <f t="shared" si="1"/>
        <v>1600</v>
      </c>
    </row>
    <row r="49" spans="1:7" x14ac:dyDescent="0.2">
      <c r="A49" s="2">
        <v>44288</v>
      </c>
      <c r="B49" s="2" t="str">
        <f t="shared" si="0"/>
        <v>Friday</v>
      </c>
      <c r="C49" t="s">
        <v>48</v>
      </c>
      <c r="D49" t="s">
        <v>81</v>
      </c>
      <c r="E49">
        <v>2</v>
      </c>
      <c r="F49">
        <f>VLOOKUP(C49,sku_master!$B$1:$E$31,4,FALSE)</f>
        <v>300</v>
      </c>
      <c r="G49">
        <f t="shared" si="1"/>
        <v>600</v>
      </c>
    </row>
    <row r="50" spans="1:7" x14ac:dyDescent="0.2">
      <c r="A50" s="2">
        <v>44288</v>
      </c>
      <c r="B50" s="2" t="str">
        <f t="shared" si="0"/>
        <v>Friday</v>
      </c>
      <c r="C50" t="s">
        <v>50</v>
      </c>
      <c r="D50" t="s">
        <v>81</v>
      </c>
      <c r="E50">
        <v>3</v>
      </c>
      <c r="F50">
        <f>VLOOKUP(C50,sku_master!$B$1:$E$31,4,FALSE)</f>
        <v>460</v>
      </c>
      <c r="G50">
        <f t="shared" si="1"/>
        <v>1380</v>
      </c>
    </row>
    <row r="51" spans="1:7" x14ac:dyDescent="0.2">
      <c r="A51" s="2">
        <v>44288</v>
      </c>
      <c r="B51" s="2" t="str">
        <f t="shared" si="0"/>
        <v>Friday</v>
      </c>
      <c r="C51" t="s">
        <v>52</v>
      </c>
      <c r="D51" t="s">
        <v>81</v>
      </c>
      <c r="E51">
        <v>4</v>
      </c>
      <c r="F51">
        <f>VLOOKUP(C51,sku_master!$B$1:$E$31,4,FALSE)</f>
        <v>999</v>
      </c>
      <c r="G51">
        <f t="shared" si="1"/>
        <v>3996</v>
      </c>
    </row>
    <row r="52" spans="1:7" x14ac:dyDescent="0.2">
      <c r="A52" s="2">
        <v>44288</v>
      </c>
      <c r="B52" s="2" t="str">
        <f t="shared" si="0"/>
        <v>Friday</v>
      </c>
      <c r="C52" t="s">
        <v>55</v>
      </c>
      <c r="D52" t="s">
        <v>81</v>
      </c>
      <c r="E52">
        <v>14</v>
      </c>
      <c r="F52">
        <f>VLOOKUP(C52,sku_master!$B$1:$E$31,4,FALSE)</f>
        <v>350</v>
      </c>
      <c r="G52">
        <f t="shared" si="1"/>
        <v>4900</v>
      </c>
    </row>
    <row r="53" spans="1:7" x14ac:dyDescent="0.2">
      <c r="A53" s="2">
        <v>44288</v>
      </c>
      <c r="B53" s="2" t="str">
        <f t="shared" si="0"/>
        <v>Friday</v>
      </c>
      <c r="C53" t="s">
        <v>58</v>
      </c>
      <c r="D53" t="s">
        <v>81</v>
      </c>
      <c r="E53">
        <v>4</v>
      </c>
      <c r="F53">
        <f>VLOOKUP(C53,sku_master!$B$1:$E$31,4,FALSE)</f>
        <v>400</v>
      </c>
      <c r="G53">
        <f t="shared" si="1"/>
        <v>1600</v>
      </c>
    </row>
    <row r="54" spans="1:7" x14ac:dyDescent="0.2">
      <c r="A54" s="2">
        <v>44288</v>
      </c>
      <c r="B54" s="2" t="str">
        <f t="shared" si="0"/>
        <v>Friday</v>
      </c>
      <c r="C54" t="s">
        <v>60</v>
      </c>
      <c r="D54" t="s">
        <v>81</v>
      </c>
      <c r="E54">
        <v>5</v>
      </c>
      <c r="F54">
        <f>VLOOKUP(C54,sku_master!$B$1:$E$31,4,FALSE)</f>
        <v>800</v>
      </c>
      <c r="G54">
        <f t="shared" si="1"/>
        <v>4000</v>
      </c>
    </row>
    <row r="55" spans="1:7" x14ac:dyDescent="0.2">
      <c r="A55" s="2">
        <v>44288</v>
      </c>
      <c r="B55" s="2" t="str">
        <f t="shared" si="0"/>
        <v>Friday</v>
      </c>
      <c r="C55" t="s">
        <v>63</v>
      </c>
      <c r="D55" t="s">
        <v>81</v>
      </c>
      <c r="E55">
        <v>7</v>
      </c>
      <c r="F55">
        <f>VLOOKUP(C55,sku_master!$B$1:$E$31,4,FALSE)</f>
        <v>1200</v>
      </c>
      <c r="G55">
        <f t="shared" si="1"/>
        <v>8400</v>
      </c>
    </row>
    <row r="56" spans="1:7" x14ac:dyDescent="0.2">
      <c r="A56" s="2">
        <v>44288</v>
      </c>
      <c r="B56" s="2" t="str">
        <f t="shared" si="0"/>
        <v>Friday</v>
      </c>
      <c r="C56" t="s">
        <v>65</v>
      </c>
      <c r="D56" t="s">
        <v>81</v>
      </c>
      <c r="E56">
        <v>8</v>
      </c>
      <c r="F56">
        <f>VLOOKUP(C56,sku_master!$B$1:$E$31,4,FALSE)</f>
        <v>1999</v>
      </c>
      <c r="G56">
        <f t="shared" si="1"/>
        <v>15992</v>
      </c>
    </row>
    <row r="57" spans="1:7" x14ac:dyDescent="0.2">
      <c r="A57" s="2">
        <v>44288</v>
      </c>
      <c r="B57" s="2" t="str">
        <f t="shared" si="0"/>
        <v>Friday</v>
      </c>
      <c r="C57" t="s">
        <v>67</v>
      </c>
      <c r="D57" t="s">
        <v>81</v>
      </c>
      <c r="E57">
        <v>7</v>
      </c>
      <c r="F57">
        <f>VLOOKUP(C57,sku_master!$B$1:$E$31,4,FALSE)</f>
        <v>1200</v>
      </c>
      <c r="G57">
        <f t="shared" si="1"/>
        <v>8400</v>
      </c>
    </row>
    <row r="58" spans="1:7" x14ac:dyDescent="0.2">
      <c r="A58" s="2">
        <v>44288</v>
      </c>
      <c r="B58" s="2" t="str">
        <f t="shared" si="0"/>
        <v>Friday</v>
      </c>
      <c r="C58" t="s">
        <v>69</v>
      </c>
      <c r="D58" t="s">
        <v>81</v>
      </c>
      <c r="E58">
        <v>5</v>
      </c>
      <c r="F58">
        <f>VLOOKUP(C58,sku_master!$B$1:$E$31,4,FALSE)</f>
        <v>2500</v>
      </c>
      <c r="G58">
        <f t="shared" si="1"/>
        <v>12500</v>
      </c>
    </row>
    <row r="59" spans="1:7" x14ac:dyDescent="0.2">
      <c r="A59" s="2">
        <v>44288</v>
      </c>
      <c r="B59" s="2" t="str">
        <f t="shared" si="0"/>
        <v>Friday</v>
      </c>
      <c r="C59" t="s">
        <v>71</v>
      </c>
      <c r="D59" t="s">
        <v>81</v>
      </c>
      <c r="E59">
        <v>4</v>
      </c>
      <c r="F59">
        <f>VLOOKUP(C59,sku_master!$B$1:$E$31,4,FALSE)</f>
        <v>1500</v>
      </c>
      <c r="G59">
        <f t="shared" si="1"/>
        <v>6000</v>
      </c>
    </row>
    <row r="60" spans="1:7" x14ac:dyDescent="0.2">
      <c r="A60" s="2">
        <v>44288</v>
      </c>
      <c r="B60" s="2" t="str">
        <f t="shared" si="0"/>
        <v>Friday</v>
      </c>
      <c r="C60" t="s">
        <v>73</v>
      </c>
      <c r="D60" t="s">
        <v>81</v>
      </c>
      <c r="E60">
        <v>2</v>
      </c>
      <c r="F60">
        <f>VLOOKUP(C60,sku_master!$B$1:$E$31,4,FALSE)</f>
        <v>1800</v>
      </c>
      <c r="G60">
        <f t="shared" si="1"/>
        <v>3600</v>
      </c>
    </row>
    <row r="61" spans="1:7" x14ac:dyDescent="0.2">
      <c r="A61" s="2">
        <v>44288</v>
      </c>
      <c r="B61" s="2" t="str">
        <f t="shared" si="0"/>
        <v>Friday</v>
      </c>
      <c r="C61" t="s">
        <v>75</v>
      </c>
      <c r="D61" t="s">
        <v>81</v>
      </c>
      <c r="E61">
        <v>3</v>
      </c>
      <c r="F61">
        <f>VLOOKUP(C61,sku_master!$B$1:$E$31,4,FALSE)</f>
        <v>3000</v>
      </c>
      <c r="G61">
        <f t="shared" si="1"/>
        <v>9000</v>
      </c>
    </row>
    <row r="62" spans="1:7" x14ac:dyDescent="0.2">
      <c r="A62" s="2">
        <v>44289</v>
      </c>
      <c r="B62" s="2" t="str">
        <f t="shared" si="0"/>
        <v>Saturday</v>
      </c>
      <c r="C62" t="s">
        <v>6</v>
      </c>
      <c r="D62" t="s">
        <v>81</v>
      </c>
      <c r="E62">
        <v>6</v>
      </c>
      <c r="F62">
        <f>VLOOKUP(C62,sku_master!$B$1:$E$31,4,FALSE)</f>
        <v>12000</v>
      </c>
      <c r="G62">
        <f t="shared" si="1"/>
        <v>72000</v>
      </c>
    </row>
    <row r="63" spans="1:7" x14ac:dyDescent="0.2">
      <c r="A63" s="2">
        <v>44289</v>
      </c>
      <c r="B63" s="2" t="str">
        <f t="shared" si="0"/>
        <v>Saturday</v>
      </c>
      <c r="C63" t="s">
        <v>9</v>
      </c>
      <c r="D63" t="s">
        <v>81</v>
      </c>
      <c r="E63">
        <v>6</v>
      </c>
      <c r="F63">
        <f>VLOOKUP(C63,sku_master!$B$1:$E$31,4,FALSE)</f>
        <v>10000</v>
      </c>
      <c r="G63">
        <f t="shared" si="1"/>
        <v>60000</v>
      </c>
    </row>
    <row r="64" spans="1:7" x14ac:dyDescent="0.2">
      <c r="A64" s="2">
        <v>44289</v>
      </c>
      <c r="B64" s="2" t="str">
        <f t="shared" si="0"/>
        <v>Saturday</v>
      </c>
      <c r="C64" t="s">
        <v>11</v>
      </c>
      <c r="D64" t="s">
        <v>81</v>
      </c>
      <c r="E64">
        <v>6</v>
      </c>
      <c r="F64">
        <f>VLOOKUP(C64,sku_master!$B$1:$E$31,4,FALSE)</f>
        <v>16000</v>
      </c>
      <c r="G64">
        <f t="shared" si="1"/>
        <v>96000</v>
      </c>
    </row>
    <row r="65" spans="1:7" x14ac:dyDescent="0.2">
      <c r="A65" s="2">
        <v>44289</v>
      </c>
      <c r="B65" s="2" t="str">
        <f t="shared" si="0"/>
        <v>Saturday</v>
      </c>
      <c r="C65" t="s">
        <v>14</v>
      </c>
      <c r="D65" t="s">
        <v>81</v>
      </c>
      <c r="E65">
        <v>6</v>
      </c>
      <c r="F65">
        <f>VLOOKUP(C65,sku_master!$B$1:$E$31,4,FALSE)</f>
        <v>20000</v>
      </c>
      <c r="G65">
        <f t="shared" si="1"/>
        <v>120000</v>
      </c>
    </row>
    <row r="66" spans="1:7" x14ac:dyDescent="0.2">
      <c r="A66" s="2">
        <v>44289</v>
      </c>
      <c r="B66" s="2" t="str">
        <f t="shared" si="0"/>
        <v>Saturday</v>
      </c>
      <c r="C66" t="s">
        <v>16</v>
      </c>
      <c r="D66" t="s">
        <v>81</v>
      </c>
      <c r="E66">
        <v>5</v>
      </c>
      <c r="F66">
        <f>VLOOKUP(C66,sku_master!$B$1:$E$31,4,FALSE)</f>
        <v>8000</v>
      </c>
      <c r="G66">
        <f t="shared" si="1"/>
        <v>40000</v>
      </c>
    </row>
    <row r="67" spans="1:7" x14ac:dyDescent="0.2">
      <c r="A67" s="2">
        <v>44289</v>
      </c>
      <c r="B67" s="2" t="str">
        <f t="shared" ref="B67:B130" si="2">TEXT(A67,"dddd")</f>
        <v>Saturday</v>
      </c>
      <c r="C67" t="s">
        <v>18</v>
      </c>
      <c r="D67" t="s">
        <v>81</v>
      </c>
      <c r="E67">
        <v>3</v>
      </c>
      <c r="F67">
        <f>VLOOKUP(C67,sku_master!$B$1:$E$31,4,FALSE)</f>
        <v>8000</v>
      </c>
      <c r="G67">
        <f t="shared" ref="G67:G130" si="3">E67*F67</f>
        <v>24000</v>
      </c>
    </row>
    <row r="68" spans="1:7" x14ac:dyDescent="0.2">
      <c r="A68" s="2">
        <v>44289</v>
      </c>
      <c r="B68" s="2" t="str">
        <f t="shared" si="2"/>
        <v>Saturday</v>
      </c>
      <c r="C68" t="s">
        <v>20</v>
      </c>
      <c r="D68" t="s">
        <v>81</v>
      </c>
      <c r="E68">
        <v>5</v>
      </c>
      <c r="F68">
        <f>VLOOKUP(C68,sku_master!$B$1:$E$31,4,FALSE)</f>
        <v>49000</v>
      </c>
      <c r="G68">
        <f t="shared" si="3"/>
        <v>245000</v>
      </c>
    </row>
    <row r="69" spans="1:7" x14ac:dyDescent="0.2">
      <c r="A69" s="2">
        <v>44289</v>
      </c>
      <c r="B69" s="2" t="str">
        <f t="shared" si="2"/>
        <v>Saturday</v>
      </c>
      <c r="C69" t="s">
        <v>23</v>
      </c>
      <c r="D69" t="s">
        <v>81</v>
      </c>
      <c r="E69">
        <v>2</v>
      </c>
      <c r="F69">
        <f>VLOOKUP(C69,sku_master!$B$1:$E$31,4,FALSE)</f>
        <v>54000</v>
      </c>
      <c r="G69">
        <f t="shared" si="3"/>
        <v>108000</v>
      </c>
    </row>
    <row r="70" spans="1:7" x14ac:dyDescent="0.2">
      <c r="A70" s="2">
        <v>44289</v>
      </c>
      <c r="B70" s="2" t="str">
        <f t="shared" si="2"/>
        <v>Saturday</v>
      </c>
      <c r="C70" t="s">
        <v>25</v>
      </c>
      <c r="D70" t="s">
        <v>81</v>
      </c>
      <c r="E70">
        <v>2</v>
      </c>
      <c r="F70">
        <f>VLOOKUP(C70,sku_master!$B$1:$E$31,4,FALSE)</f>
        <v>55000</v>
      </c>
      <c r="G70">
        <f t="shared" si="3"/>
        <v>110000</v>
      </c>
    </row>
    <row r="71" spans="1:7" x14ac:dyDescent="0.2">
      <c r="A71" s="2">
        <v>44289</v>
      </c>
      <c r="B71" s="2" t="str">
        <f t="shared" si="2"/>
        <v>Saturday</v>
      </c>
      <c r="C71" t="s">
        <v>28</v>
      </c>
      <c r="D71" t="s">
        <v>81</v>
      </c>
      <c r="E71">
        <v>3</v>
      </c>
      <c r="F71">
        <f>VLOOKUP(C71,sku_master!$B$1:$E$31,4,FALSE)</f>
        <v>60000</v>
      </c>
      <c r="G71">
        <f t="shared" si="3"/>
        <v>180000</v>
      </c>
    </row>
    <row r="72" spans="1:7" x14ac:dyDescent="0.2">
      <c r="A72" s="2">
        <v>44289</v>
      </c>
      <c r="B72" s="2" t="str">
        <f t="shared" si="2"/>
        <v>Saturday</v>
      </c>
      <c r="C72" t="s">
        <v>31</v>
      </c>
      <c r="D72" t="s">
        <v>81</v>
      </c>
      <c r="E72">
        <v>25</v>
      </c>
      <c r="F72">
        <f>VLOOKUP(C72,sku_master!$B$1:$E$31,4,FALSE)</f>
        <v>300</v>
      </c>
      <c r="G72">
        <f t="shared" si="3"/>
        <v>7500</v>
      </c>
    </row>
    <row r="73" spans="1:7" x14ac:dyDescent="0.2">
      <c r="A73" s="2">
        <v>44289</v>
      </c>
      <c r="B73" s="2" t="str">
        <f t="shared" si="2"/>
        <v>Saturday</v>
      </c>
      <c r="C73" t="s">
        <v>34</v>
      </c>
      <c r="D73" t="s">
        <v>81</v>
      </c>
      <c r="E73">
        <v>15</v>
      </c>
      <c r="F73">
        <f>VLOOKUP(C73,sku_master!$B$1:$E$31,4,FALSE)</f>
        <v>200</v>
      </c>
      <c r="G73">
        <f t="shared" si="3"/>
        <v>3000</v>
      </c>
    </row>
    <row r="74" spans="1:7" x14ac:dyDescent="0.2">
      <c r="A74" s="2">
        <v>44289</v>
      </c>
      <c r="B74" s="2" t="str">
        <f t="shared" si="2"/>
        <v>Saturday</v>
      </c>
      <c r="C74" t="s">
        <v>37</v>
      </c>
      <c r="D74" t="s">
        <v>81</v>
      </c>
      <c r="E74">
        <v>5</v>
      </c>
      <c r="F74">
        <f>VLOOKUP(C74,sku_master!$B$1:$E$31,4,FALSE)</f>
        <v>290</v>
      </c>
      <c r="G74">
        <f t="shared" si="3"/>
        <v>1450</v>
      </c>
    </row>
    <row r="75" spans="1:7" x14ac:dyDescent="0.2">
      <c r="A75" s="2">
        <v>44289</v>
      </c>
      <c r="B75" s="2" t="str">
        <f t="shared" si="2"/>
        <v>Saturday</v>
      </c>
      <c r="C75" t="s">
        <v>39</v>
      </c>
      <c r="D75" t="s">
        <v>81</v>
      </c>
      <c r="E75">
        <v>7</v>
      </c>
      <c r="F75">
        <f>VLOOKUP(C75,sku_master!$B$1:$E$31,4,FALSE)</f>
        <v>365</v>
      </c>
      <c r="G75">
        <f t="shared" si="3"/>
        <v>2555</v>
      </c>
    </row>
    <row r="76" spans="1:7" x14ac:dyDescent="0.2">
      <c r="A76" s="2">
        <v>44289</v>
      </c>
      <c r="B76" s="2" t="str">
        <f t="shared" si="2"/>
        <v>Saturday</v>
      </c>
      <c r="C76" t="s">
        <v>41</v>
      </c>
      <c r="D76" t="s">
        <v>81</v>
      </c>
      <c r="E76">
        <v>7</v>
      </c>
      <c r="F76">
        <f>VLOOKUP(C76,sku_master!$B$1:$E$31,4,FALSE)</f>
        <v>190</v>
      </c>
      <c r="G76">
        <f t="shared" si="3"/>
        <v>1330</v>
      </c>
    </row>
    <row r="77" spans="1:7" x14ac:dyDescent="0.2">
      <c r="A77" s="2">
        <v>44289</v>
      </c>
      <c r="B77" s="2" t="str">
        <f t="shared" si="2"/>
        <v>Saturday</v>
      </c>
      <c r="C77" t="s">
        <v>43</v>
      </c>
      <c r="D77" t="s">
        <v>81</v>
      </c>
      <c r="E77">
        <v>7</v>
      </c>
      <c r="F77">
        <f>VLOOKUP(C77,sku_master!$B$1:$E$31,4,FALSE)</f>
        <v>350</v>
      </c>
      <c r="G77">
        <f t="shared" si="3"/>
        <v>2450</v>
      </c>
    </row>
    <row r="78" spans="1:7" x14ac:dyDescent="0.2">
      <c r="A78" s="2">
        <v>44289</v>
      </c>
      <c r="B78" s="2" t="str">
        <f t="shared" si="2"/>
        <v>Saturday</v>
      </c>
      <c r="C78" t="s">
        <v>45</v>
      </c>
      <c r="D78" t="s">
        <v>81</v>
      </c>
      <c r="E78">
        <v>6</v>
      </c>
      <c r="F78">
        <f>VLOOKUP(C78,sku_master!$B$1:$E$31,4,FALSE)</f>
        <v>400</v>
      </c>
      <c r="G78">
        <f t="shared" si="3"/>
        <v>2400</v>
      </c>
    </row>
    <row r="79" spans="1:7" x14ac:dyDescent="0.2">
      <c r="A79" s="2">
        <v>44289</v>
      </c>
      <c r="B79" s="2" t="str">
        <f t="shared" si="2"/>
        <v>Saturday</v>
      </c>
      <c r="C79" t="s">
        <v>48</v>
      </c>
      <c r="D79" t="s">
        <v>81</v>
      </c>
      <c r="E79">
        <v>4</v>
      </c>
      <c r="F79">
        <f>VLOOKUP(C79,sku_master!$B$1:$E$31,4,FALSE)</f>
        <v>300</v>
      </c>
      <c r="G79">
        <f t="shared" si="3"/>
        <v>1200</v>
      </c>
    </row>
    <row r="80" spans="1:7" x14ac:dyDescent="0.2">
      <c r="A80" s="2">
        <v>44289</v>
      </c>
      <c r="B80" s="2" t="str">
        <f t="shared" si="2"/>
        <v>Saturday</v>
      </c>
      <c r="C80" t="s">
        <v>50</v>
      </c>
      <c r="D80" t="s">
        <v>81</v>
      </c>
      <c r="E80">
        <v>3</v>
      </c>
      <c r="F80">
        <f>VLOOKUP(C80,sku_master!$B$1:$E$31,4,FALSE)</f>
        <v>460</v>
      </c>
      <c r="G80">
        <f t="shared" si="3"/>
        <v>1380</v>
      </c>
    </row>
    <row r="81" spans="1:7" x14ac:dyDescent="0.2">
      <c r="A81" s="2">
        <v>44289</v>
      </c>
      <c r="B81" s="2" t="str">
        <f t="shared" si="2"/>
        <v>Saturday</v>
      </c>
      <c r="C81" t="s">
        <v>52</v>
      </c>
      <c r="D81" t="s">
        <v>81</v>
      </c>
      <c r="E81">
        <v>5</v>
      </c>
      <c r="F81">
        <f>VLOOKUP(C81,sku_master!$B$1:$E$31,4,FALSE)</f>
        <v>999</v>
      </c>
      <c r="G81">
        <f t="shared" si="3"/>
        <v>4995</v>
      </c>
    </row>
    <row r="82" spans="1:7" x14ac:dyDescent="0.2">
      <c r="A82" s="2">
        <v>44289</v>
      </c>
      <c r="B82" s="2" t="str">
        <f t="shared" si="2"/>
        <v>Saturday</v>
      </c>
      <c r="C82" t="s">
        <v>55</v>
      </c>
      <c r="D82" t="s">
        <v>81</v>
      </c>
      <c r="E82">
        <v>13</v>
      </c>
      <c r="F82">
        <f>VLOOKUP(C82,sku_master!$B$1:$E$31,4,FALSE)</f>
        <v>350</v>
      </c>
      <c r="G82">
        <f t="shared" si="3"/>
        <v>4550</v>
      </c>
    </row>
    <row r="83" spans="1:7" x14ac:dyDescent="0.2">
      <c r="A83" s="2">
        <v>44289</v>
      </c>
      <c r="B83" s="2" t="str">
        <f t="shared" si="2"/>
        <v>Saturday</v>
      </c>
      <c r="C83" t="s">
        <v>58</v>
      </c>
      <c r="D83" t="s">
        <v>81</v>
      </c>
      <c r="E83">
        <v>10</v>
      </c>
      <c r="F83">
        <f>VLOOKUP(C83,sku_master!$B$1:$E$31,4,FALSE)</f>
        <v>400</v>
      </c>
      <c r="G83">
        <f t="shared" si="3"/>
        <v>4000</v>
      </c>
    </row>
    <row r="84" spans="1:7" x14ac:dyDescent="0.2">
      <c r="A84" s="2">
        <v>44289</v>
      </c>
      <c r="B84" s="2" t="str">
        <f t="shared" si="2"/>
        <v>Saturday</v>
      </c>
      <c r="C84" t="s">
        <v>60</v>
      </c>
      <c r="D84" t="s">
        <v>81</v>
      </c>
      <c r="E84">
        <v>6</v>
      </c>
      <c r="F84">
        <f>VLOOKUP(C84,sku_master!$B$1:$E$31,4,FALSE)</f>
        <v>800</v>
      </c>
      <c r="G84">
        <f t="shared" si="3"/>
        <v>4800</v>
      </c>
    </row>
    <row r="85" spans="1:7" x14ac:dyDescent="0.2">
      <c r="A85" s="2">
        <v>44289</v>
      </c>
      <c r="B85" s="2" t="str">
        <f t="shared" si="2"/>
        <v>Saturday</v>
      </c>
      <c r="C85" t="s">
        <v>63</v>
      </c>
      <c r="D85" t="s">
        <v>81</v>
      </c>
      <c r="E85">
        <v>6</v>
      </c>
      <c r="F85">
        <f>VLOOKUP(C85,sku_master!$B$1:$E$31,4,FALSE)</f>
        <v>1200</v>
      </c>
      <c r="G85">
        <f t="shared" si="3"/>
        <v>7200</v>
      </c>
    </row>
    <row r="86" spans="1:7" x14ac:dyDescent="0.2">
      <c r="A86" s="2">
        <v>44289</v>
      </c>
      <c r="B86" s="2" t="str">
        <f t="shared" si="2"/>
        <v>Saturday</v>
      </c>
      <c r="C86" t="s">
        <v>65</v>
      </c>
      <c r="D86" t="s">
        <v>81</v>
      </c>
      <c r="E86">
        <v>4</v>
      </c>
      <c r="F86">
        <f>VLOOKUP(C86,sku_master!$B$1:$E$31,4,FALSE)</f>
        <v>1999</v>
      </c>
      <c r="G86">
        <f t="shared" si="3"/>
        <v>7996</v>
      </c>
    </row>
    <row r="87" spans="1:7" x14ac:dyDescent="0.2">
      <c r="A87" s="2">
        <v>44289</v>
      </c>
      <c r="B87" s="2" t="str">
        <f t="shared" si="2"/>
        <v>Saturday</v>
      </c>
      <c r="C87" t="s">
        <v>67</v>
      </c>
      <c r="D87" t="s">
        <v>81</v>
      </c>
      <c r="E87">
        <v>4</v>
      </c>
      <c r="F87">
        <f>VLOOKUP(C87,sku_master!$B$1:$E$31,4,FALSE)</f>
        <v>1200</v>
      </c>
      <c r="G87">
        <f t="shared" si="3"/>
        <v>4800</v>
      </c>
    </row>
    <row r="88" spans="1:7" x14ac:dyDescent="0.2">
      <c r="A88" s="2">
        <v>44289</v>
      </c>
      <c r="B88" s="2" t="str">
        <f t="shared" si="2"/>
        <v>Saturday</v>
      </c>
      <c r="C88" t="s">
        <v>69</v>
      </c>
      <c r="D88" t="s">
        <v>81</v>
      </c>
      <c r="E88">
        <v>7</v>
      </c>
      <c r="F88">
        <f>VLOOKUP(C88,sku_master!$B$1:$E$31,4,FALSE)</f>
        <v>2500</v>
      </c>
      <c r="G88">
        <f t="shared" si="3"/>
        <v>17500</v>
      </c>
    </row>
    <row r="89" spans="1:7" x14ac:dyDescent="0.2">
      <c r="A89" s="2">
        <v>44289</v>
      </c>
      <c r="B89" s="2" t="str">
        <f t="shared" si="2"/>
        <v>Saturday</v>
      </c>
      <c r="C89" t="s">
        <v>71</v>
      </c>
      <c r="D89" t="s">
        <v>81</v>
      </c>
      <c r="E89">
        <v>4</v>
      </c>
      <c r="F89">
        <f>VLOOKUP(C89,sku_master!$B$1:$E$31,4,FALSE)</f>
        <v>1500</v>
      </c>
      <c r="G89">
        <f t="shared" si="3"/>
        <v>6000</v>
      </c>
    </row>
    <row r="90" spans="1:7" x14ac:dyDescent="0.2">
      <c r="A90" s="2">
        <v>44289</v>
      </c>
      <c r="B90" s="2" t="str">
        <f t="shared" si="2"/>
        <v>Saturday</v>
      </c>
      <c r="C90" t="s">
        <v>73</v>
      </c>
      <c r="D90" t="s">
        <v>81</v>
      </c>
      <c r="E90">
        <v>4</v>
      </c>
      <c r="F90">
        <f>VLOOKUP(C90,sku_master!$B$1:$E$31,4,FALSE)</f>
        <v>1800</v>
      </c>
      <c r="G90">
        <f t="shared" si="3"/>
        <v>7200</v>
      </c>
    </row>
    <row r="91" spans="1:7" x14ac:dyDescent="0.2">
      <c r="A91" s="2">
        <v>44289</v>
      </c>
      <c r="B91" s="2" t="str">
        <f t="shared" si="2"/>
        <v>Saturday</v>
      </c>
      <c r="C91" t="s">
        <v>75</v>
      </c>
      <c r="D91" t="s">
        <v>81</v>
      </c>
      <c r="E91">
        <v>2</v>
      </c>
      <c r="F91">
        <f>VLOOKUP(C91,sku_master!$B$1:$E$31,4,FALSE)</f>
        <v>3000</v>
      </c>
      <c r="G91">
        <f t="shared" si="3"/>
        <v>6000</v>
      </c>
    </row>
    <row r="92" spans="1:7" x14ac:dyDescent="0.2">
      <c r="A92" s="2">
        <v>44290</v>
      </c>
      <c r="B92" s="2" t="str">
        <f t="shared" si="2"/>
        <v>Sunday</v>
      </c>
      <c r="C92" t="s">
        <v>6</v>
      </c>
      <c r="D92" t="s">
        <v>81</v>
      </c>
      <c r="E92">
        <v>10</v>
      </c>
      <c r="F92">
        <f>VLOOKUP(C92,sku_master!$B$1:$E$31,4,FALSE)</f>
        <v>12000</v>
      </c>
      <c r="G92">
        <f t="shared" si="3"/>
        <v>120000</v>
      </c>
    </row>
    <row r="93" spans="1:7" x14ac:dyDescent="0.2">
      <c r="A93" s="2">
        <v>44290</v>
      </c>
      <c r="B93" s="2" t="str">
        <f t="shared" si="2"/>
        <v>Sunday</v>
      </c>
      <c r="C93" t="s">
        <v>9</v>
      </c>
      <c r="D93" t="s">
        <v>81</v>
      </c>
      <c r="E93">
        <v>10</v>
      </c>
      <c r="F93">
        <f>VLOOKUP(C93,sku_master!$B$1:$E$31,4,FALSE)</f>
        <v>10000</v>
      </c>
      <c r="G93">
        <f t="shared" si="3"/>
        <v>100000</v>
      </c>
    </row>
    <row r="94" spans="1:7" x14ac:dyDescent="0.2">
      <c r="A94" s="2">
        <v>44290</v>
      </c>
      <c r="B94" s="2" t="str">
        <f t="shared" si="2"/>
        <v>Sunday</v>
      </c>
      <c r="C94" t="s">
        <v>11</v>
      </c>
      <c r="D94" t="s">
        <v>81</v>
      </c>
      <c r="E94">
        <v>4</v>
      </c>
      <c r="F94">
        <f>VLOOKUP(C94,sku_master!$B$1:$E$31,4,FALSE)</f>
        <v>16000</v>
      </c>
      <c r="G94">
        <f t="shared" si="3"/>
        <v>64000</v>
      </c>
    </row>
    <row r="95" spans="1:7" x14ac:dyDescent="0.2">
      <c r="A95" s="2">
        <v>44290</v>
      </c>
      <c r="B95" s="2" t="str">
        <f t="shared" si="2"/>
        <v>Sunday</v>
      </c>
      <c r="C95" t="s">
        <v>14</v>
      </c>
      <c r="D95" t="s">
        <v>81</v>
      </c>
      <c r="E95">
        <v>7</v>
      </c>
      <c r="F95">
        <f>VLOOKUP(C95,sku_master!$B$1:$E$31,4,FALSE)</f>
        <v>20000</v>
      </c>
      <c r="G95">
        <f t="shared" si="3"/>
        <v>140000</v>
      </c>
    </row>
    <row r="96" spans="1:7" x14ac:dyDescent="0.2">
      <c r="A96" s="2">
        <v>44290</v>
      </c>
      <c r="B96" s="2" t="str">
        <f t="shared" si="2"/>
        <v>Sunday</v>
      </c>
      <c r="C96" t="s">
        <v>16</v>
      </c>
      <c r="D96" t="s">
        <v>81</v>
      </c>
      <c r="E96">
        <v>4</v>
      </c>
      <c r="F96">
        <f>VLOOKUP(C96,sku_master!$B$1:$E$31,4,FALSE)</f>
        <v>8000</v>
      </c>
      <c r="G96">
        <f t="shared" si="3"/>
        <v>32000</v>
      </c>
    </row>
    <row r="97" spans="1:7" x14ac:dyDescent="0.2">
      <c r="A97" s="2">
        <v>44290</v>
      </c>
      <c r="B97" s="2" t="str">
        <f t="shared" si="2"/>
        <v>Sunday</v>
      </c>
      <c r="C97" t="s">
        <v>18</v>
      </c>
      <c r="D97" t="s">
        <v>81</v>
      </c>
      <c r="E97">
        <v>3</v>
      </c>
      <c r="F97">
        <f>VLOOKUP(C97,sku_master!$B$1:$E$31,4,FALSE)</f>
        <v>8000</v>
      </c>
      <c r="G97">
        <f t="shared" si="3"/>
        <v>24000</v>
      </c>
    </row>
    <row r="98" spans="1:7" x14ac:dyDescent="0.2">
      <c r="A98" s="2">
        <v>44290</v>
      </c>
      <c r="B98" s="2" t="str">
        <f t="shared" si="2"/>
        <v>Sunday</v>
      </c>
      <c r="C98" t="s">
        <v>20</v>
      </c>
      <c r="D98" t="s">
        <v>81</v>
      </c>
      <c r="E98">
        <v>4</v>
      </c>
      <c r="F98">
        <f>VLOOKUP(C98,sku_master!$B$1:$E$31,4,FALSE)</f>
        <v>49000</v>
      </c>
      <c r="G98">
        <f t="shared" si="3"/>
        <v>196000</v>
      </c>
    </row>
    <row r="99" spans="1:7" x14ac:dyDescent="0.2">
      <c r="A99" s="2">
        <v>44290</v>
      </c>
      <c r="B99" s="2" t="str">
        <f t="shared" si="2"/>
        <v>Sunday</v>
      </c>
      <c r="C99" t="s">
        <v>23</v>
      </c>
      <c r="D99" t="s">
        <v>81</v>
      </c>
      <c r="E99">
        <v>3</v>
      </c>
      <c r="F99">
        <f>VLOOKUP(C99,sku_master!$B$1:$E$31,4,FALSE)</f>
        <v>54000</v>
      </c>
      <c r="G99">
        <f t="shared" si="3"/>
        <v>162000</v>
      </c>
    </row>
    <row r="100" spans="1:7" x14ac:dyDescent="0.2">
      <c r="A100" s="2">
        <v>44290</v>
      </c>
      <c r="B100" s="2" t="str">
        <f t="shared" si="2"/>
        <v>Sunday</v>
      </c>
      <c r="C100" t="s">
        <v>25</v>
      </c>
      <c r="D100" t="s">
        <v>81</v>
      </c>
      <c r="E100">
        <v>3</v>
      </c>
      <c r="F100">
        <f>VLOOKUP(C100,sku_master!$B$1:$E$31,4,FALSE)</f>
        <v>55000</v>
      </c>
      <c r="G100">
        <f t="shared" si="3"/>
        <v>165000</v>
      </c>
    </row>
    <row r="101" spans="1:7" x14ac:dyDescent="0.2">
      <c r="A101" s="2">
        <v>44290</v>
      </c>
      <c r="B101" s="2" t="str">
        <f t="shared" si="2"/>
        <v>Sunday</v>
      </c>
      <c r="C101" t="s">
        <v>28</v>
      </c>
      <c r="D101" t="s">
        <v>81</v>
      </c>
      <c r="E101">
        <v>3</v>
      </c>
      <c r="F101">
        <f>VLOOKUP(C101,sku_master!$B$1:$E$31,4,FALSE)</f>
        <v>60000</v>
      </c>
      <c r="G101">
        <f t="shared" si="3"/>
        <v>180000</v>
      </c>
    </row>
    <row r="102" spans="1:7" x14ac:dyDescent="0.2">
      <c r="A102" s="2">
        <v>44290</v>
      </c>
      <c r="B102" s="2" t="str">
        <f t="shared" si="2"/>
        <v>Sunday</v>
      </c>
      <c r="C102" t="s">
        <v>31</v>
      </c>
      <c r="D102" t="s">
        <v>81</v>
      </c>
      <c r="E102">
        <v>26</v>
      </c>
      <c r="F102">
        <f>VLOOKUP(C102,sku_master!$B$1:$E$31,4,FALSE)</f>
        <v>300</v>
      </c>
      <c r="G102">
        <f t="shared" si="3"/>
        <v>7800</v>
      </c>
    </row>
    <row r="103" spans="1:7" x14ac:dyDescent="0.2">
      <c r="A103" s="2">
        <v>44290</v>
      </c>
      <c r="B103" s="2" t="str">
        <f t="shared" si="2"/>
        <v>Sunday</v>
      </c>
      <c r="C103" t="s">
        <v>34</v>
      </c>
      <c r="D103" t="s">
        <v>81</v>
      </c>
      <c r="E103">
        <v>16</v>
      </c>
      <c r="F103">
        <f>VLOOKUP(C103,sku_master!$B$1:$E$31,4,FALSE)</f>
        <v>200</v>
      </c>
      <c r="G103">
        <f t="shared" si="3"/>
        <v>3200</v>
      </c>
    </row>
    <row r="104" spans="1:7" x14ac:dyDescent="0.2">
      <c r="A104" s="2">
        <v>44290</v>
      </c>
      <c r="B104" s="2" t="str">
        <f t="shared" si="2"/>
        <v>Sunday</v>
      </c>
      <c r="C104" t="s">
        <v>37</v>
      </c>
      <c r="D104" t="s">
        <v>81</v>
      </c>
      <c r="E104">
        <v>12</v>
      </c>
      <c r="F104">
        <f>VLOOKUP(C104,sku_master!$B$1:$E$31,4,FALSE)</f>
        <v>290</v>
      </c>
      <c r="G104">
        <f t="shared" si="3"/>
        <v>3480</v>
      </c>
    </row>
    <row r="105" spans="1:7" x14ac:dyDescent="0.2">
      <c r="A105" s="2">
        <v>44290</v>
      </c>
      <c r="B105" s="2" t="str">
        <f t="shared" si="2"/>
        <v>Sunday</v>
      </c>
      <c r="C105" t="s">
        <v>39</v>
      </c>
      <c r="D105" t="s">
        <v>81</v>
      </c>
      <c r="E105">
        <v>8</v>
      </c>
      <c r="F105">
        <f>VLOOKUP(C105,sku_master!$B$1:$E$31,4,FALSE)</f>
        <v>365</v>
      </c>
      <c r="G105">
        <f t="shared" si="3"/>
        <v>2920</v>
      </c>
    </row>
    <row r="106" spans="1:7" x14ac:dyDescent="0.2">
      <c r="A106" s="2">
        <v>44290</v>
      </c>
      <c r="B106" s="2" t="str">
        <f t="shared" si="2"/>
        <v>Sunday</v>
      </c>
      <c r="C106" t="s">
        <v>41</v>
      </c>
      <c r="D106" t="s">
        <v>81</v>
      </c>
      <c r="E106">
        <v>7</v>
      </c>
      <c r="F106">
        <f>VLOOKUP(C106,sku_master!$B$1:$E$31,4,FALSE)</f>
        <v>190</v>
      </c>
      <c r="G106">
        <f t="shared" si="3"/>
        <v>1330</v>
      </c>
    </row>
    <row r="107" spans="1:7" x14ac:dyDescent="0.2">
      <c r="A107" s="2">
        <v>44290</v>
      </c>
      <c r="B107" s="2" t="str">
        <f t="shared" si="2"/>
        <v>Sunday</v>
      </c>
      <c r="C107" t="s">
        <v>43</v>
      </c>
      <c r="D107" t="s">
        <v>81</v>
      </c>
      <c r="E107">
        <v>5</v>
      </c>
      <c r="F107">
        <f>VLOOKUP(C107,sku_master!$B$1:$E$31,4,FALSE)</f>
        <v>350</v>
      </c>
      <c r="G107">
        <f t="shared" si="3"/>
        <v>1750</v>
      </c>
    </row>
    <row r="108" spans="1:7" x14ac:dyDescent="0.2">
      <c r="A108" s="2">
        <v>44290</v>
      </c>
      <c r="B108" s="2" t="str">
        <f t="shared" si="2"/>
        <v>Sunday</v>
      </c>
      <c r="C108" t="s">
        <v>45</v>
      </c>
      <c r="D108" t="s">
        <v>81</v>
      </c>
      <c r="E108">
        <v>5</v>
      </c>
      <c r="F108">
        <f>VLOOKUP(C108,sku_master!$B$1:$E$31,4,FALSE)</f>
        <v>400</v>
      </c>
      <c r="G108">
        <f t="shared" si="3"/>
        <v>2000</v>
      </c>
    </row>
    <row r="109" spans="1:7" x14ac:dyDescent="0.2">
      <c r="A109" s="2">
        <v>44290</v>
      </c>
      <c r="B109" s="2" t="str">
        <f t="shared" si="2"/>
        <v>Sunday</v>
      </c>
      <c r="C109" t="s">
        <v>48</v>
      </c>
      <c r="D109" t="s">
        <v>81</v>
      </c>
      <c r="E109">
        <v>5</v>
      </c>
      <c r="F109">
        <f>VLOOKUP(C109,sku_master!$B$1:$E$31,4,FALSE)</f>
        <v>300</v>
      </c>
      <c r="G109">
        <f t="shared" si="3"/>
        <v>1500</v>
      </c>
    </row>
    <row r="110" spans="1:7" x14ac:dyDescent="0.2">
      <c r="A110" s="2">
        <v>44290</v>
      </c>
      <c r="B110" s="2" t="str">
        <f t="shared" si="2"/>
        <v>Sunday</v>
      </c>
      <c r="C110" t="s">
        <v>50</v>
      </c>
      <c r="D110" t="s">
        <v>81</v>
      </c>
      <c r="E110">
        <v>4</v>
      </c>
      <c r="F110">
        <f>VLOOKUP(C110,sku_master!$B$1:$E$31,4,FALSE)</f>
        <v>460</v>
      </c>
      <c r="G110">
        <f t="shared" si="3"/>
        <v>1840</v>
      </c>
    </row>
    <row r="111" spans="1:7" x14ac:dyDescent="0.2">
      <c r="A111" s="2">
        <v>44290</v>
      </c>
      <c r="B111" s="2" t="str">
        <f t="shared" si="2"/>
        <v>Sunday</v>
      </c>
      <c r="C111" t="s">
        <v>52</v>
      </c>
      <c r="D111" t="s">
        <v>81</v>
      </c>
      <c r="E111">
        <v>2</v>
      </c>
      <c r="F111">
        <f>VLOOKUP(C111,sku_master!$B$1:$E$31,4,FALSE)</f>
        <v>999</v>
      </c>
      <c r="G111">
        <f t="shared" si="3"/>
        <v>1998</v>
      </c>
    </row>
    <row r="112" spans="1:7" x14ac:dyDescent="0.2">
      <c r="A112" s="2">
        <v>44290</v>
      </c>
      <c r="B112" s="2" t="str">
        <f t="shared" si="2"/>
        <v>Sunday</v>
      </c>
      <c r="C112" t="s">
        <v>55</v>
      </c>
      <c r="D112" t="s">
        <v>81</v>
      </c>
      <c r="E112">
        <v>11</v>
      </c>
      <c r="F112">
        <f>VLOOKUP(C112,sku_master!$B$1:$E$31,4,FALSE)</f>
        <v>350</v>
      </c>
      <c r="G112">
        <f t="shared" si="3"/>
        <v>3850</v>
      </c>
    </row>
    <row r="113" spans="1:7" x14ac:dyDescent="0.2">
      <c r="A113" s="2">
        <v>44290</v>
      </c>
      <c r="B113" s="2" t="str">
        <f t="shared" si="2"/>
        <v>Sunday</v>
      </c>
      <c r="C113" t="s">
        <v>58</v>
      </c>
      <c r="D113" t="s">
        <v>81</v>
      </c>
      <c r="E113">
        <v>11</v>
      </c>
      <c r="F113">
        <f>VLOOKUP(C113,sku_master!$B$1:$E$31,4,FALSE)</f>
        <v>400</v>
      </c>
      <c r="G113">
        <f t="shared" si="3"/>
        <v>4400</v>
      </c>
    </row>
    <row r="114" spans="1:7" x14ac:dyDescent="0.2">
      <c r="A114" s="2">
        <v>44290</v>
      </c>
      <c r="B114" s="2" t="str">
        <f t="shared" si="2"/>
        <v>Sunday</v>
      </c>
      <c r="C114" t="s">
        <v>60</v>
      </c>
      <c r="D114" t="s">
        <v>81</v>
      </c>
      <c r="E114">
        <v>4</v>
      </c>
      <c r="F114">
        <f>VLOOKUP(C114,sku_master!$B$1:$E$31,4,FALSE)</f>
        <v>800</v>
      </c>
      <c r="G114">
        <f t="shared" si="3"/>
        <v>3200</v>
      </c>
    </row>
    <row r="115" spans="1:7" x14ac:dyDescent="0.2">
      <c r="A115" s="2">
        <v>44290</v>
      </c>
      <c r="B115" s="2" t="str">
        <f t="shared" si="2"/>
        <v>Sunday</v>
      </c>
      <c r="C115" t="s">
        <v>63</v>
      </c>
      <c r="D115" t="s">
        <v>81</v>
      </c>
      <c r="E115">
        <v>4</v>
      </c>
      <c r="F115">
        <f>VLOOKUP(C115,sku_master!$B$1:$E$31,4,FALSE)</f>
        <v>1200</v>
      </c>
      <c r="G115">
        <f t="shared" si="3"/>
        <v>4800</v>
      </c>
    </row>
    <row r="116" spans="1:7" x14ac:dyDescent="0.2">
      <c r="A116" s="2">
        <v>44290</v>
      </c>
      <c r="B116" s="2" t="str">
        <f t="shared" si="2"/>
        <v>Sunday</v>
      </c>
      <c r="C116" t="s">
        <v>65</v>
      </c>
      <c r="D116" t="s">
        <v>81</v>
      </c>
      <c r="E116">
        <v>8</v>
      </c>
      <c r="F116">
        <f>VLOOKUP(C116,sku_master!$B$1:$E$31,4,FALSE)</f>
        <v>1999</v>
      </c>
      <c r="G116">
        <f t="shared" si="3"/>
        <v>15992</v>
      </c>
    </row>
    <row r="117" spans="1:7" x14ac:dyDescent="0.2">
      <c r="A117" s="2">
        <v>44290</v>
      </c>
      <c r="B117" s="2" t="str">
        <f t="shared" si="2"/>
        <v>Sunday</v>
      </c>
      <c r="C117" t="s">
        <v>67</v>
      </c>
      <c r="D117" t="s">
        <v>81</v>
      </c>
      <c r="E117">
        <v>6</v>
      </c>
      <c r="F117">
        <f>VLOOKUP(C117,sku_master!$B$1:$E$31,4,FALSE)</f>
        <v>1200</v>
      </c>
      <c r="G117">
        <f t="shared" si="3"/>
        <v>7200</v>
      </c>
    </row>
    <row r="118" spans="1:7" x14ac:dyDescent="0.2">
      <c r="A118" s="2">
        <v>44290</v>
      </c>
      <c r="B118" s="2" t="str">
        <f t="shared" si="2"/>
        <v>Sunday</v>
      </c>
      <c r="C118" t="s">
        <v>69</v>
      </c>
      <c r="D118" t="s">
        <v>81</v>
      </c>
      <c r="E118">
        <v>5</v>
      </c>
      <c r="F118">
        <f>VLOOKUP(C118,sku_master!$B$1:$E$31,4,FALSE)</f>
        <v>2500</v>
      </c>
      <c r="G118">
        <f t="shared" si="3"/>
        <v>12500</v>
      </c>
    </row>
    <row r="119" spans="1:7" x14ac:dyDescent="0.2">
      <c r="A119" s="2">
        <v>44290</v>
      </c>
      <c r="B119" s="2" t="str">
        <f t="shared" si="2"/>
        <v>Sunday</v>
      </c>
      <c r="C119" t="s">
        <v>71</v>
      </c>
      <c r="D119" t="s">
        <v>81</v>
      </c>
      <c r="E119">
        <v>3</v>
      </c>
      <c r="F119">
        <f>VLOOKUP(C119,sku_master!$B$1:$E$31,4,FALSE)</f>
        <v>1500</v>
      </c>
      <c r="G119">
        <f t="shared" si="3"/>
        <v>4500</v>
      </c>
    </row>
    <row r="120" spans="1:7" x14ac:dyDescent="0.2">
      <c r="A120" s="2">
        <v>44290</v>
      </c>
      <c r="B120" s="2" t="str">
        <f t="shared" si="2"/>
        <v>Sunday</v>
      </c>
      <c r="C120" t="s">
        <v>73</v>
      </c>
      <c r="D120" t="s">
        <v>81</v>
      </c>
      <c r="E120">
        <v>2</v>
      </c>
      <c r="F120">
        <f>VLOOKUP(C120,sku_master!$B$1:$E$31,4,FALSE)</f>
        <v>1800</v>
      </c>
      <c r="G120">
        <f t="shared" si="3"/>
        <v>3600</v>
      </c>
    </row>
    <row r="121" spans="1:7" x14ac:dyDescent="0.2">
      <c r="A121" s="2">
        <v>44290</v>
      </c>
      <c r="B121" s="2" t="str">
        <f t="shared" si="2"/>
        <v>Sunday</v>
      </c>
      <c r="C121" t="s">
        <v>75</v>
      </c>
      <c r="D121" t="s">
        <v>81</v>
      </c>
      <c r="E121">
        <v>4</v>
      </c>
      <c r="F121">
        <f>VLOOKUP(C121,sku_master!$B$1:$E$31,4,FALSE)</f>
        <v>3000</v>
      </c>
      <c r="G121">
        <f t="shared" si="3"/>
        <v>12000</v>
      </c>
    </row>
    <row r="122" spans="1:7" x14ac:dyDescent="0.2">
      <c r="A122" s="2">
        <v>44291</v>
      </c>
      <c r="B122" s="2" t="str">
        <f t="shared" si="2"/>
        <v>Monday</v>
      </c>
      <c r="C122" t="s">
        <v>6</v>
      </c>
      <c r="D122" t="s">
        <v>81</v>
      </c>
      <c r="E122">
        <v>4</v>
      </c>
      <c r="F122">
        <f>VLOOKUP(C122,sku_master!$B$1:$E$31,4,FALSE)</f>
        <v>12000</v>
      </c>
      <c r="G122">
        <f t="shared" si="3"/>
        <v>48000</v>
      </c>
    </row>
    <row r="123" spans="1:7" x14ac:dyDescent="0.2">
      <c r="A123" s="2">
        <v>44291</v>
      </c>
      <c r="B123" s="2" t="str">
        <f t="shared" si="2"/>
        <v>Monday</v>
      </c>
      <c r="C123" t="s">
        <v>9</v>
      </c>
      <c r="D123" t="s">
        <v>81</v>
      </c>
      <c r="E123">
        <v>7</v>
      </c>
      <c r="F123">
        <f>VLOOKUP(C123,sku_master!$B$1:$E$31,4,FALSE)</f>
        <v>10000</v>
      </c>
      <c r="G123">
        <f t="shared" si="3"/>
        <v>70000</v>
      </c>
    </row>
    <row r="124" spans="1:7" x14ac:dyDescent="0.2">
      <c r="A124" s="2">
        <v>44291</v>
      </c>
      <c r="B124" s="2" t="str">
        <f t="shared" si="2"/>
        <v>Monday</v>
      </c>
      <c r="C124" t="s">
        <v>11</v>
      </c>
      <c r="D124" t="s">
        <v>81</v>
      </c>
      <c r="E124">
        <v>6</v>
      </c>
      <c r="F124">
        <f>VLOOKUP(C124,sku_master!$B$1:$E$31,4,FALSE)</f>
        <v>16000</v>
      </c>
      <c r="G124">
        <f t="shared" si="3"/>
        <v>96000</v>
      </c>
    </row>
    <row r="125" spans="1:7" x14ac:dyDescent="0.2">
      <c r="A125" s="2">
        <v>44291</v>
      </c>
      <c r="B125" s="2" t="str">
        <f t="shared" si="2"/>
        <v>Monday</v>
      </c>
      <c r="C125" t="s">
        <v>14</v>
      </c>
      <c r="D125" t="s">
        <v>81</v>
      </c>
      <c r="E125">
        <v>4</v>
      </c>
      <c r="F125">
        <f>VLOOKUP(C125,sku_master!$B$1:$E$31,4,FALSE)</f>
        <v>20000</v>
      </c>
      <c r="G125">
        <f t="shared" si="3"/>
        <v>80000</v>
      </c>
    </row>
    <row r="126" spans="1:7" x14ac:dyDescent="0.2">
      <c r="A126" s="2">
        <v>44291</v>
      </c>
      <c r="B126" s="2" t="str">
        <f t="shared" si="2"/>
        <v>Monday</v>
      </c>
      <c r="C126" t="s">
        <v>16</v>
      </c>
      <c r="D126" t="s">
        <v>81</v>
      </c>
      <c r="E126">
        <v>4</v>
      </c>
      <c r="F126">
        <f>VLOOKUP(C126,sku_master!$B$1:$E$31,4,FALSE)</f>
        <v>8000</v>
      </c>
      <c r="G126">
        <f t="shared" si="3"/>
        <v>32000</v>
      </c>
    </row>
    <row r="127" spans="1:7" x14ac:dyDescent="0.2">
      <c r="A127" s="2">
        <v>44291</v>
      </c>
      <c r="B127" s="2" t="str">
        <f t="shared" si="2"/>
        <v>Monday</v>
      </c>
      <c r="C127" t="s">
        <v>18</v>
      </c>
      <c r="D127" t="s">
        <v>81</v>
      </c>
      <c r="E127">
        <v>4</v>
      </c>
      <c r="F127">
        <f>VLOOKUP(C127,sku_master!$B$1:$E$31,4,FALSE)</f>
        <v>8000</v>
      </c>
      <c r="G127">
        <f t="shared" si="3"/>
        <v>32000</v>
      </c>
    </row>
    <row r="128" spans="1:7" x14ac:dyDescent="0.2">
      <c r="A128" s="2">
        <v>44291</v>
      </c>
      <c r="B128" s="2" t="str">
        <f t="shared" si="2"/>
        <v>Monday</v>
      </c>
      <c r="C128" t="s">
        <v>20</v>
      </c>
      <c r="D128" t="s">
        <v>81</v>
      </c>
      <c r="E128">
        <v>4</v>
      </c>
      <c r="F128">
        <f>VLOOKUP(C128,sku_master!$B$1:$E$31,4,FALSE)</f>
        <v>49000</v>
      </c>
      <c r="G128">
        <f t="shared" si="3"/>
        <v>196000</v>
      </c>
    </row>
    <row r="129" spans="1:7" x14ac:dyDescent="0.2">
      <c r="A129" s="2">
        <v>44291</v>
      </c>
      <c r="B129" s="2" t="str">
        <f t="shared" si="2"/>
        <v>Monday</v>
      </c>
      <c r="C129" t="s">
        <v>23</v>
      </c>
      <c r="D129" t="s">
        <v>81</v>
      </c>
      <c r="E129">
        <v>4</v>
      </c>
      <c r="F129">
        <f>VLOOKUP(C129,sku_master!$B$1:$E$31,4,FALSE)</f>
        <v>54000</v>
      </c>
      <c r="G129">
        <f t="shared" si="3"/>
        <v>216000</v>
      </c>
    </row>
    <row r="130" spans="1:7" x14ac:dyDescent="0.2">
      <c r="A130" s="2">
        <v>44291</v>
      </c>
      <c r="B130" s="2" t="str">
        <f t="shared" si="2"/>
        <v>Monday</v>
      </c>
      <c r="C130" t="s">
        <v>25</v>
      </c>
      <c r="D130" t="s">
        <v>81</v>
      </c>
      <c r="E130">
        <v>3</v>
      </c>
      <c r="F130">
        <f>VLOOKUP(C130,sku_master!$B$1:$E$31,4,FALSE)</f>
        <v>55000</v>
      </c>
      <c r="G130">
        <f t="shared" si="3"/>
        <v>165000</v>
      </c>
    </row>
    <row r="131" spans="1:7" x14ac:dyDescent="0.2">
      <c r="A131" s="2">
        <v>44291</v>
      </c>
      <c r="B131" s="2" t="str">
        <f t="shared" ref="B131:B194" si="4">TEXT(A131,"dddd")</f>
        <v>Monday</v>
      </c>
      <c r="C131" t="s">
        <v>28</v>
      </c>
      <c r="D131" t="s">
        <v>81</v>
      </c>
      <c r="E131">
        <v>3</v>
      </c>
      <c r="F131">
        <f>VLOOKUP(C131,sku_master!$B$1:$E$31,4,FALSE)</f>
        <v>60000</v>
      </c>
      <c r="G131">
        <f t="shared" ref="G131:G194" si="5">E131*F131</f>
        <v>180000</v>
      </c>
    </row>
    <row r="132" spans="1:7" x14ac:dyDescent="0.2">
      <c r="A132" s="2">
        <v>44291</v>
      </c>
      <c r="B132" s="2" t="str">
        <f t="shared" si="4"/>
        <v>Monday</v>
      </c>
      <c r="C132" t="s">
        <v>31</v>
      </c>
      <c r="D132" t="s">
        <v>81</v>
      </c>
      <c r="E132">
        <v>16</v>
      </c>
      <c r="F132">
        <f>VLOOKUP(C132,sku_master!$B$1:$E$31,4,FALSE)</f>
        <v>300</v>
      </c>
      <c r="G132">
        <f t="shared" si="5"/>
        <v>4800</v>
      </c>
    </row>
    <row r="133" spans="1:7" x14ac:dyDescent="0.2">
      <c r="A133" s="2">
        <v>44291</v>
      </c>
      <c r="B133" s="2" t="str">
        <f t="shared" si="4"/>
        <v>Monday</v>
      </c>
      <c r="C133" t="s">
        <v>34</v>
      </c>
      <c r="D133" t="s">
        <v>81</v>
      </c>
      <c r="E133">
        <v>8</v>
      </c>
      <c r="F133">
        <f>VLOOKUP(C133,sku_master!$B$1:$E$31,4,FALSE)</f>
        <v>200</v>
      </c>
      <c r="G133">
        <f t="shared" si="5"/>
        <v>1600</v>
      </c>
    </row>
    <row r="134" spans="1:7" x14ac:dyDescent="0.2">
      <c r="A134" s="2">
        <v>44291</v>
      </c>
      <c r="B134" s="2" t="str">
        <f t="shared" si="4"/>
        <v>Monday</v>
      </c>
      <c r="C134" t="s">
        <v>37</v>
      </c>
      <c r="D134" t="s">
        <v>81</v>
      </c>
      <c r="E134">
        <v>11</v>
      </c>
      <c r="F134">
        <f>VLOOKUP(C134,sku_master!$B$1:$E$31,4,FALSE)</f>
        <v>290</v>
      </c>
      <c r="G134">
        <f t="shared" si="5"/>
        <v>3190</v>
      </c>
    </row>
    <row r="135" spans="1:7" x14ac:dyDescent="0.2">
      <c r="A135" s="2">
        <v>44291</v>
      </c>
      <c r="B135" s="2" t="str">
        <f t="shared" si="4"/>
        <v>Monday</v>
      </c>
      <c r="C135" t="s">
        <v>39</v>
      </c>
      <c r="D135" t="s">
        <v>81</v>
      </c>
      <c r="E135">
        <v>9</v>
      </c>
      <c r="F135">
        <f>VLOOKUP(C135,sku_master!$B$1:$E$31,4,FALSE)</f>
        <v>365</v>
      </c>
      <c r="G135">
        <f t="shared" si="5"/>
        <v>3285</v>
      </c>
    </row>
    <row r="136" spans="1:7" x14ac:dyDescent="0.2">
      <c r="A136" s="2">
        <v>44291</v>
      </c>
      <c r="B136" s="2" t="str">
        <f t="shared" si="4"/>
        <v>Monday</v>
      </c>
      <c r="C136" t="s">
        <v>41</v>
      </c>
      <c r="D136" t="s">
        <v>81</v>
      </c>
      <c r="E136">
        <v>5</v>
      </c>
      <c r="F136">
        <f>VLOOKUP(C136,sku_master!$B$1:$E$31,4,FALSE)</f>
        <v>190</v>
      </c>
      <c r="G136">
        <f t="shared" si="5"/>
        <v>950</v>
      </c>
    </row>
    <row r="137" spans="1:7" x14ac:dyDescent="0.2">
      <c r="A137" s="2">
        <v>44291</v>
      </c>
      <c r="B137" s="2" t="str">
        <f t="shared" si="4"/>
        <v>Monday</v>
      </c>
      <c r="C137" t="s">
        <v>43</v>
      </c>
      <c r="D137" t="s">
        <v>81</v>
      </c>
      <c r="E137">
        <v>5</v>
      </c>
      <c r="F137">
        <f>VLOOKUP(C137,sku_master!$B$1:$E$31,4,FALSE)</f>
        <v>350</v>
      </c>
      <c r="G137">
        <f t="shared" si="5"/>
        <v>1750</v>
      </c>
    </row>
    <row r="138" spans="1:7" x14ac:dyDescent="0.2">
      <c r="A138" s="2">
        <v>44291</v>
      </c>
      <c r="B138" s="2" t="str">
        <f t="shared" si="4"/>
        <v>Monday</v>
      </c>
      <c r="C138" t="s">
        <v>45</v>
      </c>
      <c r="D138" t="s">
        <v>81</v>
      </c>
      <c r="E138">
        <v>5</v>
      </c>
      <c r="F138">
        <f>VLOOKUP(C138,sku_master!$B$1:$E$31,4,FALSE)</f>
        <v>400</v>
      </c>
      <c r="G138">
        <f t="shared" si="5"/>
        <v>2000</v>
      </c>
    </row>
    <row r="139" spans="1:7" x14ac:dyDescent="0.2">
      <c r="A139" s="2">
        <v>44291</v>
      </c>
      <c r="B139" s="2" t="str">
        <f t="shared" si="4"/>
        <v>Monday</v>
      </c>
      <c r="C139" t="s">
        <v>48</v>
      </c>
      <c r="D139" t="s">
        <v>81</v>
      </c>
      <c r="E139">
        <v>3</v>
      </c>
      <c r="F139">
        <f>VLOOKUP(C139,sku_master!$B$1:$E$31,4,FALSE)</f>
        <v>300</v>
      </c>
      <c r="G139">
        <f t="shared" si="5"/>
        <v>900</v>
      </c>
    </row>
    <row r="140" spans="1:7" x14ac:dyDescent="0.2">
      <c r="A140" s="2">
        <v>44291</v>
      </c>
      <c r="B140" s="2" t="str">
        <f t="shared" si="4"/>
        <v>Monday</v>
      </c>
      <c r="C140" t="s">
        <v>50</v>
      </c>
      <c r="D140" t="s">
        <v>81</v>
      </c>
      <c r="E140">
        <v>3</v>
      </c>
      <c r="F140">
        <f>VLOOKUP(C140,sku_master!$B$1:$E$31,4,FALSE)</f>
        <v>460</v>
      </c>
      <c r="G140">
        <f t="shared" si="5"/>
        <v>1380</v>
      </c>
    </row>
    <row r="141" spans="1:7" x14ac:dyDescent="0.2">
      <c r="A141" s="2">
        <v>44291</v>
      </c>
      <c r="B141" s="2" t="str">
        <f t="shared" si="4"/>
        <v>Monday</v>
      </c>
      <c r="C141" t="s">
        <v>52</v>
      </c>
      <c r="D141" t="s">
        <v>81</v>
      </c>
      <c r="E141">
        <v>3</v>
      </c>
      <c r="F141">
        <f>VLOOKUP(C141,sku_master!$B$1:$E$31,4,FALSE)</f>
        <v>999</v>
      </c>
      <c r="G141">
        <f t="shared" si="5"/>
        <v>2997</v>
      </c>
    </row>
    <row r="142" spans="1:7" x14ac:dyDescent="0.2">
      <c r="A142" s="2">
        <v>44291</v>
      </c>
      <c r="B142" s="2" t="str">
        <f t="shared" si="4"/>
        <v>Monday</v>
      </c>
      <c r="C142" t="s">
        <v>55</v>
      </c>
      <c r="D142" t="s">
        <v>81</v>
      </c>
      <c r="E142">
        <v>15</v>
      </c>
      <c r="F142">
        <f>VLOOKUP(C142,sku_master!$B$1:$E$31,4,FALSE)</f>
        <v>350</v>
      </c>
      <c r="G142">
        <f t="shared" si="5"/>
        <v>5250</v>
      </c>
    </row>
    <row r="143" spans="1:7" x14ac:dyDescent="0.2">
      <c r="A143" s="2">
        <v>44291</v>
      </c>
      <c r="B143" s="2" t="str">
        <f t="shared" si="4"/>
        <v>Monday</v>
      </c>
      <c r="C143" t="s">
        <v>58</v>
      </c>
      <c r="D143" t="s">
        <v>81</v>
      </c>
      <c r="E143">
        <v>4</v>
      </c>
      <c r="F143">
        <f>VLOOKUP(C143,sku_master!$B$1:$E$31,4,FALSE)</f>
        <v>400</v>
      </c>
      <c r="G143">
        <f t="shared" si="5"/>
        <v>1600</v>
      </c>
    </row>
    <row r="144" spans="1:7" x14ac:dyDescent="0.2">
      <c r="A144" s="2">
        <v>44291</v>
      </c>
      <c r="B144" s="2" t="str">
        <f t="shared" si="4"/>
        <v>Monday</v>
      </c>
      <c r="C144" t="s">
        <v>60</v>
      </c>
      <c r="D144" t="s">
        <v>81</v>
      </c>
      <c r="E144">
        <v>3</v>
      </c>
      <c r="F144">
        <f>VLOOKUP(C144,sku_master!$B$1:$E$31,4,FALSE)</f>
        <v>800</v>
      </c>
      <c r="G144">
        <f t="shared" si="5"/>
        <v>2400</v>
      </c>
    </row>
    <row r="145" spans="1:7" x14ac:dyDescent="0.2">
      <c r="A145" s="2">
        <v>44291</v>
      </c>
      <c r="B145" s="2" t="str">
        <f t="shared" si="4"/>
        <v>Monday</v>
      </c>
      <c r="C145" t="s">
        <v>63</v>
      </c>
      <c r="D145" t="s">
        <v>81</v>
      </c>
      <c r="E145">
        <v>6</v>
      </c>
      <c r="F145">
        <f>VLOOKUP(C145,sku_master!$B$1:$E$31,4,FALSE)</f>
        <v>1200</v>
      </c>
      <c r="G145">
        <f t="shared" si="5"/>
        <v>7200</v>
      </c>
    </row>
    <row r="146" spans="1:7" x14ac:dyDescent="0.2">
      <c r="A146" s="2">
        <v>44291</v>
      </c>
      <c r="B146" s="2" t="str">
        <f t="shared" si="4"/>
        <v>Monday</v>
      </c>
      <c r="C146" t="s">
        <v>65</v>
      </c>
      <c r="D146" t="s">
        <v>81</v>
      </c>
      <c r="E146">
        <v>5</v>
      </c>
      <c r="F146">
        <f>VLOOKUP(C146,sku_master!$B$1:$E$31,4,FALSE)</f>
        <v>1999</v>
      </c>
      <c r="G146">
        <f t="shared" si="5"/>
        <v>9995</v>
      </c>
    </row>
    <row r="147" spans="1:7" x14ac:dyDescent="0.2">
      <c r="A147" s="2">
        <v>44291</v>
      </c>
      <c r="B147" s="2" t="str">
        <f t="shared" si="4"/>
        <v>Monday</v>
      </c>
      <c r="C147" t="s">
        <v>67</v>
      </c>
      <c r="D147" t="s">
        <v>81</v>
      </c>
      <c r="E147">
        <v>5</v>
      </c>
      <c r="F147">
        <f>VLOOKUP(C147,sku_master!$B$1:$E$31,4,FALSE)</f>
        <v>1200</v>
      </c>
      <c r="G147">
        <f t="shared" si="5"/>
        <v>6000</v>
      </c>
    </row>
    <row r="148" spans="1:7" x14ac:dyDescent="0.2">
      <c r="A148" s="2">
        <v>44291</v>
      </c>
      <c r="B148" s="2" t="str">
        <f t="shared" si="4"/>
        <v>Monday</v>
      </c>
      <c r="C148" t="s">
        <v>69</v>
      </c>
      <c r="D148" t="s">
        <v>81</v>
      </c>
      <c r="E148">
        <v>5</v>
      </c>
      <c r="F148">
        <f>VLOOKUP(C148,sku_master!$B$1:$E$31,4,FALSE)</f>
        <v>2500</v>
      </c>
      <c r="G148">
        <f t="shared" si="5"/>
        <v>12500</v>
      </c>
    </row>
    <row r="149" spans="1:7" x14ac:dyDescent="0.2">
      <c r="A149" s="2">
        <v>44291</v>
      </c>
      <c r="B149" s="2" t="str">
        <f t="shared" si="4"/>
        <v>Monday</v>
      </c>
      <c r="C149" t="s">
        <v>71</v>
      </c>
      <c r="D149" t="s">
        <v>81</v>
      </c>
      <c r="E149">
        <v>3</v>
      </c>
      <c r="F149">
        <f>VLOOKUP(C149,sku_master!$B$1:$E$31,4,FALSE)</f>
        <v>1500</v>
      </c>
      <c r="G149">
        <f t="shared" si="5"/>
        <v>4500</v>
      </c>
    </row>
    <row r="150" spans="1:7" x14ac:dyDescent="0.2">
      <c r="A150" s="2">
        <v>44291</v>
      </c>
      <c r="B150" s="2" t="str">
        <f t="shared" si="4"/>
        <v>Monday</v>
      </c>
      <c r="C150" t="s">
        <v>73</v>
      </c>
      <c r="D150" t="s">
        <v>81</v>
      </c>
      <c r="E150">
        <v>4</v>
      </c>
      <c r="F150">
        <f>VLOOKUP(C150,sku_master!$B$1:$E$31,4,FALSE)</f>
        <v>1800</v>
      </c>
      <c r="G150">
        <f t="shared" si="5"/>
        <v>7200</v>
      </c>
    </row>
    <row r="151" spans="1:7" x14ac:dyDescent="0.2">
      <c r="A151" s="2">
        <v>44291</v>
      </c>
      <c r="B151" s="2" t="str">
        <f t="shared" si="4"/>
        <v>Monday</v>
      </c>
      <c r="C151" t="s">
        <v>75</v>
      </c>
      <c r="D151" t="s">
        <v>81</v>
      </c>
      <c r="E151">
        <v>2</v>
      </c>
      <c r="F151">
        <f>VLOOKUP(C151,sku_master!$B$1:$E$31,4,FALSE)</f>
        <v>3000</v>
      </c>
      <c r="G151">
        <f t="shared" si="5"/>
        <v>6000</v>
      </c>
    </row>
    <row r="152" spans="1:7" x14ac:dyDescent="0.2">
      <c r="A152" s="2">
        <v>44292</v>
      </c>
      <c r="B152" s="2" t="str">
        <f t="shared" si="4"/>
        <v>Tuesday</v>
      </c>
      <c r="C152" t="s">
        <v>6</v>
      </c>
      <c r="D152" t="s">
        <v>81</v>
      </c>
      <c r="E152">
        <v>8</v>
      </c>
      <c r="F152">
        <f>VLOOKUP(C152,sku_master!$B$1:$E$31,4,FALSE)</f>
        <v>12000</v>
      </c>
      <c r="G152">
        <f t="shared" si="5"/>
        <v>96000</v>
      </c>
    </row>
    <row r="153" spans="1:7" x14ac:dyDescent="0.2">
      <c r="A153" s="2">
        <v>44292</v>
      </c>
      <c r="B153" s="2" t="str">
        <f t="shared" si="4"/>
        <v>Tuesday</v>
      </c>
      <c r="C153" t="s">
        <v>9</v>
      </c>
      <c r="D153" t="s">
        <v>81</v>
      </c>
      <c r="E153">
        <v>7</v>
      </c>
      <c r="F153">
        <f>VLOOKUP(C153,sku_master!$B$1:$E$31,4,FALSE)</f>
        <v>10000</v>
      </c>
      <c r="G153">
        <f t="shared" si="5"/>
        <v>70000</v>
      </c>
    </row>
    <row r="154" spans="1:7" x14ac:dyDescent="0.2">
      <c r="A154" s="2">
        <v>44292</v>
      </c>
      <c r="B154" s="2" t="str">
        <f t="shared" si="4"/>
        <v>Tuesday</v>
      </c>
      <c r="C154" t="s">
        <v>11</v>
      </c>
      <c r="D154" t="s">
        <v>81</v>
      </c>
      <c r="E154">
        <v>5</v>
      </c>
      <c r="F154">
        <f>VLOOKUP(C154,sku_master!$B$1:$E$31,4,FALSE)</f>
        <v>16000</v>
      </c>
      <c r="G154">
        <f t="shared" si="5"/>
        <v>80000</v>
      </c>
    </row>
    <row r="155" spans="1:7" x14ac:dyDescent="0.2">
      <c r="A155" s="2">
        <v>44292</v>
      </c>
      <c r="B155" s="2" t="str">
        <f t="shared" si="4"/>
        <v>Tuesday</v>
      </c>
      <c r="C155" t="s">
        <v>14</v>
      </c>
      <c r="D155" t="s">
        <v>81</v>
      </c>
      <c r="E155">
        <v>7</v>
      </c>
      <c r="F155">
        <f>VLOOKUP(C155,sku_master!$B$1:$E$31,4,FALSE)</f>
        <v>20000</v>
      </c>
      <c r="G155">
        <f t="shared" si="5"/>
        <v>140000</v>
      </c>
    </row>
    <row r="156" spans="1:7" x14ac:dyDescent="0.2">
      <c r="A156" s="2">
        <v>44292</v>
      </c>
      <c r="B156" s="2" t="str">
        <f t="shared" si="4"/>
        <v>Tuesday</v>
      </c>
      <c r="C156" t="s">
        <v>16</v>
      </c>
      <c r="D156" t="s">
        <v>81</v>
      </c>
      <c r="E156">
        <v>6</v>
      </c>
      <c r="F156">
        <f>VLOOKUP(C156,sku_master!$B$1:$E$31,4,FALSE)</f>
        <v>8000</v>
      </c>
      <c r="G156">
        <f t="shared" si="5"/>
        <v>48000</v>
      </c>
    </row>
    <row r="157" spans="1:7" x14ac:dyDescent="0.2">
      <c r="A157" s="2">
        <v>44292</v>
      </c>
      <c r="B157" s="2" t="str">
        <f t="shared" si="4"/>
        <v>Tuesday</v>
      </c>
      <c r="C157" t="s">
        <v>18</v>
      </c>
      <c r="D157" t="s">
        <v>81</v>
      </c>
      <c r="E157">
        <v>3</v>
      </c>
      <c r="F157">
        <f>VLOOKUP(C157,sku_master!$B$1:$E$31,4,FALSE)</f>
        <v>8000</v>
      </c>
      <c r="G157">
        <f t="shared" si="5"/>
        <v>24000</v>
      </c>
    </row>
    <row r="158" spans="1:7" x14ac:dyDescent="0.2">
      <c r="A158" s="2">
        <v>44292</v>
      </c>
      <c r="B158" s="2" t="str">
        <f t="shared" si="4"/>
        <v>Tuesday</v>
      </c>
      <c r="C158" t="s">
        <v>20</v>
      </c>
      <c r="D158" t="s">
        <v>81</v>
      </c>
      <c r="E158">
        <v>3</v>
      </c>
      <c r="F158">
        <f>VLOOKUP(C158,sku_master!$B$1:$E$31,4,FALSE)</f>
        <v>49000</v>
      </c>
      <c r="G158">
        <f t="shared" si="5"/>
        <v>147000</v>
      </c>
    </row>
    <row r="159" spans="1:7" x14ac:dyDescent="0.2">
      <c r="A159" s="2">
        <v>44292</v>
      </c>
      <c r="B159" s="2" t="str">
        <f t="shared" si="4"/>
        <v>Tuesday</v>
      </c>
      <c r="C159" t="s">
        <v>23</v>
      </c>
      <c r="D159" t="s">
        <v>81</v>
      </c>
      <c r="E159">
        <v>4</v>
      </c>
      <c r="F159">
        <f>VLOOKUP(C159,sku_master!$B$1:$E$31,4,FALSE)</f>
        <v>54000</v>
      </c>
      <c r="G159">
        <f t="shared" si="5"/>
        <v>216000</v>
      </c>
    </row>
    <row r="160" spans="1:7" x14ac:dyDescent="0.2">
      <c r="A160" s="2">
        <v>44292</v>
      </c>
      <c r="B160" s="2" t="str">
        <f t="shared" si="4"/>
        <v>Tuesday</v>
      </c>
      <c r="C160" t="s">
        <v>25</v>
      </c>
      <c r="D160" t="s">
        <v>81</v>
      </c>
      <c r="E160">
        <v>3</v>
      </c>
      <c r="F160">
        <f>VLOOKUP(C160,sku_master!$B$1:$E$31,4,FALSE)</f>
        <v>55000</v>
      </c>
      <c r="G160">
        <f t="shared" si="5"/>
        <v>165000</v>
      </c>
    </row>
    <row r="161" spans="1:7" x14ac:dyDescent="0.2">
      <c r="A161" s="2">
        <v>44292</v>
      </c>
      <c r="B161" s="2" t="str">
        <f t="shared" si="4"/>
        <v>Tuesday</v>
      </c>
      <c r="C161" t="s">
        <v>28</v>
      </c>
      <c r="D161" t="s">
        <v>81</v>
      </c>
      <c r="E161">
        <v>3</v>
      </c>
      <c r="F161">
        <f>VLOOKUP(C161,sku_master!$B$1:$E$31,4,FALSE)</f>
        <v>60000</v>
      </c>
      <c r="G161">
        <f t="shared" si="5"/>
        <v>180000</v>
      </c>
    </row>
    <row r="162" spans="1:7" x14ac:dyDescent="0.2">
      <c r="A162" s="2">
        <v>44292</v>
      </c>
      <c r="B162" s="2" t="str">
        <f t="shared" si="4"/>
        <v>Tuesday</v>
      </c>
      <c r="C162" t="s">
        <v>31</v>
      </c>
      <c r="D162" t="s">
        <v>81</v>
      </c>
      <c r="E162">
        <v>10</v>
      </c>
      <c r="F162">
        <f>VLOOKUP(C162,sku_master!$B$1:$E$31,4,FALSE)</f>
        <v>300</v>
      </c>
      <c r="G162">
        <f t="shared" si="5"/>
        <v>3000</v>
      </c>
    </row>
    <row r="163" spans="1:7" x14ac:dyDescent="0.2">
      <c r="A163" s="2">
        <v>44292</v>
      </c>
      <c r="B163" s="2" t="str">
        <f t="shared" si="4"/>
        <v>Tuesday</v>
      </c>
      <c r="C163" t="s">
        <v>34</v>
      </c>
      <c r="D163" t="s">
        <v>81</v>
      </c>
      <c r="E163">
        <v>13</v>
      </c>
      <c r="F163">
        <f>VLOOKUP(C163,sku_master!$B$1:$E$31,4,FALSE)</f>
        <v>200</v>
      </c>
      <c r="G163">
        <f t="shared" si="5"/>
        <v>2600</v>
      </c>
    </row>
    <row r="164" spans="1:7" x14ac:dyDescent="0.2">
      <c r="A164" s="2">
        <v>44292</v>
      </c>
      <c r="B164" s="2" t="str">
        <f t="shared" si="4"/>
        <v>Tuesday</v>
      </c>
      <c r="C164" t="s">
        <v>37</v>
      </c>
      <c r="D164" t="s">
        <v>81</v>
      </c>
      <c r="E164">
        <v>9</v>
      </c>
      <c r="F164">
        <f>VLOOKUP(C164,sku_master!$B$1:$E$31,4,FALSE)</f>
        <v>290</v>
      </c>
      <c r="G164">
        <f t="shared" si="5"/>
        <v>2610</v>
      </c>
    </row>
    <row r="165" spans="1:7" x14ac:dyDescent="0.2">
      <c r="A165" s="2">
        <v>44292</v>
      </c>
      <c r="B165" s="2" t="str">
        <f t="shared" si="4"/>
        <v>Tuesday</v>
      </c>
      <c r="C165" t="s">
        <v>39</v>
      </c>
      <c r="D165" t="s">
        <v>81</v>
      </c>
      <c r="E165">
        <v>3</v>
      </c>
      <c r="F165">
        <f>VLOOKUP(C165,sku_master!$B$1:$E$31,4,FALSE)</f>
        <v>365</v>
      </c>
      <c r="G165">
        <f t="shared" si="5"/>
        <v>1095</v>
      </c>
    </row>
    <row r="166" spans="1:7" x14ac:dyDescent="0.2">
      <c r="A166" s="2">
        <v>44292</v>
      </c>
      <c r="B166" s="2" t="str">
        <f t="shared" si="4"/>
        <v>Tuesday</v>
      </c>
      <c r="C166" t="s">
        <v>41</v>
      </c>
      <c r="D166" t="s">
        <v>81</v>
      </c>
      <c r="E166">
        <v>4</v>
      </c>
      <c r="F166">
        <f>VLOOKUP(C166,sku_master!$B$1:$E$31,4,FALSE)</f>
        <v>190</v>
      </c>
      <c r="G166">
        <f t="shared" si="5"/>
        <v>760</v>
      </c>
    </row>
    <row r="167" spans="1:7" x14ac:dyDescent="0.2">
      <c r="A167" s="2">
        <v>44292</v>
      </c>
      <c r="B167" s="2" t="str">
        <f t="shared" si="4"/>
        <v>Tuesday</v>
      </c>
      <c r="C167" t="s">
        <v>43</v>
      </c>
      <c r="D167" t="s">
        <v>81</v>
      </c>
      <c r="E167">
        <v>7</v>
      </c>
      <c r="F167">
        <f>VLOOKUP(C167,sku_master!$B$1:$E$31,4,FALSE)</f>
        <v>350</v>
      </c>
      <c r="G167">
        <f t="shared" si="5"/>
        <v>2450</v>
      </c>
    </row>
    <row r="168" spans="1:7" x14ac:dyDescent="0.2">
      <c r="A168" s="2">
        <v>44292</v>
      </c>
      <c r="B168" s="2" t="str">
        <f t="shared" si="4"/>
        <v>Tuesday</v>
      </c>
      <c r="C168" t="s">
        <v>45</v>
      </c>
      <c r="D168" t="s">
        <v>81</v>
      </c>
      <c r="E168">
        <v>3</v>
      </c>
      <c r="F168">
        <f>VLOOKUP(C168,sku_master!$B$1:$E$31,4,FALSE)</f>
        <v>400</v>
      </c>
      <c r="G168">
        <f t="shared" si="5"/>
        <v>1200</v>
      </c>
    </row>
    <row r="169" spans="1:7" x14ac:dyDescent="0.2">
      <c r="A169" s="2">
        <v>44292</v>
      </c>
      <c r="B169" s="2" t="str">
        <f t="shared" si="4"/>
        <v>Tuesday</v>
      </c>
      <c r="C169" t="s">
        <v>48</v>
      </c>
      <c r="D169" t="s">
        <v>81</v>
      </c>
      <c r="E169">
        <v>2</v>
      </c>
      <c r="F169">
        <f>VLOOKUP(C169,sku_master!$B$1:$E$31,4,FALSE)</f>
        <v>300</v>
      </c>
      <c r="G169">
        <f t="shared" si="5"/>
        <v>600</v>
      </c>
    </row>
    <row r="170" spans="1:7" x14ac:dyDescent="0.2">
      <c r="A170" s="2">
        <v>44292</v>
      </c>
      <c r="B170" s="2" t="str">
        <f t="shared" si="4"/>
        <v>Tuesday</v>
      </c>
      <c r="C170" t="s">
        <v>50</v>
      </c>
      <c r="D170" t="s">
        <v>81</v>
      </c>
      <c r="E170">
        <v>3</v>
      </c>
      <c r="F170">
        <f>VLOOKUP(C170,sku_master!$B$1:$E$31,4,FALSE)</f>
        <v>460</v>
      </c>
      <c r="G170">
        <f t="shared" si="5"/>
        <v>1380</v>
      </c>
    </row>
    <row r="171" spans="1:7" x14ac:dyDescent="0.2">
      <c r="A171" s="2">
        <v>44292</v>
      </c>
      <c r="B171" s="2" t="str">
        <f t="shared" si="4"/>
        <v>Tuesday</v>
      </c>
      <c r="C171" t="s">
        <v>52</v>
      </c>
      <c r="D171" t="s">
        <v>81</v>
      </c>
      <c r="E171">
        <v>4</v>
      </c>
      <c r="F171">
        <f>VLOOKUP(C171,sku_master!$B$1:$E$31,4,FALSE)</f>
        <v>999</v>
      </c>
      <c r="G171">
        <f t="shared" si="5"/>
        <v>3996</v>
      </c>
    </row>
    <row r="172" spans="1:7" x14ac:dyDescent="0.2">
      <c r="A172" s="2">
        <v>44292</v>
      </c>
      <c r="B172" s="2" t="str">
        <f t="shared" si="4"/>
        <v>Tuesday</v>
      </c>
      <c r="C172" t="s">
        <v>55</v>
      </c>
      <c r="D172" t="s">
        <v>81</v>
      </c>
      <c r="E172">
        <v>13</v>
      </c>
      <c r="F172">
        <f>VLOOKUP(C172,sku_master!$B$1:$E$31,4,FALSE)</f>
        <v>350</v>
      </c>
      <c r="G172">
        <f t="shared" si="5"/>
        <v>4550</v>
      </c>
    </row>
    <row r="173" spans="1:7" x14ac:dyDescent="0.2">
      <c r="A173" s="2">
        <v>44292</v>
      </c>
      <c r="B173" s="2" t="str">
        <f t="shared" si="4"/>
        <v>Tuesday</v>
      </c>
      <c r="C173" t="s">
        <v>58</v>
      </c>
      <c r="D173" t="s">
        <v>81</v>
      </c>
      <c r="E173">
        <v>7</v>
      </c>
      <c r="F173">
        <f>VLOOKUP(C173,sku_master!$B$1:$E$31,4,FALSE)</f>
        <v>400</v>
      </c>
      <c r="G173">
        <f t="shared" si="5"/>
        <v>2800</v>
      </c>
    </row>
    <row r="174" spans="1:7" x14ac:dyDescent="0.2">
      <c r="A174" s="2">
        <v>44292</v>
      </c>
      <c r="B174" s="2" t="str">
        <f t="shared" si="4"/>
        <v>Tuesday</v>
      </c>
      <c r="C174" t="s">
        <v>60</v>
      </c>
      <c r="D174" t="s">
        <v>81</v>
      </c>
      <c r="E174">
        <v>7</v>
      </c>
      <c r="F174">
        <f>VLOOKUP(C174,sku_master!$B$1:$E$31,4,FALSE)</f>
        <v>800</v>
      </c>
      <c r="G174">
        <f t="shared" si="5"/>
        <v>5600</v>
      </c>
    </row>
    <row r="175" spans="1:7" x14ac:dyDescent="0.2">
      <c r="A175" s="2">
        <v>44292</v>
      </c>
      <c r="B175" s="2" t="str">
        <f t="shared" si="4"/>
        <v>Tuesday</v>
      </c>
      <c r="C175" t="s">
        <v>63</v>
      </c>
      <c r="D175" t="s">
        <v>81</v>
      </c>
      <c r="E175">
        <v>7</v>
      </c>
      <c r="F175">
        <f>VLOOKUP(C175,sku_master!$B$1:$E$31,4,FALSE)</f>
        <v>1200</v>
      </c>
      <c r="G175">
        <f t="shared" si="5"/>
        <v>8400</v>
      </c>
    </row>
    <row r="176" spans="1:7" x14ac:dyDescent="0.2">
      <c r="A176" s="2">
        <v>44292</v>
      </c>
      <c r="B176" s="2" t="str">
        <f t="shared" si="4"/>
        <v>Tuesday</v>
      </c>
      <c r="C176" t="s">
        <v>65</v>
      </c>
      <c r="D176" t="s">
        <v>81</v>
      </c>
      <c r="E176">
        <v>8</v>
      </c>
      <c r="F176">
        <f>VLOOKUP(C176,sku_master!$B$1:$E$31,4,FALSE)</f>
        <v>1999</v>
      </c>
      <c r="G176">
        <f t="shared" si="5"/>
        <v>15992</v>
      </c>
    </row>
    <row r="177" spans="1:7" x14ac:dyDescent="0.2">
      <c r="A177" s="2">
        <v>44292</v>
      </c>
      <c r="B177" s="2" t="str">
        <f t="shared" si="4"/>
        <v>Tuesday</v>
      </c>
      <c r="C177" t="s">
        <v>67</v>
      </c>
      <c r="D177" t="s">
        <v>81</v>
      </c>
      <c r="E177">
        <v>4</v>
      </c>
      <c r="F177">
        <f>VLOOKUP(C177,sku_master!$B$1:$E$31,4,FALSE)</f>
        <v>1200</v>
      </c>
      <c r="G177">
        <f t="shared" si="5"/>
        <v>4800</v>
      </c>
    </row>
    <row r="178" spans="1:7" x14ac:dyDescent="0.2">
      <c r="A178" s="2">
        <v>44292</v>
      </c>
      <c r="B178" s="2" t="str">
        <f t="shared" si="4"/>
        <v>Tuesday</v>
      </c>
      <c r="C178" t="s">
        <v>69</v>
      </c>
      <c r="D178" t="s">
        <v>81</v>
      </c>
      <c r="E178">
        <v>6</v>
      </c>
      <c r="F178">
        <f>VLOOKUP(C178,sku_master!$B$1:$E$31,4,FALSE)</f>
        <v>2500</v>
      </c>
      <c r="G178">
        <f t="shared" si="5"/>
        <v>15000</v>
      </c>
    </row>
    <row r="179" spans="1:7" x14ac:dyDescent="0.2">
      <c r="A179" s="2">
        <v>44292</v>
      </c>
      <c r="B179" s="2" t="str">
        <f t="shared" si="4"/>
        <v>Tuesday</v>
      </c>
      <c r="C179" t="s">
        <v>71</v>
      </c>
      <c r="D179" t="s">
        <v>81</v>
      </c>
      <c r="E179">
        <v>4</v>
      </c>
      <c r="F179">
        <f>VLOOKUP(C179,sku_master!$B$1:$E$31,4,FALSE)</f>
        <v>1500</v>
      </c>
      <c r="G179">
        <f t="shared" si="5"/>
        <v>6000</v>
      </c>
    </row>
    <row r="180" spans="1:7" x14ac:dyDescent="0.2">
      <c r="A180" s="2">
        <v>44292</v>
      </c>
      <c r="B180" s="2" t="str">
        <f t="shared" si="4"/>
        <v>Tuesday</v>
      </c>
      <c r="C180" t="s">
        <v>73</v>
      </c>
      <c r="D180" t="s">
        <v>81</v>
      </c>
      <c r="E180">
        <v>4</v>
      </c>
      <c r="F180">
        <f>VLOOKUP(C180,sku_master!$B$1:$E$31,4,FALSE)</f>
        <v>1800</v>
      </c>
      <c r="G180">
        <f t="shared" si="5"/>
        <v>7200</v>
      </c>
    </row>
    <row r="181" spans="1:7" x14ac:dyDescent="0.2">
      <c r="A181" s="2">
        <v>44292</v>
      </c>
      <c r="B181" s="2" t="str">
        <f t="shared" si="4"/>
        <v>Tuesday</v>
      </c>
      <c r="C181" t="s">
        <v>75</v>
      </c>
      <c r="D181" t="s">
        <v>81</v>
      </c>
      <c r="E181">
        <v>2</v>
      </c>
      <c r="F181">
        <f>VLOOKUP(C181,sku_master!$B$1:$E$31,4,FALSE)</f>
        <v>3000</v>
      </c>
      <c r="G181">
        <f t="shared" si="5"/>
        <v>6000</v>
      </c>
    </row>
    <row r="182" spans="1:7" x14ac:dyDescent="0.2">
      <c r="A182" s="2">
        <v>44293</v>
      </c>
      <c r="B182" s="2" t="str">
        <f t="shared" si="4"/>
        <v>Wednesday</v>
      </c>
      <c r="C182" t="s">
        <v>6</v>
      </c>
      <c r="D182" t="s">
        <v>81</v>
      </c>
      <c r="E182">
        <v>13</v>
      </c>
      <c r="F182">
        <f>VLOOKUP(C182,sku_master!$B$1:$E$31,4,FALSE)</f>
        <v>12000</v>
      </c>
      <c r="G182">
        <f t="shared" si="5"/>
        <v>156000</v>
      </c>
    </row>
    <row r="183" spans="1:7" x14ac:dyDescent="0.2">
      <c r="A183" s="2">
        <v>44293</v>
      </c>
      <c r="B183" s="2" t="str">
        <f t="shared" si="4"/>
        <v>Wednesday</v>
      </c>
      <c r="C183" t="s">
        <v>9</v>
      </c>
      <c r="D183" t="s">
        <v>81</v>
      </c>
      <c r="E183">
        <v>3</v>
      </c>
      <c r="F183">
        <f>VLOOKUP(C183,sku_master!$B$1:$E$31,4,FALSE)</f>
        <v>10000</v>
      </c>
      <c r="G183">
        <f t="shared" si="5"/>
        <v>30000</v>
      </c>
    </row>
    <row r="184" spans="1:7" x14ac:dyDescent="0.2">
      <c r="A184" s="2">
        <v>44293</v>
      </c>
      <c r="B184" s="2" t="str">
        <f t="shared" si="4"/>
        <v>Wednesday</v>
      </c>
      <c r="C184" t="s">
        <v>11</v>
      </c>
      <c r="D184" t="s">
        <v>81</v>
      </c>
      <c r="E184">
        <v>8</v>
      </c>
      <c r="F184">
        <f>VLOOKUP(C184,sku_master!$B$1:$E$31,4,FALSE)</f>
        <v>16000</v>
      </c>
      <c r="G184">
        <f t="shared" si="5"/>
        <v>128000</v>
      </c>
    </row>
    <row r="185" spans="1:7" x14ac:dyDescent="0.2">
      <c r="A185" s="2">
        <v>44293</v>
      </c>
      <c r="B185" s="2" t="str">
        <f t="shared" si="4"/>
        <v>Wednesday</v>
      </c>
      <c r="C185" t="s">
        <v>14</v>
      </c>
      <c r="D185" t="s">
        <v>81</v>
      </c>
      <c r="E185">
        <v>5</v>
      </c>
      <c r="F185">
        <f>VLOOKUP(C185,sku_master!$B$1:$E$31,4,FALSE)</f>
        <v>20000</v>
      </c>
      <c r="G185">
        <f t="shared" si="5"/>
        <v>100000</v>
      </c>
    </row>
    <row r="186" spans="1:7" x14ac:dyDescent="0.2">
      <c r="A186" s="2">
        <v>44293</v>
      </c>
      <c r="B186" s="2" t="str">
        <f t="shared" si="4"/>
        <v>Wednesday</v>
      </c>
      <c r="C186" t="s">
        <v>16</v>
      </c>
      <c r="D186" t="s">
        <v>81</v>
      </c>
      <c r="E186">
        <v>5</v>
      </c>
      <c r="F186">
        <f>VLOOKUP(C186,sku_master!$B$1:$E$31,4,FALSE)</f>
        <v>8000</v>
      </c>
      <c r="G186">
        <f t="shared" si="5"/>
        <v>40000</v>
      </c>
    </row>
    <row r="187" spans="1:7" x14ac:dyDescent="0.2">
      <c r="A187" s="2">
        <v>44293</v>
      </c>
      <c r="B187" s="2" t="str">
        <f t="shared" si="4"/>
        <v>Wednesday</v>
      </c>
      <c r="C187" t="s">
        <v>18</v>
      </c>
      <c r="D187" t="s">
        <v>81</v>
      </c>
      <c r="E187">
        <v>4</v>
      </c>
      <c r="F187">
        <f>VLOOKUP(C187,sku_master!$B$1:$E$31,4,FALSE)</f>
        <v>8000</v>
      </c>
      <c r="G187">
        <f t="shared" si="5"/>
        <v>32000</v>
      </c>
    </row>
    <row r="188" spans="1:7" x14ac:dyDescent="0.2">
      <c r="A188" s="2">
        <v>44293</v>
      </c>
      <c r="B188" s="2" t="str">
        <f t="shared" si="4"/>
        <v>Wednesday</v>
      </c>
      <c r="C188" t="s">
        <v>20</v>
      </c>
      <c r="D188" t="s">
        <v>81</v>
      </c>
      <c r="E188">
        <v>4</v>
      </c>
      <c r="F188">
        <f>VLOOKUP(C188,sku_master!$B$1:$E$31,4,FALSE)</f>
        <v>49000</v>
      </c>
      <c r="G188">
        <f t="shared" si="5"/>
        <v>196000</v>
      </c>
    </row>
    <row r="189" spans="1:7" x14ac:dyDescent="0.2">
      <c r="A189" s="2">
        <v>44293</v>
      </c>
      <c r="B189" s="2" t="str">
        <f t="shared" si="4"/>
        <v>Wednesday</v>
      </c>
      <c r="C189" t="s">
        <v>23</v>
      </c>
      <c r="D189" t="s">
        <v>81</v>
      </c>
      <c r="E189">
        <v>4</v>
      </c>
      <c r="F189">
        <f>VLOOKUP(C189,sku_master!$B$1:$E$31,4,FALSE)</f>
        <v>54000</v>
      </c>
      <c r="G189">
        <f t="shared" si="5"/>
        <v>216000</v>
      </c>
    </row>
    <row r="190" spans="1:7" x14ac:dyDescent="0.2">
      <c r="A190" s="2">
        <v>44293</v>
      </c>
      <c r="B190" s="2" t="str">
        <f t="shared" si="4"/>
        <v>Wednesday</v>
      </c>
      <c r="C190" t="s">
        <v>25</v>
      </c>
      <c r="D190" t="s">
        <v>81</v>
      </c>
      <c r="E190">
        <v>4</v>
      </c>
      <c r="F190">
        <f>VLOOKUP(C190,sku_master!$B$1:$E$31,4,FALSE)</f>
        <v>55000</v>
      </c>
      <c r="G190">
        <f t="shared" si="5"/>
        <v>220000</v>
      </c>
    </row>
    <row r="191" spans="1:7" x14ac:dyDescent="0.2">
      <c r="A191" s="2">
        <v>44293</v>
      </c>
      <c r="B191" s="2" t="str">
        <f t="shared" si="4"/>
        <v>Wednesday</v>
      </c>
      <c r="C191" t="s">
        <v>28</v>
      </c>
      <c r="D191" t="s">
        <v>81</v>
      </c>
      <c r="E191">
        <v>4</v>
      </c>
      <c r="F191">
        <f>VLOOKUP(C191,sku_master!$B$1:$E$31,4,FALSE)</f>
        <v>60000</v>
      </c>
      <c r="G191">
        <f t="shared" si="5"/>
        <v>240000</v>
      </c>
    </row>
    <row r="192" spans="1:7" x14ac:dyDescent="0.2">
      <c r="A192" s="2">
        <v>44293</v>
      </c>
      <c r="B192" s="2" t="str">
        <f t="shared" si="4"/>
        <v>Wednesday</v>
      </c>
      <c r="C192" t="s">
        <v>31</v>
      </c>
      <c r="D192" t="s">
        <v>81</v>
      </c>
      <c r="E192">
        <v>23</v>
      </c>
      <c r="F192">
        <f>VLOOKUP(C192,sku_master!$B$1:$E$31,4,FALSE)</f>
        <v>300</v>
      </c>
      <c r="G192">
        <f t="shared" si="5"/>
        <v>6900</v>
      </c>
    </row>
    <row r="193" spans="1:7" x14ac:dyDescent="0.2">
      <c r="A193" s="2">
        <v>44293</v>
      </c>
      <c r="B193" s="2" t="str">
        <f t="shared" si="4"/>
        <v>Wednesday</v>
      </c>
      <c r="C193" t="s">
        <v>34</v>
      </c>
      <c r="D193" t="s">
        <v>81</v>
      </c>
      <c r="E193">
        <v>11</v>
      </c>
      <c r="F193">
        <f>VLOOKUP(C193,sku_master!$B$1:$E$31,4,FALSE)</f>
        <v>200</v>
      </c>
      <c r="G193">
        <f t="shared" si="5"/>
        <v>2200</v>
      </c>
    </row>
    <row r="194" spans="1:7" x14ac:dyDescent="0.2">
      <c r="A194" s="2">
        <v>44293</v>
      </c>
      <c r="B194" s="2" t="str">
        <f t="shared" si="4"/>
        <v>Wednesday</v>
      </c>
      <c r="C194" t="s">
        <v>37</v>
      </c>
      <c r="D194" t="s">
        <v>81</v>
      </c>
      <c r="E194">
        <v>12</v>
      </c>
      <c r="F194">
        <f>VLOOKUP(C194,sku_master!$B$1:$E$31,4,FALSE)</f>
        <v>290</v>
      </c>
      <c r="G194">
        <f t="shared" si="5"/>
        <v>3480</v>
      </c>
    </row>
    <row r="195" spans="1:7" x14ac:dyDescent="0.2">
      <c r="A195" s="2">
        <v>44293</v>
      </c>
      <c r="B195" s="2" t="str">
        <f t="shared" ref="B195:B258" si="6">TEXT(A195,"dddd")</f>
        <v>Wednesday</v>
      </c>
      <c r="C195" t="s">
        <v>39</v>
      </c>
      <c r="D195" t="s">
        <v>81</v>
      </c>
      <c r="E195">
        <v>12</v>
      </c>
      <c r="F195">
        <f>VLOOKUP(C195,sku_master!$B$1:$E$31,4,FALSE)</f>
        <v>365</v>
      </c>
      <c r="G195">
        <f t="shared" ref="G195:G258" si="7">E195*F195</f>
        <v>4380</v>
      </c>
    </row>
    <row r="196" spans="1:7" x14ac:dyDescent="0.2">
      <c r="A196" s="2">
        <v>44293</v>
      </c>
      <c r="B196" s="2" t="str">
        <f t="shared" si="6"/>
        <v>Wednesday</v>
      </c>
      <c r="C196" t="s">
        <v>41</v>
      </c>
      <c r="D196" t="s">
        <v>81</v>
      </c>
      <c r="E196">
        <v>3</v>
      </c>
      <c r="F196">
        <f>VLOOKUP(C196,sku_master!$B$1:$E$31,4,FALSE)</f>
        <v>190</v>
      </c>
      <c r="G196">
        <f t="shared" si="7"/>
        <v>570</v>
      </c>
    </row>
    <row r="197" spans="1:7" x14ac:dyDescent="0.2">
      <c r="A197" s="2">
        <v>44293</v>
      </c>
      <c r="B197" s="2" t="str">
        <f t="shared" si="6"/>
        <v>Wednesday</v>
      </c>
      <c r="C197" t="s">
        <v>43</v>
      </c>
      <c r="D197" t="s">
        <v>81</v>
      </c>
      <c r="E197">
        <v>4</v>
      </c>
      <c r="F197">
        <f>VLOOKUP(C197,sku_master!$B$1:$E$31,4,FALSE)</f>
        <v>350</v>
      </c>
      <c r="G197">
        <f t="shared" si="7"/>
        <v>1400</v>
      </c>
    </row>
    <row r="198" spans="1:7" x14ac:dyDescent="0.2">
      <c r="A198" s="2">
        <v>44293</v>
      </c>
      <c r="B198" s="2" t="str">
        <f t="shared" si="6"/>
        <v>Wednesday</v>
      </c>
      <c r="C198" t="s">
        <v>45</v>
      </c>
      <c r="D198" t="s">
        <v>81</v>
      </c>
      <c r="E198">
        <v>3</v>
      </c>
      <c r="F198">
        <f>VLOOKUP(C198,sku_master!$B$1:$E$31,4,FALSE)</f>
        <v>400</v>
      </c>
      <c r="G198">
        <f t="shared" si="7"/>
        <v>1200</v>
      </c>
    </row>
    <row r="199" spans="1:7" x14ac:dyDescent="0.2">
      <c r="A199" s="2">
        <v>44293</v>
      </c>
      <c r="B199" s="2" t="str">
        <f t="shared" si="6"/>
        <v>Wednesday</v>
      </c>
      <c r="C199" t="s">
        <v>48</v>
      </c>
      <c r="D199" t="s">
        <v>81</v>
      </c>
      <c r="E199">
        <v>3</v>
      </c>
      <c r="F199">
        <f>VLOOKUP(C199,sku_master!$B$1:$E$31,4,FALSE)</f>
        <v>300</v>
      </c>
      <c r="G199">
        <f t="shared" si="7"/>
        <v>900</v>
      </c>
    </row>
    <row r="200" spans="1:7" x14ac:dyDescent="0.2">
      <c r="A200" s="2">
        <v>44293</v>
      </c>
      <c r="B200" s="2" t="str">
        <f t="shared" si="6"/>
        <v>Wednesday</v>
      </c>
      <c r="C200" t="s">
        <v>50</v>
      </c>
      <c r="D200" t="s">
        <v>81</v>
      </c>
      <c r="E200">
        <v>5</v>
      </c>
      <c r="F200">
        <f>VLOOKUP(C200,sku_master!$B$1:$E$31,4,FALSE)</f>
        <v>460</v>
      </c>
      <c r="G200">
        <f t="shared" si="7"/>
        <v>2300</v>
      </c>
    </row>
    <row r="201" spans="1:7" x14ac:dyDescent="0.2">
      <c r="A201" s="2">
        <v>44293</v>
      </c>
      <c r="B201" s="2" t="str">
        <f t="shared" si="6"/>
        <v>Wednesday</v>
      </c>
      <c r="C201" t="s">
        <v>52</v>
      </c>
      <c r="D201" t="s">
        <v>81</v>
      </c>
      <c r="E201">
        <v>4</v>
      </c>
      <c r="F201">
        <f>VLOOKUP(C201,sku_master!$B$1:$E$31,4,FALSE)</f>
        <v>999</v>
      </c>
      <c r="G201">
        <f t="shared" si="7"/>
        <v>3996</v>
      </c>
    </row>
    <row r="202" spans="1:7" x14ac:dyDescent="0.2">
      <c r="A202" s="2">
        <v>44293</v>
      </c>
      <c r="B202" s="2" t="str">
        <f t="shared" si="6"/>
        <v>Wednesday</v>
      </c>
      <c r="C202" t="s">
        <v>55</v>
      </c>
      <c r="D202" t="s">
        <v>81</v>
      </c>
      <c r="E202">
        <v>13</v>
      </c>
      <c r="F202">
        <f>VLOOKUP(C202,sku_master!$B$1:$E$31,4,FALSE)</f>
        <v>350</v>
      </c>
      <c r="G202">
        <f t="shared" si="7"/>
        <v>4550</v>
      </c>
    </row>
    <row r="203" spans="1:7" x14ac:dyDescent="0.2">
      <c r="A203" s="2">
        <v>44293</v>
      </c>
      <c r="B203" s="2" t="str">
        <f t="shared" si="6"/>
        <v>Wednesday</v>
      </c>
      <c r="C203" t="s">
        <v>58</v>
      </c>
      <c r="D203" t="s">
        <v>81</v>
      </c>
      <c r="E203">
        <v>13</v>
      </c>
      <c r="F203">
        <f>VLOOKUP(C203,sku_master!$B$1:$E$31,4,FALSE)</f>
        <v>400</v>
      </c>
      <c r="G203">
        <f t="shared" si="7"/>
        <v>5200</v>
      </c>
    </row>
    <row r="204" spans="1:7" x14ac:dyDescent="0.2">
      <c r="A204" s="2">
        <v>44293</v>
      </c>
      <c r="B204" s="2" t="str">
        <f t="shared" si="6"/>
        <v>Wednesday</v>
      </c>
      <c r="C204" t="s">
        <v>60</v>
      </c>
      <c r="D204" t="s">
        <v>81</v>
      </c>
      <c r="E204">
        <v>8</v>
      </c>
      <c r="F204">
        <f>VLOOKUP(C204,sku_master!$B$1:$E$31,4,FALSE)</f>
        <v>800</v>
      </c>
      <c r="G204">
        <f t="shared" si="7"/>
        <v>6400</v>
      </c>
    </row>
    <row r="205" spans="1:7" x14ac:dyDescent="0.2">
      <c r="A205" s="2">
        <v>44293</v>
      </c>
      <c r="B205" s="2" t="str">
        <f t="shared" si="6"/>
        <v>Wednesday</v>
      </c>
      <c r="C205" t="s">
        <v>63</v>
      </c>
      <c r="D205" t="s">
        <v>81</v>
      </c>
      <c r="E205">
        <v>4</v>
      </c>
      <c r="F205">
        <f>VLOOKUP(C205,sku_master!$B$1:$E$31,4,FALSE)</f>
        <v>1200</v>
      </c>
      <c r="G205">
        <f t="shared" si="7"/>
        <v>4800</v>
      </c>
    </row>
    <row r="206" spans="1:7" x14ac:dyDescent="0.2">
      <c r="A206" s="2">
        <v>44293</v>
      </c>
      <c r="B206" s="2" t="str">
        <f t="shared" si="6"/>
        <v>Wednesday</v>
      </c>
      <c r="C206" t="s">
        <v>65</v>
      </c>
      <c r="D206" t="s">
        <v>81</v>
      </c>
      <c r="E206">
        <v>4</v>
      </c>
      <c r="F206">
        <f>VLOOKUP(C206,sku_master!$B$1:$E$31,4,FALSE)</f>
        <v>1999</v>
      </c>
      <c r="G206">
        <f t="shared" si="7"/>
        <v>7996</v>
      </c>
    </row>
    <row r="207" spans="1:7" x14ac:dyDescent="0.2">
      <c r="A207" s="2">
        <v>44293</v>
      </c>
      <c r="B207" s="2" t="str">
        <f t="shared" si="6"/>
        <v>Wednesday</v>
      </c>
      <c r="C207" t="s">
        <v>67</v>
      </c>
      <c r="D207" t="s">
        <v>81</v>
      </c>
      <c r="E207">
        <v>5</v>
      </c>
      <c r="F207">
        <f>VLOOKUP(C207,sku_master!$B$1:$E$31,4,FALSE)</f>
        <v>1200</v>
      </c>
      <c r="G207">
        <f t="shared" si="7"/>
        <v>6000</v>
      </c>
    </row>
    <row r="208" spans="1:7" x14ac:dyDescent="0.2">
      <c r="A208" s="2">
        <v>44293</v>
      </c>
      <c r="B208" s="2" t="str">
        <f t="shared" si="6"/>
        <v>Wednesday</v>
      </c>
      <c r="C208" t="s">
        <v>69</v>
      </c>
      <c r="D208" t="s">
        <v>81</v>
      </c>
      <c r="E208">
        <v>5</v>
      </c>
      <c r="F208">
        <f>VLOOKUP(C208,sku_master!$B$1:$E$31,4,FALSE)</f>
        <v>2500</v>
      </c>
      <c r="G208">
        <f t="shared" si="7"/>
        <v>12500</v>
      </c>
    </row>
    <row r="209" spans="1:7" x14ac:dyDescent="0.2">
      <c r="A209" s="2">
        <v>44293</v>
      </c>
      <c r="B209" s="2" t="str">
        <f t="shared" si="6"/>
        <v>Wednesday</v>
      </c>
      <c r="C209" t="s">
        <v>71</v>
      </c>
      <c r="D209" t="s">
        <v>81</v>
      </c>
      <c r="E209">
        <v>4</v>
      </c>
      <c r="F209">
        <f>VLOOKUP(C209,sku_master!$B$1:$E$31,4,FALSE)</f>
        <v>1500</v>
      </c>
      <c r="G209">
        <f t="shared" si="7"/>
        <v>6000</v>
      </c>
    </row>
    <row r="210" spans="1:7" x14ac:dyDescent="0.2">
      <c r="A210" s="2">
        <v>44293</v>
      </c>
      <c r="B210" s="2" t="str">
        <f t="shared" si="6"/>
        <v>Wednesday</v>
      </c>
      <c r="C210" t="s">
        <v>73</v>
      </c>
      <c r="D210" t="s">
        <v>81</v>
      </c>
      <c r="E210">
        <v>3</v>
      </c>
      <c r="F210">
        <f>VLOOKUP(C210,sku_master!$B$1:$E$31,4,FALSE)</f>
        <v>1800</v>
      </c>
      <c r="G210">
        <f t="shared" si="7"/>
        <v>5400</v>
      </c>
    </row>
    <row r="211" spans="1:7" x14ac:dyDescent="0.2">
      <c r="A211" s="2">
        <v>44293</v>
      </c>
      <c r="B211" s="2" t="str">
        <f t="shared" si="6"/>
        <v>Wednesday</v>
      </c>
      <c r="C211" t="s">
        <v>75</v>
      </c>
      <c r="D211" t="s">
        <v>81</v>
      </c>
      <c r="E211">
        <v>2</v>
      </c>
      <c r="F211">
        <f>VLOOKUP(C211,sku_master!$B$1:$E$31,4,FALSE)</f>
        <v>3000</v>
      </c>
      <c r="G211">
        <f t="shared" si="7"/>
        <v>6000</v>
      </c>
    </row>
    <row r="212" spans="1:7" x14ac:dyDescent="0.2">
      <c r="A212" s="2">
        <v>44294</v>
      </c>
      <c r="B212" s="2" t="str">
        <f t="shared" si="6"/>
        <v>Thursday</v>
      </c>
      <c r="C212" t="s">
        <v>6</v>
      </c>
      <c r="D212" t="s">
        <v>81</v>
      </c>
      <c r="E212">
        <v>15</v>
      </c>
      <c r="F212">
        <f>VLOOKUP(C212,sku_master!$B$1:$E$31,4,FALSE)</f>
        <v>12000</v>
      </c>
      <c r="G212">
        <f t="shared" si="7"/>
        <v>180000</v>
      </c>
    </row>
    <row r="213" spans="1:7" x14ac:dyDescent="0.2">
      <c r="A213" s="2">
        <v>44294</v>
      </c>
      <c r="B213" s="2" t="str">
        <f t="shared" si="6"/>
        <v>Thursday</v>
      </c>
      <c r="C213" t="s">
        <v>9</v>
      </c>
      <c r="D213" t="s">
        <v>81</v>
      </c>
      <c r="E213">
        <v>8</v>
      </c>
      <c r="F213">
        <f>VLOOKUP(C213,sku_master!$B$1:$E$31,4,FALSE)</f>
        <v>10000</v>
      </c>
      <c r="G213">
        <f t="shared" si="7"/>
        <v>80000</v>
      </c>
    </row>
    <row r="214" spans="1:7" x14ac:dyDescent="0.2">
      <c r="A214" s="2">
        <v>44294</v>
      </c>
      <c r="B214" s="2" t="str">
        <f t="shared" si="6"/>
        <v>Thursday</v>
      </c>
      <c r="C214" t="s">
        <v>11</v>
      </c>
      <c r="D214" t="s">
        <v>81</v>
      </c>
      <c r="E214">
        <v>8</v>
      </c>
      <c r="F214">
        <f>VLOOKUP(C214,sku_master!$B$1:$E$31,4,FALSE)</f>
        <v>16000</v>
      </c>
      <c r="G214">
        <f t="shared" si="7"/>
        <v>128000</v>
      </c>
    </row>
    <row r="215" spans="1:7" x14ac:dyDescent="0.2">
      <c r="A215" s="2">
        <v>44294</v>
      </c>
      <c r="B215" s="2" t="str">
        <f t="shared" si="6"/>
        <v>Thursday</v>
      </c>
      <c r="C215" t="s">
        <v>14</v>
      </c>
      <c r="D215" t="s">
        <v>81</v>
      </c>
      <c r="E215">
        <v>6</v>
      </c>
      <c r="F215">
        <f>VLOOKUP(C215,sku_master!$B$1:$E$31,4,FALSE)</f>
        <v>20000</v>
      </c>
      <c r="G215">
        <f t="shared" si="7"/>
        <v>120000</v>
      </c>
    </row>
    <row r="216" spans="1:7" x14ac:dyDescent="0.2">
      <c r="A216" s="2">
        <v>44294</v>
      </c>
      <c r="B216" s="2" t="str">
        <f t="shared" si="6"/>
        <v>Thursday</v>
      </c>
      <c r="C216" t="s">
        <v>16</v>
      </c>
      <c r="D216" t="s">
        <v>81</v>
      </c>
      <c r="E216">
        <v>7</v>
      </c>
      <c r="F216">
        <f>VLOOKUP(C216,sku_master!$B$1:$E$31,4,FALSE)</f>
        <v>8000</v>
      </c>
      <c r="G216">
        <f t="shared" si="7"/>
        <v>56000</v>
      </c>
    </row>
    <row r="217" spans="1:7" x14ac:dyDescent="0.2">
      <c r="A217" s="2">
        <v>44294</v>
      </c>
      <c r="B217" s="2" t="str">
        <f t="shared" si="6"/>
        <v>Thursday</v>
      </c>
      <c r="C217" t="s">
        <v>18</v>
      </c>
      <c r="D217" t="s">
        <v>81</v>
      </c>
      <c r="E217">
        <v>4</v>
      </c>
      <c r="F217">
        <f>VLOOKUP(C217,sku_master!$B$1:$E$31,4,FALSE)</f>
        <v>8000</v>
      </c>
      <c r="G217">
        <f t="shared" si="7"/>
        <v>32000</v>
      </c>
    </row>
    <row r="218" spans="1:7" x14ac:dyDescent="0.2">
      <c r="A218" s="2">
        <v>44294</v>
      </c>
      <c r="B218" s="2" t="str">
        <f t="shared" si="6"/>
        <v>Thursday</v>
      </c>
      <c r="C218" t="s">
        <v>20</v>
      </c>
      <c r="D218" t="s">
        <v>81</v>
      </c>
      <c r="E218">
        <v>4</v>
      </c>
      <c r="F218">
        <f>VLOOKUP(C218,sku_master!$B$1:$E$31,4,FALSE)</f>
        <v>49000</v>
      </c>
      <c r="G218">
        <f t="shared" si="7"/>
        <v>196000</v>
      </c>
    </row>
    <row r="219" spans="1:7" x14ac:dyDescent="0.2">
      <c r="A219" s="2">
        <v>44294</v>
      </c>
      <c r="B219" s="2" t="str">
        <f t="shared" si="6"/>
        <v>Thursday</v>
      </c>
      <c r="C219" t="s">
        <v>23</v>
      </c>
      <c r="D219" t="s">
        <v>81</v>
      </c>
      <c r="E219">
        <v>3</v>
      </c>
      <c r="F219">
        <f>VLOOKUP(C219,sku_master!$B$1:$E$31,4,FALSE)</f>
        <v>54000</v>
      </c>
      <c r="G219">
        <f t="shared" si="7"/>
        <v>162000</v>
      </c>
    </row>
    <row r="220" spans="1:7" x14ac:dyDescent="0.2">
      <c r="A220" s="2">
        <v>44294</v>
      </c>
      <c r="B220" s="2" t="str">
        <f t="shared" si="6"/>
        <v>Thursday</v>
      </c>
      <c r="C220" t="s">
        <v>25</v>
      </c>
      <c r="D220" t="s">
        <v>81</v>
      </c>
      <c r="E220">
        <v>3</v>
      </c>
      <c r="F220">
        <f>VLOOKUP(C220,sku_master!$B$1:$E$31,4,FALSE)</f>
        <v>55000</v>
      </c>
      <c r="G220">
        <f t="shared" si="7"/>
        <v>165000</v>
      </c>
    </row>
    <row r="221" spans="1:7" x14ac:dyDescent="0.2">
      <c r="A221" s="2">
        <v>44294</v>
      </c>
      <c r="B221" s="2" t="str">
        <f t="shared" si="6"/>
        <v>Thursday</v>
      </c>
      <c r="C221" t="s">
        <v>28</v>
      </c>
      <c r="D221" t="s">
        <v>81</v>
      </c>
      <c r="E221">
        <v>2</v>
      </c>
      <c r="F221">
        <f>VLOOKUP(C221,sku_master!$B$1:$E$31,4,FALSE)</f>
        <v>60000</v>
      </c>
      <c r="G221">
        <f t="shared" si="7"/>
        <v>120000</v>
      </c>
    </row>
    <row r="222" spans="1:7" x14ac:dyDescent="0.2">
      <c r="A222" s="2">
        <v>44294</v>
      </c>
      <c r="B222" s="2" t="str">
        <f t="shared" si="6"/>
        <v>Thursday</v>
      </c>
      <c r="C222" t="s">
        <v>31</v>
      </c>
      <c r="D222" t="s">
        <v>81</v>
      </c>
      <c r="E222">
        <v>3</v>
      </c>
      <c r="F222">
        <f>VLOOKUP(C222,sku_master!$B$1:$E$31,4,FALSE)</f>
        <v>300</v>
      </c>
      <c r="G222">
        <f t="shared" si="7"/>
        <v>900</v>
      </c>
    </row>
    <row r="223" spans="1:7" x14ac:dyDescent="0.2">
      <c r="A223" s="2">
        <v>44294</v>
      </c>
      <c r="B223" s="2" t="str">
        <f t="shared" si="6"/>
        <v>Thursday</v>
      </c>
      <c r="C223" t="s">
        <v>34</v>
      </c>
      <c r="D223" t="s">
        <v>81</v>
      </c>
      <c r="E223">
        <v>12</v>
      </c>
      <c r="F223">
        <f>VLOOKUP(C223,sku_master!$B$1:$E$31,4,FALSE)</f>
        <v>200</v>
      </c>
      <c r="G223">
        <f t="shared" si="7"/>
        <v>2400</v>
      </c>
    </row>
    <row r="224" spans="1:7" x14ac:dyDescent="0.2">
      <c r="A224" s="2">
        <v>44294</v>
      </c>
      <c r="B224" s="2" t="str">
        <f t="shared" si="6"/>
        <v>Thursday</v>
      </c>
      <c r="C224" t="s">
        <v>37</v>
      </c>
      <c r="D224" t="s">
        <v>81</v>
      </c>
      <c r="E224">
        <v>12</v>
      </c>
      <c r="F224">
        <f>VLOOKUP(C224,sku_master!$B$1:$E$31,4,FALSE)</f>
        <v>290</v>
      </c>
      <c r="G224">
        <f t="shared" si="7"/>
        <v>3480</v>
      </c>
    </row>
    <row r="225" spans="1:7" x14ac:dyDescent="0.2">
      <c r="A225" s="2">
        <v>44294</v>
      </c>
      <c r="B225" s="2" t="str">
        <f t="shared" si="6"/>
        <v>Thursday</v>
      </c>
      <c r="C225" t="s">
        <v>39</v>
      </c>
      <c r="D225" t="s">
        <v>81</v>
      </c>
      <c r="E225">
        <v>3</v>
      </c>
      <c r="F225">
        <f>VLOOKUP(C225,sku_master!$B$1:$E$31,4,FALSE)</f>
        <v>365</v>
      </c>
      <c r="G225">
        <f t="shared" si="7"/>
        <v>1095</v>
      </c>
    </row>
    <row r="226" spans="1:7" x14ac:dyDescent="0.2">
      <c r="A226" s="2">
        <v>44294</v>
      </c>
      <c r="B226" s="2" t="str">
        <f t="shared" si="6"/>
        <v>Thursday</v>
      </c>
      <c r="C226" t="s">
        <v>41</v>
      </c>
      <c r="D226" t="s">
        <v>81</v>
      </c>
      <c r="E226">
        <v>6</v>
      </c>
      <c r="F226">
        <f>VLOOKUP(C226,sku_master!$B$1:$E$31,4,FALSE)</f>
        <v>190</v>
      </c>
      <c r="G226">
        <f t="shared" si="7"/>
        <v>1140</v>
      </c>
    </row>
    <row r="227" spans="1:7" x14ac:dyDescent="0.2">
      <c r="A227" s="2">
        <v>44294</v>
      </c>
      <c r="B227" s="2" t="str">
        <f t="shared" si="6"/>
        <v>Thursday</v>
      </c>
      <c r="C227" t="s">
        <v>43</v>
      </c>
      <c r="D227" t="s">
        <v>81</v>
      </c>
      <c r="E227">
        <v>5</v>
      </c>
      <c r="F227">
        <f>VLOOKUP(C227,sku_master!$B$1:$E$31,4,FALSE)</f>
        <v>350</v>
      </c>
      <c r="G227">
        <f t="shared" si="7"/>
        <v>1750</v>
      </c>
    </row>
    <row r="228" spans="1:7" x14ac:dyDescent="0.2">
      <c r="A228" s="2">
        <v>44294</v>
      </c>
      <c r="B228" s="2" t="str">
        <f t="shared" si="6"/>
        <v>Thursday</v>
      </c>
      <c r="C228" t="s">
        <v>45</v>
      </c>
      <c r="D228" t="s">
        <v>81</v>
      </c>
      <c r="E228">
        <v>4</v>
      </c>
      <c r="F228">
        <f>VLOOKUP(C228,sku_master!$B$1:$E$31,4,FALSE)</f>
        <v>400</v>
      </c>
      <c r="G228">
        <f t="shared" si="7"/>
        <v>1600</v>
      </c>
    </row>
    <row r="229" spans="1:7" x14ac:dyDescent="0.2">
      <c r="A229" s="2">
        <v>44294</v>
      </c>
      <c r="B229" s="2" t="str">
        <f t="shared" si="6"/>
        <v>Thursday</v>
      </c>
      <c r="C229" t="s">
        <v>48</v>
      </c>
      <c r="D229" t="s">
        <v>81</v>
      </c>
      <c r="E229">
        <v>3</v>
      </c>
      <c r="F229">
        <f>VLOOKUP(C229,sku_master!$B$1:$E$31,4,FALSE)</f>
        <v>300</v>
      </c>
      <c r="G229">
        <f t="shared" si="7"/>
        <v>900</v>
      </c>
    </row>
    <row r="230" spans="1:7" x14ac:dyDescent="0.2">
      <c r="A230" s="2">
        <v>44294</v>
      </c>
      <c r="B230" s="2" t="str">
        <f t="shared" si="6"/>
        <v>Thursday</v>
      </c>
      <c r="C230" t="s">
        <v>50</v>
      </c>
      <c r="D230" t="s">
        <v>81</v>
      </c>
      <c r="E230">
        <v>4</v>
      </c>
      <c r="F230">
        <f>VLOOKUP(C230,sku_master!$B$1:$E$31,4,FALSE)</f>
        <v>460</v>
      </c>
      <c r="G230">
        <f t="shared" si="7"/>
        <v>1840</v>
      </c>
    </row>
    <row r="231" spans="1:7" x14ac:dyDescent="0.2">
      <c r="A231" s="2">
        <v>44294</v>
      </c>
      <c r="B231" s="2" t="str">
        <f t="shared" si="6"/>
        <v>Thursday</v>
      </c>
      <c r="C231" t="s">
        <v>52</v>
      </c>
      <c r="D231" t="s">
        <v>81</v>
      </c>
      <c r="E231">
        <v>4</v>
      </c>
      <c r="F231">
        <f>VLOOKUP(C231,sku_master!$B$1:$E$31,4,FALSE)</f>
        <v>999</v>
      </c>
      <c r="G231">
        <f t="shared" si="7"/>
        <v>3996</v>
      </c>
    </row>
    <row r="232" spans="1:7" x14ac:dyDescent="0.2">
      <c r="A232" s="2">
        <v>44294</v>
      </c>
      <c r="B232" s="2" t="str">
        <f t="shared" si="6"/>
        <v>Thursday</v>
      </c>
      <c r="C232" t="s">
        <v>55</v>
      </c>
      <c r="D232" t="s">
        <v>81</v>
      </c>
      <c r="E232">
        <v>8</v>
      </c>
      <c r="F232">
        <f>VLOOKUP(C232,sku_master!$B$1:$E$31,4,FALSE)</f>
        <v>350</v>
      </c>
      <c r="G232">
        <f t="shared" si="7"/>
        <v>2800</v>
      </c>
    </row>
    <row r="233" spans="1:7" x14ac:dyDescent="0.2">
      <c r="A233" s="2">
        <v>44294</v>
      </c>
      <c r="B233" s="2" t="str">
        <f t="shared" si="6"/>
        <v>Thursday</v>
      </c>
      <c r="C233" t="s">
        <v>58</v>
      </c>
      <c r="D233" t="s">
        <v>81</v>
      </c>
      <c r="E233">
        <v>10</v>
      </c>
      <c r="F233">
        <f>VLOOKUP(C233,sku_master!$B$1:$E$31,4,FALSE)</f>
        <v>400</v>
      </c>
      <c r="G233">
        <f t="shared" si="7"/>
        <v>4000</v>
      </c>
    </row>
    <row r="234" spans="1:7" x14ac:dyDescent="0.2">
      <c r="A234" s="2">
        <v>44294</v>
      </c>
      <c r="B234" s="2" t="str">
        <f t="shared" si="6"/>
        <v>Thursday</v>
      </c>
      <c r="C234" t="s">
        <v>60</v>
      </c>
      <c r="D234" t="s">
        <v>81</v>
      </c>
      <c r="E234">
        <v>8</v>
      </c>
      <c r="F234">
        <f>VLOOKUP(C234,sku_master!$B$1:$E$31,4,FALSE)</f>
        <v>800</v>
      </c>
      <c r="G234">
        <f t="shared" si="7"/>
        <v>6400</v>
      </c>
    </row>
    <row r="235" spans="1:7" x14ac:dyDescent="0.2">
      <c r="A235" s="2">
        <v>44294</v>
      </c>
      <c r="B235" s="2" t="str">
        <f t="shared" si="6"/>
        <v>Thursday</v>
      </c>
      <c r="C235" t="s">
        <v>63</v>
      </c>
      <c r="D235" t="s">
        <v>81</v>
      </c>
      <c r="E235">
        <v>4</v>
      </c>
      <c r="F235">
        <f>VLOOKUP(C235,sku_master!$B$1:$E$31,4,FALSE)</f>
        <v>1200</v>
      </c>
      <c r="G235">
        <f t="shared" si="7"/>
        <v>4800</v>
      </c>
    </row>
    <row r="236" spans="1:7" x14ac:dyDescent="0.2">
      <c r="A236" s="2">
        <v>44294</v>
      </c>
      <c r="B236" s="2" t="str">
        <f t="shared" si="6"/>
        <v>Thursday</v>
      </c>
      <c r="C236" t="s">
        <v>65</v>
      </c>
      <c r="D236" t="s">
        <v>81</v>
      </c>
      <c r="E236">
        <v>7</v>
      </c>
      <c r="F236">
        <f>VLOOKUP(C236,sku_master!$B$1:$E$31,4,FALSE)</f>
        <v>1999</v>
      </c>
      <c r="G236">
        <f t="shared" si="7"/>
        <v>13993</v>
      </c>
    </row>
    <row r="237" spans="1:7" x14ac:dyDescent="0.2">
      <c r="A237" s="2">
        <v>44294</v>
      </c>
      <c r="B237" s="2" t="str">
        <f t="shared" si="6"/>
        <v>Thursday</v>
      </c>
      <c r="C237" t="s">
        <v>67</v>
      </c>
      <c r="D237" t="s">
        <v>81</v>
      </c>
      <c r="E237">
        <v>4</v>
      </c>
      <c r="F237">
        <f>VLOOKUP(C237,sku_master!$B$1:$E$31,4,FALSE)</f>
        <v>1200</v>
      </c>
      <c r="G237">
        <f t="shared" si="7"/>
        <v>4800</v>
      </c>
    </row>
    <row r="238" spans="1:7" x14ac:dyDescent="0.2">
      <c r="A238" s="2">
        <v>44294</v>
      </c>
      <c r="B238" s="2" t="str">
        <f t="shared" si="6"/>
        <v>Thursday</v>
      </c>
      <c r="C238" t="s">
        <v>69</v>
      </c>
      <c r="D238" t="s">
        <v>81</v>
      </c>
      <c r="E238">
        <v>6</v>
      </c>
      <c r="F238">
        <f>VLOOKUP(C238,sku_master!$B$1:$E$31,4,FALSE)</f>
        <v>2500</v>
      </c>
      <c r="G238">
        <f t="shared" si="7"/>
        <v>15000</v>
      </c>
    </row>
    <row r="239" spans="1:7" x14ac:dyDescent="0.2">
      <c r="A239" s="2">
        <v>44294</v>
      </c>
      <c r="B239" s="2" t="str">
        <f t="shared" si="6"/>
        <v>Thursday</v>
      </c>
      <c r="C239" t="s">
        <v>71</v>
      </c>
      <c r="D239" t="s">
        <v>81</v>
      </c>
      <c r="E239">
        <v>3</v>
      </c>
      <c r="F239">
        <f>VLOOKUP(C239,sku_master!$B$1:$E$31,4,FALSE)</f>
        <v>1500</v>
      </c>
      <c r="G239">
        <f t="shared" si="7"/>
        <v>4500</v>
      </c>
    </row>
    <row r="240" spans="1:7" x14ac:dyDescent="0.2">
      <c r="A240" s="2">
        <v>44294</v>
      </c>
      <c r="B240" s="2" t="str">
        <f t="shared" si="6"/>
        <v>Thursday</v>
      </c>
      <c r="C240" t="s">
        <v>73</v>
      </c>
      <c r="D240" t="s">
        <v>81</v>
      </c>
      <c r="E240">
        <v>4</v>
      </c>
      <c r="F240">
        <f>VLOOKUP(C240,sku_master!$B$1:$E$31,4,FALSE)</f>
        <v>1800</v>
      </c>
      <c r="G240">
        <f t="shared" si="7"/>
        <v>7200</v>
      </c>
    </row>
    <row r="241" spans="1:7" x14ac:dyDescent="0.2">
      <c r="A241" s="2">
        <v>44294</v>
      </c>
      <c r="B241" s="2" t="str">
        <f t="shared" si="6"/>
        <v>Thursday</v>
      </c>
      <c r="C241" t="s">
        <v>75</v>
      </c>
      <c r="D241" t="s">
        <v>81</v>
      </c>
      <c r="E241">
        <v>3</v>
      </c>
      <c r="F241">
        <f>VLOOKUP(C241,sku_master!$B$1:$E$31,4,FALSE)</f>
        <v>3000</v>
      </c>
      <c r="G241">
        <f t="shared" si="7"/>
        <v>9000</v>
      </c>
    </row>
    <row r="242" spans="1:7" x14ac:dyDescent="0.2">
      <c r="A242" s="2">
        <v>44295</v>
      </c>
      <c r="B242" s="2" t="str">
        <f t="shared" si="6"/>
        <v>Friday</v>
      </c>
      <c r="C242" t="s">
        <v>6</v>
      </c>
      <c r="D242" t="s">
        <v>81</v>
      </c>
      <c r="E242">
        <v>16</v>
      </c>
      <c r="F242">
        <f>VLOOKUP(C242,sku_master!$B$1:$E$31,4,FALSE)</f>
        <v>12000</v>
      </c>
      <c r="G242">
        <f t="shared" si="7"/>
        <v>192000</v>
      </c>
    </row>
    <row r="243" spans="1:7" x14ac:dyDescent="0.2">
      <c r="A243" s="2">
        <v>44295</v>
      </c>
      <c r="B243" s="2" t="str">
        <f t="shared" si="6"/>
        <v>Friday</v>
      </c>
      <c r="C243" t="s">
        <v>9</v>
      </c>
      <c r="D243" t="s">
        <v>81</v>
      </c>
      <c r="E243">
        <v>8</v>
      </c>
      <c r="F243">
        <f>VLOOKUP(C243,sku_master!$B$1:$E$31,4,FALSE)</f>
        <v>10000</v>
      </c>
      <c r="G243">
        <f t="shared" si="7"/>
        <v>80000</v>
      </c>
    </row>
    <row r="244" spans="1:7" x14ac:dyDescent="0.2">
      <c r="A244" s="2">
        <v>44295</v>
      </c>
      <c r="B244" s="2" t="str">
        <f t="shared" si="6"/>
        <v>Friday</v>
      </c>
      <c r="C244" t="s">
        <v>11</v>
      </c>
      <c r="D244" t="s">
        <v>81</v>
      </c>
      <c r="E244">
        <v>8</v>
      </c>
      <c r="F244">
        <f>VLOOKUP(C244,sku_master!$B$1:$E$31,4,FALSE)</f>
        <v>16000</v>
      </c>
      <c r="G244">
        <f t="shared" si="7"/>
        <v>128000</v>
      </c>
    </row>
    <row r="245" spans="1:7" x14ac:dyDescent="0.2">
      <c r="A245" s="2">
        <v>44295</v>
      </c>
      <c r="B245" s="2" t="str">
        <f t="shared" si="6"/>
        <v>Friday</v>
      </c>
      <c r="C245" t="s">
        <v>14</v>
      </c>
      <c r="D245" t="s">
        <v>81</v>
      </c>
      <c r="E245">
        <v>8</v>
      </c>
      <c r="F245">
        <f>VLOOKUP(C245,sku_master!$B$1:$E$31,4,FALSE)</f>
        <v>20000</v>
      </c>
      <c r="G245">
        <f t="shared" si="7"/>
        <v>160000</v>
      </c>
    </row>
    <row r="246" spans="1:7" x14ac:dyDescent="0.2">
      <c r="A246" s="2">
        <v>44295</v>
      </c>
      <c r="B246" s="2" t="str">
        <f t="shared" si="6"/>
        <v>Friday</v>
      </c>
      <c r="C246" t="s">
        <v>16</v>
      </c>
      <c r="D246" t="s">
        <v>81</v>
      </c>
      <c r="E246">
        <v>6</v>
      </c>
      <c r="F246">
        <f>VLOOKUP(C246,sku_master!$B$1:$E$31,4,FALSE)</f>
        <v>8000</v>
      </c>
      <c r="G246">
        <f t="shared" si="7"/>
        <v>48000</v>
      </c>
    </row>
    <row r="247" spans="1:7" x14ac:dyDescent="0.2">
      <c r="A247" s="2">
        <v>44295</v>
      </c>
      <c r="B247" s="2" t="str">
        <f t="shared" si="6"/>
        <v>Friday</v>
      </c>
      <c r="C247" t="s">
        <v>18</v>
      </c>
      <c r="D247" t="s">
        <v>81</v>
      </c>
      <c r="E247">
        <v>3</v>
      </c>
      <c r="F247">
        <f>VLOOKUP(C247,sku_master!$B$1:$E$31,4,FALSE)</f>
        <v>8000</v>
      </c>
      <c r="G247">
        <f t="shared" si="7"/>
        <v>24000</v>
      </c>
    </row>
    <row r="248" spans="1:7" x14ac:dyDescent="0.2">
      <c r="A248" s="2">
        <v>44295</v>
      </c>
      <c r="B248" s="2" t="str">
        <f t="shared" si="6"/>
        <v>Friday</v>
      </c>
      <c r="C248" t="s">
        <v>20</v>
      </c>
      <c r="D248" t="s">
        <v>81</v>
      </c>
      <c r="E248">
        <v>4</v>
      </c>
      <c r="F248">
        <f>VLOOKUP(C248,sku_master!$B$1:$E$31,4,FALSE)</f>
        <v>49000</v>
      </c>
      <c r="G248">
        <f t="shared" si="7"/>
        <v>196000</v>
      </c>
    </row>
    <row r="249" spans="1:7" x14ac:dyDescent="0.2">
      <c r="A249" s="2">
        <v>44295</v>
      </c>
      <c r="B249" s="2" t="str">
        <f t="shared" si="6"/>
        <v>Friday</v>
      </c>
      <c r="C249" t="s">
        <v>23</v>
      </c>
      <c r="D249" t="s">
        <v>81</v>
      </c>
      <c r="E249">
        <v>3</v>
      </c>
      <c r="F249">
        <f>VLOOKUP(C249,sku_master!$B$1:$E$31,4,FALSE)</f>
        <v>54000</v>
      </c>
      <c r="G249">
        <f t="shared" si="7"/>
        <v>162000</v>
      </c>
    </row>
    <row r="250" spans="1:7" x14ac:dyDescent="0.2">
      <c r="A250" s="2">
        <v>44295</v>
      </c>
      <c r="B250" s="2" t="str">
        <f t="shared" si="6"/>
        <v>Friday</v>
      </c>
      <c r="C250" t="s">
        <v>25</v>
      </c>
      <c r="D250" t="s">
        <v>81</v>
      </c>
      <c r="E250">
        <v>3</v>
      </c>
      <c r="F250">
        <f>VLOOKUP(C250,sku_master!$B$1:$E$31,4,FALSE)</f>
        <v>55000</v>
      </c>
      <c r="G250">
        <f t="shared" si="7"/>
        <v>165000</v>
      </c>
    </row>
    <row r="251" spans="1:7" x14ac:dyDescent="0.2">
      <c r="A251" s="2">
        <v>44295</v>
      </c>
      <c r="B251" s="2" t="str">
        <f t="shared" si="6"/>
        <v>Friday</v>
      </c>
      <c r="C251" t="s">
        <v>28</v>
      </c>
      <c r="D251" t="s">
        <v>81</v>
      </c>
      <c r="E251">
        <v>2</v>
      </c>
      <c r="F251">
        <f>VLOOKUP(C251,sku_master!$B$1:$E$31,4,FALSE)</f>
        <v>60000</v>
      </c>
      <c r="G251">
        <f t="shared" si="7"/>
        <v>120000</v>
      </c>
    </row>
    <row r="252" spans="1:7" x14ac:dyDescent="0.2">
      <c r="A252" s="2">
        <v>44295</v>
      </c>
      <c r="B252" s="2" t="str">
        <f t="shared" si="6"/>
        <v>Friday</v>
      </c>
      <c r="C252" t="s">
        <v>31</v>
      </c>
      <c r="D252" t="s">
        <v>81</v>
      </c>
      <c r="E252">
        <v>32</v>
      </c>
      <c r="F252">
        <f>VLOOKUP(C252,sku_master!$B$1:$E$31,4,FALSE)</f>
        <v>300</v>
      </c>
      <c r="G252">
        <f t="shared" si="7"/>
        <v>9600</v>
      </c>
    </row>
    <row r="253" spans="1:7" x14ac:dyDescent="0.2">
      <c r="A253" s="2">
        <v>44295</v>
      </c>
      <c r="B253" s="2" t="str">
        <f t="shared" si="6"/>
        <v>Friday</v>
      </c>
      <c r="C253" t="s">
        <v>34</v>
      </c>
      <c r="D253" t="s">
        <v>81</v>
      </c>
      <c r="E253">
        <v>13</v>
      </c>
      <c r="F253">
        <f>VLOOKUP(C253,sku_master!$B$1:$E$31,4,FALSE)</f>
        <v>200</v>
      </c>
      <c r="G253">
        <f t="shared" si="7"/>
        <v>2600</v>
      </c>
    </row>
    <row r="254" spans="1:7" x14ac:dyDescent="0.2">
      <c r="A254" s="2">
        <v>44295</v>
      </c>
      <c r="B254" s="2" t="str">
        <f t="shared" si="6"/>
        <v>Friday</v>
      </c>
      <c r="C254" t="s">
        <v>37</v>
      </c>
      <c r="D254" t="s">
        <v>81</v>
      </c>
      <c r="E254">
        <v>8</v>
      </c>
      <c r="F254">
        <f>VLOOKUP(C254,sku_master!$B$1:$E$31,4,FALSE)</f>
        <v>290</v>
      </c>
      <c r="G254">
        <f t="shared" si="7"/>
        <v>2320</v>
      </c>
    </row>
    <row r="255" spans="1:7" x14ac:dyDescent="0.2">
      <c r="A255" s="2">
        <v>44295</v>
      </c>
      <c r="B255" s="2" t="str">
        <f t="shared" si="6"/>
        <v>Friday</v>
      </c>
      <c r="C255" t="s">
        <v>39</v>
      </c>
      <c r="D255" t="s">
        <v>81</v>
      </c>
      <c r="E255">
        <v>5</v>
      </c>
      <c r="F255">
        <f>VLOOKUP(C255,sku_master!$B$1:$E$31,4,FALSE)</f>
        <v>365</v>
      </c>
      <c r="G255">
        <f t="shared" si="7"/>
        <v>1825</v>
      </c>
    </row>
    <row r="256" spans="1:7" x14ac:dyDescent="0.2">
      <c r="A256" s="2">
        <v>44295</v>
      </c>
      <c r="B256" s="2" t="str">
        <f t="shared" si="6"/>
        <v>Friday</v>
      </c>
      <c r="C256" t="s">
        <v>41</v>
      </c>
      <c r="D256" t="s">
        <v>81</v>
      </c>
      <c r="E256">
        <v>9</v>
      </c>
      <c r="F256">
        <f>VLOOKUP(C256,sku_master!$B$1:$E$31,4,FALSE)</f>
        <v>190</v>
      </c>
      <c r="G256">
        <f t="shared" si="7"/>
        <v>1710</v>
      </c>
    </row>
    <row r="257" spans="1:7" x14ac:dyDescent="0.2">
      <c r="A257" s="2">
        <v>44295</v>
      </c>
      <c r="B257" s="2" t="str">
        <f t="shared" si="6"/>
        <v>Friday</v>
      </c>
      <c r="C257" t="s">
        <v>43</v>
      </c>
      <c r="D257" t="s">
        <v>81</v>
      </c>
      <c r="E257">
        <v>3</v>
      </c>
      <c r="F257">
        <f>VLOOKUP(C257,sku_master!$B$1:$E$31,4,FALSE)</f>
        <v>350</v>
      </c>
      <c r="G257">
        <f t="shared" si="7"/>
        <v>1050</v>
      </c>
    </row>
    <row r="258" spans="1:7" x14ac:dyDescent="0.2">
      <c r="A258" s="2">
        <v>44295</v>
      </c>
      <c r="B258" s="2" t="str">
        <f t="shared" si="6"/>
        <v>Friday</v>
      </c>
      <c r="C258" t="s">
        <v>45</v>
      </c>
      <c r="D258" t="s">
        <v>81</v>
      </c>
      <c r="E258">
        <v>5</v>
      </c>
      <c r="F258">
        <f>VLOOKUP(C258,sku_master!$B$1:$E$31,4,FALSE)</f>
        <v>400</v>
      </c>
      <c r="G258">
        <f t="shared" si="7"/>
        <v>2000</v>
      </c>
    </row>
    <row r="259" spans="1:7" x14ac:dyDescent="0.2">
      <c r="A259" s="2">
        <v>44295</v>
      </c>
      <c r="B259" s="2" t="str">
        <f t="shared" ref="B259:B322" si="8">TEXT(A259,"dddd")</f>
        <v>Friday</v>
      </c>
      <c r="C259" t="s">
        <v>48</v>
      </c>
      <c r="D259" t="s">
        <v>81</v>
      </c>
      <c r="E259">
        <v>3</v>
      </c>
      <c r="F259">
        <f>VLOOKUP(C259,sku_master!$B$1:$E$31,4,FALSE)</f>
        <v>300</v>
      </c>
      <c r="G259">
        <f t="shared" ref="G259:G322" si="9">E259*F259</f>
        <v>900</v>
      </c>
    </row>
    <row r="260" spans="1:7" x14ac:dyDescent="0.2">
      <c r="A260" s="2">
        <v>44295</v>
      </c>
      <c r="B260" s="2" t="str">
        <f t="shared" si="8"/>
        <v>Friday</v>
      </c>
      <c r="C260" t="s">
        <v>50</v>
      </c>
      <c r="D260" t="s">
        <v>81</v>
      </c>
      <c r="E260">
        <v>3</v>
      </c>
      <c r="F260">
        <f>VLOOKUP(C260,sku_master!$B$1:$E$31,4,FALSE)</f>
        <v>460</v>
      </c>
      <c r="G260">
        <f t="shared" si="9"/>
        <v>1380</v>
      </c>
    </row>
    <row r="261" spans="1:7" x14ac:dyDescent="0.2">
      <c r="A261" s="2">
        <v>44295</v>
      </c>
      <c r="B261" s="2" t="str">
        <f t="shared" si="8"/>
        <v>Friday</v>
      </c>
      <c r="C261" t="s">
        <v>52</v>
      </c>
      <c r="D261" t="s">
        <v>81</v>
      </c>
      <c r="E261">
        <v>2</v>
      </c>
      <c r="F261">
        <f>VLOOKUP(C261,sku_master!$B$1:$E$31,4,FALSE)</f>
        <v>999</v>
      </c>
      <c r="G261">
        <f t="shared" si="9"/>
        <v>1998</v>
      </c>
    </row>
    <row r="262" spans="1:7" x14ac:dyDescent="0.2">
      <c r="A262" s="2">
        <v>44295</v>
      </c>
      <c r="B262" s="2" t="str">
        <f t="shared" si="8"/>
        <v>Friday</v>
      </c>
      <c r="C262" t="s">
        <v>55</v>
      </c>
      <c r="D262" t="s">
        <v>81</v>
      </c>
      <c r="E262">
        <v>17</v>
      </c>
      <c r="F262">
        <f>VLOOKUP(C262,sku_master!$B$1:$E$31,4,FALSE)</f>
        <v>350</v>
      </c>
      <c r="G262">
        <f t="shared" si="9"/>
        <v>5950</v>
      </c>
    </row>
    <row r="263" spans="1:7" x14ac:dyDescent="0.2">
      <c r="A263" s="2">
        <v>44295</v>
      </c>
      <c r="B263" s="2" t="str">
        <f t="shared" si="8"/>
        <v>Friday</v>
      </c>
      <c r="C263" t="s">
        <v>58</v>
      </c>
      <c r="D263" t="s">
        <v>81</v>
      </c>
      <c r="E263">
        <v>7</v>
      </c>
      <c r="F263">
        <f>VLOOKUP(C263,sku_master!$B$1:$E$31,4,FALSE)</f>
        <v>400</v>
      </c>
      <c r="G263">
        <f t="shared" si="9"/>
        <v>2800</v>
      </c>
    </row>
    <row r="264" spans="1:7" x14ac:dyDescent="0.2">
      <c r="A264" s="2">
        <v>44295</v>
      </c>
      <c r="B264" s="2" t="str">
        <f t="shared" si="8"/>
        <v>Friday</v>
      </c>
      <c r="C264" t="s">
        <v>60</v>
      </c>
      <c r="D264" t="s">
        <v>81</v>
      </c>
      <c r="E264">
        <v>6</v>
      </c>
      <c r="F264">
        <f>VLOOKUP(C264,sku_master!$B$1:$E$31,4,FALSE)</f>
        <v>800</v>
      </c>
      <c r="G264">
        <f t="shared" si="9"/>
        <v>4800</v>
      </c>
    </row>
    <row r="265" spans="1:7" x14ac:dyDescent="0.2">
      <c r="A265" s="2">
        <v>44295</v>
      </c>
      <c r="B265" s="2" t="str">
        <f t="shared" si="8"/>
        <v>Friday</v>
      </c>
      <c r="C265" t="s">
        <v>63</v>
      </c>
      <c r="D265" t="s">
        <v>81</v>
      </c>
      <c r="E265">
        <v>3</v>
      </c>
      <c r="F265">
        <f>VLOOKUP(C265,sku_master!$B$1:$E$31,4,FALSE)</f>
        <v>1200</v>
      </c>
      <c r="G265">
        <f t="shared" si="9"/>
        <v>3600</v>
      </c>
    </row>
    <row r="266" spans="1:7" x14ac:dyDescent="0.2">
      <c r="A266" s="2">
        <v>44295</v>
      </c>
      <c r="B266" s="2" t="str">
        <f t="shared" si="8"/>
        <v>Friday</v>
      </c>
      <c r="C266" t="s">
        <v>65</v>
      </c>
      <c r="D266" t="s">
        <v>81</v>
      </c>
      <c r="E266">
        <v>6</v>
      </c>
      <c r="F266">
        <f>VLOOKUP(C266,sku_master!$B$1:$E$31,4,FALSE)</f>
        <v>1999</v>
      </c>
      <c r="G266">
        <f t="shared" si="9"/>
        <v>11994</v>
      </c>
    </row>
    <row r="267" spans="1:7" x14ac:dyDescent="0.2">
      <c r="A267" s="2">
        <v>44295</v>
      </c>
      <c r="B267" s="2" t="str">
        <f t="shared" si="8"/>
        <v>Friday</v>
      </c>
      <c r="C267" t="s">
        <v>67</v>
      </c>
      <c r="D267" t="s">
        <v>81</v>
      </c>
      <c r="E267">
        <v>5</v>
      </c>
      <c r="F267">
        <f>VLOOKUP(C267,sku_master!$B$1:$E$31,4,FALSE)</f>
        <v>1200</v>
      </c>
      <c r="G267">
        <f t="shared" si="9"/>
        <v>6000</v>
      </c>
    </row>
    <row r="268" spans="1:7" x14ac:dyDescent="0.2">
      <c r="A268" s="2">
        <v>44295</v>
      </c>
      <c r="B268" s="2" t="str">
        <f t="shared" si="8"/>
        <v>Friday</v>
      </c>
      <c r="C268" t="s">
        <v>69</v>
      </c>
      <c r="D268" t="s">
        <v>81</v>
      </c>
      <c r="E268">
        <v>4</v>
      </c>
      <c r="F268">
        <f>VLOOKUP(C268,sku_master!$B$1:$E$31,4,FALSE)</f>
        <v>2500</v>
      </c>
      <c r="G268">
        <f t="shared" si="9"/>
        <v>10000</v>
      </c>
    </row>
    <row r="269" spans="1:7" x14ac:dyDescent="0.2">
      <c r="A269" s="2">
        <v>44295</v>
      </c>
      <c r="B269" s="2" t="str">
        <f t="shared" si="8"/>
        <v>Friday</v>
      </c>
      <c r="C269" t="s">
        <v>71</v>
      </c>
      <c r="D269" t="s">
        <v>81</v>
      </c>
      <c r="E269">
        <v>3</v>
      </c>
      <c r="F269">
        <f>VLOOKUP(C269,sku_master!$B$1:$E$31,4,FALSE)</f>
        <v>1500</v>
      </c>
      <c r="G269">
        <f t="shared" si="9"/>
        <v>4500</v>
      </c>
    </row>
    <row r="270" spans="1:7" x14ac:dyDescent="0.2">
      <c r="A270" s="2">
        <v>44295</v>
      </c>
      <c r="B270" s="2" t="str">
        <f t="shared" si="8"/>
        <v>Friday</v>
      </c>
      <c r="C270" t="s">
        <v>73</v>
      </c>
      <c r="D270" t="s">
        <v>81</v>
      </c>
      <c r="E270">
        <v>3</v>
      </c>
      <c r="F270">
        <f>VLOOKUP(C270,sku_master!$B$1:$E$31,4,FALSE)</f>
        <v>1800</v>
      </c>
      <c r="G270">
        <f t="shared" si="9"/>
        <v>5400</v>
      </c>
    </row>
    <row r="271" spans="1:7" x14ac:dyDescent="0.2">
      <c r="A271" s="2">
        <v>44295</v>
      </c>
      <c r="B271" s="2" t="str">
        <f t="shared" si="8"/>
        <v>Friday</v>
      </c>
      <c r="C271" t="s">
        <v>75</v>
      </c>
      <c r="D271" t="s">
        <v>81</v>
      </c>
      <c r="E271">
        <v>2</v>
      </c>
      <c r="F271">
        <f>VLOOKUP(C271,sku_master!$B$1:$E$31,4,FALSE)</f>
        <v>3000</v>
      </c>
      <c r="G271">
        <f t="shared" si="9"/>
        <v>6000</v>
      </c>
    </row>
    <row r="272" spans="1:7" x14ac:dyDescent="0.2">
      <c r="A272" s="2">
        <v>44296</v>
      </c>
      <c r="B272" s="2" t="str">
        <f t="shared" si="8"/>
        <v>Saturday</v>
      </c>
      <c r="C272" t="s">
        <v>6</v>
      </c>
      <c r="D272" t="s">
        <v>81</v>
      </c>
      <c r="E272">
        <v>4</v>
      </c>
      <c r="F272">
        <f>VLOOKUP(C272,sku_master!$B$1:$E$31,4,FALSE)</f>
        <v>12000</v>
      </c>
      <c r="G272">
        <f t="shared" si="9"/>
        <v>48000</v>
      </c>
    </row>
    <row r="273" spans="1:7" x14ac:dyDescent="0.2">
      <c r="A273" s="2">
        <v>44296</v>
      </c>
      <c r="B273" s="2" t="str">
        <f t="shared" si="8"/>
        <v>Saturday</v>
      </c>
      <c r="C273" t="s">
        <v>9</v>
      </c>
      <c r="D273" t="s">
        <v>81</v>
      </c>
      <c r="E273">
        <v>7</v>
      </c>
      <c r="F273">
        <f>VLOOKUP(C273,sku_master!$B$1:$E$31,4,FALSE)</f>
        <v>10000</v>
      </c>
      <c r="G273">
        <f t="shared" si="9"/>
        <v>70000</v>
      </c>
    </row>
    <row r="274" spans="1:7" x14ac:dyDescent="0.2">
      <c r="A274" s="2">
        <v>44296</v>
      </c>
      <c r="B274" s="2" t="str">
        <f t="shared" si="8"/>
        <v>Saturday</v>
      </c>
      <c r="C274" t="s">
        <v>11</v>
      </c>
      <c r="D274" t="s">
        <v>81</v>
      </c>
      <c r="E274">
        <v>5</v>
      </c>
      <c r="F274">
        <f>VLOOKUP(C274,sku_master!$B$1:$E$31,4,FALSE)</f>
        <v>16000</v>
      </c>
      <c r="G274">
        <f t="shared" si="9"/>
        <v>80000</v>
      </c>
    </row>
    <row r="275" spans="1:7" x14ac:dyDescent="0.2">
      <c r="A275" s="2">
        <v>44296</v>
      </c>
      <c r="B275" s="2" t="str">
        <f t="shared" si="8"/>
        <v>Saturday</v>
      </c>
      <c r="C275" t="s">
        <v>14</v>
      </c>
      <c r="D275" t="s">
        <v>81</v>
      </c>
      <c r="E275">
        <v>6</v>
      </c>
      <c r="F275">
        <f>VLOOKUP(C275,sku_master!$B$1:$E$31,4,FALSE)</f>
        <v>20000</v>
      </c>
      <c r="G275">
        <f t="shared" si="9"/>
        <v>120000</v>
      </c>
    </row>
    <row r="276" spans="1:7" x14ac:dyDescent="0.2">
      <c r="A276" s="2">
        <v>44296</v>
      </c>
      <c r="B276" s="2" t="str">
        <f t="shared" si="8"/>
        <v>Saturday</v>
      </c>
      <c r="C276" t="s">
        <v>16</v>
      </c>
      <c r="D276" t="s">
        <v>81</v>
      </c>
      <c r="E276">
        <v>5</v>
      </c>
      <c r="F276">
        <f>VLOOKUP(C276,sku_master!$B$1:$E$31,4,FALSE)</f>
        <v>8000</v>
      </c>
      <c r="G276">
        <f t="shared" si="9"/>
        <v>40000</v>
      </c>
    </row>
    <row r="277" spans="1:7" x14ac:dyDescent="0.2">
      <c r="A277" s="2">
        <v>44296</v>
      </c>
      <c r="B277" s="2" t="str">
        <f t="shared" si="8"/>
        <v>Saturday</v>
      </c>
      <c r="C277" t="s">
        <v>18</v>
      </c>
      <c r="D277" t="s">
        <v>81</v>
      </c>
      <c r="E277">
        <v>5</v>
      </c>
      <c r="F277">
        <f>VLOOKUP(C277,sku_master!$B$1:$E$31,4,FALSE)</f>
        <v>8000</v>
      </c>
      <c r="G277">
        <f t="shared" si="9"/>
        <v>40000</v>
      </c>
    </row>
    <row r="278" spans="1:7" x14ac:dyDescent="0.2">
      <c r="A278" s="2">
        <v>44296</v>
      </c>
      <c r="B278" s="2" t="str">
        <f t="shared" si="8"/>
        <v>Saturday</v>
      </c>
      <c r="C278" t="s">
        <v>20</v>
      </c>
      <c r="D278" t="s">
        <v>81</v>
      </c>
      <c r="E278">
        <v>3</v>
      </c>
      <c r="F278">
        <f>VLOOKUP(C278,sku_master!$B$1:$E$31,4,FALSE)</f>
        <v>49000</v>
      </c>
      <c r="G278">
        <f t="shared" si="9"/>
        <v>147000</v>
      </c>
    </row>
    <row r="279" spans="1:7" x14ac:dyDescent="0.2">
      <c r="A279" s="2">
        <v>44296</v>
      </c>
      <c r="B279" s="2" t="str">
        <f t="shared" si="8"/>
        <v>Saturday</v>
      </c>
      <c r="C279" t="s">
        <v>23</v>
      </c>
      <c r="D279" t="s">
        <v>81</v>
      </c>
      <c r="E279">
        <v>3</v>
      </c>
      <c r="F279">
        <f>VLOOKUP(C279,sku_master!$B$1:$E$31,4,FALSE)</f>
        <v>54000</v>
      </c>
      <c r="G279">
        <f t="shared" si="9"/>
        <v>162000</v>
      </c>
    </row>
    <row r="280" spans="1:7" x14ac:dyDescent="0.2">
      <c r="A280" s="2">
        <v>44296</v>
      </c>
      <c r="B280" s="2" t="str">
        <f t="shared" si="8"/>
        <v>Saturday</v>
      </c>
      <c r="C280" t="s">
        <v>25</v>
      </c>
      <c r="D280" t="s">
        <v>81</v>
      </c>
      <c r="E280">
        <v>4</v>
      </c>
      <c r="F280">
        <f>VLOOKUP(C280,sku_master!$B$1:$E$31,4,FALSE)</f>
        <v>55000</v>
      </c>
      <c r="G280">
        <f t="shared" si="9"/>
        <v>220000</v>
      </c>
    </row>
    <row r="281" spans="1:7" x14ac:dyDescent="0.2">
      <c r="A281" s="2">
        <v>44296</v>
      </c>
      <c r="B281" s="2" t="str">
        <f t="shared" si="8"/>
        <v>Saturday</v>
      </c>
      <c r="C281" t="s">
        <v>28</v>
      </c>
      <c r="D281" t="s">
        <v>81</v>
      </c>
      <c r="E281">
        <v>3</v>
      </c>
      <c r="F281">
        <f>VLOOKUP(C281,sku_master!$B$1:$E$31,4,FALSE)</f>
        <v>60000</v>
      </c>
      <c r="G281">
        <f t="shared" si="9"/>
        <v>180000</v>
      </c>
    </row>
    <row r="282" spans="1:7" x14ac:dyDescent="0.2">
      <c r="A282" s="2">
        <v>44296</v>
      </c>
      <c r="B282" s="2" t="str">
        <f t="shared" si="8"/>
        <v>Saturday</v>
      </c>
      <c r="C282" t="s">
        <v>31</v>
      </c>
      <c r="D282" t="s">
        <v>81</v>
      </c>
      <c r="E282">
        <v>25</v>
      </c>
      <c r="F282">
        <f>VLOOKUP(C282,sku_master!$B$1:$E$31,4,FALSE)</f>
        <v>300</v>
      </c>
      <c r="G282">
        <f t="shared" si="9"/>
        <v>7500</v>
      </c>
    </row>
    <row r="283" spans="1:7" x14ac:dyDescent="0.2">
      <c r="A283" s="2">
        <v>44296</v>
      </c>
      <c r="B283" s="2" t="str">
        <f t="shared" si="8"/>
        <v>Saturday</v>
      </c>
      <c r="C283" t="s">
        <v>34</v>
      </c>
      <c r="D283" t="s">
        <v>81</v>
      </c>
      <c r="E283">
        <v>12</v>
      </c>
      <c r="F283">
        <f>VLOOKUP(C283,sku_master!$B$1:$E$31,4,FALSE)</f>
        <v>200</v>
      </c>
      <c r="G283">
        <f t="shared" si="9"/>
        <v>2400</v>
      </c>
    </row>
    <row r="284" spans="1:7" x14ac:dyDescent="0.2">
      <c r="A284" s="2">
        <v>44296</v>
      </c>
      <c r="B284" s="2" t="str">
        <f t="shared" si="8"/>
        <v>Saturday</v>
      </c>
      <c r="C284" t="s">
        <v>37</v>
      </c>
      <c r="D284" t="s">
        <v>81</v>
      </c>
      <c r="E284">
        <v>13</v>
      </c>
      <c r="F284">
        <f>VLOOKUP(C284,sku_master!$B$1:$E$31,4,FALSE)</f>
        <v>290</v>
      </c>
      <c r="G284">
        <f t="shared" si="9"/>
        <v>3770</v>
      </c>
    </row>
    <row r="285" spans="1:7" x14ac:dyDescent="0.2">
      <c r="A285" s="2">
        <v>44296</v>
      </c>
      <c r="B285" s="2" t="str">
        <f t="shared" si="8"/>
        <v>Saturday</v>
      </c>
      <c r="C285" t="s">
        <v>39</v>
      </c>
      <c r="D285" t="s">
        <v>81</v>
      </c>
      <c r="E285">
        <v>5</v>
      </c>
      <c r="F285">
        <f>VLOOKUP(C285,sku_master!$B$1:$E$31,4,FALSE)</f>
        <v>365</v>
      </c>
      <c r="G285">
        <f t="shared" si="9"/>
        <v>1825</v>
      </c>
    </row>
    <row r="286" spans="1:7" x14ac:dyDescent="0.2">
      <c r="A286" s="2">
        <v>44296</v>
      </c>
      <c r="B286" s="2" t="str">
        <f t="shared" si="8"/>
        <v>Saturday</v>
      </c>
      <c r="C286" t="s">
        <v>41</v>
      </c>
      <c r="D286" t="s">
        <v>81</v>
      </c>
      <c r="E286">
        <v>4</v>
      </c>
      <c r="F286">
        <f>VLOOKUP(C286,sku_master!$B$1:$E$31,4,FALSE)</f>
        <v>190</v>
      </c>
      <c r="G286">
        <f t="shared" si="9"/>
        <v>760</v>
      </c>
    </row>
    <row r="287" spans="1:7" x14ac:dyDescent="0.2">
      <c r="A287" s="2">
        <v>44296</v>
      </c>
      <c r="B287" s="2" t="str">
        <f t="shared" si="8"/>
        <v>Saturday</v>
      </c>
      <c r="C287" t="s">
        <v>43</v>
      </c>
      <c r="D287" t="s">
        <v>81</v>
      </c>
      <c r="E287">
        <v>4</v>
      </c>
      <c r="F287">
        <f>VLOOKUP(C287,sku_master!$B$1:$E$31,4,FALSE)</f>
        <v>350</v>
      </c>
      <c r="G287">
        <f t="shared" si="9"/>
        <v>1400</v>
      </c>
    </row>
    <row r="288" spans="1:7" x14ac:dyDescent="0.2">
      <c r="A288" s="2">
        <v>44296</v>
      </c>
      <c r="B288" s="2" t="str">
        <f t="shared" si="8"/>
        <v>Saturday</v>
      </c>
      <c r="C288" t="s">
        <v>45</v>
      </c>
      <c r="D288" t="s">
        <v>81</v>
      </c>
      <c r="E288">
        <v>4</v>
      </c>
      <c r="F288">
        <f>VLOOKUP(C288,sku_master!$B$1:$E$31,4,FALSE)</f>
        <v>400</v>
      </c>
      <c r="G288">
        <f t="shared" si="9"/>
        <v>1600</v>
      </c>
    </row>
    <row r="289" spans="1:7" x14ac:dyDescent="0.2">
      <c r="A289" s="2">
        <v>44296</v>
      </c>
      <c r="B289" s="2" t="str">
        <f t="shared" si="8"/>
        <v>Saturday</v>
      </c>
      <c r="C289" t="s">
        <v>48</v>
      </c>
      <c r="D289" t="s">
        <v>81</v>
      </c>
      <c r="E289">
        <v>4</v>
      </c>
      <c r="F289">
        <f>VLOOKUP(C289,sku_master!$B$1:$E$31,4,FALSE)</f>
        <v>300</v>
      </c>
      <c r="G289">
        <f t="shared" si="9"/>
        <v>1200</v>
      </c>
    </row>
    <row r="290" spans="1:7" x14ac:dyDescent="0.2">
      <c r="A290" s="2">
        <v>44296</v>
      </c>
      <c r="B290" s="2" t="str">
        <f t="shared" si="8"/>
        <v>Saturday</v>
      </c>
      <c r="C290" t="s">
        <v>50</v>
      </c>
      <c r="D290" t="s">
        <v>81</v>
      </c>
      <c r="E290">
        <v>3</v>
      </c>
      <c r="F290">
        <f>VLOOKUP(C290,sku_master!$B$1:$E$31,4,FALSE)</f>
        <v>460</v>
      </c>
      <c r="G290">
        <f t="shared" si="9"/>
        <v>1380</v>
      </c>
    </row>
    <row r="291" spans="1:7" x14ac:dyDescent="0.2">
      <c r="A291" s="2">
        <v>44296</v>
      </c>
      <c r="B291" s="2" t="str">
        <f t="shared" si="8"/>
        <v>Saturday</v>
      </c>
      <c r="C291" t="s">
        <v>52</v>
      </c>
      <c r="D291" t="s">
        <v>81</v>
      </c>
      <c r="E291">
        <v>3</v>
      </c>
      <c r="F291">
        <f>VLOOKUP(C291,sku_master!$B$1:$E$31,4,FALSE)</f>
        <v>999</v>
      </c>
      <c r="G291">
        <f t="shared" si="9"/>
        <v>2997</v>
      </c>
    </row>
    <row r="292" spans="1:7" x14ac:dyDescent="0.2">
      <c r="A292" s="2">
        <v>44296</v>
      </c>
      <c r="B292" s="2" t="str">
        <f t="shared" si="8"/>
        <v>Saturday</v>
      </c>
      <c r="C292" t="s">
        <v>55</v>
      </c>
      <c r="D292" t="s">
        <v>81</v>
      </c>
      <c r="E292">
        <v>6</v>
      </c>
      <c r="F292">
        <f>VLOOKUP(C292,sku_master!$B$1:$E$31,4,FALSE)</f>
        <v>350</v>
      </c>
      <c r="G292">
        <f t="shared" si="9"/>
        <v>2100</v>
      </c>
    </row>
    <row r="293" spans="1:7" x14ac:dyDescent="0.2">
      <c r="A293" s="2">
        <v>44296</v>
      </c>
      <c r="B293" s="2" t="str">
        <f t="shared" si="8"/>
        <v>Saturday</v>
      </c>
      <c r="C293" t="s">
        <v>58</v>
      </c>
      <c r="D293" t="s">
        <v>81</v>
      </c>
      <c r="E293">
        <v>5</v>
      </c>
      <c r="F293">
        <f>VLOOKUP(C293,sku_master!$B$1:$E$31,4,FALSE)</f>
        <v>400</v>
      </c>
      <c r="G293">
        <f t="shared" si="9"/>
        <v>2000</v>
      </c>
    </row>
    <row r="294" spans="1:7" x14ac:dyDescent="0.2">
      <c r="A294" s="2">
        <v>44296</v>
      </c>
      <c r="B294" s="2" t="str">
        <f t="shared" si="8"/>
        <v>Saturday</v>
      </c>
      <c r="C294" t="s">
        <v>60</v>
      </c>
      <c r="D294" t="s">
        <v>81</v>
      </c>
      <c r="E294">
        <v>6</v>
      </c>
      <c r="F294">
        <f>VLOOKUP(C294,sku_master!$B$1:$E$31,4,FALSE)</f>
        <v>800</v>
      </c>
      <c r="G294">
        <f t="shared" si="9"/>
        <v>4800</v>
      </c>
    </row>
    <row r="295" spans="1:7" x14ac:dyDescent="0.2">
      <c r="A295" s="2">
        <v>44296</v>
      </c>
      <c r="B295" s="2" t="str">
        <f t="shared" si="8"/>
        <v>Saturday</v>
      </c>
      <c r="C295" t="s">
        <v>63</v>
      </c>
      <c r="D295" t="s">
        <v>81</v>
      </c>
      <c r="E295">
        <v>5</v>
      </c>
      <c r="F295">
        <f>VLOOKUP(C295,sku_master!$B$1:$E$31,4,FALSE)</f>
        <v>1200</v>
      </c>
      <c r="G295">
        <f t="shared" si="9"/>
        <v>6000</v>
      </c>
    </row>
    <row r="296" spans="1:7" x14ac:dyDescent="0.2">
      <c r="A296" s="2">
        <v>44296</v>
      </c>
      <c r="B296" s="2" t="str">
        <f t="shared" si="8"/>
        <v>Saturday</v>
      </c>
      <c r="C296" t="s">
        <v>65</v>
      </c>
      <c r="D296" t="s">
        <v>81</v>
      </c>
      <c r="E296">
        <v>6</v>
      </c>
      <c r="F296">
        <f>VLOOKUP(C296,sku_master!$B$1:$E$31,4,FALSE)</f>
        <v>1999</v>
      </c>
      <c r="G296">
        <f t="shared" si="9"/>
        <v>11994</v>
      </c>
    </row>
    <row r="297" spans="1:7" x14ac:dyDescent="0.2">
      <c r="A297" s="2">
        <v>44296</v>
      </c>
      <c r="B297" s="2" t="str">
        <f t="shared" si="8"/>
        <v>Saturday</v>
      </c>
      <c r="C297" t="s">
        <v>67</v>
      </c>
      <c r="D297" t="s">
        <v>81</v>
      </c>
      <c r="E297">
        <v>6</v>
      </c>
      <c r="F297">
        <f>VLOOKUP(C297,sku_master!$B$1:$E$31,4,FALSE)</f>
        <v>1200</v>
      </c>
      <c r="G297">
        <f t="shared" si="9"/>
        <v>7200</v>
      </c>
    </row>
    <row r="298" spans="1:7" x14ac:dyDescent="0.2">
      <c r="A298" s="2">
        <v>44296</v>
      </c>
      <c r="B298" s="2" t="str">
        <f t="shared" si="8"/>
        <v>Saturday</v>
      </c>
      <c r="C298" t="s">
        <v>69</v>
      </c>
      <c r="D298" t="s">
        <v>81</v>
      </c>
      <c r="E298">
        <v>6</v>
      </c>
      <c r="F298">
        <f>VLOOKUP(C298,sku_master!$B$1:$E$31,4,FALSE)</f>
        <v>2500</v>
      </c>
      <c r="G298">
        <f t="shared" si="9"/>
        <v>15000</v>
      </c>
    </row>
    <row r="299" spans="1:7" x14ac:dyDescent="0.2">
      <c r="A299" s="2">
        <v>44296</v>
      </c>
      <c r="B299" s="2" t="str">
        <f t="shared" si="8"/>
        <v>Saturday</v>
      </c>
      <c r="C299" t="s">
        <v>71</v>
      </c>
      <c r="D299" t="s">
        <v>81</v>
      </c>
      <c r="E299">
        <v>2</v>
      </c>
      <c r="F299">
        <f>VLOOKUP(C299,sku_master!$B$1:$E$31,4,FALSE)</f>
        <v>1500</v>
      </c>
      <c r="G299">
        <f t="shared" si="9"/>
        <v>3000</v>
      </c>
    </row>
    <row r="300" spans="1:7" x14ac:dyDescent="0.2">
      <c r="A300" s="2">
        <v>44296</v>
      </c>
      <c r="B300" s="2" t="str">
        <f t="shared" si="8"/>
        <v>Saturday</v>
      </c>
      <c r="C300" t="s">
        <v>73</v>
      </c>
      <c r="D300" t="s">
        <v>81</v>
      </c>
      <c r="E300">
        <v>4</v>
      </c>
      <c r="F300">
        <f>VLOOKUP(C300,sku_master!$B$1:$E$31,4,FALSE)</f>
        <v>1800</v>
      </c>
      <c r="G300">
        <f t="shared" si="9"/>
        <v>7200</v>
      </c>
    </row>
    <row r="301" spans="1:7" x14ac:dyDescent="0.2">
      <c r="A301" s="2">
        <v>44296</v>
      </c>
      <c r="B301" s="2" t="str">
        <f t="shared" si="8"/>
        <v>Saturday</v>
      </c>
      <c r="C301" t="s">
        <v>75</v>
      </c>
      <c r="D301" t="s">
        <v>81</v>
      </c>
      <c r="E301">
        <v>3</v>
      </c>
      <c r="F301">
        <f>VLOOKUP(C301,sku_master!$B$1:$E$31,4,FALSE)</f>
        <v>3000</v>
      </c>
      <c r="G301">
        <f t="shared" si="9"/>
        <v>9000</v>
      </c>
    </row>
    <row r="302" spans="1:7" x14ac:dyDescent="0.2">
      <c r="A302" s="2">
        <v>44297</v>
      </c>
      <c r="B302" s="2" t="str">
        <f t="shared" si="8"/>
        <v>Sunday</v>
      </c>
      <c r="C302" t="s">
        <v>6</v>
      </c>
      <c r="D302" t="s">
        <v>81</v>
      </c>
      <c r="E302">
        <v>13</v>
      </c>
      <c r="F302">
        <f>VLOOKUP(C302,sku_master!$B$1:$E$31,4,FALSE)</f>
        <v>12000</v>
      </c>
      <c r="G302">
        <f t="shared" si="9"/>
        <v>156000</v>
      </c>
    </row>
    <row r="303" spans="1:7" x14ac:dyDescent="0.2">
      <c r="A303" s="2">
        <v>44297</v>
      </c>
      <c r="B303" s="2" t="str">
        <f t="shared" si="8"/>
        <v>Sunday</v>
      </c>
      <c r="C303" t="s">
        <v>9</v>
      </c>
      <c r="D303" t="s">
        <v>81</v>
      </c>
      <c r="E303">
        <v>8</v>
      </c>
      <c r="F303">
        <f>VLOOKUP(C303,sku_master!$B$1:$E$31,4,FALSE)</f>
        <v>10000</v>
      </c>
      <c r="G303">
        <f t="shared" si="9"/>
        <v>80000</v>
      </c>
    </row>
    <row r="304" spans="1:7" x14ac:dyDescent="0.2">
      <c r="A304" s="2">
        <v>44297</v>
      </c>
      <c r="B304" s="2" t="str">
        <f t="shared" si="8"/>
        <v>Sunday</v>
      </c>
      <c r="C304" t="s">
        <v>11</v>
      </c>
      <c r="D304" t="s">
        <v>81</v>
      </c>
      <c r="E304">
        <v>7</v>
      </c>
      <c r="F304">
        <f>VLOOKUP(C304,sku_master!$B$1:$E$31,4,FALSE)</f>
        <v>16000</v>
      </c>
      <c r="G304">
        <f t="shared" si="9"/>
        <v>112000</v>
      </c>
    </row>
    <row r="305" spans="1:7" x14ac:dyDescent="0.2">
      <c r="A305" s="2">
        <v>44297</v>
      </c>
      <c r="B305" s="2" t="str">
        <f t="shared" si="8"/>
        <v>Sunday</v>
      </c>
      <c r="C305" t="s">
        <v>14</v>
      </c>
      <c r="D305" t="s">
        <v>81</v>
      </c>
      <c r="E305">
        <v>5</v>
      </c>
      <c r="F305">
        <f>VLOOKUP(C305,sku_master!$B$1:$E$31,4,FALSE)</f>
        <v>20000</v>
      </c>
      <c r="G305">
        <f t="shared" si="9"/>
        <v>100000</v>
      </c>
    </row>
    <row r="306" spans="1:7" x14ac:dyDescent="0.2">
      <c r="A306" s="2">
        <v>44297</v>
      </c>
      <c r="B306" s="2" t="str">
        <f t="shared" si="8"/>
        <v>Sunday</v>
      </c>
      <c r="C306" t="s">
        <v>16</v>
      </c>
      <c r="D306" t="s">
        <v>81</v>
      </c>
      <c r="E306">
        <v>5</v>
      </c>
      <c r="F306">
        <f>VLOOKUP(C306,sku_master!$B$1:$E$31,4,FALSE)</f>
        <v>8000</v>
      </c>
      <c r="G306">
        <f t="shared" si="9"/>
        <v>40000</v>
      </c>
    </row>
    <row r="307" spans="1:7" x14ac:dyDescent="0.2">
      <c r="A307" s="2">
        <v>44297</v>
      </c>
      <c r="B307" s="2" t="str">
        <f t="shared" si="8"/>
        <v>Sunday</v>
      </c>
      <c r="C307" t="s">
        <v>18</v>
      </c>
      <c r="D307" t="s">
        <v>81</v>
      </c>
      <c r="E307">
        <v>4</v>
      </c>
      <c r="F307">
        <f>VLOOKUP(C307,sku_master!$B$1:$E$31,4,FALSE)</f>
        <v>8000</v>
      </c>
      <c r="G307">
        <f t="shared" si="9"/>
        <v>32000</v>
      </c>
    </row>
    <row r="308" spans="1:7" x14ac:dyDescent="0.2">
      <c r="A308" s="2">
        <v>44297</v>
      </c>
      <c r="B308" s="2" t="str">
        <f t="shared" si="8"/>
        <v>Sunday</v>
      </c>
      <c r="C308" t="s">
        <v>20</v>
      </c>
      <c r="D308" t="s">
        <v>81</v>
      </c>
      <c r="E308">
        <v>4</v>
      </c>
      <c r="F308">
        <f>VLOOKUP(C308,sku_master!$B$1:$E$31,4,FALSE)</f>
        <v>49000</v>
      </c>
      <c r="G308">
        <f t="shared" si="9"/>
        <v>196000</v>
      </c>
    </row>
    <row r="309" spans="1:7" x14ac:dyDescent="0.2">
      <c r="A309" s="2">
        <v>44297</v>
      </c>
      <c r="B309" s="2" t="str">
        <f t="shared" si="8"/>
        <v>Sunday</v>
      </c>
      <c r="C309" t="s">
        <v>23</v>
      </c>
      <c r="D309" t="s">
        <v>81</v>
      </c>
      <c r="E309">
        <v>2</v>
      </c>
      <c r="F309">
        <f>VLOOKUP(C309,sku_master!$B$1:$E$31,4,FALSE)</f>
        <v>54000</v>
      </c>
      <c r="G309">
        <f t="shared" si="9"/>
        <v>108000</v>
      </c>
    </row>
    <row r="310" spans="1:7" x14ac:dyDescent="0.2">
      <c r="A310" s="2">
        <v>44297</v>
      </c>
      <c r="B310" s="2" t="str">
        <f t="shared" si="8"/>
        <v>Sunday</v>
      </c>
      <c r="C310" t="s">
        <v>25</v>
      </c>
      <c r="D310" t="s">
        <v>81</v>
      </c>
      <c r="E310">
        <v>4</v>
      </c>
      <c r="F310">
        <f>VLOOKUP(C310,sku_master!$B$1:$E$31,4,FALSE)</f>
        <v>55000</v>
      </c>
      <c r="G310">
        <f t="shared" si="9"/>
        <v>220000</v>
      </c>
    </row>
    <row r="311" spans="1:7" x14ac:dyDescent="0.2">
      <c r="A311" s="2">
        <v>44297</v>
      </c>
      <c r="B311" s="2" t="str">
        <f t="shared" si="8"/>
        <v>Sunday</v>
      </c>
      <c r="C311" t="s">
        <v>28</v>
      </c>
      <c r="D311" t="s">
        <v>81</v>
      </c>
      <c r="E311">
        <v>4</v>
      </c>
      <c r="F311">
        <f>VLOOKUP(C311,sku_master!$B$1:$E$31,4,FALSE)</f>
        <v>60000</v>
      </c>
      <c r="G311">
        <f t="shared" si="9"/>
        <v>240000</v>
      </c>
    </row>
    <row r="312" spans="1:7" x14ac:dyDescent="0.2">
      <c r="A312" s="2">
        <v>44297</v>
      </c>
      <c r="B312" s="2" t="str">
        <f t="shared" si="8"/>
        <v>Sunday</v>
      </c>
      <c r="C312" t="s">
        <v>31</v>
      </c>
      <c r="D312" t="s">
        <v>81</v>
      </c>
      <c r="E312">
        <v>23</v>
      </c>
      <c r="F312">
        <f>VLOOKUP(C312,sku_master!$B$1:$E$31,4,FALSE)</f>
        <v>300</v>
      </c>
      <c r="G312">
        <f t="shared" si="9"/>
        <v>6900</v>
      </c>
    </row>
    <row r="313" spans="1:7" x14ac:dyDescent="0.2">
      <c r="A313" s="2">
        <v>44297</v>
      </c>
      <c r="B313" s="2" t="str">
        <f t="shared" si="8"/>
        <v>Sunday</v>
      </c>
      <c r="C313" t="s">
        <v>34</v>
      </c>
      <c r="D313" t="s">
        <v>81</v>
      </c>
      <c r="E313">
        <v>3</v>
      </c>
      <c r="F313">
        <f>VLOOKUP(C313,sku_master!$B$1:$E$31,4,FALSE)</f>
        <v>200</v>
      </c>
      <c r="G313">
        <f t="shared" si="9"/>
        <v>600</v>
      </c>
    </row>
    <row r="314" spans="1:7" x14ac:dyDescent="0.2">
      <c r="A314" s="2">
        <v>44297</v>
      </c>
      <c r="B314" s="2" t="str">
        <f t="shared" si="8"/>
        <v>Sunday</v>
      </c>
      <c r="C314" t="s">
        <v>37</v>
      </c>
      <c r="D314" t="s">
        <v>81</v>
      </c>
      <c r="E314">
        <v>12</v>
      </c>
      <c r="F314">
        <f>VLOOKUP(C314,sku_master!$B$1:$E$31,4,FALSE)</f>
        <v>290</v>
      </c>
      <c r="G314">
        <f t="shared" si="9"/>
        <v>3480</v>
      </c>
    </row>
    <row r="315" spans="1:7" x14ac:dyDescent="0.2">
      <c r="A315" s="2">
        <v>44297</v>
      </c>
      <c r="B315" s="2" t="str">
        <f t="shared" si="8"/>
        <v>Sunday</v>
      </c>
      <c r="C315" t="s">
        <v>39</v>
      </c>
      <c r="D315" t="s">
        <v>81</v>
      </c>
      <c r="E315">
        <v>7</v>
      </c>
      <c r="F315">
        <f>VLOOKUP(C315,sku_master!$B$1:$E$31,4,FALSE)</f>
        <v>365</v>
      </c>
      <c r="G315">
        <f t="shared" si="9"/>
        <v>2555</v>
      </c>
    </row>
    <row r="316" spans="1:7" x14ac:dyDescent="0.2">
      <c r="A316" s="2">
        <v>44297</v>
      </c>
      <c r="B316" s="2" t="str">
        <f t="shared" si="8"/>
        <v>Sunday</v>
      </c>
      <c r="C316" t="s">
        <v>41</v>
      </c>
      <c r="D316" t="s">
        <v>81</v>
      </c>
      <c r="E316">
        <v>5</v>
      </c>
      <c r="F316">
        <f>VLOOKUP(C316,sku_master!$B$1:$E$31,4,FALSE)</f>
        <v>190</v>
      </c>
      <c r="G316">
        <f t="shared" si="9"/>
        <v>950</v>
      </c>
    </row>
    <row r="317" spans="1:7" x14ac:dyDescent="0.2">
      <c r="A317" s="2">
        <v>44297</v>
      </c>
      <c r="B317" s="2" t="str">
        <f t="shared" si="8"/>
        <v>Sunday</v>
      </c>
      <c r="C317" t="s">
        <v>43</v>
      </c>
      <c r="D317" t="s">
        <v>81</v>
      </c>
      <c r="E317">
        <v>3</v>
      </c>
      <c r="F317">
        <f>VLOOKUP(C317,sku_master!$B$1:$E$31,4,FALSE)</f>
        <v>350</v>
      </c>
      <c r="G317">
        <f t="shared" si="9"/>
        <v>1050</v>
      </c>
    </row>
    <row r="318" spans="1:7" x14ac:dyDescent="0.2">
      <c r="A318" s="2">
        <v>44297</v>
      </c>
      <c r="B318" s="2" t="str">
        <f t="shared" si="8"/>
        <v>Sunday</v>
      </c>
      <c r="C318" t="s">
        <v>45</v>
      </c>
      <c r="D318" t="s">
        <v>81</v>
      </c>
      <c r="E318">
        <v>5</v>
      </c>
      <c r="F318">
        <f>VLOOKUP(C318,sku_master!$B$1:$E$31,4,FALSE)</f>
        <v>400</v>
      </c>
      <c r="G318">
        <f t="shared" si="9"/>
        <v>2000</v>
      </c>
    </row>
    <row r="319" spans="1:7" x14ac:dyDescent="0.2">
      <c r="A319" s="2">
        <v>44297</v>
      </c>
      <c r="B319" s="2" t="str">
        <f t="shared" si="8"/>
        <v>Sunday</v>
      </c>
      <c r="C319" t="s">
        <v>48</v>
      </c>
      <c r="D319" t="s">
        <v>81</v>
      </c>
      <c r="E319">
        <v>3</v>
      </c>
      <c r="F319">
        <f>VLOOKUP(C319,sku_master!$B$1:$E$31,4,FALSE)</f>
        <v>300</v>
      </c>
      <c r="G319">
        <f t="shared" si="9"/>
        <v>900</v>
      </c>
    </row>
    <row r="320" spans="1:7" x14ac:dyDescent="0.2">
      <c r="A320" s="2">
        <v>44297</v>
      </c>
      <c r="B320" s="2" t="str">
        <f t="shared" si="8"/>
        <v>Sunday</v>
      </c>
      <c r="C320" t="s">
        <v>50</v>
      </c>
      <c r="D320" t="s">
        <v>81</v>
      </c>
      <c r="E320">
        <v>3</v>
      </c>
      <c r="F320">
        <f>VLOOKUP(C320,sku_master!$B$1:$E$31,4,FALSE)</f>
        <v>460</v>
      </c>
      <c r="G320">
        <f t="shared" si="9"/>
        <v>1380</v>
      </c>
    </row>
    <row r="321" spans="1:7" x14ac:dyDescent="0.2">
      <c r="A321" s="2">
        <v>44297</v>
      </c>
      <c r="B321" s="2" t="str">
        <f t="shared" si="8"/>
        <v>Sunday</v>
      </c>
      <c r="C321" t="s">
        <v>52</v>
      </c>
      <c r="D321" t="s">
        <v>81</v>
      </c>
      <c r="E321">
        <v>4</v>
      </c>
      <c r="F321">
        <f>VLOOKUP(C321,sku_master!$B$1:$E$31,4,FALSE)</f>
        <v>999</v>
      </c>
      <c r="G321">
        <f t="shared" si="9"/>
        <v>3996</v>
      </c>
    </row>
    <row r="322" spans="1:7" x14ac:dyDescent="0.2">
      <c r="A322" s="2">
        <v>44297</v>
      </c>
      <c r="B322" s="2" t="str">
        <f t="shared" si="8"/>
        <v>Sunday</v>
      </c>
      <c r="C322" t="s">
        <v>55</v>
      </c>
      <c r="D322" t="s">
        <v>81</v>
      </c>
      <c r="E322">
        <v>14</v>
      </c>
      <c r="F322">
        <f>VLOOKUP(C322,sku_master!$B$1:$E$31,4,FALSE)</f>
        <v>350</v>
      </c>
      <c r="G322">
        <f t="shared" si="9"/>
        <v>4900</v>
      </c>
    </row>
    <row r="323" spans="1:7" x14ac:dyDescent="0.2">
      <c r="A323" s="2">
        <v>44297</v>
      </c>
      <c r="B323" s="2" t="str">
        <f t="shared" ref="B323:B386" si="10">TEXT(A323,"dddd")</f>
        <v>Sunday</v>
      </c>
      <c r="C323" t="s">
        <v>58</v>
      </c>
      <c r="D323" t="s">
        <v>81</v>
      </c>
      <c r="E323">
        <v>10</v>
      </c>
      <c r="F323">
        <f>VLOOKUP(C323,sku_master!$B$1:$E$31,4,FALSE)</f>
        <v>400</v>
      </c>
      <c r="G323">
        <f t="shared" ref="G323:G386" si="11">E323*F323</f>
        <v>4000</v>
      </c>
    </row>
    <row r="324" spans="1:7" x14ac:dyDescent="0.2">
      <c r="A324" s="2">
        <v>44297</v>
      </c>
      <c r="B324" s="2" t="str">
        <f t="shared" si="10"/>
        <v>Sunday</v>
      </c>
      <c r="C324" t="s">
        <v>60</v>
      </c>
      <c r="D324" t="s">
        <v>81</v>
      </c>
      <c r="E324">
        <v>6</v>
      </c>
      <c r="F324">
        <f>VLOOKUP(C324,sku_master!$B$1:$E$31,4,FALSE)</f>
        <v>800</v>
      </c>
      <c r="G324">
        <f t="shared" si="11"/>
        <v>4800</v>
      </c>
    </row>
    <row r="325" spans="1:7" x14ac:dyDescent="0.2">
      <c r="A325" s="2">
        <v>44297</v>
      </c>
      <c r="B325" s="2" t="str">
        <f t="shared" si="10"/>
        <v>Sunday</v>
      </c>
      <c r="C325" t="s">
        <v>63</v>
      </c>
      <c r="D325" t="s">
        <v>81</v>
      </c>
      <c r="E325">
        <v>5</v>
      </c>
      <c r="F325">
        <f>VLOOKUP(C325,sku_master!$B$1:$E$31,4,FALSE)</f>
        <v>1200</v>
      </c>
      <c r="G325">
        <f t="shared" si="11"/>
        <v>6000</v>
      </c>
    </row>
    <row r="326" spans="1:7" x14ac:dyDescent="0.2">
      <c r="A326" s="2">
        <v>44297</v>
      </c>
      <c r="B326" s="2" t="str">
        <f t="shared" si="10"/>
        <v>Sunday</v>
      </c>
      <c r="C326" t="s">
        <v>65</v>
      </c>
      <c r="D326" t="s">
        <v>81</v>
      </c>
      <c r="E326">
        <v>7</v>
      </c>
      <c r="F326">
        <f>VLOOKUP(C326,sku_master!$B$1:$E$31,4,FALSE)</f>
        <v>1999</v>
      </c>
      <c r="G326">
        <f t="shared" si="11"/>
        <v>13993</v>
      </c>
    </row>
    <row r="327" spans="1:7" x14ac:dyDescent="0.2">
      <c r="A327" s="2">
        <v>44297</v>
      </c>
      <c r="B327" s="2" t="str">
        <f t="shared" si="10"/>
        <v>Sunday</v>
      </c>
      <c r="C327" t="s">
        <v>67</v>
      </c>
      <c r="D327" t="s">
        <v>81</v>
      </c>
      <c r="E327">
        <v>7</v>
      </c>
      <c r="F327">
        <f>VLOOKUP(C327,sku_master!$B$1:$E$31,4,FALSE)</f>
        <v>1200</v>
      </c>
      <c r="G327">
        <f t="shared" si="11"/>
        <v>8400</v>
      </c>
    </row>
    <row r="328" spans="1:7" x14ac:dyDescent="0.2">
      <c r="A328" s="2">
        <v>44297</v>
      </c>
      <c r="B328" s="2" t="str">
        <f t="shared" si="10"/>
        <v>Sunday</v>
      </c>
      <c r="C328" t="s">
        <v>69</v>
      </c>
      <c r="D328" t="s">
        <v>81</v>
      </c>
      <c r="E328">
        <v>5</v>
      </c>
      <c r="F328">
        <f>VLOOKUP(C328,sku_master!$B$1:$E$31,4,FALSE)</f>
        <v>2500</v>
      </c>
      <c r="G328">
        <f t="shared" si="11"/>
        <v>12500</v>
      </c>
    </row>
    <row r="329" spans="1:7" x14ac:dyDescent="0.2">
      <c r="A329" s="2">
        <v>44297</v>
      </c>
      <c r="B329" s="2" t="str">
        <f t="shared" si="10"/>
        <v>Sunday</v>
      </c>
      <c r="C329" t="s">
        <v>71</v>
      </c>
      <c r="D329" t="s">
        <v>81</v>
      </c>
      <c r="E329">
        <v>4</v>
      </c>
      <c r="F329">
        <f>VLOOKUP(C329,sku_master!$B$1:$E$31,4,FALSE)</f>
        <v>1500</v>
      </c>
      <c r="G329">
        <f t="shared" si="11"/>
        <v>6000</v>
      </c>
    </row>
    <row r="330" spans="1:7" x14ac:dyDescent="0.2">
      <c r="A330" s="2">
        <v>44297</v>
      </c>
      <c r="B330" s="2" t="str">
        <f t="shared" si="10"/>
        <v>Sunday</v>
      </c>
      <c r="C330" t="s">
        <v>73</v>
      </c>
      <c r="D330" t="s">
        <v>81</v>
      </c>
      <c r="E330">
        <v>4</v>
      </c>
      <c r="F330">
        <f>VLOOKUP(C330,sku_master!$B$1:$E$31,4,FALSE)</f>
        <v>1800</v>
      </c>
      <c r="G330">
        <f t="shared" si="11"/>
        <v>7200</v>
      </c>
    </row>
    <row r="331" spans="1:7" x14ac:dyDescent="0.2">
      <c r="A331" s="2">
        <v>44297</v>
      </c>
      <c r="B331" s="2" t="str">
        <f t="shared" si="10"/>
        <v>Sunday</v>
      </c>
      <c r="C331" t="s">
        <v>75</v>
      </c>
      <c r="D331" t="s">
        <v>81</v>
      </c>
      <c r="E331">
        <v>2</v>
      </c>
      <c r="F331">
        <f>VLOOKUP(C331,sku_master!$B$1:$E$31,4,FALSE)</f>
        <v>3000</v>
      </c>
      <c r="G331">
        <f t="shared" si="11"/>
        <v>6000</v>
      </c>
    </row>
    <row r="332" spans="1:7" x14ac:dyDescent="0.2">
      <c r="A332" s="2">
        <v>44298</v>
      </c>
      <c r="B332" s="2" t="str">
        <f t="shared" si="10"/>
        <v>Monday</v>
      </c>
      <c r="C332" t="s">
        <v>6</v>
      </c>
      <c r="D332" t="s">
        <v>81</v>
      </c>
      <c r="E332">
        <v>5</v>
      </c>
      <c r="F332">
        <f>VLOOKUP(C332,sku_master!$B$1:$E$31,4,FALSE)</f>
        <v>12000</v>
      </c>
      <c r="G332">
        <f t="shared" si="11"/>
        <v>60000</v>
      </c>
    </row>
    <row r="333" spans="1:7" x14ac:dyDescent="0.2">
      <c r="A333" s="2">
        <v>44298</v>
      </c>
      <c r="B333" s="2" t="str">
        <f t="shared" si="10"/>
        <v>Monday</v>
      </c>
      <c r="C333" t="s">
        <v>9</v>
      </c>
      <c r="D333" t="s">
        <v>81</v>
      </c>
      <c r="E333">
        <v>8</v>
      </c>
      <c r="F333">
        <f>VLOOKUP(C333,sku_master!$B$1:$E$31,4,FALSE)</f>
        <v>10000</v>
      </c>
      <c r="G333">
        <f t="shared" si="11"/>
        <v>80000</v>
      </c>
    </row>
    <row r="334" spans="1:7" x14ac:dyDescent="0.2">
      <c r="A334" s="2">
        <v>44298</v>
      </c>
      <c r="B334" s="2" t="str">
        <f t="shared" si="10"/>
        <v>Monday</v>
      </c>
      <c r="C334" t="s">
        <v>11</v>
      </c>
      <c r="D334" t="s">
        <v>81</v>
      </c>
      <c r="E334">
        <v>4</v>
      </c>
      <c r="F334">
        <f>VLOOKUP(C334,sku_master!$B$1:$E$31,4,FALSE)</f>
        <v>16000</v>
      </c>
      <c r="G334">
        <f t="shared" si="11"/>
        <v>64000</v>
      </c>
    </row>
    <row r="335" spans="1:7" x14ac:dyDescent="0.2">
      <c r="A335" s="2">
        <v>44298</v>
      </c>
      <c r="B335" s="2" t="str">
        <f t="shared" si="10"/>
        <v>Monday</v>
      </c>
      <c r="C335" t="s">
        <v>14</v>
      </c>
      <c r="D335" t="s">
        <v>81</v>
      </c>
      <c r="E335">
        <v>7</v>
      </c>
      <c r="F335">
        <f>VLOOKUP(C335,sku_master!$B$1:$E$31,4,FALSE)</f>
        <v>20000</v>
      </c>
      <c r="G335">
        <f t="shared" si="11"/>
        <v>140000</v>
      </c>
    </row>
    <row r="336" spans="1:7" x14ac:dyDescent="0.2">
      <c r="A336" s="2">
        <v>44298</v>
      </c>
      <c r="B336" s="2" t="str">
        <f t="shared" si="10"/>
        <v>Monday</v>
      </c>
      <c r="C336" t="s">
        <v>16</v>
      </c>
      <c r="D336" t="s">
        <v>81</v>
      </c>
      <c r="E336">
        <v>5</v>
      </c>
      <c r="F336">
        <f>VLOOKUP(C336,sku_master!$B$1:$E$31,4,FALSE)</f>
        <v>8000</v>
      </c>
      <c r="G336">
        <f t="shared" si="11"/>
        <v>40000</v>
      </c>
    </row>
    <row r="337" spans="1:7" x14ac:dyDescent="0.2">
      <c r="A337" s="2">
        <v>44298</v>
      </c>
      <c r="B337" s="2" t="str">
        <f t="shared" si="10"/>
        <v>Monday</v>
      </c>
      <c r="C337" t="s">
        <v>18</v>
      </c>
      <c r="D337" t="s">
        <v>81</v>
      </c>
      <c r="E337">
        <v>4</v>
      </c>
      <c r="F337">
        <f>VLOOKUP(C337,sku_master!$B$1:$E$31,4,FALSE)</f>
        <v>8000</v>
      </c>
      <c r="G337">
        <f t="shared" si="11"/>
        <v>32000</v>
      </c>
    </row>
    <row r="338" spans="1:7" x14ac:dyDescent="0.2">
      <c r="A338" s="2">
        <v>44298</v>
      </c>
      <c r="B338" s="2" t="str">
        <f t="shared" si="10"/>
        <v>Monday</v>
      </c>
      <c r="C338" t="s">
        <v>20</v>
      </c>
      <c r="D338" t="s">
        <v>81</v>
      </c>
      <c r="E338">
        <v>3</v>
      </c>
      <c r="F338">
        <f>VLOOKUP(C338,sku_master!$B$1:$E$31,4,FALSE)</f>
        <v>49000</v>
      </c>
      <c r="G338">
        <f t="shared" si="11"/>
        <v>147000</v>
      </c>
    </row>
    <row r="339" spans="1:7" x14ac:dyDescent="0.2">
      <c r="A339" s="2">
        <v>44298</v>
      </c>
      <c r="B339" s="2" t="str">
        <f t="shared" si="10"/>
        <v>Monday</v>
      </c>
      <c r="C339" t="s">
        <v>23</v>
      </c>
      <c r="D339" t="s">
        <v>81</v>
      </c>
      <c r="E339">
        <v>2</v>
      </c>
      <c r="F339">
        <f>VLOOKUP(C339,sku_master!$B$1:$E$31,4,FALSE)</f>
        <v>54000</v>
      </c>
      <c r="G339">
        <f t="shared" si="11"/>
        <v>108000</v>
      </c>
    </row>
    <row r="340" spans="1:7" x14ac:dyDescent="0.2">
      <c r="A340" s="2">
        <v>44298</v>
      </c>
      <c r="B340" s="2" t="str">
        <f t="shared" si="10"/>
        <v>Monday</v>
      </c>
      <c r="C340" t="s">
        <v>25</v>
      </c>
      <c r="D340" t="s">
        <v>81</v>
      </c>
      <c r="E340">
        <v>4</v>
      </c>
      <c r="F340">
        <f>VLOOKUP(C340,sku_master!$B$1:$E$31,4,FALSE)</f>
        <v>55000</v>
      </c>
      <c r="G340">
        <f t="shared" si="11"/>
        <v>220000</v>
      </c>
    </row>
    <row r="341" spans="1:7" x14ac:dyDescent="0.2">
      <c r="A341" s="2">
        <v>44298</v>
      </c>
      <c r="B341" s="2" t="str">
        <f t="shared" si="10"/>
        <v>Monday</v>
      </c>
      <c r="C341" t="s">
        <v>28</v>
      </c>
      <c r="D341" t="s">
        <v>81</v>
      </c>
      <c r="E341">
        <v>4</v>
      </c>
      <c r="F341">
        <f>VLOOKUP(C341,sku_master!$B$1:$E$31,4,FALSE)</f>
        <v>60000</v>
      </c>
      <c r="G341">
        <f t="shared" si="11"/>
        <v>240000</v>
      </c>
    </row>
    <row r="342" spans="1:7" x14ac:dyDescent="0.2">
      <c r="A342" s="2">
        <v>44298</v>
      </c>
      <c r="B342" s="2" t="str">
        <f t="shared" si="10"/>
        <v>Monday</v>
      </c>
      <c r="C342" t="s">
        <v>31</v>
      </c>
      <c r="D342" t="s">
        <v>81</v>
      </c>
      <c r="E342">
        <v>16</v>
      </c>
      <c r="F342">
        <f>VLOOKUP(C342,sku_master!$B$1:$E$31,4,FALSE)</f>
        <v>300</v>
      </c>
      <c r="G342">
        <f t="shared" si="11"/>
        <v>4800</v>
      </c>
    </row>
    <row r="343" spans="1:7" x14ac:dyDescent="0.2">
      <c r="A343" s="2">
        <v>44298</v>
      </c>
      <c r="B343" s="2" t="str">
        <f t="shared" si="10"/>
        <v>Monday</v>
      </c>
      <c r="C343" t="s">
        <v>34</v>
      </c>
      <c r="D343" t="s">
        <v>81</v>
      </c>
      <c r="E343">
        <v>8</v>
      </c>
      <c r="F343">
        <f>VLOOKUP(C343,sku_master!$B$1:$E$31,4,FALSE)</f>
        <v>200</v>
      </c>
      <c r="G343">
        <f t="shared" si="11"/>
        <v>1600</v>
      </c>
    </row>
    <row r="344" spans="1:7" x14ac:dyDescent="0.2">
      <c r="A344" s="2">
        <v>44298</v>
      </c>
      <c r="B344" s="2" t="str">
        <f t="shared" si="10"/>
        <v>Monday</v>
      </c>
      <c r="C344" t="s">
        <v>37</v>
      </c>
      <c r="D344" t="s">
        <v>81</v>
      </c>
      <c r="E344">
        <v>4</v>
      </c>
      <c r="F344">
        <f>VLOOKUP(C344,sku_master!$B$1:$E$31,4,FALSE)</f>
        <v>290</v>
      </c>
      <c r="G344">
        <f t="shared" si="11"/>
        <v>1160</v>
      </c>
    </row>
    <row r="345" spans="1:7" x14ac:dyDescent="0.2">
      <c r="A345" s="2">
        <v>44298</v>
      </c>
      <c r="B345" s="2" t="str">
        <f t="shared" si="10"/>
        <v>Monday</v>
      </c>
      <c r="C345" t="s">
        <v>39</v>
      </c>
      <c r="D345" t="s">
        <v>81</v>
      </c>
      <c r="E345">
        <v>9</v>
      </c>
      <c r="F345">
        <f>VLOOKUP(C345,sku_master!$B$1:$E$31,4,FALSE)</f>
        <v>365</v>
      </c>
      <c r="G345">
        <f t="shared" si="11"/>
        <v>3285</v>
      </c>
    </row>
    <row r="346" spans="1:7" x14ac:dyDescent="0.2">
      <c r="A346" s="2">
        <v>44298</v>
      </c>
      <c r="B346" s="2" t="str">
        <f t="shared" si="10"/>
        <v>Monday</v>
      </c>
      <c r="C346" t="s">
        <v>41</v>
      </c>
      <c r="D346" t="s">
        <v>81</v>
      </c>
      <c r="E346">
        <v>6</v>
      </c>
      <c r="F346">
        <f>VLOOKUP(C346,sku_master!$B$1:$E$31,4,FALSE)</f>
        <v>190</v>
      </c>
      <c r="G346">
        <f t="shared" si="11"/>
        <v>1140</v>
      </c>
    </row>
    <row r="347" spans="1:7" x14ac:dyDescent="0.2">
      <c r="A347" s="2">
        <v>44298</v>
      </c>
      <c r="B347" s="2" t="str">
        <f t="shared" si="10"/>
        <v>Monday</v>
      </c>
      <c r="C347" t="s">
        <v>43</v>
      </c>
      <c r="D347" t="s">
        <v>81</v>
      </c>
      <c r="E347">
        <v>4</v>
      </c>
      <c r="F347">
        <f>VLOOKUP(C347,sku_master!$B$1:$E$31,4,FALSE)</f>
        <v>350</v>
      </c>
      <c r="G347">
        <f t="shared" si="11"/>
        <v>1400</v>
      </c>
    </row>
    <row r="348" spans="1:7" x14ac:dyDescent="0.2">
      <c r="A348" s="2">
        <v>44298</v>
      </c>
      <c r="B348" s="2" t="str">
        <f t="shared" si="10"/>
        <v>Monday</v>
      </c>
      <c r="C348" t="s">
        <v>45</v>
      </c>
      <c r="D348" t="s">
        <v>81</v>
      </c>
      <c r="E348">
        <v>5</v>
      </c>
      <c r="F348">
        <f>VLOOKUP(C348,sku_master!$B$1:$E$31,4,FALSE)</f>
        <v>400</v>
      </c>
      <c r="G348">
        <f t="shared" si="11"/>
        <v>2000</v>
      </c>
    </row>
    <row r="349" spans="1:7" x14ac:dyDescent="0.2">
      <c r="A349" s="2">
        <v>44298</v>
      </c>
      <c r="B349" s="2" t="str">
        <f t="shared" si="10"/>
        <v>Monday</v>
      </c>
      <c r="C349" t="s">
        <v>48</v>
      </c>
      <c r="D349" t="s">
        <v>81</v>
      </c>
      <c r="E349">
        <v>4</v>
      </c>
      <c r="F349">
        <f>VLOOKUP(C349,sku_master!$B$1:$E$31,4,FALSE)</f>
        <v>300</v>
      </c>
      <c r="G349">
        <f t="shared" si="11"/>
        <v>1200</v>
      </c>
    </row>
    <row r="350" spans="1:7" x14ac:dyDescent="0.2">
      <c r="A350" s="2">
        <v>44298</v>
      </c>
      <c r="B350" s="2" t="str">
        <f t="shared" si="10"/>
        <v>Monday</v>
      </c>
      <c r="C350" t="s">
        <v>50</v>
      </c>
      <c r="D350" t="s">
        <v>81</v>
      </c>
      <c r="E350">
        <v>4</v>
      </c>
      <c r="F350">
        <f>VLOOKUP(C350,sku_master!$B$1:$E$31,4,FALSE)</f>
        <v>460</v>
      </c>
      <c r="G350">
        <f t="shared" si="11"/>
        <v>1840</v>
      </c>
    </row>
    <row r="351" spans="1:7" x14ac:dyDescent="0.2">
      <c r="A351" s="2">
        <v>44298</v>
      </c>
      <c r="B351" s="2" t="str">
        <f t="shared" si="10"/>
        <v>Monday</v>
      </c>
      <c r="C351" t="s">
        <v>52</v>
      </c>
      <c r="D351" t="s">
        <v>81</v>
      </c>
      <c r="E351">
        <v>5</v>
      </c>
      <c r="F351">
        <f>VLOOKUP(C351,sku_master!$B$1:$E$31,4,FALSE)</f>
        <v>999</v>
      </c>
      <c r="G351">
        <f t="shared" si="11"/>
        <v>4995</v>
      </c>
    </row>
    <row r="352" spans="1:7" x14ac:dyDescent="0.2">
      <c r="A352" s="2">
        <v>44298</v>
      </c>
      <c r="B352" s="2" t="str">
        <f t="shared" si="10"/>
        <v>Monday</v>
      </c>
      <c r="C352" t="s">
        <v>55</v>
      </c>
      <c r="D352" t="s">
        <v>81</v>
      </c>
      <c r="E352">
        <v>13</v>
      </c>
      <c r="F352">
        <f>VLOOKUP(C352,sku_master!$B$1:$E$31,4,FALSE)</f>
        <v>350</v>
      </c>
      <c r="G352">
        <f t="shared" si="11"/>
        <v>4550</v>
      </c>
    </row>
    <row r="353" spans="1:7" x14ac:dyDescent="0.2">
      <c r="A353" s="2">
        <v>44298</v>
      </c>
      <c r="B353" s="2" t="str">
        <f t="shared" si="10"/>
        <v>Monday</v>
      </c>
      <c r="C353" t="s">
        <v>58</v>
      </c>
      <c r="D353" t="s">
        <v>81</v>
      </c>
      <c r="E353">
        <v>9</v>
      </c>
      <c r="F353">
        <f>VLOOKUP(C353,sku_master!$B$1:$E$31,4,FALSE)</f>
        <v>400</v>
      </c>
      <c r="G353">
        <f t="shared" si="11"/>
        <v>3600</v>
      </c>
    </row>
    <row r="354" spans="1:7" x14ac:dyDescent="0.2">
      <c r="A354" s="2">
        <v>44298</v>
      </c>
      <c r="B354" s="2" t="str">
        <f t="shared" si="10"/>
        <v>Monday</v>
      </c>
      <c r="C354" t="s">
        <v>60</v>
      </c>
      <c r="D354" t="s">
        <v>81</v>
      </c>
      <c r="E354">
        <v>3</v>
      </c>
      <c r="F354">
        <f>VLOOKUP(C354,sku_master!$B$1:$E$31,4,FALSE)</f>
        <v>800</v>
      </c>
      <c r="G354">
        <f t="shared" si="11"/>
        <v>2400</v>
      </c>
    </row>
    <row r="355" spans="1:7" x14ac:dyDescent="0.2">
      <c r="A355" s="2">
        <v>44298</v>
      </c>
      <c r="B355" s="2" t="str">
        <f t="shared" si="10"/>
        <v>Monday</v>
      </c>
      <c r="C355" t="s">
        <v>63</v>
      </c>
      <c r="D355" t="s">
        <v>81</v>
      </c>
      <c r="E355">
        <v>5</v>
      </c>
      <c r="F355">
        <f>VLOOKUP(C355,sku_master!$B$1:$E$31,4,FALSE)</f>
        <v>1200</v>
      </c>
      <c r="G355">
        <f t="shared" si="11"/>
        <v>6000</v>
      </c>
    </row>
    <row r="356" spans="1:7" x14ac:dyDescent="0.2">
      <c r="A356" s="2">
        <v>44298</v>
      </c>
      <c r="B356" s="2" t="str">
        <f t="shared" si="10"/>
        <v>Monday</v>
      </c>
      <c r="C356" t="s">
        <v>65</v>
      </c>
      <c r="D356" t="s">
        <v>81</v>
      </c>
      <c r="E356">
        <v>7</v>
      </c>
      <c r="F356">
        <f>VLOOKUP(C356,sku_master!$B$1:$E$31,4,FALSE)</f>
        <v>1999</v>
      </c>
      <c r="G356">
        <f t="shared" si="11"/>
        <v>13993</v>
      </c>
    </row>
    <row r="357" spans="1:7" x14ac:dyDescent="0.2">
      <c r="A357" s="2">
        <v>44298</v>
      </c>
      <c r="B357" s="2" t="str">
        <f t="shared" si="10"/>
        <v>Monday</v>
      </c>
      <c r="C357" t="s">
        <v>67</v>
      </c>
      <c r="D357" t="s">
        <v>81</v>
      </c>
      <c r="E357">
        <v>5</v>
      </c>
      <c r="F357">
        <f>VLOOKUP(C357,sku_master!$B$1:$E$31,4,FALSE)</f>
        <v>1200</v>
      </c>
      <c r="G357">
        <f t="shared" si="11"/>
        <v>6000</v>
      </c>
    </row>
    <row r="358" spans="1:7" x14ac:dyDescent="0.2">
      <c r="A358" s="2">
        <v>44298</v>
      </c>
      <c r="B358" s="2" t="str">
        <f t="shared" si="10"/>
        <v>Monday</v>
      </c>
      <c r="C358" t="s">
        <v>69</v>
      </c>
      <c r="D358" t="s">
        <v>81</v>
      </c>
      <c r="E358">
        <v>5</v>
      </c>
      <c r="F358">
        <f>VLOOKUP(C358,sku_master!$B$1:$E$31,4,FALSE)</f>
        <v>2500</v>
      </c>
      <c r="G358">
        <f t="shared" si="11"/>
        <v>12500</v>
      </c>
    </row>
    <row r="359" spans="1:7" x14ac:dyDescent="0.2">
      <c r="A359" s="2">
        <v>44298</v>
      </c>
      <c r="B359" s="2" t="str">
        <f t="shared" si="10"/>
        <v>Monday</v>
      </c>
      <c r="C359" t="s">
        <v>71</v>
      </c>
      <c r="D359" t="s">
        <v>81</v>
      </c>
      <c r="E359">
        <v>2</v>
      </c>
      <c r="F359">
        <f>VLOOKUP(C359,sku_master!$B$1:$E$31,4,FALSE)</f>
        <v>1500</v>
      </c>
      <c r="G359">
        <f t="shared" si="11"/>
        <v>3000</v>
      </c>
    </row>
    <row r="360" spans="1:7" x14ac:dyDescent="0.2">
      <c r="A360" s="2">
        <v>44298</v>
      </c>
      <c r="B360" s="2" t="str">
        <f t="shared" si="10"/>
        <v>Monday</v>
      </c>
      <c r="C360" t="s">
        <v>73</v>
      </c>
      <c r="D360" t="s">
        <v>81</v>
      </c>
      <c r="E360">
        <v>3</v>
      </c>
      <c r="F360">
        <f>VLOOKUP(C360,sku_master!$B$1:$E$31,4,FALSE)</f>
        <v>1800</v>
      </c>
      <c r="G360">
        <f t="shared" si="11"/>
        <v>5400</v>
      </c>
    </row>
    <row r="361" spans="1:7" x14ac:dyDescent="0.2">
      <c r="A361" s="2">
        <v>44298</v>
      </c>
      <c r="B361" s="2" t="str">
        <f t="shared" si="10"/>
        <v>Monday</v>
      </c>
      <c r="C361" t="s">
        <v>75</v>
      </c>
      <c r="D361" t="s">
        <v>81</v>
      </c>
      <c r="E361">
        <v>2</v>
      </c>
      <c r="F361">
        <f>VLOOKUP(C361,sku_master!$B$1:$E$31,4,FALSE)</f>
        <v>3000</v>
      </c>
      <c r="G361">
        <f t="shared" si="11"/>
        <v>6000</v>
      </c>
    </row>
    <row r="362" spans="1:7" x14ac:dyDescent="0.2">
      <c r="A362" s="2">
        <v>44299</v>
      </c>
      <c r="B362" s="2" t="str">
        <f t="shared" si="10"/>
        <v>Tuesday</v>
      </c>
      <c r="C362" t="s">
        <v>6</v>
      </c>
      <c r="D362" t="s">
        <v>81</v>
      </c>
      <c r="E362">
        <v>10</v>
      </c>
      <c r="F362">
        <f>VLOOKUP(C362,sku_master!$B$1:$E$31,4,FALSE)</f>
        <v>12000</v>
      </c>
      <c r="G362">
        <f t="shared" si="11"/>
        <v>120000</v>
      </c>
    </row>
    <row r="363" spans="1:7" x14ac:dyDescent="0.2">
      <c r="A363" s="2">
        <v>44299</v>
      </c>
      <c r="B363" s="2" t="str">
        <f t="shared" si="10"/>
        <v>Tuesday</v>
      </c>
      <c r="C363" t="s">
        <v>9</v>
      </c>
      <c r="D363" t="s">
        <v>81</v>
      </c>
      <c r="E363">
        <v>7</v>
      </c>
      <c r="F363">
        <f>VLOOKUP(C363,sku_master!$B$1:$E$31,4,FALSE)</f>
        <v>10000</v>
      </c>
      <c r="G363">
        <f t="shared" si="11"/>
        <v>70000</v>
      </c>
    </row>
    <row r="364" spans="1:7" x14ac:dyDescent="0.2">
      <c r="A364" s="2">
        <v>44299</v>
      </c>
      <c r="B364" s="2" t="str">
        <f t="shared" si="10"/>
        <v>Tuesday</v>
      </c>
      <c r="C364" t="s">
        <v>11</v>
      </c>
      <c r="D364" t="s">
        <v>81</v>
      </c>
      <c r="E364">
        <v>8</v>
      </c>
      <c r="F364">
        <f>VLOOKUP(C364,sku_master!$B$1:$E$31,4,FALSE)</f>
        <v>16000</v>
      </c>
      <c r="G364">
        <f t="shared" si="11"/>
        <v>128000</v>
      </c>
    </row>
    <row r="365" spans="1:7" x14ac:dyDescent="0.2">
      <c r="A365" s="2">
        <v>44299</v>
      </c>
      <c r="B365" s="2" t="str">
        <f t="shared" si="10"/>
        <v>Tuesday</v>
      </c>
      <c r="C365" t="s">
        <v>14</v>
      </c>
      <c r="D365" t="s">
        <v>81</v>
      </c>
      <c r="E365">
        <v>8</v>
      </c>
      <c r="F365">
        <f>VLOOKUP(C365,sku_master!$B$1:$E$31,4,FALSE)</f>
        <v>20000</v>
      </c>
      <c r="G365">
        <f t="shared" si="11"/>
        <v>160000</v>
      </c>
    </row>
    <row r="366" spans="1:7" x14ac:dyDescent="0.2">
      <c r="A366" s="2">
        <v>44299</v>
      </c>
      <c r="B366" s="2" t="str">
        <f t="shared" si="10"/>
        <v>Tuesday</v>
      </c>
      <c r="C366" t="s">
        <v>16</v>
      </c>
      <c r="D366" t="s">
        <v>81</v>
      </c>
      <c r="E366">
        <v>6</v>
      </c>
      <c r="F366">
        <f>VLOOKUP(C366,sku_master!$B$1:$E$31,4,FALSE)</f>
        <v>8000</v>
      </c>
      <c r="G366">
        <f t="shared" si="11"/>
        <v>48000</v>
      </c>
    </row>
    <row r="367" spans="1:7" x14ac:dyDescent="0.2">
      <c r="A367" s="2">
        <v>44299</v>
      </c>
      <c r="B367" s="2" t="str">
        <f t="shared" si="10"/>
        <v>Tuesday</v>
      </c>
      <c r="C367" t="s">
        <v>18</v>
      </c>
      <c r="D367" t="s">
        <v>81</v>
      </c>
      <c r="E367">
        <v>4</v>
      </c>
      <c r="F367">
        <f>VLOOKUP(C367,sku_master!$B$1:$E$31,4,FALSE)</f>
        <v>8000</v>
      </c>
      <c r="G367">
        <f t="shared" si="11"/>
        <v>32000</v>
      </c>
    </row>
    <row r="368" spans="1:7" x14ac:dyDescent="0.2">
      <c r="A368" s="2">
        <v>44299</v>
      </c>
      <c r="B368" s="2" t="str">
        <f t="shared" si="10"/>
        <v>Tuesday</v>
      </c>
      <c r="C368" t="s">
        <v>20</v>
      </c>
      <c r="D368" t="s">
        <v>81</v>
      </c>
      <c r="E368">
        <v>4</v>
      </c>
      <c r="F368">
        <f>VLOOKUP(C368,sku_master!$B$1:$E$31,4,FALSE)</f>
        <v>49000</v>
      </c>
      <c r="G368">
        <f t="shared" si="11"/>
        <v>196000</v>
      </c>
    </row>
    <row r="369" spans="1:7" x14ac:dyDescent="0.2">
      <c r="A369" s="2">
        <v>44299</v>
      </c>
      <c r="B369" s="2" t="str">
        <f t="shared" si="10"/>
        <v>Tuesday</v>
      </c>
      <c r="C369" t="s">
        <v>23</v>
      </c>
      <c r="D369" t="s">
        <v>81</v>
      </c>
      <c r="E369">
        <v>2</v>
      </c>
      <c r="F369">
        <f>VLOOKUP(C369,sku_master!$B$1:$E$31,4,FALSE)</f>
        <v>54000</v>
      </c>
      <c r="G369">
        <f t="shared" si="11"/>
        <v>108000</v>
      </c>
    </row>
    <row r="370" spans="1:7" x14ac:dyDescent="0.2">
      <c r="A370" s="2">
        <v>44299</v>
      </c>
      <c r="B370" s="2" t="str">
        <f t="shared" si="10"/>
        <v>Tuesday</v>
      </c>
      <c r="C370" t="s">
        <v>25</v>
      </c>
      <c r="D370" t="s">
        <v>81</v>
      </c>
      <c r="E370">
        <v>3</v>
      </c>
      <c r="F370">
        <f>VLOOKUP(C370,sku_master!$B$1:$E$31,4,FALSE)</f>
        <v>55000</v>
      </c>
      <c r="G370">
        <f t="shared" si="11"/>
        <v>165000</v>
      </c>
    </row>
    <row r="371" spans="1:7" x14ac:dyDescent="0.2">
      <c r="A371" s="2">
        <v>44299</v>
      </c>
      <c r="B371" s="2" t="str">
        <f t="shared" si="10"/>
        <v>Tuesday</v>
      </c>
      <c r="C371" t="s">
        <v>28</v>
      </c>
      <c r="D371" t="s">
        <v>81</v>
      </c>
      <c r="E371">
        <v>3</v>
      </c>
      <c r="F371">
        <f>VLOOKUP(C371,sku_master!$B$1:$E$31,4,FALSE)</f>
        <v>60000</v>
      </c>
      <c r="G371">
        <f t="shared" si="11"/>
        <v>180000</v>
      </c>
    </row>
    <row r="372" spans="1:7" x14ac:dyDescent="0.2">
      <c r="A372" s="2">
        <v>44299</v>
      </c>
      <c r="B372" s="2" t="str">
        <f t="shared" si="10"/>
        <v>Tuesday</v>
      </c>
      <c r="C372" t="s">
        <v>31</v>
      </c>
      <c r="D372" t="s">
        <v>81</v>
      </c>
      <c r="E372">
        <v>15</v>
      </c>
      <c r="F372">
        <f>VLOOKUP(C372,sku_master!$B$1:$E$31,4,FALSE)</f>
        <v>300</v>
      </c>
      <c r="G372">
        <f t="shared" si="11"/>
        <v>4500</v>
      </c>
    </row>
    <row r="373" spans="1:7" x14ac:dyDescent="0.2">
      <c r="A373" s="2">
        <v>44299</v>
      </c>
      <c r="B373" s="2" t="str">
        <f t="shared" si="10"/>
        <v>Tuesday</v>
      </c>
      <c r="C373" t="s">
        <v>34</v>
      </c>
      <c r="D373" t="s">
        <v>81</v>
      </c>
      <c r="E373">
        <v>15</v>
      </c>
      <c r="F373">
        <f>VLOOKUP(C373,sku_master!$B$1:$E$31,4,FALSE)</f>
        <v>200</v>
      </c>
      <c r="G373">
        <f t="shared" si="11"/>
        <v>3000</v>
      </c>
    </row>
    <row r="374" spans="1:7" x14ac:dyDescent="0.2">
      <c r="A374" s="2">
        <v>44299</v>
      </c>
      <c r="B374" s="2" t="str">
        <f t="shared" si="10"/>
        <v>Tuesday</v>
      </c>
      <c r="C374" t="s">
        <v>37</v>
      </c>
      <c r="D374" t="s">
        <v>81</v>
      </c>
      <c r="E374">
        <v>4</v>
      </c>
      <c r="F374">
        <f>VLOOKUP(C374,sku_master!$B$1:$E$31,4,FALSE)</f>
        <v>290</v>
      </c>
      <c r="G374">
        <f t="shared" si="11"/>
        <v>1160</v>
      </c>
    </row>
    <row r="375" spans="1:7" x14ac:dyDescent="0.2">
      <c r="A375" s="2">
        <v>44299</v>
      </c>
      <c r="B375" s="2" t="str">
        <f t="shared" si="10"/>
        <v>Tuesday</v>
      </c>
      <c r="C375" t="s">
        <v>39</v>
      </c>
      <c r="D375" t="s">
        <v>81</v>
      </c>
      <c r="E375">
        <v>8</v>
      </c>
      <c r="F375">
        <f>VLOOKUP(C375,sku_master!$B$1:$E$31,4,FALSE)</f>
        <v>365</v>
      </c>
      <c r="G375">
        <f t="shared" si="11"/>
        <v>2920</v>
      </c>
    </row>
    <row r="376" spans="1:7" x14ac:dyDescent="0.2">
      <c r="A376" s="2">
        <v>44299</v>
      </c>
      <c r="B376" s="2" t="str">
        <f t="shared" si="10"/>
        <v>Tuesday</v>
      </c>
      <c r="C376" t="s">
        <v>41</v>
      </c>
      <c r="D376" t="s">
        <v>81</v>
      </c>
      <c r="E376">
        <v>8</v>
      </c>
      <c r="F376">
        <f>VLOOKUP(C376,sku_master!$B$1:$E$31,4,FALSE)</f>
        <v>190</v>
      </c>
      <c r="G376">
        <f t="shared" si="11"/>
        <v>1520</v>
      </c>
    </row>
    <row r="377" spans="1:7" x14ac:dyDescent="0.2">
      <c r="A377" s="2">
        <v>44299</v>
      </c>
      <c r="B377" s="2" t="str">
        <f t="shared" si="10"/>
        <v>Tuesday</v>
      </c>
      <c r="C377" t="s">
        <v>43</v>
      </c>
      <c r="D377" t="s">
        <v>81</v>
      </c>
      <c r="E377">
        <v>6</v>
      </c>
      <c r="F377">
        <f>VLOOKUP(C377,sku_master!$B$1:$E$31,4,FALSE)</f>
        <v>350</v>
      </c>
      <c r="G377">
        <f t="shared" si="11"/>
        <v>2100</v>
      </c>
    </row>
    <row r="378" spans="1:7" x14ac:dyDescent="0.2">
      <c r="A378" s="2">
        <v>44299</v>
      </c>
      <c r="B378" s="2" t="str">
        <f t="shared" si="10"/>
        <v>Tuesday</v>
      </c>
      <c r="C378" t="s">
        <v>45</v>
      </c>
      <c r="D378" t="s">
        <v>81</v>
      </c>
      <c r="E378">
        <v>5</v>
      </c>
      <c r="F378">
        <f>VLOOKUP(C378,sku_master!$B$1:$E$31,4,FALSE)</f>
        <v>400</v>
      </c>
      <c r="G378">
        <f t="shared" si="11"/>
        <v>2000</v>
      </c>
    </row>
    <row r="379" spans="1:7" x14ac:dyDescent="0.2">
      <c r="A379" s="2">
        <v>44299</v>
      </c>
      <c r="B379" s="2" t="str">
        <f t="shared" si="10"/>
        <v>Tuesday</v>
      </c>
      <c r="C379" t="s">
        <v>48</v>
      </c>
      <c r="D379" t="s">
        <v>81</v>
      </c>
      <c r="E379">
        <v>3</v>
      </c>
      <c r="F379">
        <f>VLOOKUP(C379,sku_master!$B$1:$E$31,4,FALSE)</f>
        <v>300</v>
      </c>
      <c r="G379">
        <f t="shared" si="11"/>
        <v>900</v>
      </c>
    </row>
    <row r="380" spans="1:7" x14ac:dyDescent="0.2">
      <c r="A380" s="2">
        <v>44299</v>
      </c>
      <c r="B380" s="2" t="str">
        <f t="shared" si="10"/>
        <v>Tuesday</v>
      </c>
      <c r="C380" t="s">
        <v>50</v>
      </c>
      <c r="D380" t="s">
        <v>81</v>
      </c>
      <c r="E380">
        <v>4</v>
      </c>
      <c r="F380">
        <f>VLOOKUP(C380,sku_master!$B$1:$E$31,4,FALSE)</f>
        <v>460</v>
      </c>
      <c r="G380">
        <f t="shared" si="11"/>
        <v>1840</v>
      </c>
    </row>
    <row r="381" spans="1:7" x14ac:dyDescent="0.2">
      <c r="A381" s="2">
        <v>44299</v>
      </c>
      <c r="B381" s="2" t="str">
        <f t="shared" si="10"/>
        <v>Tuesday</v>
      </c>
      <c r="C381" t="s">
        <v>52</v>
      </c>
      <c r="D381" t="s">
        <v>81</v>
      </c>
      <c r="E381">
        <v>4</v>
      </c>
      <c r="F381">
        <f>VLOOKUP(C381,sku_master!$B$1:$E$31,4,FALSE)</f>
        <v>999</v>
      </c>
      <c r="G381">
        <f t="shared" si="11"/>
        <v>3996</v>
      </c>
    </row>
    <row r="382" spans="1:7" x14ac:dyDescent="0.2">
      <c r="A382" s="2">
        <v>44299</v>
      </c>
      <c r="B382" s="2" t="str">
        <f t="shared" si="10"/>
        <v>Tuesday</v>
      </c>
      <c r="C382" t="s">
        <v>55</v>
      </c>
      <c r="D382" t="s">
        <v>81</v>
      </c>
      <c r="E382">
        <v>5</v>
      </c>
      <c r="F382">
        <f>VLOOKUP(C382,sku_master!$B$1:$E$31,4,FALSE)</f>
        <v>350</v>
      </c>
      <c r="G382">
        <f t="shared" si="11"/>
        <v>1750</v>
      </c>
    </row>
    <row r="383" spans="1:7" x14ac:dyDescent="0.2">
      <c r="A383" s="2">
        <v>44299</v>
      </c>
      <c r="B383" s="2" t="str">
        <f t="shared" si="10"/>
        <v>Tuesday</v>
      </c>
      <c r="C383" t="s">
        <v>58</v>
      </c>
      <c r="D383" t="s">
        <v>81</v>
      </c>
      <c r="E383">
        <v>7</v>
      </c>
      <c r="F383">
        <f>VLOOKUP(C383,sku_master!$B$1:$E$31,4,FALSE)</f>
        <v>400</v>
      </c>
      <c r="G383">
        <f t="shared" si="11"/>
        <v>2800</v>
      </c>
    </row>
    <row r="384" spans="1:7" x14ac:dyDescent="0.2">
      <c r="A384" s="2">
        <v>44299</v>
      </c>
      <c r="B384" s="2" t="str">
        <f t="shared" si="10"/>
        <v>Tuesday</v>
      </c>
      <c r="C384" t="s">
        <v>60</v>
      </c>
      <c r="D384" t="s">
        <v>81</v>
      </c>
      <c r="E384">
        <v>7</v>
      </c>
      <c r="F384">
        <f>VLOOKUP(C384,sku_master!$B$1:$E$31,4,FALSE)</f>
        <v>800</v>
      </c>
      <c r="G384">
        <f t="shared" si="11"/>
        <v>5600</v>
      </c>
    </row>
    <row r="385" spans="1:7" x14ac:dyDescent="0.2">
      <c r="A385" s="2">
        <v>44299</v>
      </c>
      <c r="B385" s="2" t="str">
        <f t="shared" si="10"/>
        <v>Tuesday</v>
      </c>
      <c r="C385" t="s">
        <v>63</v>
      </c>
      <c r="D385" t="s">
        <v>81</v>
      </c>
      <c r="E385">
        <v>4</v>
      </c>
      <c r="F385">
        <f>VLOOKUP(C385,sku_master!$B$1:$E$31,4,FALSE)</f>
        <v>1200</v>
      </c>
      <c r="G385">
        <f t="shared" si="11"/>
        <v>4800</v>
      </c>
    </row>
    <row r="386" spans="1:7" x14ac:dyDescent="0.2">
      <c r="A386" s="2">
        <v>44299</v>
      </c>
      <c r="B386" s="2" t="str">
        <f t="shared" si="10"/>
        <v>Tuesday</v>
      </c>
      <c r="C386" t="s">
        <v>65</v>
      </c>
      <c r="D386" t="s">
        <v>81</v>
      </c>
      <c r="E386">
        <v>6</v>
      </c>
      <c r="F386">
        <f>VLOOKUP(C386,sku_master!$B$1:$E$31,4,FALSE)</f>
        <v>1999</v>
      </c>
      <c r="G386">
        <f t="shared" si="11"/>
        <v>11994</v>
      </c>
    </row>
    <row r="387" spans="1:7" x14ac:dyDescent="0.2">
      <c r="A387" s="2">
        <v>44299</v>
      </c>
      <c r="B387" s="2" t="str">
        <f t="shared" ref="B387:B450" si="12">TEXT(A387,"dddd")</f>
        <v>Tuesday</v>
      </c>
      <c r="C387" t="s">
        <v>67</v>
      </c>
      <c r="D387" t="s">
        <v>81</v>
      </c>
      <c r="E387">
        <v>4</v>
      </c>
      <c r="F387">
        <f>VLOOKUP(C387,sku_master!$B$1:$E$31,4,FALSE)</f>
        <v>1200</v>
      </c>
      <c r="G387">
        <f t="shared" ref="G387:G450" si="13">E387*F387</f>
        <v>4800</v>
      </c>
    </row>
    <row r="388" spans="1:7" x14ac:dyDescent="0.2">
      <c r="A388" s="2">
        <v>44299</v>
      </c>
      <c r="B388" s="2" t="str">
        <f t="shared" si="12"/>
        <v>Tuesday</v>
      </c>
      <c r="C388" t="s">
        <v>69</v>
      </c>
      <c r="D388" t="s">
        <v>81</v>
      </c>
      <c r="E388">
        <v>5</v>
      </c>
      <c r="F388">
        <f>VLOOKUP(C388,sku_master!$B$1:$E$31,4,FALSE)</f>
        <v>2500</v>
      </c>
      <c r="G388">
        <f t="shared" si="13"/>
        <v>12500</v>
      </c>
    </row>
    <row r="389" spans="1:7" x14ac:dyDescent="0.2">
      <c r="A389" s="2">
        <v>44299</v>
      </c>
      <c r="B389" s="2" t="str">
        <f t="shared" si="12"/>
        <v>Tuesday</v>
      </c>
      <c r="C389" t="s">
        <v>71</v>
      </c>
      <c r="D389" t="s">
        <v>81</v>
      </c>
      <c r="E389">
        <v>5</v>
      </c>
      <c r="F389">
        <f>VLOOKUP(C389,sku_master!$B$1:$E$31,4,FALSE)</f>
        <v>1500</v>
      </c>
      <c r="G389">
        <f t="shared" si="13"/>
        <v>7500</v>
      </c>
    </row>
    <row r="390" spans="1:7" x14ac:dyDescent="0.2">
      <c r="A390" s="2">
        <v>44299</v>
      </c>
      <c r="B390" s="2" t="str">
        <f t="shared" si="12"/>
        <v>Tuesday</v>
      </c>
      <c r="C390" t="s">
        <v>73</v>
      </c>
      <c r="D390" t="s">
        <v>81</v>
      </c>
      <c r="E390">
        <v>4</v>
      </c>
      <c r="F390">
        <f>VLOOKUP(C390,sku_master!$B$1:$E$31,4,FALSE)</f>
        <v>1800</v>
      </c>
      <c r="G390">
        <f t="shared" si="13"/>
        <v>7200</v>
      </c>
    </row>
    <row r="391" spans="1:7" x14ac:dyDescent="0.2">
      <c r="A391" s="2">
        <v>44299</v>
      </c>
      <c r="B391" s="2" t="str">
        <f t="shared" si="12"/>
        <v>Tuesday</v>
      </c>
      <c r="C391" t="s">
        <v>75</v>
      </c>
      <c r="D391" t="s">
        <v>81</v>
      </c>
      <c r="E391">
        <v>4</v>
      </c>
      <c r="F391">
        <f>VLOOKUP(C391,sku_master!$B$1:$E$31,4,FALSE)</f>
        <v>3000</v>
      </c>
      <c r="G391">
        <f t="shared" si="13"/>
        <v>12000</v>
      </c>
    </row>
    <row r="392" spans="1:7" x14ac:dyDescent="0.2">
      <c r="A392" s="2">
        <v>44300</v>
      </c>
      <c r="B392" s="2" t="str">
        <f t="shared" si="12"/>
        <v>Wednesday</v>
      </c>
      <c r="C392" t="s">
        <v>6</v>
      </c>
      <c r="D392" t="s">
        <v>81</v>
      </c>
      <c r="E392">
        <v>12</v>
      </c>
      <c r="F392">
        <f>VLOOKUP(C392,sku_master!$B$1:$E$31,4,FALSE)</f>
        <v>12000</v>
      </c>
      <c r="G392">
        <f t="shared" si="13"/>
        <v>144000</v>
      </c>
    </row>
    <row r="393" spans="1:7" x14ac:dyDescent="0.2">
      <c r="A393" s="2">
        <v>44300</v>
      </c>
      <c r="B393" s="2" t="str">
        <f t="shared" si="12"/>
        <v>Wednesday</v>
      </c>
      <c r="C393" t="s">
        <v>9</v>
      </c>
      <c r="D393" t="s">
        <v>81</v>
      </c>
      <c r="E393">
        <v>8</v>
      </c>
      <c r="F393">
        <f>VLOOKUP(C393,sku_master!$B$1:$E$31,4,FALSE)</f>
        <v>10000</v>
      </c>
      <c r="G393">
        <f t="shared" si="13"/>
        <v>80000</v>
      </c>
    </row>
    <row r="394" spans="1:7" x14ac:dyDescent="0.2">
      <c r="A394" s="2">
        <v>44300</v>
      </c>
      <c r="B394" s="2" t="str">
        <f t="shared" si="12"/>
        <v>Wednesday</v>
      </c>
      <c r="C394" t="s">
        <v>11</v>
      </c>
      <c r="D394" t="s">
        <v>81</v>
      </c>
      <c r="E394">
        <v>7</v>
      </c>
      <c r="F394">
        <f>VLOOKUP(C394,sku_master!$B$1:$E$31,4,FALSE)</f>
        <v>16000</v>
      </c>
      <c r="G394">
        <f t="shared" si="13"/>
        <v>112000</v>
      </c>
    </row>
    <row r="395" spans="1:7" x14ac:dyDescent="0.2">
      <c r="A395" s="2">
        <v>44300</v>
      </c>
      <c r="B395" s="2" t="str">
        <f t="shared" si="12"/>
        <v>Wednesday</v>
      </c>
      <c r="C395" t="s">
        <v>14</v>
      </c>
      <c r="D395" t="s">
        <v>81</v>
      </c>
      <c r="E395">
        <v>4</v>
      </c>
      <c r="F395">
        <f>VLOOKUP(C395,sku_master!$B$1:$E$31,4,FALSE)</f>
        <v>20000</v>
      </c>
      <c r="G395">
        <f t="shared" si="13"/>
        <v>80000</v>
      </c>
    </row>
    <row r="396" spans="1:7" x14ac:dyDescent="0.2">
      <c r="A396" s="2">
        <v>44300</v>
      </c>
      <c r="B396" s="2" t="str">
        <f t="shared" si="12"/>
        <v>Wednesday</v>
      </c>
      <c r="C396" t="s">
        <v>16</v>
      </c>
      <c r="D396" t="s">
        <v>81</v>
      </c>
      <c r="E396">
        <v>5</v>
      </c>
      <c r="F396">
        <f>VLOOKUP(C396,sku_master!$B$1:$E$31,4,FALSE)</f>
        <v>8000</v>
      </c>
      <c r="G396">
        <f t="shared" si="13"/>
        <v>40000</v>
      </c>
    </row>
    <row r="397" spans="1:7" x14ac:dyDescent="0.2">
      <c r="A397" s="2">
        <v>44300</v>
      </c>
      <c r="B397" s="2" t="str">
        <f t="shared" si="12"/>
        <v>Wednesday</v>
      </c>
      <c r="C397" t="s">
        <v>18</v>
      </c>
      <c r="D397" t="s">
        <v>81</v>
      </c>
      <c r="E397">
        <v>4</v>
      </c>
      <c r="F397">
        <f>VLOOKUP(C397,sku_master!$B$1:$E$31,4,FALSE)</f>
        <v>8000</v>
      </c>
      <c r="G397">
        <f t="shared" si="13"/>
        <v>32000</v>
      </c>
    </row>
    <row r="398" spans="1:7" x14ac:dyDescent="0.2">
      <c r="A398" s="2">
        <v>44300</v>
      </c>
      <c r="B398" s="2" t="str">
        <f t="shared" si="12"/>
        <v>Wednesday</v>
      </c>
      <c r="C398" t="s">
        <v>20</v>
      </c>
      <c r="D398" t="s">
        <v>81</v>
      </c>
      <c r="E398">
        <v>4</v>
      </c>
      <c r="F398">
        <f>VLOOKUP(C398,sku_master!$B$1:$E$31,4,FALSE)</f>
        <v>49000</v>
      </c>
      <c r="G398">
        <f t="shared" si="13"/>
        <v>196000</v>
      </c>
    </row>
    <row r="399" spans="1:7" x14ac:dyDescent="0.2">
      <c r="A399" s="2">
        <v>44300</v>
      </c>
      <c r="B399" s="2" t="str">
        <f t="shared" si="12"/>
        <v>Wednesday</v>
      </c>
      <c r="C399" t="s">
        <v>23</v>
      </c>
      <c r="D399" t="s">
        <v>81</v>
      </c>
      <c r="E399">
        <v>3</v>
      </c>
      <c r="F399">
        <f>VLOOKUP(C399,sku_master!$B$1:$E$31,4,FALSE)</f>
        <v>54000</v>
      </c>
      <c r="G399">
        <f t="shared" si="13"/>
        <v>162000</v>
      </c>
    </row>
    <row r="400" spans="1:7" x14ac:dyDescent="0.2">
      <c r="A400" s="2">
        <v>44300</v>
      </c>
      <c r="B400" s="2" t="str">
        <f t="shared" si="12"/>
        <v>Wednesday</v>
      </c>
      <c r="C400" t="s">
        <v>25</v>
      </c>
      <c r="D400" t="s">
        <v>81</v>
      </c>
      <c r="E400">
        <v>3</v>
      </c>
      <c r="F400">
        <f>VLOOKUP(C400,sku_master!$B$1:$E$31,4,FALSE)</f>
        <v>55000</v>
      </c>
      <c r="G400">
        <f t="shared" si="13"/>
        <v>165000</v>
      </c>
    </row>
    <row r="401" spans="1:7" x14ac:dyDescent="0.2">
      <c r="A401" s="2">
        <v>44300</v>
      </c>
      <c r="B401" s="2" t="str">
        <f t="shared" si="12"/>
        <v>Wednesday</v>
      </c>
      <c r="C401" t="s">
        <v>28</v>
      </c>
      <c r="D401" t="s">
        <v>81</v>
      </c>
      <c r="E401">
        <v>3</v>
      </c>
      <c r="F401">
        <f>VLOOKUP(C401,sku_master!$B$1:$E$31,4,FALSE)</f>
        <v>60000</v>
      </c>
      <c r="G401">
        <f t="shared" si="13"/>
        <v>180000</v>
      </c>
    </row>
    <row r="402" spans="1:7" x14ac:dyDescent="0.2">
      <c r="A402" s="2">
        <v>44300</v>
      </c>
      <c r="B402" s="2" t="str">
        <f t="shared" si="12"/>
        <v>Wednesday</v>
      </c>
      <c r="C402" t="s">
        <v>31</v>
      </c>
      <c r="D402" t="s">
        <v>81</v>
      </c>
      <c r="E402">
        <v>30</v>
      </c>
      <c r="F402">
        <f>VLOOKUP(C402,sku_master!$B$1:$E$31,4,FALSE)</f>
        <v>300</v>
      </c>
      <c r="G402">
        <f t="shared" si="13"/>
        <v>9000</v>
      </c>
    </row>
    <row r="403" spans="1:7" x14ac:dyDescent="0.2">
      <c r="A403" s="2">
        <v>44300</v>
      </c>
      <c r="B403" s="2" t="str">
        <f t="shared" si="12"/>
        <v>Wednesday</v>
      </c>
      <c r="C403" t="s">
        <v>34</v>
      </c>
      <c r="D403" t="s">
        <v>81</v>
      </c>
      <c r="E403">
        <v>3</v>
      </c>
      <c r="F403">
        <f>VLOOKUP(C403,sku_master!$B$1:$E$31,4,FALSE)</f>
        <v>200</v>
      </c>
      <c r="G403">
        <f t="shared" si="13"/>
        <v>600</v>
      </c>
    </row>
    <row r="404" spans="1:7" x14ac:dyDescent="0.2">
      <c r="A404" s="2">
        <v>44300</v>
      </c>
      <c r="B404" s="2" t="str">
        <f t="shared" si="12"/>
        <v>Wednesday</v>
      </c>
      <c r="C404" t="s">
        <v>37</v>
      </c>
      <c r="D404" t="s">
        <v>81</v>
      </c>
      <c r="E404">
        <v>6</v>
      </c>
      <c r="F404">
        <f>VLOOKUP(C404,sku_master!$B$1:$E$31,4,FALSE)</f>
        <v>290</v>
      </c>
      <c r="G404">
        <f t="shared" si="13"/>
        <v>1740</v>
      </c>
    </row>
    <row r="405" spans="1:7" x14ac:dyDescent="0.2">
      <c r="A405" s="2">
        <v>44300</v>
      </c>
      <c r="B405" s="2" t="str">
        <f t="shared" si="12"/>
        <v>Wednesday</v>
      </c>
      <c r="C405" t="s">
        <v>39</v>
      </c>
      <c r="D405" t="s">
        <v>81</v>
      </c>
      <c r="E405">
        <v>5</v>
      </c>
      <c r="F405">
        <f>VLOOKUP(C405,sku_master!$B$1:$E$31,4,FALSE)</f>
        <v>365</v>
      </c>
      <c r="G405">
        <f t="shared" si="13"/>
        <v>1825</v>
      </c>
    </row>
    <row r="406" spans="1:7" x14ac:dyDescent="0.2">
      <c r="A406" s="2">
        <v>44300</v>
      </c>
      <c r="B406" s="2" t="str">
        <f t="shared" si="12"/>
        <v>Wednesday</v>
      </c>
      <c r="C406" t="s">
        <v>41</v>
      </c>
      <c r="D406" t="s">
        <v>81</v>
      </c>
      <c r="E406">
        <v>8</v>
      </c>
      <c r="F406">
        <f>VLOOKUP(C406,sku_master!$B$1:$E$31,4,FALSE)</f>
        <v>190</v>
      </c>
      <c r="G406">
        <f t="shared" si="13"/>
        <v>1520</v>
      </c>
    </row>
    <row r="407" spans="1:7" x14ac:dyDescent="0.2">
      <c r="A407" s="2">
        <v>44300</v>
      </c>
      <c r="B407" s="2" t="str">
        <f t="shared" si="12"/>
        <v>Wednesday</v>
      </c>
      <c r="C407" t="s">
        <v>43</v>
      </c>
      <c r="D407" t="s">
        <v>81</v>
      </c>
      <c r="E407">
        <v>7</v>
      </c>
      <c r="F407">
        <f>VLOOKUP(C407,sku_master!$B$1:$E$31,4,FALSE)</f>
        <v>350</v>
      </c>
      <c r="G407">
        <f t="shared" si="13"/>
        <v>2450</v>
      </c>
    </row>
    <row r="408" spans="1:7" x14ac:dyDescent="0.2">
      <c r="A408" s="2">
        <v>44300</v>
      </c>
      <c r="B408" s="2" t="str">
        <f t="shared" si="12"/>
        <v>Wednesday</v>
      </c>
      <c r="C408" t="s">
        <v>45</v>
      </c>
      <c r="D408" t="s">
        <v>81</v>
      </c>
      <c r="E408">
        <v>5</v>
      </c>
      <c r="F408">
        <f>VLOOKUP(C408,sku_master!$B$1:$E$31,4,FALSE)</f>
        <v>400</v>
      </c>
      <c r="G408">
        <f t="shared" si="13"/>
        <v>2000</v>
      </c>
    </row>
    <row r="409" spans="1:7" x14ac:dyDescent="0.2">
      <c r="A409" s="2">
        <v>44300</v>
      </c>
      <c r="B409" s="2" t="str">
        <f t="shared" si="12"/>
        <v>Wednesday</v>
      </c>
      <c r="C409" t="s">
        <v>48</v>
      </c>
      <c r="D409" t="s">
        <v>81</v>
      </c>
      <c r="E409">
        <v>3</v>
      </c>
      <c r="F409">
        <f>VLOOKUP(C409,sku_master!$B$1:$E$31,4,FALSE)</f>
        <v>300</v>
      </c>
      <c r="G409">
        <f t="shared" si="13"/>
        <v>900</v>
      </c>
    </row>
    <row r="410" spans="1:7" x14ac:dyDescent="0.2">
      <c r="A410" s="2">
        <v>44300</v>
      </c>
      <c r="B410" s="2" t="str">
        <f t="shared" si="12"/>
        <v>Wednesday</v>
      </c>
      <c r="C410" t="s">
        <v>50</v>
      </c>
      <c r="D410" t="s">
        <v>81</v>
      </c>
      <c r="E410">
        <v>4</v>
      </c>
      <c r="F410">
        <f>VLOOKUP(C410,sku_master!$B$1:$E$31,4,FALSE)</f>
        <v>460</v>
      </c>
      <c r="G410">
        <f t="shared" si="13"/>
        <v>1840</v>
      </c>
    </row>
    <row r="411" spans="1:7" x14ac:dyDescent="0.2">
      <c r="A411" s="2">
        <v>44300</v>
      </c>
      <c r="B411" s="2" t="str">
        <f t="shared" si="12"/>
        <v>Wednesday</v>
      </c>
      <c r="C411" t="s">
        <v>52</v>
      </c>
      <c r="D411" t="s">
        <v>81</v>
      </c>
      <c r="E411">
        <v>4</v>
      </c>
      <c r="F411">
        <f>VLOOKUP(C411,sku_master!$B$1:$E$31,4,FALSE)</f>
        <v>999</v>
      </c>
      <c r="G411">
        <f t="shared" si="13"/>
        <v>3996</v>
      </c>
    </row>
    <row r="412" spans="1:7" x14ac:dyDescent="0.2">
      <c r="A412" s="2">
        <v>44300</v>
      </c>
      <c r="B412" s="2" t="str">
        <f t="shared" si="12"/>
        <v>Wednesday</v>
      </c>
      <c r="C412" t="s">
        <v>55</v>
      </c>
      <c r="D412" t="s">
        <v>81</v>
      </c>
      <c r="E412">
        <v>16</v>
      </c>
      <c r="F412">
        <f>VLOOKUP(C412,sku_master!$B$1:$E$31,4,FALSE)</f>
        <v>350</v>
      </c>
      <c r="G412">
        <f t="shared" si="13"/>
        <v>5600</v>
      </c>
    </row>
    <row r="413" spans="1:7" x14ac:dyDescent="0.2">
      <c r="A413" s="2">
        <v>44300</v>
      </c>
      <c r="B413" s="2" t="str">
        <f t="shared" si="12"/>
        <v>Wednesday</v>
      </c>
      <c r="C413" t="s">
        <v>58</v>
      </c>
      <c r="D413" t="s">
        <v>81</v>
      </c>
      <c r="E413">
        <v>8</v>
      </c>
      <c r="F413">
        <f>VLOOKUP(C413,sku_master!$B$1:$E$31,4,FALSE)</f>
        <v>400</v>
      </c>
      <c r="G413">
        <f t="shared" si="13"/>
        <v>3200</v>
      </c>
    </row>
    <row r="414" spans="1:7" x14ac:dyDescent="0.2">
      <c r="A414" s="2">
        <v>44300</v>
      </c>
      <c r="B414" s="2" t="str">
        <f t="shared" si="12"/>
        <v>Wednesday</v>
      </c>
      <c r="C414" t="s">
        <v>60</v>
      </c>
      <c r="D414" t="s">
        <v>81</v>
      </c>
      <c r="E414">
        <v>7</v>
      </c>
      <c r="F414">
        <f>VLOOKUP(C414,sku_master!$B$1:$E$31,4,FALSE)</f>
        <v>800</v>
      </c>
      <c r="G414">
        <f t="shared" si="13"/>
        <v>5600</v>
      </c>
    </row>
    <row r="415" spans="1:7" x14ac:dyDescent="0.2">
      <c r="A415" s="2">
        <v>44300</v>
      </c>
      <c r="B415" s="2" t="str">
        <f t="shared" si="12"/>
        <v>Wednesday</v>
      </c>
      <c r="C415" t="s">
        <v>63</v>
      </c>
      <c r="D415" t="s">
        <v>81</v>
      </c>
      <c r="E415">
        <v>6</v>
      </c>
      <c r="F415">
        <f>VLOOKUP(C415,sku_master!$B$1:$E$31,4,FALSE)</f>
        <v>1200</v>
      </c>
      <c r="G415">
        <f t="shared" si="13"/>
        <v>7200</v>
      </c>
    </row>
    <row r="416" spans="1:7" x14ac:dyDescent="0.2">
      <c r="A416" s="2">
        <v>44300</v>
      </c>
      <c r="B416" s="2" t="str">
        <f t="shared" si="12"/>
        <v>Wednesday</v>
      </c>
      <c r="C416" t="s">
        <v>65</v>
      </c>
      <c r="D416" t="s">
        <v>81</v>
      </c>
      <c r="E416">
        <v>7</v>
      </c>
      <c r="F416">
        <f>VLOOKUP(C416,sku_master!$B$1:$E$31,4,FALSE)</f>
        <v>1999</v>
      </c>
      <c r="G416">
        <f t="shared" si="13"/>
        <v>13993</v>
      </c>
    </row>
    <row r="417" spans="1:7" x14ac:dyDescent="0.2">
      <c r="A417" s="2">
        <v>44300</v>
      </c>
      <c r="B417" s="2" t="str">
        <f t="shared" si="12"/>
        <v>Wednesday</v>
      </c>
      <c r="C417" t="s">
        <v>67</v>
      </c>
      <c r="D417" t="s">
        <v>81</v>
      </c>
      <c r="E417">
        <v>4</v>
      </c>
      <c r="F417">
        <f>VLOOKUP(C417,sku_master!$B$1:$E$31,4,FALSE)</f>
        <v>1200</v>
      </c>
      <c r="G417">
        <f t="shared" si="13"/>
        <v>4800</v>
      </c>
    </row>
    <row r="418" spans="1:7" x14ac:dyDescent="0.2">
      <c r="A418" s="2">
        <v>44300</v>
      </c>
      <c r="B418" s="2" t="str">
        <f t="shared" si="12"/>
        <v>Wednesday</v>
      </c>
      <c r="C418" t="s">
        <v>69</v>
      </c>
      <c r="D418" t="s">
        <v>81</v>
      </c>
      <c r="E418">
        <v>5</v>
      </c>
      <c r="F418">
        <f>VLOOKUP(C418,sku_master!$B$1:$E$31,4,FALSE)</f>
        <v>2500</v>
      </c>
      <c r="G418">
        <f t="shared" si="13"/>
        <v>12500</v>
      </c>
    </row>
    <row r="419" spans="1:7" x14ac:dyDescent="0.2">
      <c r="A419" s="2">
        <v>44300</v>
      </c>
      <c r="B419" s="2" t="str">
        <f t="shared" si="12"/>
        <v>Wednesday</v>
      </c>
      <c r="C419" t="s">
        <v>71</v>
      </c>
      <c r="D419" t="s">
        <v>81</v>
      </c>
      <c r="E419">
        <v>4</v>
      </c>
      <c r="F419">
        <f>VLOOKUP(C419,sku_master!$B$1:$E$31,4,FALSE)</f>
        <v>1500</v>
      </c>
      <c r="G419">
        <f t="shared" si="13"/>
        <v>6000</v>
      </c>
    </row>
    <row r="420" spans="1:7" x14ac:dyDescent="0.2">
      <c r="A420" s="2">
        <v>44300</v>
      </c>
      <c r="B420" s="2" t="str">
        <f t="shared" si="12"/>
        <v>Wednesday</v>
      </c>
      <c r="C420" t="s">
        <v>73</v>
      </c>
      <c r="D420" t="s">
        <v>81</v>
      </c>
      <c r="E420">
        <v>3</v>
      </c>
      <c r="F420">
        <f>VLOOKUP(C420,sku_master!$B$1:$E$31,4,FALSE)</f>
        <v>1800</v>
      </c>
      <c r="G420">
        <f t="shared" si="13"/>
        <v>5400</v>
      </c>
    </row>
    <row r="421" spans="1:7" x14ac:dyDescent="0.2">
      <c r="A421" s="2">
        <v>44300</v>
      </c>
      <c r="B421" s="2" t="str">
        <f t="shared" si="12"/>
        <v>Wednesday</v>
      </c>
      <c r="C421" t="s">
        <v>75</v>
      </c>
      <c r="D421" t="s">
        <v>81</v>
      </c>
      <c r="E421">
        <v>3</v>
      </c>
      <c r="F421">
        <f>VLOOKUP(C421,sku_master!$B$1:$E$31,4,FALSE)</f>
        <v>3000</v>
      </c>
      <c r="G421">
        <f t="shared" si="13"/>
        <v>9000</v>
      </c>
    </row>
    <row r="422" spans="1:7" x14ac:dyDescent="0.2">
      <c r="A422" s="2">
        <v>44301</v>
      </c>
      <c r="B422" s="2" t="str">
        <f t="shared" si="12"/>
        <v>Thursday</v>
      </c>
      <c r="C422" t="s">
        <v>6</v>
      </c>
      <c r="D422" t="s">
        <v>81</v>
      </c>
      <c r="E422">
        <v>14</v>
      </c>
      <c r="F422">
        <f>VLOOKUP(C422,sku_master!$B$1:$E$31,4,FALSE)</f>
        <v>12000</v>
      </c>
      <c r="G422">
        <f t="shared" si="13"/>
        <v>168000</v>
      </c>
    </row>
    <row r="423" spans="1:7" x14ac:dyDescent="0.2">
      <c r="A423" s="2">
        <v>44301</v>
      </c>
      <c r="B423" s="2" t="str">
        <f t="shared" si="12"/>
        <v>Thursday</v>
      </c>
      <c r="C423" t="s">
        <v>9</v>
      </c>
      <c r="D423" t="s">
        <v>81</v>
      </c>
      <c r="E423">
        <v>7</v>
      </c>
      <c r="F423">
        <f>VLOOKUP(C423,sku_master!$B$1:$E$31,4,FALSE)</f>
        <v>10000</v>
      </c>
      <c r="G423">
        <f t="shared" si="13"/>
        <v>70000</v>
      </c>
    </row>
    <row r="424" spans="1:7" x14ac:dyDescent="0.2">
      <c r="A424" s="2">
        <v>44301</v>
      </c>
      <c r="B424" s="2" t="str">
        <f t="shared" si="12"/>
        <v>Thursday</v>
      </c>
      <c r="C424" t="s">
        <v>11</v>
      </c>
      <c r="D424" t="s">
        <v>81</v>
      </c>
      <c r="E424">
        <v>5</v>
      </c>
      <c r="F424">
        <f>VLOOKUP(C424,sku_master!$B$1:$E$31,4,FALSE)</f>
        <v>16000</v>
      </c>
      <c r="G424">
        <f t="shared" si="13"/>
        <v>80000</v>
      </c>
    </row>
    <row r="425" spans="1:7" x14ac:dyDescent="0.2">
      <c r="A425" s="2">
        <v>44301</v>
      </c>
      <c r="B425" s="2" t="str">
        <f t="shared" si="12"/>
        <v>Thursday</v>
      </c>
      <c r="C425" t="s">
        <v>14</v>
      </c>
      <c r="D425" t="s">
        <v>81</v>
      </c>
      <c r="E425">
        <v>6</v>
      </c>
      <c r="F425">
        <f>VLOOKUP(C425,sku_master!$B$1:$E$31,4,FALSE)</f>
        <v>20000</v>
      </c>
      <c r="G425">
        <f t="shared" si="13"/>
        <v>120000</v>
      </c>
    </row>
    <row r="426" spans="1:7" x14ac:dyDescent="0.2">
      <c r="A426" s="2">
        <v>44301</v>
      </c>
      <c r="B426" s="2" t="str">
        <f t="shared" si="12"/>
        <v>Thursday</v>
      </c>
      <c r="C426" t="s">
        <v>16</v>
      </c>
      <c r="D426" t="s">
        <v>81</v>
      </c>
      <c r="E426">
        <v>4</v>
      </c>
      <c r="F426">
        <f>VLOOKUP(C426,sku_master!$B$1:$E$31,4,FALSE)</f>
        <v>8000</v>
      </c>
      <c r="G426">
        <f t="shared" si="13"/>
        <v>32000</v>
      </c>
    </row>
    <row r="427" spans="1:7" x14ac:dyDescent="0.2">
      <c r="A427" s="2">
        <v>44301</v>
      </c>
      <c r="B427" s="2" t="str">
        <f t="shared" si="12"/>
        <v>Thursday</v>
      </c>
      <c r="C427" t="s">
        <v>18</v>
      </c>
      <c r="D427" t="s">
        <v>81</v>
      </c>
      <c r="E427">
        <v>4</v>
      </c>
      <c r="F427">
        <f>VLOOKUP(C427,sku_master!$B$1:$E$31,4,FALSE)</f>
        <v>8000</v>
      </c>
      <c r="G427">
        <f t="shared" si="13"/>
        <v>32000</v>
      </c>
    </row>
    <row r="428" spans="1:7" x14ac:dyDescent="0.2">
      <c r="A428" s="2">
        <v>44301</v>
      </c>
      <c r="B428" s="2" t="str">
        <f t="shared" si="12"/>
        <v>Thursday</v>
      </c>
      <c r="C428" t="s">
        <v>20</v>
      </c>
      <c r="D428" t="s">
        <v>81</v>
      </c>
      <c r="E428">
        <v>4</v>
      </c>
      <c r="F428">
        <f>VLOOKUP(C428,sku_master!$B$1:$E$31,4,FALSE)</f>
        <v>49000</v>
      </c>
      <c r="G428">
        <f t="shared" si="13"/>
        <v>196000</v>
      </c>
    </row>
    <row r="429" spans="1:7" x14ac:dyDescent="0.2">
      <c r="A429" s="2">
        <v>44301</v>
      </c>
      <c r="B429" s="2" t="str">
        <f t="shared" si="12"/>
        <v>Thursday</v>
      </c>
      <c r="C429" t="s">
        <v>23</v>
      </c>
      <c r="D429" t="s">
        <v>81</v>
      </c>
      <c r="E429">
        <v>2</v>
      </c>
      <c r="F429">
        <f>VLOOKUP(C429,sku_master!$B$1:$E$31,4,FALSE)</f>
        <v>54000</v>
      </c>
      <c r="G429">
        <f t="shared" si="13"/>
        <v>108000</v>
      </c>
    </row>
    <row r="430" spans="1:7" x14ac:dyDescent="0.2">
      <c r="A430" s="2">
        <v>44301</v>
      </c>
      <c r="B430" s="2" t="str">
        <f t="shared" si="12"/>
        <v>Thursday</v>
      </c>
      <c r="C430" t="s">
        <v>25</v>
      </c>
      <c r="D430" t="s">
        <v>81</v>
      </c>
      <c r="E430">
        <v>4</v>
      </c>
      <c r="F430">
        <f>VLOOKUP(C430,sku_master!$B$1:$E$31,4,FALSE)</f>
        <v>55000</v>
      </c>
      <c r="G430">
        <f t="shared" si="13"/>
        <v>220000</v>
      </c>
    </row>
    <row r="431" spans="1:7" x14ac:dyDescent="0.2">
      <c r="A431" s="2">
        <v>44301</v>
      </c>
      <c r="B431" s="2" t="str">
        <f t="shared" si="12"/>
        <v>Thursday</v>
      </c>
      <c r="C431" t="s">
        <v>28</v>
      </c>
      <c r="D431" t="s">
        <v>81</v>
      </c>
      <c r="E431">
        <v>3</v>
      </c>
      <c r="F431">
        <f>VLOOKUP(C431,sku_master!$B$1:$E$31,4,FALSE)</f>
        <v>60000</v>
      </c>
      <c r="G431">
        <f t="shared" si="13"/>
        <v>180000</v>
      </c>
    </row>
    <row r="432" spans="1:7" x14ac:dyDescent="0.2">
      <c r="A432" s="2">
        <v>44301</v>
      </c>
      <c r="B432" s="2" t="str">
        <f t="shared" si="12"/>
        <v>Thursday</v>
      </c>
      <c r="C432" t="s">
        <v>31</v>
      </c>
      <c r="D432" t="s">
        <v>81</v>
      </c>
      <c r="E432">
        <v>3</v>
      </c>
      <c r="F432">
        <f>VLOOKUP(C432,sku_master!$B$1:$E$31,4,FALSE)</f>
        <v>300</v>
      </c>
      <c r="G432">
        <f t="shared" si="13"/>
        <v>900</v>
      </c>
    </row>
    <row r="433" spans="1:7" x14ac:dyDescent="0.2">
      <c r="A433" s="2">
        <v>44301</v>
      </c>
      <c r="B433" s="2" t="str">
        <f t="shared" si="12"/>
        <v>Thursday</v>
      </c>
      <c r="C433" t="s">
        <v>34</v>
      </c>
      <c r="D433" t="s">
        <v>81</v>
      </c>
      <c r="E433">
        <v>18</v>
      </c>
      <c r="F433">
        <f>VLOOKUP(C433,sku_master!$B$1:$E$31,4,FALSE)</f>
        <v>200</v>
      </c>
      <c r="G433">
        <f t="shared" si="13"/>
        <v>3600</v>
      </c>
    </row>
    <row r="434" spans="1:7" x14ac:dyDescent="0.2">
      <c r="A434" s="2">
        <v>44301</v>
      </c>
      <c r="B434" s="2" t="str">
        <f t="shared" si="12"/>
        <v>Thursday</v>
      </c>
      <c r="C434" t="s">
        <v>37</v>
      </c>
      <c r="D434" t="s">
        <v>81</v>
      </c>
      <c r="E434">
        <v>5</v>
      </c>
      <c r="F434">
        <f>VLOOKUP(C434,sku_master!$B$1:$E$31,4,FALSE)</f>
        <v>290</v>
      </c>
      <c r="G434">
        <f t="shared" si="13"/>
        <v>1450</v>
      </c>
    </row>
    <row r="435" spans="1:7" x14ac:dyDescent="0.2">
      <c r="A435" s="2">
        <v>44301</v>
      </c>
      <c r="B435" s="2" t="str">
        <f t="shared" si="12"/>
        <v>Thursday</v>
      </c>
      <c r="C435" t="s">
        <v>39</v>
      </c>
      <c r="D435" t="s">
        <v>81</v>
      </c>
      <c r="E435">
        <v>6</v>
      </c>
      <c r="F435">
        <f>VLOOKUP(C435,sku_master!$B$1:$E$31,4,FALSE)</f>
        <v>365</v>
      </c>
      <c r="G435">
        <f t="shared" si="13"/>
        <v>2190</v>
      </c>
    </row>
    <row r="436" spans="1:7" x14ac:dyDescent="0.2">
      <c r="A436" s="2">
        <v>44301</v>
      </c>
      <c r="B436" s="2" t="str">
        <f t="shared" si="12"/>
        <v>Thursday</v>
      </c>
      <c r="C436" t="s">
        <v>41</v>
      </c>
      <c r="D436" t="s">
        <v>81</v>
      </c>
      <c r="E436">
        <v>8</v>
      </c>
      <c r="F436">
        <f>VLOOKUP(C436,sku_master!$B$1:$E$31,4,FALSE)</f>
        <v>190</v>
      </c>
      <c r="G436">
        <f t="shared" si="13"/>
        <v>1520</v>
      </c>
    </row>
    <row r="437" spans="1:7" x14ac:dyDescent="0.2">
      <c r="A437" s="2">
        <v>44301</v>
      </c>
      <c r="B437" s="2" t="str">
        <f t="shared" si="12"/>
        <v>Thursday</v>
      </c>
      <c r="C437" t="s">
        <v>43</v>
      </c>
      <c r="D437" t="s">
        <v>81</v>
      </c>
      <c r="E437">
        <v>5</v>
      </c>
      <c r="F437">
        <f>VLOOKUP(C437,sku_master!$B$1:$E$31,4,FALSE)</f>
        <v>350</v>
      </c>
      <c r="G437">
        <f t="shared" si="13"/>
        <v>1750</v>
      </c>
    </row>
    <row r="438" spans="1:7" x14ac:dyDescent="0.2">
      <c r="A438" s="2">
        <v>44301</v>
      </c>
      <c r="B438" s="2" t="str">
        <f t="shared" si="12"/>
        <v>Thursday</v>
      </c>
      <c r="C438" t="s">
        <v>45</v>
      </c>
      <c r="D438" t="s">
        <v>81</v>
      </c>
      <c r="E438">
        <v>4</v>
      </c>
      <c r="F438">
        <f>VLOOKUP(C438,sku_master!$B$1:$E$31,4,FALSE)</f>
        <v>400</v>
      </c>
      <c r="G438">
        <f t="shared" si="13"/>
        <v>1600</v>
      </c>
    </row>
    <row r="439" spans="1:7" x14ac:dyDescent="0.2">
      <c r="A439" s="2">
        <v>44301</v>
      </c>
      <c r="B439" s="2" t="str">
        <f t="shared" si="12"/>
        <v>Thursday</v>
      </c>
      <c r="C439" t="s">
        <v>48</v>
      </c>
      <c r="D439" t="s">
        <v>81</v>
      </c>
      <c r="E439">
        <v>4</v>
      </c>
      <c r="F439">
        <f>VLOOKUP(C439,sku_master!$B$1:$E$31,4,FALSE)</f>
        <v>300</v>
      </c>
      <c r="G439">
        <f t="shared" si="13"/>
        <v>1200</v>
      </c>
    </row>
    <row r="440" spans="1:7" x14ac:dyDescent="0.2">
      <c r="A440" s="2">
        <v>44301</v>
      </c>
      <c r="B440" s="2" t="str">
        <f t="shared" si="12"/>
        <v>Thursday</v>
      </c>
      <c r="C440" t="s">
        <v>50</v>
      </c>
      <c r="D440" t="s">
        <v>81</v>
      </c>
      <c r="E440">
        <v>3</v>
      </c>
      <c r="F440">
        <f>VLOOKUP(C440,sku_master!$B$1:$E$31,4,FALSE)</f>
        <v>460</v>
      </c>
      <c r="G440">
        <f t="shared" si="13"/>
        <v>1380</v>
      </c>
    </row>
    <row r="441" spans="1:7" x14ac:dyDescent="0.2">
      <c r="A441" s="2">
        <v>44301</v>
      </c>
      <c r="B441" s="2" t="str">
        <f t="shared" si="12"/>
        <v>Thursday</v>
      </c>
      <c r="C441" t="s">
        <v>52</v>
      </c>
      <c r="D441" t="s">
        <v>81</v>
      </c>
      <c r="E441">
        <v>5</v>
      </c>
      <c r="F441">
        <f>VLOOKUP(C441,sku_master!$B$1:$E$31,4,FALSE)</f>
        <v>999</v>
      </c>
      <c r="G441">
        <f t="shared" si="13"/>
        <v>4995</v>
      </c>
    </row>
    <row r="442" spans="1:7" x14ac:dyDescent="0.2">
      <c r="A442" s="2">
        <v>44301</v>
      </c>
      <c r="B442" s="2" t="str">
        <f t="shared" si="12"/>
        <v>Thursday</v>
      </c>
      <c r="C442" t="s">
        <v>55</v>
      </c>
      <c r="D442" t="s">
        <v>81</v>
      </c>
      <c r="E442">
        <v>11</v>
      </c>
      <c r="F442">
        <f>VLOOKUP(C442,sku_master!$B$1:$E$31,4,FALSE)</f>
        <v>350</v>
      </c>
      <c r="G442">
        <f t="shared" si="13"/>
        <v>3850</v>
      </c>
    </row>
    <row r="443" spans="1:7" x14ac:dyDescent="0.2">
      <c r="A443" s="2">
        <v>44301</v>
      </c>
      <c r="B443" s="2" t="str">
        <f t="shared" si="12"/>
        <v>Thursday</v>
      </c>
      <c r="C443" t="s">
        <v>58</v>
      </c>
      <c r="D443" t="s">
        <v>81</v>
      </c>
      <c r="E443">
        <v>4</v>
      </c>
      <c r="F443">
        <f>VLOOKUP(C443,sku_master!$B$1:$E$31,4,FALSE)</f>
        <v>400</v>
      </c>
      <c r="G443">
        <f t="shared" si="13"/>
        <v>1600</v>
      </c>
    </row>
    <row r="444" spans="1:7" x14ac:dyDescent="0.2">
      <c r="A444" s="2">
        <v>44301</v>
      </c>
      <c r="B444" s="2" t="str">
        <f t="shared" si="12"/>
        <v>Thursday</v>
      </c>
      <c r="C444" t="s">
        <v>60</v>
      </c>
      <c r="D444" t="s">
        <v>81</v>
      </c>
      <c r="E444">
        <v>8</v>
      </c>
      <c r="F444">
        <f>VLOOKUP(C444,sku_master!$B$1:$E$31,4,FALSE)</f>
        <v>800</v>
      </c>
      <c r="G444">
        <f t="shared" si="13"/>
        <v>6400</v>
      </c>
    </row>
    <row r="445" spans="1:7" x14ac:dyDescent="0.2">
      <c r="A445" s="2">
        <v>44301</v>
      </c>
      <c r="B445" s="2" t="str">
        <f t="shared" si="12"/>
        <v>Thursday</v>
      </c>
      <c r="C445" t="s">
        <v>63</v>
      </c>
      <c r="D445" t="s">
        <v>81</v>
      </c>
      <c r="E445">
        <v>4</v>
      </c>
      <c r="F445">
        <f>VLOOKUP(C445,sku_master!$B$1:$E$31,4,FALSE)</f>
        <v>1200</v>
      </c>
      <c r="G445">
        <f t="shared" si="13"/>
        <v>4800</v>
      </c>
    </row>
    <row r="446" spans="1:7" x14ac:dyDescent="0.2">
      <c r="A446" s="2">
        <v>44301</v>
      </c>
      <c r="B446" s="2" t="str">
        <f t="shared" si="12"/>
        <v>Thursday</v>
      </c>
      <c r="C446" t="s">
        <v>65</v>
      </c>
      <c r="D446" t="s">
        <v>81</v>
      </c>
      <c r="E446">
        <v>7</v>
      </c>
      <c r="F446">
        <f>VLOOKUP(C446,sku_master!$B$1:$E$31,4,FALSE)</f>
        <v>1999</v>
      </c>
      <c r="G446">
        <f t="shared" si="13"/>
        <v>13993</v>
      </c>
    </row>
    <row r="447" spans="1:7" x14ac:dyDescent="0.2">
      <c r="A447" s="2">
        <v>44301</v>
      </c>
      <c r="B447" s="2" t="str">
        <f t="shared" si="12"/>
        <v>Thursday</v>
      </c>
      <c r="C447" t="s">
        <v>67</v>
      </c>
      <c r="D447" t="s">
        <v>81</v>
      </c>
      <c r="E447">
        <v>3</v>
      </c>
      <c r="F447">
        <f>VLOOKUP(C447,sku_master!$B$1:$E$31,4,FALSE)</f>
        <v>1200</v>
      </c>
      <c r="G447">
        <f t="shared" si="13"/>
        <v>3600</v>
      </c>
    </row>
    <row r="448" spans="1:7" x14ac:dyDescent="0.2">
      <c r="A448" s="2">
        <v>44301</v>
      </c>
      <c r="B448" s="2" t="str">
        <f t="shared" si="12"/>
        <v>Thursday</v>
      </c>
      <c r="C448" t="s">
        <v>69</v>
      </c>
      <c r="D448" t="s">
        <v>81</v>
      </c>
      <c r="E448">
        <v>7</v>
      </c>
      <c r="F448">
        <f>VLOOKUP(C448,sku_master!$B$1:$E$31,4,FALSE)</f>
        <v>2500</v>
      </c>
      <c r="G448">
        <f t="shared" si="13"/>
        <v>17500</v>
      </c>
    </row>
    <row r="449" spans="1:7" x14ac:dyDescent="0.2">
      <c r="A449" s="2">
        <v>44301</v>
      </c>
      <c r="B449" s="2" t="str">
        <f t="shared" si="12"/>
        <v>Thursday</v>
      </c>
      <c r="C449" t="s">
        <v>71</v>
      </c>
      <c r="D449" t="s">
        <v>81</v>
      </c>
      <c r="E449">
        <v>3</v>
      </c>
      <c r="F449">
        <f>VLOOKUP(C449,sku_master!$B$1:$E$31,4,FALSE)</f>
        <v>1500</v>
      </c>
      <c r="G449">
        <f t="shared" si="13"/>
        <v>4500</v>
      </c>
    </row>
    <row r="450" spans="1:7" x14ac:dyDescent="0.2">
      <c r="A450" s="2">
        <v>44301</v>
      </c>
      <c r="B450" s="2" t="str">
        <f t="shared" si="12"/>
        <v>Thursday</v>
      </c>
      <c r="C450" t="s">
        <v>73</v>
      </c>
      <c r="D450" t="s">
        <v>81</v>
      </c>
      <c r="E450">
        <v>4</v>
      </c>
      <c r="F450">
        <f>VLOOKUP(C450,sku_master!$B$1:$E$31,4,FALSE)</f>
        <v>1800</v>
      </c>
      <c r="G450">
        <f t="shared" si="13"/>
        <v>7200</v>
      </c>
    </row>
    <row r="451" spans="1:7" x14ac:dyDescent="0.2">
      <c r="A451" s="2">
        <v>44301</v>
      </c>
      <c r="B451" s="2" t="str">
        <f t="shared" ref="B451" si="14">TEXT(A451,"dddd")</f>
        <v>Thursday</v>
      </c>
      <c r="C451" t="s">
        <v>75</v>
      </c>
      <c r="D451" t="s">
        <v>81</v>
      </c>
      <c r="E451">
        <v>2</v>
      </c>
      <c r="F451">
        <f>VLOOKUP(C451,sku_master!$B$1:$E$31,4,FALSE)</f>
        <v>3000</v>
      </c>
      <c r="G451">
        <f t="shared" ref="G451" si="15">E451*F451</f>
        <v>6000</v>
      </c>
    </row>
  </sheetData>
  <autoFilter ref="A1:G451" xr:uid="{00000000-0001-0000-0100-000000000000}"/>
  <pageMargins left="0.7" right="0.7" top="0.75" bottom="0.75" header="0.3" footer="0.3"/>
  <ignoredErrors>
    <ignoredError sqref="J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s="5" t="s">
        <v>1</v>
      </c>
      <c r="B1" s="5" t="s">
        <v>82</v>
      </c>
    </row>
    <row r="2" spans="1:2" x14ac:dyDescent="0.2">
      <c r="A2" t="s">
        <v>31</v>
      </c>
      <c r="B2">
        <v>77</v>
      </c>
    </row>
    <row r="3" spans="1:2" x14ac:dyDescent="0.2">
      <c r="A3" t="s">
        <v>34</v>
      </c>
      <c r="B3">
        <v>42</v>
      </c>
    </row>
    <row r="4" spans="1:2" x14ac:dyDescent="0.2">
      <c r="A4" t="s">
        <v>37</v>
      </c>
      <c r="B4">
        <v>36</v>
      </c>
    </row>
    <row r="5" spans="1:2" x14ac:dyDescent="0.2">
      <c r="A5" t="s">
        <v>39</v>
      </c>
      <c r="B5">
        <v>23</v>
      </c>
    </row>
    <row r="6" spans="1:2" x14ac:dyDescent="0.2">
      <c r="A6" t="s">
        <v>41</v>
      </c>
      <c r="B6">
        <v>26</v>
      </c>
    </row>
    <row r="7" spans="1:2" x14ac:dyDescent="0.2">
      <c r="A7" t="s">
        <v>43</v>
      </c>
      <c r="B7">
        <v>16</v>
      </c>
    </row>
    <row r="8" spans="1:2" x14ac:dyDescent="0.2">
      <c r="A8" t="s">
        <v>45</v>
      </c>
      <c r="B8">
        <v>11</v>
      </c>
    </row>
    <row r="9" spans="1:2" x14ac:dyDescent="0.2">
      <c r="A9" t="s">
        <v>48</v>
      </c>
      <c r="B9">
        <v>6</v>
      </c>
    </row>
    <row r="10" spans="1:2" x14ac:dyDescent="0.2">
      <c r="A10" t="s">
        <v>50</v>
      </c>
      <c r="B10">
        <v>7</v>
      </c>
    </row>
    <row r="11" spans="1:2" x14ac:dyDescent="0.2">
      <c r="A11" t="s">
        <v>52</v>
      </c>
      <c r="B11">
        <v>10</v>
      </c>
    </row>
    <row r="12" spans="1:2" x14ac:dyDescent="0.2">
      <c r="A12" t="s">
        <v>55</v>
      </c>
      <c r="B12">
        <v>60</v>
      </c>
    </row>
    <row r="13" spans="1:2" x14ac:dyDescent="0.2">
      <c r="A13" t="s">
        <v>58</v>
      </c>
      <c r="B13">
        <v>34</v>
      </c>
    </row>
    <row r="14" spans="1:2" x14ac:dyDescent="0.2">
      <c r="A14" t="s">
        <v>60</v>
      </c>
      <c r="B14">
        <v>16</v>
      </c>
    </row>
    <row r="15" spans="1:2" x14ac:dyDescent="0.2">
      <c r="A15" t="s">
        <v>63</v>
      </c>
      <c r="B15">
        <v>14</v>
      </c>
    </row>
    <row r="16" spans="1:2" x14ac:dyDescent="0.2">
      <c r="A16" t="s">
        <v>65</v>
      </c>
      <c r="B16">
        <v>16</v>
      </c>
    </row>
    <row r="17" spans="1:2" x14ac:dyDescent="0.2">
      <c r="A17" t="s">
        <v>67</v>
      </c>
      <c r="B17">
        <v>12</v>
      </c>
    </row>
    <row r="18" spans="1:2" x14ac:dyDescent="0.2">
      <c r="A18" t="s">
        <v>69</v>
      </c>
      <c r="B18">
        <v>14</v>
      </c>
    </row>
    <row r="19" spans="1:2" x14ac:dyDescent="0.2">
      <c r="A19" t="s">
        <v>71</v>
      </c>
      <c r="B19">
        <v>8</v>
      </c>
    </row>
    <row r="20" spans="1:2" x14ac:dyDescent="0.2">
      <c r="A20" t="s">
        <v>73</v>
      </c>
      <c r="B20">
        <v>7</v>
      </c>
    </row>
    <row r="21" spans="1:2" x14ac:dyDescent="0.2">
      <c r="A21" t="s">
        <v>75</v>
      </c>
      <c r="B21">
        <v>3</v>
      </c>
    </row>
    <row r="22" spans="1:2" x14ac:dyDescent="0.2">
      <c r="A22" t="s">
        <v>6</v>
      </c>
      <c r="B22">
        <v>29</v>
      </c>
    </row>
    <row r="23" spans="1:2" x14ac:dyDescent="0.2">
      <c r="A23" t="s">
        <v>9</v>
      </c>
      <c r="B23">
        <v>20</v>
      </c>
    </row>
    <row r="24" spans="1:2" x14ac:dyDescent="0.2">
      <c r="A24" t="s">
        <v>11</v>
      </c>
      <c r="B24">
        <v>13</v>
      </c>
    </row>
    <row r="25" spans="1:2" x14ac:dyDescent="0.2">
      <c r="A25" t="s">
        <v>14</v>
      </c>
      <c r="B25">
        <v>10</v>
      </c>
    </row>
    <row r="26" spans="1:2" x14ac:dyDescent="0.2">
      <c r="A26" t="s">
        <v>16</v>
      </c>
      <c r="B26">
        <v>7</v>
      </c>
    </row>
    <row r="27" spans="1:2" x14ac:dyDescent="0.2">
      <c r="A27" t="s">
        <v>18</v>
      </c>
      <c r="B27">
        <v>5</v>
      </c>
    </row>
    <row r="28" spans="1:2" x14ac:dyDescent="0.2">
      <c r="A28" t="s">
        <v>20</v>
      </c>
      <c r="B28">
        <v>6</v>
      </c>
    </row>
    <row r="29" spans="1:2" x14ac:dyDescent="0.2">
      <c r="A29" t="s">
        <v>23</v>
      </c>
      <c r="B29">
        <v>3</v>
      </c>
    </row>
    <row r="30" spans="1:2" x14ac:dyDescent="0.2">
      <c r="A30" t="s">
        <v>25</v>
      </c>
      <c r="B30">
        <v>4</v>
      </c>
    </row>
    <row r="31" spans="1:2" x14ac:dyDescent="0.2">
      <c r="A31" t="s">
        <v>28</v>
      </c>
      <c r="B3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A22" sqref="A22:P23"/>
    </sheetView>
  </sheetViews>
  <sheetFormatPr baseColWidth="10" defaultColWidth="8.83203125" defaultRowHeight="15" x14ac:dyDescent="0.2"/>
  <sheetData>
    <row r="1" spans="1:16" x14ac:dyDescent="0.2">
      <c r="A1" s="4" t="s">
        <v>1</v>
      </c>
      <c r="B1" s="6">
        <v>44287</v>
      </c>
      <c r="C1" s="6">
        <v>44288</v>
      </c>
      <c r="D1" s="6">
        <v>44289</v>
      </c>
      <c r="E1" s="6">
        <v>44290</v>
      </c>
      <c r="F1" s="6">
        <v>44291</v>
      </c>
      <c r="G1" s="6">
        <v>44292</v>
      </c>
      <c r="H1" s="6">
        <v>44293</v>
      </c>
      <c r="I1" s="6">
        <v>44294</v>
      </c>
      <c r="J1" s="6">
        <v>44295</v>
      </c>
      <c r="K1" s="6">
        <v>44296</v>
      </c>
      <c r="L1" s="6">
        <v>44297</v>
      </c>
      <c r="M1" s="6">
        <v>44298</v>
      </c>
      <c r="N1" s="6">
        <v>44299</v>
      </c>
      <c r="O1" s="6">
        <v>44300</v>
      </c>
      <c r="P1" s="6">
        <v>44301</v>
      </c>
    </row>
    <row r="2" spans="1:16" x14ac:dyDescent="0.2">
      <c r="A2" s="3" t="s">
        <v>31</v>
      </c>
      <c r="B2">
        <v>10</v>
      </c>
      <c r="C2">
        <v>21</v>
      </c>
      <c r="D2">
        <v>15</v>
      </c>
      <c r="E2">
        <v>17</v>
      </c>
      <c r="F2">
        <v>13</v>
      </c>
      <c r="G2">
        <v>19</v>
      </c>
      <c r="H2">
        <v>15</v>
      </c>
      <c r="I2">
        <v>12</v>
      </c>
      <c r="J2">
        <v>16</v>
      </c>
      <c r="K2">
        <v>15</v>
      </c>
      <c r="L2">
        <v>13</v>
      </c>
      <c r="M2">
        <v>8</v>
      </c>
      <c r="N2">
        <v>13</v>
      </c>
      <c r="O2">
        <v>11</v>
      </c>
      <c r="P2">
        <v>19</v>
      </c>
    </row>
    <row r="3" spans="1:16" x14ac:dyDescent="0.2">
      <c r="A3" s="3" t="s">
        <v>34</v>
      </c>
      <c r="B3">
        <v>5</v>
      </c>
      <c r="C3">
        <v>7</v>
      </c>
      <c r="D3">
        <v>6</v>
      </c>
      <c r="E3">
        <v>9</v>
      </c>
      <c r="F3">
        <v>7</v>
      </c>
      <c r="G3">
        <v>8</v>
      </c>
      <c r="H3">
        <v>7</v>
      </c>
      <c r="I3">
        <v>6</v>
      </c>
      <c r="J3">
        <v>7</v>
      </c>
      <c r="K3">
        <v>9</v>
      </c>
      <c r="L3">
        <v>5</v>
      </c>
      <c r="M3">
        <v>9</v>
      </c>
      <c r="N3">
        <v>6</v>
      </c>
      <c r="O3">
        <v>10</v>
      </c>
      <c r="P3">
        <v>6</v>
      </c>
    </row>
    <row r="4" spans="1:16" x14ac:dyDescent="0.2">
      <c r="A4" s="3" t="s">
        <v>37</v>
      </c>
      <c r="B4">
        <v>8</v>
      </c>
      <c r="C4">
        <v>6</v>
      </c>
      <c r="D4">
        <v>7</v>
      </c>
      <c r="E4">
        <v>5</v>
      </c>
      <c r="F4">
        <v>5</v>
      </c>
      <c r="G4">
        <v>7</v>
      </c>
      <c r="H4">
        <v>4</v>
      </c>
      <c r="I4">
        <v>5</v>
      </c>
      <c r="J4">
        <v>5</v>
      </c>
      <c r="K4">
        <v>6</v>
      </c>
      <c r="L4">
        <v>4</v>
      </c>
      <c r="M4">
        <v>7</v>
      </c>
      <c r="N4">
        <v>6</v>
      </c>
      <c r="O4">
        <v>6</v>
      </c>
      <c r="P4">
        <v>4</v>
      </c>
    </row>
    <row r="5" spans="1:16" x14ac:dyDescent="0.2">
      <c r="A5" s="3" t="s">
        <v>39</v>
      </c>
      <c r="B5">
        <v>6</v>
      </c>
      <c r="C5">
        <v>6</v>
      </c>
      <c r="D5">
        <v>6</v>
      </c>
      <c r="E5">
        <v>4</v>
      </c>
      <c r="F5">
        <v>6</v>
      </c>
      <c r="G5">
        <v>4</v>
      </c>
      <c r="H5">
        <v>6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4</v>
      </c>
      <c r="P5">
        <v>3</v>
      </c>
    </row>
    <row r="6" spans="1:16" x14ac:dyDescent="0.2">
      <c r="A6" s="3" t="s">
        <v>41</v>
      </c>
      <c r="B6">
        <v>3</v>
      </c>
      <c r="C6">
        <v>5</v>
      </c>
      <c r="D6">
        <v>4</v>
      </c>
      <c r="E6">
        <v>4</v>
      </c>
      <c r="F6">
        <v>3</v>
      </c>
      <c r="G6">
        <v>2</v>
      </c>
      <c r="H6">
        <v>4</v>
      </c>
      <c r="I6">
        <v>4</v>
      </c>
      <c r="J6">
        <v>5</v>
      </c>
      <c r="K6">
        <v>5</v>
      </c>
      <c r="L6">
        <v>4</v>
      </c>
      <c r="M6">
        <v>4</v>
      </c>
      <c r="N6">
        <v>4</v>
      </c>
      <c r="O6">
        <v>3</v>
      </c>
      <c r="P6">
        <v>4</v>
      </c>
    </row>
    <row r="7" spans="1:16" x14ac:dyDescent="0.2">
      <c r="A7" s="3" t="s">
        <v>43</v>
      </c>
      <c r="B7">
        <v>3</v>
      </c>
      <c r="C7">
        <v>4</v>
      </c>
      <c r="D7">
        <v>3</v>
      </c>
      <c r="E7">
        <v>3</v>
      </c>
      <c r="F7">
        <v>3</v>
      </c>
      <c r="G7">
        <v>2</v>
      </c>
      <c r="H7">
        <v>4</v>
      </c>
      <c r="I7">
        <v>2</v>
      </c>
      <c r="J7">
        <v>3</v>
      </c>
      <c r="K7">
        <v>3</v>
      </c>
      <c r="L7">
        <v>3</v>
      </c>
      <c r="M7">
        <v>2</v>
      </c>
      <c r="N7">
        <v>3</v>
      </c>
      <c r="O7">
        <v>3</v>
      </c>
      <c r="P7">
        <v>2</v>
      </c>
    </row>
    <row r="8" spans="1:16" x14ac:dyDescent="0.2">
      <c r="A8" s="3" t="s">
        <v>45</v>
      </c>
      <c r="B8">
        <v>2</v>
      </c>
      <c r="C8">
        <v>2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2</v>
      </c>
      <c r="P8">
        <v>3</v>
      </c>
    </row>
    <row r="9" spans="1:16" x14ac:dyDescent="0.2">
      <c r="A9" s="3" t="s">
        <v>48</v>
      </c>
      <c r="B9">
        <v>2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 x14ac:dyDescent="0.2">
      <c r="A10" s="3" t="s">
        <v>50</v>
      </c>
      <c r="B10">
        <v>1</v>
      </c>
      <c r="C10">
        <v>2</v>
      </c>
      <c r="D10">
        <v>2</v>
      </c>
      <c r="E10">
        <v>2</v>
      </c>
      <c r="F10">
        <v>1</v>
      </c>
      <c r="G10">
        <v>1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</row>
    <row r="11" spans="1:16" x14ac:dyDescent="0.2">
      <c r="A11" s="3" t="s">
        <v>52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2</v>
      </c>
      <c r="M11">
        <v>3</v>
      </c>
      <c r="N11">
        <v>2</v>
      </c>
      <c r="O11">
        <v>3</v>
      </c>
      <c r="P11">
        <v>2</v>
      </c>
    </row>
    <row r="12" spans="1:16" x14ac:dyDescent="0.2">
      <c r="A12" s="3" t="s">
        <v>55</v>
      </c>
      <c r="B12">
        <v>9</v>
      </c>
      <c r="C12">
        <v>7</v>
      </c>
      <c r="D12">
        <v>11</v>
      </c>
      <c r="E12">
        <v>6</v>
      </c>
      <c r="F12">
        <v>12</v>
      </c>
      <c r="G12">
        <v>6</v>
      </c>
      <c r="H12">
        <v>12</v>
      </c>
      <c r="I12">
        <v>10</v>
      </c>
      <c r="J12">
        <v>10</v>
      </c>
      <c r="K12">
        <v>10</v>
      </c>
      <c r="L12">
        <v>5</v>
      </c>
      <c r="M12">
        <v>10</v>
      </c>
      <c r="N12">
        <v>10</v>
      </c>
      <c r="O12">
        <v>7</v>
      </c>
      <c r="P12">
        <v>6</v>
      </c>
    </row>
    <row r="13" spans="1:16" x14ac:dyDescent="0.2">
      <c r="A13" s="3" t="s">
        <v>58</v>
      </c>
      <c r="B13">
        <v>6</v>
      </c>
      <c r="C13">
        <v>4</v>
      </c>
      <c r="D13">
        <v>5</v>
      </c>
      <c r="E13">
        <v>4</v>
      </c>
      <c r="F13">
        <v>5</v>
      </c>
      <c r="G13">
        <v>5</v>
      </c>
      <c r="H13">
        <v>6</v>
      </c>
      <c r="I13">
        <v>4</v>
      </c>
      <c r="J13">
        <v>5</v>
      </c>
      <c r="K13">
        <v>4</v>
      </c>
      <c r="L13">
        <v>5</v>
      </c>
      <c r="M13">
        <v>3</v>
      </c>
      <c r="N13">
        <v>6</v>
      </c>
      <c r="O13">
        <v>4</v>
      </c>
      <c r="P13">
        <v>3</v>
      </c>
    </row>
    <row r="14" spans="1:16" x14ac:dyDescent="0.2">
      <c r="A14" s="3" t="s">
        <v>60</v>
      </c>
      <c r="B14">
        <v>3</v>
      </c>
      <c r="C14">
        <v>3</v>
      </c>
      <c r="D14">
        <v>4</v>
      </c>
      <c r="E14">
        <v>3</v>
      </c>
      <c r="F14">
        <v>3</v>
      </c>
      <c r="G14">
        <v>4</v>
      </c>
      <c r="H14">
        <v>4</v>
      </c>
      <c r="I14">
        <v>3</v>
      </c>
      <c r="J14">
        <v>5</v>
      </c>
      <c r="K14">
        <v>4</v>
      </c>
      <c r="L14">
        <v>4</v>
      </c>
      <c r="M14">
        <v>3</v>
      </c>
      <c r="N14">
        <v>3</v>
      </c>
      <c r="O14">
        <v>3</v>
      </c>
      <c r="P14">
        <v>4</v>
      </c>
    </row>
    <row r="15" spans="1:16" x14ac:dyDescent="0.2">
      <c r="A15" s="3" t="s">
        <v>63</v>
      </c>
      <c r="B15">
        <v>4</v>
      </c>
      <c r="C15">
        <v>4</v>
      </c>
      <c r="D15">
        <v>4</v>
      </c>
      <c r="E15">
        <v>4</v>
      </c>
      <c r="F15">
        <v>4</v>
      </c>
      <c r="G15">
        <v>3</v>
      </c>
      <c r="H15">
        <v>2</v>
      </c>
      <c r="I15">
        <v>3</v>
      </c>
      <c r="J15">
        <v>3</v>
      </c>
      <c r="K15">
        <v>2</v>
      </c>
      <c r="L15">
        <v>3</v>
      </c>
      <c r="M15">
        <v>2</v>
      </c>
      <c r="N15">
        <v>3</v>
      </c>
      <c r="O15">
        <v>2</v>
      </c>
      <c r="P15">
        <v>3</v>
      </c>
    </row>
    <row r="16" spans="1:16" x14ac:dyDescent="0.2">
      <c r="A16" s="3" t="s">
        <v>65</v>
      </c>
      <c r="B16">
        <v>3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3</v>
      </c>
      <c r="J16">
        <v>3</v>
      </c>
      <c r="K16">
        <v>3</v>
      </c>
      <c r="L16">
        <v>4</v>
      </c>
      <c r="M16">
        <v>4</v>
      </c>
      <c r="N16">
        <v>4</v>
      </c>
      <c r="O16">
        <v>5</v>
      </c>
      <c r="P16">
        <v>5</v>
      </c>
    </row>
    <row r="17" spans="1:16" x14ac:dyDescent="0.2">
      <c r="A17" s="3" t="s">
        <v>67</v>
      </c>
      <c r="B17">
        <v>3</v>
      </c>
      <c r="C17">
        <v>3</v>
      </c>
      <c r="D17">
        <v>3</v>
      </c>
      <c r="E17">
        <v>3</v>
      </c>
      <c r="F17">
        <v>2</v>
      </c>
      <c r="G17">
        <v>4</v>
      </c>
      <c r="H17">
        <v>2</v>
      </c>
      <c r="I17">
        <v>3</v>
      </c>
      <c r="J17">
        <v>3</v>
      </c>
      <c r="K17">
        <v>3</v>
      </c>
      <c r="L17">
        <v>3</v>
      </c>
      <c r="M17">
        <v>3</v>
      </c>
      <c r="N17">
        <v>2</v>
      </c>
      <c r="O17">
        <v>2</v>
      </c>
      <c r="P17">
        <v>3</v>
      </c>
    </row>
    <row r="18" spans="1:16" x14ac:dyDescent="0.2">
      <c r="A18" s="3" t="s">
        <v>69</v>
      </c>
      <c r="B18">
        <v>4</v>
      </c>
      <c r="C18">
        <v>4</v>
      </c>
      <c r="D18">
        <v>3</v>
      </c>
      <c r="E18">
        <v>2</v>
      </c>
      <c r="F18">
        <v>3</v>
      </c>
      <c r="G18">
        <v>3</v>
      </c>
      <c r="H18">
        <v>4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>
        <v>3</v>
      </c>
      <c r="P18">
        <v>3</v>
      </c>
    </row>
    <row r="19" spans="1:16" x14ac:dyDescent="0.2">
      <c r="A19" s="3" t="s">
        <v>71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1</v>
      </c>
      <c r="P19">
        <v>2</v>
      </c>
    </row>
    <row r="20" spans="1:16" x14ac:dyDescent="0.2">
      <c r="A20" s="3" t="s">
        <v>73</v>
      </c>
      <c r="B20">
        <v>2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</row>
    <row r="21" spans="1:16" x14ac:dyDescent="0.2">
      <c r="A21" s="3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3" t="s">
        <v>6</v>
      </c>
      <c r="B22">
        <v>6</v>
      </c>
      <c r="C22">
        <v>8</v>
      </c>
      <c r="D22">
        <v>4</v>
      </c>
      <c r="E22">
        <v>7</v>
      </c>
      <c r="F22">
        <v>6</v>
      </c>
      <c r="G22">
        <v>8</v>
      </c>
      <c r="H22">
        <v>5</v>
      </c>
      <c r="I22">
        <v>10</v>
      </c>
      <c r="J22">
        <v>6</v>
      </c>
      <c r="K22">
        <v>8</v>
      </c>
      <c r="L22">
        <v>8</v>
      </c>
      <c r="M22">
        <v>7</v>
      </c>
      <c r="N22">
        <v>5</v>
      </c>
      <c r="O22">
        <v>8</v>
      </c>
      <c r="P22">
        <v>7</v>
      </c>
    </row>
    <row r="23" spans="1:16" x14ac:dyDescent="0.2">
      <c r="A23" s="3" t="s">
        <v>9</v>
      </c>
      <c r="B23">
        <v>3</v>
      </c>
      <c r="C23">
        <v>6</v>
      </c>
      <c r="D23">
        <v>5</v>
      </c>
      <c r="E23">
        <v>4</v>
      </c>
      <c r="F23">
        <v>4</v>
      </c>
      <c r="G23">
        <v>6</v>
      </c>
      <c r="H23">
        <v>6</v>
      </c>
      <c r="I23">
        <v>4</v>
      </c>
      <c r="J23">
        <v>7</v>
      </c>
      <c r="K23">
        <v>5</v>
      </c>
      <c r="L23">
        <v>5</v>
      </c>
      <c r="M23">
        <v>6</v>
      </c>
      <c r="N23">
        <v>5</v>
      </c>
      <c r="O23">
        <v>4</v>
      </c>
      <c r="P23">
        <v>6</v>
      </c>
    </row>
    <row r="24" spans="1:16" x14ac:dyDescent="0.2">
      <c r="A24" s="3" t="s">
        <v>11</v>
      </c>
      <c r="B24">
        <v>5</v>
      </c>
      <c r="C24">
        <v>3</v>
      </c>
      <c r="D24">
        <v>4</v>
      </c>
      <c r="E24">
        <v>4</v>
      </c>
      <c r="F24">
        <v>4</v>
      </c>
      <c r="G24">
        <v>5</v>
      </c>
      <c r="H24">
        <v>3</v>
      </c>
      <c r="I24">
        <v>4</v>
      </c>
      <c r="J24">
        <v>3</v>
      </c>
      <c r="K24">
        <v>3</v>
      </c>
      <c r="L24">
        <v>4</v>
      </c>
      <c r="M24">
        <v>4</v>
      </c>
      <c r="N24">
        <v>3</v>
      </c>
      <c r="O24">
        <v>5</v>
      </c>
      <c r="P24">
        <v>5</v>
      </c>
    </row>
    <row r="25" spans="1:16" x14ac:dyDescent="0.2">
      <c r="A25" s="3" t="s">
        <v>14</v>
      </c>
      <c r="B25">
        <v>5</v>
      </c>
      <c r="C25">
        <v>4</v>
      </c>
      <c r="D25">
        <v>3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3</v>
      </c>
      <c r="L25">
        <v>5</v>
      </c>
      <c r="M25">
        <v>5</v>
      </c>
      <c r="N25">
        <v>4</v>
      </c>
      <c r="O25">
        <v>3</v>
      </c>
      <c r="P25">
        <v>3</v>
      </c>
    </row>
    <row r="26" spans="1:16" x14ac:dyDescent="0.2">
      <c r="A26" s="3" t="s">
        <v>16</v>
      </c>
      <c r="B26">
        <v>2</v>
      </c>
      <c r="C26">
        <v>2</v>
      </c>
      <c r="D26">
        <v>2</v>
      </c>
      <c r="E26">
        <v>2</v>
      </c>
      <c r="F26">
        <v>3</v>
      </c>
      <c r="G26">
        <v>3</v>
      </c>
      <c r="H26">
        <v>2</v>
      </c>
      <c r="I26">
        <v>4</v>
      </c>
      <c r="J26">
        <v>3</v>
      </c>
      <c r="K26">
        <v>4</v>
      </c>
      <c r="L26">
        <v>3</v>
      </c>
      <c r="M26">
        <v>3</v>
      </c>
      <c r="N26">
        <v>3</v>
      </c>
      <c r="O26">
        <v>3</v>
      </c>
      <c r="P26">
        <v>3</v>
      </c>
    </row>
    <row r="27" spans="1:16" x14ac:dyDescent="0.2">
      <c r="A27" s="3" t="s">
        <v>18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</row>
    <row r="28" spans="1:16" x14ac:dyDescent="0.2">
      <c r="A28" s="3" t="s">
        <v>20</v>
      </c>
      <c r="B28">
        <v>2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1</v>
      </c>
    </row>
    <row r="29" spans="1:16" x14ac:dyDescent="0.2">
      <c r="A29" s="3" t="s">
        <v>23</v>
      </c>
      <c r="B29">
        <v>2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A30" s="3" t="s">
        <v>25</v>
      </c>
      <c r="B30">
        <v>1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2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2</v>
      </c>
    </row>
    <row r="31" spans="1:16" x14ac:dyDescent="0.2">
      <c r="A31" s="3" t="s">
        <v>28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221A-A3D0-5049-84E3-B86FE055CF84}">
  <dimension ref="B3:M53"/>
  <sheetViews>
    <sheetView workbookViewId="0">
      <selection activeCell="G30" sqref="G30"/>
    </sheetView>
  </sheetViews>
  <sheetFormatPr baseColWidth="10" defaultRowHeight="15" x14ac:dyDescent="0.2"/>
  <cols>
    <col min="2" max="2" width="12.1640625" bestFit="1" customWidth="1"/>
    <col min="3" max="3" width="8.5" bestFit="1" customWidth="1"/>
    <col min="4" max="4" width="5" bestFit="1" customWidth="1"/>
    <col min="7" max="7" width="18.6640625" bestFit="1" customWidth="1"/>
  </cols>
  <sheetData>
    <row r="3" spans="2:13" x14ac:dyDescent="0.2">
      <c r="B3" s="11" t="s">
        <v>98</v>
      </c>
    </row>
    <row r="4" spans="2:13" x14ac:dyDescent="0.2">
      <c r="D4" t="s">
        <v>108</v>
      </c>
      <c r="E4" s="34" t="s">
        <v>112</v>
      </c>
      <c r="H4" s="35" t="s">
        <v>39</v>
      </c>
      <c r="I4" s="35"/>
      <c r="J4" s="35" t="s">
        <v>63</v>
      </c>
      <c r="K4" s="35"/>
      <c r="L4" s="35" t="s">
        <v>14</v>
      </c>
      <c r="M4" s="35"/>
    </row>
    <row r="5" spans="2:13" x14ac:dyDescent="0.2">
      <c r="B5" t="s">
        <v>39</v>
      </c>
      <c r="C5" s="2">
        <v>44287</v>
      </c>
      <c r="D5" s="12">
        <v>10</v>
      </c>
      <c r="H5" t="s">
        <v>77</v>
      </c>
      <c r="I5" t="s">
        <v>113</v>
      </c>
      <c r="J5" t="s">
        <v>77</v>
      </c>
      <c r="K5" t="s">
        <v>113</v>
      </c>
      <c r="L5" t="s">
        <v>77</v>
      </c>
      <c r="M5" t="s">
        <v>113</v>
      </c>
    </row>
    <row r="6" spans="2:13" x14ac:dyDescent="0.2">
      <c r="C6" s="2">
        <v>44288</v>
      </c>
      <c r="D6" s="12">
        <v>10</v>
      </c>
      <c r="G6" s="32"/>
      <c r="H6" s="2">
        <v>44287</v>
      </c>
      <c r="I6" s="12">
        <v>10</v>
      </c>
      <c r="J6" s="2">
        <v>44287</v>
      </c>
      <c r="K6" s="12">
        <v>6</v>
      </c>
      <c r="L6" s="2">
        <v>44287</v>
      </c>
      <c r="M6" s="12">
        <v>7</v>
      </c>
    </row>
    <row r="7" spans="2:13" x14ac:dyDescent="0.2">
      <c r="C7" s="2">
        <v>44289</v>
      </c>
      <c r="D7" s="12">
        <v>7</v>
      </c>
      <c r="G7" s="32"/>
      <c r="H7" s="2">
        <v>44288</v>
      </c>
      <c r="I7" s="12">
        <v>10</v>
      </c>
      <c r="J7" s="2">
        <v>44288</v>
      </c>
      <c r="K7" s="12">
        <v>7</v>
      </c>
      <c r="L7" s="2">
        <v>44288</v>
      </c>
      <c r="M7" s="12">
        <v>7</v>
      </c>
    </row>
    <row r="8" spans="2:13" x14ac:dyDescent="0.2">
      <c r="C8" s="2">
        <v>44290</v>
      </c>
      <c r="D8" s="12">
        <v>8</v>
      </c>
      <c r="G8" s="32"/>
      <c r="H8" s="2">
        <v>44289</v>
      </c>
      <c r="I8" s="12">
        <v>7</v>
      </c>
      <c r="J8" s="2">
        <v>44289</v>
      </c>
      <c r="K8" s="12">
        <v>6</v>
      </c>
      <c r="L8" s="2">
        <v>44289</v>
      </c>
      <c r="M8" s="12">
        <v>6</v>
      </c>
    </row>
    <row r="9" spans="2:13" x14ac:dyDescent="0.2">
      <c r="C9" s="2">
        <v>44291</v>
      </c>
      <c r="D9" s="12">
        <v>9</v>
      </c>
      <c r="G9" s="32"/>
      <c r="H9" s="2">
        <v>44290</v>
      </c>
      <c r="I9" s="12">
        <v>8</v>
      </c>
      <c r="J9" s="2">
        <v>44290</v>
      </c>
      <c r="K9" s="12">
        <v>4</v>
      </c>
      <c r="L9" s="2">
        <v>44290</v>
      </c>
      <c r="M9" s="12">
        <v>7</v>
      </c>
    </row>
    <row r="10" spans="2:13" x14ac:dyDescent="0.2">
      <c r="C10" s="2">
        <v>44292</v>
      </c>
      <c r="D10" s="12">
        <v>3</v>
      </c>
      <c r="G10" s="32"/>
      <c r="H10" s="2">
        <v>44291</v>
      </c>
      <c r="I10" s="12">
        <v>9</v>
      </c>
      <c r="J10" s="2">
        <v>44291</v>
      </c>
      <c r="K10" s="12">
        <v>6</v>
      </c>
      <c r="L10" s="2">
        <v>44291</v>
      </c>
      <c r="M10" s="12">
        <v>4</v>
      </c>
    </row>
    <row r="11" spans="2:13" x14ac:dyDescent="0.2">
      <c r="C11" s="2">
        <v>44293</v>
      </c>
      <c r="D11" s="12">
        <v>12</v>
      </c>
      <c r="G11" s="32"/>
      <c r="H11" s="2">
        <v>44292</v>
      </c>
      <c r="I11" s="12">
        <v>3</v>
      </c>
      <c r="J11" s="2">
        <v>44292</v>
      </c>
      <c r="K11" s="12">
        <v>7</v>
      </c>
      <c r="L11" s="2">
        <v>44292</v>
      </c>
      <c r="M11" s="12">
        <v>7</v>
      </c>
    </row>
    <row r="12" spans="2:13" x14ac:dyDescent="0.2">
      <c r="C12" s="2">
        <v>44294</v>
      </c>
      <c r="D12" s="12">
        <v>3</v>
      </c>
      <c r="G12" s="32"/>
      <c r="H12" s="2">
        <v>44293</v>
      </c>
      <c r="I12" s="12">
        <v>12</v>
      </c>
      <c r="J12" s="2">
        <v>44293</v>
      </c>
      <c r="K12" s="12">
        <v>4</v>
      </c>
      <c r="L12" s="2">
        <v>44293</v>
      </c>
      <c r="M12" s="12">
        <v>5</v>
      </c>
    </row>
    <row r="13" spans="2:13" x14ac:dyDescent="0.2">
      <c r="C13" s="2">
        <v>44295</v>
      </c>
      <c r="D13" s="12">
        <v>5</v>
      </c>
      <c r="G13" s="32"/>
      <c r="H13" s="2">
        <v>44294</v>
      </c>
      <c r="I13" s="12">
        <v>3</v>
      </c>
      <c r="J13" s="2">
        <v>44294</v>
      </c>
      <c r="K13" s="12">
        <v>4</v>
      </c>
      <c r="L13" s="2">
        <v>44294</v>
      </c>
      <c r="M13" s="12">
        <v>6</v>
      </c>
    </row>
    <row r="14" spans="2:13" x14ac:dyDescent="0.2">
      <c r="C14" s="2">
        <v>44296</v>
      </c>
      <c r="D14" s="12">
        <v>5</v>
      </c>
      <c r="G14" s="32"/>
      <c r="H14" s="2">
        <v>44295</v>
      </c>
      <c r="I14" s="12">
        <v>5</v>
      </c>
      <c r="J14" s="2">
        <v>44295</v>
      </c>
      <c r="K14" s="12">
        <v>3</v>
      </c>
      <c r="L14" s="2">
        <v>44295</v>
      </c>
      <c r="M14" s="12">
        <v>8</v>
      </c>
    </row>
    <row r="15" spans="2:13" x14ac:dyDescent="0.2">
      <c r="C15" s="2">
        <v>44297</v>
      </c>
      <c r="D15" s="12">
        <v>7</v>
      </c>
      <c r="G15" s="32"/>
      <c r="H15" s="2">
        <v>44296</v>
      </c>
      <c r="I15" s="12">
        <v>5</v>
      </c>
      <c r="J15" s="2">
        <v>44296</v>
      </c>
      <c r="K15" s="12">
        <v>5</v>
      </c>
      <c r="L15" s="2">
        <v>44296</v>
      </c>
      <c r="M15" s="12">
        <v>6</v>
      </c>
    </row>
    <row r="16" spans="2:13" x14ac:dyDescent="0.2">
      <c r="C16" s="2">
        <v>44298</v>
      </c>
      <c r="D16" s="12">
        <v>9</v>
      </c>
      <c r="G16" s="32"/>
      <c r="H16" s="2">
        <v>44297</v>
      </c>
      <c r="I16" s="12">
        <v>7</v>
      </c>
      <c r="J16" s="2">
        <v>44297</v>
      </c>
      <c r="K16" s="12">
        <v>5</v>
      </c>
      <c r="L16" s="2">
        <v>44297</v>
      </c>
      <c r="M16" s="12">
        <v>5</v>
      </c>
    </row>
    <row r="17" spans="2:13" x14ac:dyDescent="0.2">
      <c r="C17" s="2">
        <v>44299</v>
      </c>
      <c r="D17" s="12">
        <v>8</v>
      </c>
      <c r="G17" s="32"/>
      <c r="H17" s="2">
        <v>44298</v>
      </c>
      <c r="I17" s="12">
        <v>9</v>
      </c>
      <c r="J17" s="2">
        <v>44298</v>
      </c>
      <c r="K17" s="12">
        <v>5</v>
      </c>
      <c r="L17" s="2">
        <v>44298</v>
      </c>
      <c r="M17" s="12">
        <v>7</v>
      </c>
    </row>
    <row r="18" spans="2:13" x14ac:dyDescent="0.2">
      <c r="C18" s="2">
        <v>44300</v>
      </c>
      <c r="D18" s="12">
        <v>5</v>
      </c>
      <c r="G18" s="32"/>
      <c r="H18" s="2">
        <v>44299</v>
      </c>
      <c r="I18" s="12">
        <v>8</v>
      </c>
      <c r="J18" s="2">
        <v>44299</v>
      </c>
      <c r="K18" s="12">
        <v>4</v>
      </c>
      <c r="L18" s="2">
        <v>44299</v>
      </c>
      <c r="M18" s="12">
        <v>8</v>
      </c>
    </row>
    <row r="19" spans="2:13" x14ac:dyDescent="0.2">
      <c r="C19" s="2">
        <v>44301</v>
      </c>
      <c r="D19" s="12">
        <v>6</v>
      </c>
      <c r="G19" s="33"/>
      <c r="H19" s="2">
        <v>44300</v>
      </c>
      <c r="I19" s="12">
        <v>5</v>
      </c>
      <c r="J19" s="2">
        <v>44300</v>
      </c>
      <c r="K19" s="12">
        <v>6</v>
      </c>
      <c r="L19" s="2">
        <v>44300</v>
      </c>
      <c r="M19" s="12">
        <v>4</v>
      </c>
    </row>
    <row r="20" spans="2:13" x14ac:dyDescent="0.2">
      <c r="B20" t="s">
        <v>109</v>
      </c>
      <c r="D20" s="12">
        <v>107</v>
      </c>
      <c r="E20" s="25">
        <f>GETPIVOTDATA("Volume",$B$3,"SKU","F04")/15</f>
        <v>7.1333333333333337</v>
      </c>
      <c r="H20" s="2">
        <v>44301</v>
      </c>
      <c r="I20" s="12">
        <v>6</v>
      </c>
      <c r="J20" s="2">
        <v>44301</v>
      </c>
      <c r="K20" s="12">
        <v>4</v>
      </c>
      <c r="L20" s="2">
        <v>44301</v>
      </c>
      <c r="M20" s="12">
        <v>6</v>
      </c>
    </row>
    <row r="21" spans="2:13" x14ac:dyDescent="0.2">
      <c r="B21" t="s">
        <v>63</v>
      </c>
      <c r="C21" s="2">
        <v>44287</v>
      </c>
      <c r="D21" s="12">
        <v>6</v>
      </c>
    </row>
    <row r="22" spans="2:13" x14ac:dyDescent="0.2">
      <c r="C22" s="2">
        <v>44288</v>
      </c>
      <c r="D22" s="12">
        <v>7</v>
      </c>
      <c r="G22" s="36" t="s">
        <v>112</v>
      </c>
      <c r="I22" s="20">
        <f>AVERAGE(I6:I20)</f>
        <v>7.1333333333333337</v>
      </c>
      <c r="K22" s="20">
        <f>AVERAGE(K6:K20)</f>
        <v>5.0666666666666664</v>
      </c>
      <c r="M22" s="20">
        <f>AVERAGE(M6:M20)</f>
        <v>6.2</v>
      </c>
    </row>
    <row r="23" spans="2:13" x14ac:dyDescent="0.2">
      <c r="C23" s="2">
        <v>44289</v>
      </c>
      <c r="D23" s="12">
        <v>6</v>
      </c>
      <c r="G23" s="36" t="s">
        <v>114</v>
      </c>
      <c r="I23">
        <f>VLOOKUP(H4,opn_stk!$A$1:$B$31,2,0)</f>
        <v>23</v>
      </c>
      <c r="K23">
        <f>VLOOKUP(J4,opn_stk!$A$1:$B$31,2,0)</f>
        <v>14</v>
      </c>
      <c r="M23">
        <f>VLOOKUP(L4,opn_stk!$A$1:$B$31,2,0)</f>
        <v>10</v>
      </c>
    </row>
    <row r="24" spans="2:13" ht="37" thickBot="1" x14ac:dyDescent="0.35">
      <c r="C24" s="2">
        <v>44290</v>
      </c>
      <c r="D24" s="12">
        <v>4</v>
      </c>
      <c r="G24" s="39" t="s">
        <v>115</v>
      </c>
      <c r="I24" s="37">
        <f>I23/I22</f>
        <v>3.2242990654205608</v>
      </c>
      <c r="K24" s="37">
        <f t="shared" ref="J24:M24" si="0">K23/K22</f>
        <v>2.763157894736842</v>
      </c>
      <c r="M24" s="37">
        <f t="shared" si="0"/>
        <v>1.6129032258064515</v>
      </c>
    </row>
    <row r="25" spans="2:13" ht="16" thickTop="1" x14ac:dyDescent="0.2">
      <c r="C25" s="2">
        <v>44291</v>
      </c>
      <c r="D25" s="12">
        <v>6</v>
      </c>
    </row>
    <row r="26" spans="2:13" x14ac:dyDescent="0.2">
      <c r="C26" s="2">
        <v>44292</v>
      </c>
      <c r="D26" s="12">
        <v>7</v>
      </c>
    </row>
    <row r="27" spans="2:13" x14ac:dyDescent="0.2">
      <c r="C27" s="2">
        <v>44293</v>
      </c>
      <c r="D27" s="12">
        <v>4</v>
      </c>
    </row>
    <row r="28" spans="2:13" x14ac:dyDescent="0.2">
      <c r="C28" s="2">
        <v>44294</v>
      </c>
      <c r="D28" s="12">
        <v>4</v>
      </c>
    </row>
    <row r="29" spans="2:13" x14ac:dyDescent="0.2">
      <c r="C29" s="2">
        <v>44295</v>
      </c>
      <c r="D29" s="12">
        <v>3</v>
      </c>
    </row>
    <row r="30" spans="2:13" x14ac:dyDescent="0.2">
      <c r="C30" s="2">
        <v>44296</v>
      </c>
      <c r="D30" s="12">
        <v>5</v>
      </c>
    </row>
    <row r="31" spans="2:13" x14ac:dyDescent="0.2">
      <c r="C31" s="2">
        <v>44297</v>
      </c>
      <c r="D31" s="12">
        <v>5</v>
      </c>
    </row>
    <row r="32" spans="2:13" x14ac:dyDescent="0.2">
      <c r="C32" s="2">
        <v>44298</v>
      </c>
      <c r="D32" s="12">
        <v>5</v>
      </c>
    </row>
    <row r="33" spans="2:7" x14ac:dyDescent="0.2">
      <c r="C33" s="2">
        <v>44299</v>
      </c>
      <c r="D33" s="12">
        <v>4</v>
      </c>
      <c r="G33" s="38"/>
    </row>
    <row r="34" spans="2:7" x14ac:dyDescent="0.2">
      <c r="C34" s="2">
        <v>44300</v>
      </c>
      <c r="D34" s="12">
        <v>6</v>
      </c>
    </row>
    <row r="35" spans="2:7" x14ac:dyDescent="0.2">
      <c r="C35" s="2">
        <v>44301</v>
      </c>
      <c r="D35" s="12">
        <v>4</v>
      </c>
    </row>
    <row r="36" spans="2:7" x14ac:dyDescent="0.2">
      <c r="B36" t="s">
        <v>110</v>
      </c>
      <c r="D36" s="12">
        <v>76</v>
      </c>
      <c r="E36" s="25">
        <f>GETPIVOTDATA("Volume",$B$3,"SKU","L04")/15</f>
        <v>5.0666666666666664</v>
      </c>
    </row>
    <row r="37" spans="2:7" x14ac:dyDescent="0.2">
      <c r="B37" t="s">
        <v>14</v>
      </c>
      <c r="C37" s="2">
        <v>44287</v>
      </c>
      <c r="D37" s="12">
        <v>7</v>
      </c>
    </row>
    <row r="38" spans="2:7" x14ac:dyDescent="0.2">
      <c r="C38" s="2">
        <v>44288</v>
      </c>
      <c r="D38" s="12">
        <v>7</v>
      </c>
    </row>
    <row r="39" spans="2:7" x14ac:dyDescent="0.2">
      <c r="C39" s="2">
        <v>44289</v>
      </c>
      <c r="D39" s="12">
        <v>6</v>
      </c>
    </row>
    <row r="40" spans="2:7" x14ac:dyDescent="0.2">
      <c r="C40" s="2">
        <v>44290</v>
      </c>
      <c r="D40" s="12">
        <v>7</v>
      </c>
    </row>
    <row r="41" spans="2:7" x14ac:dyDescent="0.2">
      <c r="C41" s="2">
        <v>44291</v>
      </c>
      <c r="D41" s="12">
        <v>4</v>
      </c>
    </row>
    <row r="42" spans="2:7" x14ac:dyDescent="0.2">
      <c r="C42" s="2">
        <v>44292</v>
      </c>
      <c r="D42" s="12">
        <v>7</v>
      </c>
    </row>
    <row r="43" spans="2:7" x14ac:dyDescent="0.2">
      <c r="C43" s="2">
        <v>44293</v>
      </c>
      <c r="D43" s="12">
        <v>5</v>
      </c>
    </row>
    <row r="44" spans="2:7" x14ac:dyDescent="0.2">
      <c r="C44" s="2">
        <v>44294</v>
      </c>
      <c r="D44" s="12">
        <v>6</v>
      </c>
    </row>
    <row r="45" spans="2:7" x14ac:dyDescent="0.2">
      <c r="C45" s="2">
        <v>44295</v>
      </c>
      <c r="D45" s="12">
        <v>8</v>
      </c>
    </row>
    <row r="46" spans="2:7" x14ac:dyDescent="0.2">
      <c r="C46" s="2">
        <v>44296</v>
      </c>
      <c r="D46" s="12">
        <v>6</v>
      </c>
    </row>
    <row r="47" spans="2:7" x14ac:dyDescent="0.2">
      <c r="C47" s="2">
        <v>44297</v>
      </c>
      <c r="D47" s="12">
        <v>5</v>
      </c>
    </row>
    <row r="48" spans="2:7" x14ac:dyDescent="0.2">
      <c r="C48" s="2">
        <v>44298</v>
      </c>
      <c r="D48" s="12">
        <v>7</v>
      </c>
    </row>
    <row r="49" spans="2:5" x14ac:dyDescent="0.2">
      <c r="C49" s="2">
        <v>44299</v>
      </c>
      <c r="D49" s="12">
        <v>8</v>
      </c>
    </row>
    <row r="50" spans="2:5" x14ac:dyDescent="0.2">
      <c r="C50" s="2">
        <v>44300</v>
      </c>
      <c r="D50" s="12">
        <v>4</v>
      </c>
    </row>
    <row r="51" spans="2:5" x14ac:dyDescent="0.2">
      <c r="C51" s="2">
        <v>44301</v>
      </c>
      <c r="D51" s="12">
        <v>6</v>
      </c>
    </row>
    <row r="52" spans="2:5" x14ac:dyDescent="0.2">
      <c r="B52" t="s">
        <v>111</v>
      </c>
      <c r="D52" s="12">
        <v>93</v>
      </c>
      <c r="E52" s="25">
        <f>GETPIVOTDATA("Volume",$B$3,"SKU","M04")/15</f>
        <v>6.2</v>
      </c>
    </row>
    <row r="53" spans="2:5" x14ac:dyDescent="0.2">
      <c r="B53" t="s">
        <v>85</v>
      </c>
      <c r="D53" s="12">
        <v>276</v>
      </c>
    </row>
  </sheetData>
  <mergeCells count="3">
    <mergeCell ref="H4:I4"/>
    <mergeCell ref="J4:K4"/>
    <mergeCell ref="L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1B5-AB72-2345-A8E2-9CF9A33EBFAA}">
  <dimension ref="A1:F4"/>
  <sheetViews>
    <sheetView tabSelected="1" workbookViewId="0">
      <selection activeCell="H10" sqref="H10"/>
    </sheetView>
  </sheetViews>
  <sheetFormatPr baseColWidth="10" defaultRowHeight="15" x14ac:dyDescent="0.2"/>
  <cols>
    <col min="6" max="6" width="12" bestFit="1" customWidth="1"/>
  </cols>
  <sheetData>
    <row r="1" spans="1:6" ht="16" x14ac:dyDescent="0.2">
      <c r="A1" s="40" t="s">
        <v>77</v>
      </c>
      <c r="B1" s="40" t="s">
        <v>1</v>
      </c>
      <c r="C1" s="40" t="s">
        <v>114</v>
      </c>
      <c r="D1" s="40" t="s">
        <v>116</v>
      </c>
      <c r="E1" s="40" t="s">
        <v>113</v>
      </c>
      <c r="F1" s="43" t="s">
        <v>117</v>
      </c>
    </row>
    <row r="2" spans="1:6" ht="16" x14ac:dyDescent="0.2">
      <c r="A2" s="41">
        <v>44301</v>
      </c>
      <c r="B2" s="42" t="s">
        <v>31</v>
      </c>
      <c r="C2" s="42">
        <f>VLOOKUP(B2,opn_stk!$A$1:$B$31,2,FALSE)</f>
        <v>77</v>
      </c>
      <c r="D2" s="42">
        <f>VLOOKUP(B2,cochin_stk_trans!$A$1:$P$31,16,FALSE)</f>
        <v>19</v>
      </c>
      <c r="E2" s="42">
        <f>SUMIFS(sales_data!$E$2:$E$451,sales_data!$C$2:$C$451,'Q8Closing Stock'!B2,sales_data!$A$2:$A$451,'Q8Closing Stock'!A2)</f>
        <v>3</v>
      </c>
      <c r="F2" s="44">
        <f>C2+D2-E2</f>
        <v>93</v>
      </c>
    </row>
    <row r="3" spans="1:6" ht="16" x14ac:dyDescent="0.2">
      <c r="A3" s="41">
        <v>44301</v>
      </c>
      <c r="B3" s="42" t="s">
        <v>6</v>
      </c>
      <c r="C3" s="42">
        <f>VLOOKUP(B3,opn_stk!$A$1:$B$31,2,FALSE)</f>
        <v>29</v>
      </c>
      <c r="D3" s="42">
        <f>VLOOKUP(B3,cochin_stk_trans!$A$1:$P$31,16,FALSE)</f>
        <v>7</v>
      </c>
      <c r="E3" s="42">
        <f>SUMIFS(sales_data!$E$2:$E$451,sales_data!$C$2:$C$451,'Q8Closing Stock'!B3,sales_data!$A$2:$A$451,'Q8Closing Stock'!A3)</f>
        <v>14</v>
      </c>
      <c r="F3" s="44">
        <f t="shared" ref="F3:F4" si="0">C3+D3-E3</f>
        <v>22</v>
      </c>
    </row>
    <row r="4" spans="1:6" ht="16" x14ac:dyDescent="0.2">
      <c r="A4" s="41">
        <v>44301</v>
      </c>
      <c r="B4" s="42" t="s">
        <v>55</v>
      </c>
      <c r="C4" s="42">
        <f>VLOOKUP(B4,opn_stk!$A$1:$B$31,2,FALSE)</f>
        <v>60</v>
      </c>
      <c r="D4" s="42">
        <f>VLOOKUP(B4,cochin_stk_trans!$A$1:$P$31,16,FALSE)</f>
        <v>6</v>
      </c>
      <c r="E4" s="42">
        <f>SUMIFS(sales_data!$E$2:$E$451,sales_data!$C$2:$C$451,'Q8Closing Stock'!B4,sales_data!$A$2:$A$451,'Q8Closing Stock'!A4)</f>
        <v>11</v>
      </c>
      <c r="F4" s="44">
        <f t="shared" si="0"/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81CC-A634-A742-8DB3-2584C9F59C56}">
  <dimension ref="A3:I38"/>
  <sheetViews>
    <sheetView topLeftCell="H2" workbookViewId="0">
      <selection activeCell="O32" sqref="O32"/>
    </sheetView>
  </sheetViews>
  <sheetFormatPr baseColWidth="10" defaultRowHeight="15" x14ac:dyDescent="0.2"/>
  <cols>
    <col min="1" max="1" width="10" bestFit="1" customWidth="1"/>
    <col min="2" max="2" width="12" bestFit="1" customWidth="1"/>
    <col min="3" max="3" width="21.5" bestFit="1" customWidth="1"/>
    <col min="4" max="4" width="15.6640625" bestFit="1" customWidth="1"/>
    <col min="8" max="8" width="19.5" customWidth="1"/>
    <col min="9" max="9" width="18" customWidth="1"/>
  </cols>
  <sheetData>
    <row r="3" spans="1:9" x14ac:dyDescent="0.2">
      <c r="B3" s="11" t="s">
        <v>91</v>
      </c>
    </row>
    <row r="4" spans="1:9" x14ac:dyDescent="0.2">
      <c r="A4" s="11" t="s">
        <v>1</v>
      </c>
      <c r="B4" t="s">
        <v>88</v>
      </c>
      <c r="C4" t="s">
        <v>89</v>
      </c>
      <c r="D4" t="s">
        <v>90</v>
      </c>
      <c r="F4" t="s">
        <v>1</v>
      </c>
      <c r="G4" t="s">
        <v>83</v>
      </c>
      <c r="H4" t="s">
        <v>87</v>
      </c>
      <c r="I4" t="s">
        <v>90</v>
      </c>
    </row>
    <row r="5" spans="1:9" x14ac:dyDescent="0.2">
      <c r="A5" s="3" t="s">
        <v>28</v>
      </c>
      <c r="B5" s="12">
        <v>2880000</v>
      </c>
      <c r="C5" s="12">
        <v>2880000</v>
      </c>
      <c r="D5" s="13">
        <v>0.14658860077159558</v>
      </c>
      <c r="F5" s="3" t="s">
        <v>28</v>
      </c>
      <c r="G5" s="12">
        <v>2880000</v>
      </c>
      <c r="H5" s="12">
        <v>2880000</v>
      </c>
      <c r="I5" s="13">
        <v>0.14658860077159558</v>
      </c>
    </row>
    <row r="6" spans="1:9" x14ac:dyDescent="0.2">
      <c r="A6" s="3" t="s">
        <v>20</v>
      </c>
      <c r="B6" s="12">
        <v>2842000</v>
      </c>
      <c r="C6" s="12">
        <v>5722000</v>
      </c>
      <c r="D6" s="13">
        <v>0.29124304639412146</v>
      </c>
      <c r="F6" s="3" t="s">
        <v>20</v>
      </c>
      <c r="G6" s="12">
        <v>2842000</v>
      </c>
      <c r="H6" s="12">
        <v>5722000</v>
      </c>
      <c r="I6" s="13">
        <v>0.29124304639412146</v>
      </c>
    </row>
    <row r="7" spans="1:9" x14ac:dyDescent="0.2">
      <c r="A7" s="3" t="s">
        <v>25</v>
      </c>
      <c r="B7" s="12">
        <v>2750000</v>
      </c>
      <c r="C7" s="12">
        <v>8472000</v>
      </c>
      <c r="D7" s="13">
        <v>0.43121480060311029</v>
      </c>
      <c r="F7" s="3" t="s">
        <v>25</v>
      </c>
      <c r="G7" s="12">
        <v>2750000</v>
      </c>
      <c r="H7" s="12">
        <v>8472000</v>
      </c>
      <c r="I7" s="13">
        <v>0.43121480060311029</v>
      </c>
    </row>
    <row r="8" spans="1:9" x14ac:dyDescent="0.2">
      <c r="A8" s="3" t="s">
        <v>23</v>
      </c>
      <c r="B8" s="12">
        <v>2268000</v>
      </c>
      <c r="C8" s="12">
        <v>10740000</v>
      </c>
      <c r="D8" s="13">
        <v>0.54665332371074182</v>
      </c>
      <c r="F8" s="3" t="s">
        <v>23</v>
      </c>
      <c r="G8" s="12">
        <v>2268000</v>
      </c>
      <c r="H8" s="12">
        <v>10740000</v>
      </c>
      <c r="I8" s="13">
        <v>0.54665332371074182</v>
      </c>
    </row>
    <row r="9" spans="1:9" x14ac:dyDescent="0.2">
      <c r="A9" s="3" t="s">
        <v>6</v>
      </c>
      <c r="B9" s="12">
        <v>1896000</v>
      </c>
      <c r="C9" s="12">
        <v>12636000</v>
      </c>
      <c r="D9" s="13">
        <v>0.64315748588537558</v>
      </c>
      <c r="F9" s="3" t="s">
        <v>6</v>
      </c>
      <c r="G9" s="12">
        <v>1896000</v>
      </c>
      <c r="H9" s="12">
        <v>12636000</v>
      </c>
      <c r="I9" s="13">
        <v>0.64315748588537558</v>
      </c>
    </row>
    <row r="10" spans="1:9" x14ac:dyDescent="0.2">
      <c r="A10" s="3" t="s">
        <v>14</v>
      </c>
      <c r="B10" s="12">
        <v>1860000</v>
      </c>
      <c r="C10" s="12">
        <v>14496000</v>
      </c>
      <c r="D10" s="13">
        <v>0.73782929055036439</v>
      </c>
      <c r="F10" s="3" t="s">
        <v>14</v>
      </c>
      <c r="G10" s="12">
        <v>1860000</v>
      </c>
      <c r="H10" s="12">
        <v>14496000</v>
      </c>
      <c r="I10" s="13">
        <v>0.73782929055036439</v>
      </c>
    </row>
    <row r="11" spans="1:9" x14ac:dyDescent="0.2">
      <c r="A11" s="3" t="s">
        <v>11</v>
      </c>
      <c r="B11" s="12">
        <v>1552000</v>
      </c>
      <c r="C11" s="12">
        <v>16048000</v>
      </c>
      <c r="D11" s="13">
        <v>0.81682425874394637</v>
      </c>
      <c r="F11" s="15" t="s">
        <v>11</v>
      </c>
      <c r="G11" s="16">
        <v>1552000</v>
      </c>
      <c r="H11" s="16">
        <v>16048000</v>
      </c>
      <c r="I11" s="17">
        <v>0.81682425874394637</v>
      </c>
    </row>
    <row r="12" spans="1:9" x14ac:dyDescent="0.2">
      <c r="A12" s="3" t="s">
        <v>9</v>
      </c>
      <c r="B12" s="12">
        <v>1140000</v>
      </c>
      <c r="C12" s="12">
        <v>17188000</v>
      </c>
      <c r="D12" s="13">
        <v>0.87484891321603631</v>
      </c>
      <c r="F12" s="3" t="s">
        <v>9</v>
      </c>
      <c r="G12" s="12">
        <v>1140000</v>
      </c>
      <c r="H12" s="12">
        <v>17188000</v>
      </c>
      <c r="I12" s="13">
        <v>0.87484891321603631</v>
      </c>
    </row>
    <row r="13" spans="1:9" x14ac:dyDescent="0.2">
      <c r="A13" s="3" t="s">
        <v>16</v>
      </c>
      <c r="B13" s="12">
        <v>592000</v>
      </c>
      <c r="C13" s="12">
        <v>17780000</v>
      </c>
      <c r="D13" s="13">
        <v>0.90498101448575319</v>
      </c>
      <c r="F13" s="3" t="s">
        <v>16</v>
      </c>
      <c r="G13" s="12">
        <v>592000</v>
      </c>
      <c r="H13" s="12">
        <v>17780000</v>
      </c>
      <c r="I13" s="13">
        <v>0.90498101448575319</v>
      </c>
    </row>
    <row r="14" spans="1:9" x14ac:dyDescent="0.2">
      <c r="A14" s="3" t="s">
        <v>18</v>
      </c>
      <c r="B14" s="12">
        <v>456000</v>
      </c>
      <c r="C14" s="12">
        <v>18236000</v>
      </c>
      <c r="D14" s="13">
        <v>0.92819087627458918</v>
      </c>
      <c r="F14" s="3" t="s">
        <v>18</v>
      </c>
      <c r="G14" s="12">
        <v>456000</v>
      </c>
      <c r="H14" s="12">
        <v>18236000</v>
      </c>
      <c r="I14" s="13">
        <v>0.92819087627458918</v>
      </c>
    </row>
    <row r="15" spans="1:9" x14ac:dyDescent="0.2">
      <c r="A15" s="3" t="s">
        <v>69</v>
      </c>
      <c r="B15" s="12">
        <v>205000</v>
      </c>
      <c r="C15" s="12">
        <v>18441000</v>
      </c>
      <c r="D15" s="13">
        <v>0.93862513431562289</v>
      </c>
      <c r="F15" s="3" t="s">
        <v>69</v>
      </c>
      <c r="G15" s="12">
        <v>205000</v>
      </c>
      <c r="H15" s="12">
        <v>18441000</v>
      </c>
      <c r="I15" s="13">
        <v>0.93862513431562289</v>
      </c>
    </row>
    <row r="16" spans="1:9" x14ac:dyDescent="0.2">
      <c r="A16" s="3" t="s">
        <v>65</v>
      </c>
      <c r="B16" s="12">
        <v>191904</v>
      </c>
      <c r="C16" s="12">
        <v>18632904</v>
      </c>
      <c r="D16" s="13">
        <v>0.94839282141370351</v>
      </c>
      <c r="F16" s="3" t="s">
        <v>65</v>
      </c>
      <c r="G16" s="12">
        <v>191904</v>
      </c>
      <c r="H16" s="12">
        <v>18632904</v>
      </c>
      <c r="I16" s="13">
        <v>0.94839282141370351</v>
      </c>
    </row>
    <row r="17" spans="1:9" x14ac:dyDescent="0.2">
      <c r="A17" s="3" t="s">
        <v>75</v>
      </c>
      <c r="B17" s="12">
        <v>120000</v>
      </c>
      <c r="C17" s="12">
        <v>18752904</v>
      </c>
      <c r="D17" s="13">
        <v>0.95450067977918662</v>
      </c>
      <c r="F17" s="3" t="s">
        <v>75</v>
      </c>
      <c r="G17" s="12">
        <v>120000</v>
      </c>
      <c r="H17" s="12">
        <v>18752904</v>
      </c>
      <c r="I17" s="13">
        <v>0.95450067977918662</v>
      </c>
    </row>
    <row r="18" spans="1:9" x14ac:dyDescent="0.2">
      <c r="A18" s="3" t="s">
        <v>63</v>
      </c>
      <c r="B18" s="12">
        <v>91200</v>
      </c>
      <c r="C18" s="12">
        <v>18844104</v>
      </c>
      <c r="D18" s="13">
        <v>0.95914265213695382</v>
      </c>
      <c r="F18" s="3" t="s">
        <v>63</v>
      </c>
      <c r="G18" s="12">
        <v>91200</v>
      </c>
      <c r="H18" s="12">
        <v>18844104</v>
      </c>
      <c r="I18" s="13">
        <v>0.95914265213695382</v>
      </c>
    </row>
    <row r="19" spans="1:9" x14ac:dyDescent="0.2">
      <c r="A19" s="3" t="s">
        <v>73</v>
      </c>
      <c r="B19" s="12">
        <v>90000</v>
      </c>
      <c r="C19" s="12">
        <v>18934104</v>
      </c>
      <c r="D19" s="13">
        <v>0.96372354591106624</v>
      </c>
      <c r="F19" s="3" t="s">
        <v>73</v>
      </c>
      <c r="G19" s="12">
        <v>90000</v>
      </c>
      <c r="H19" s="12">
        <v>18934104</v>
      </c>
      <c r="I19" s="13">
        <v>0.96372354591106624</v>
      </c>
    </row>
    <row r="20" spans="1:9" x14ac:dyDescent="0.2">
      <c r="A20" s="3" t="s">
        <v>67</v>
      </c>
      <c r="B20" s="12">
        <v>88800</v>
      </c>
      <c r="C20" s="12">
        <v>19022904</v>
      </c>
      <c r="D20" s="13">
        <v>0.96824336110152376</v>
      </c>
      <c r="F20" s="3" t="s">
        <v>67</v>
      </c>
      <c r="G20" s="12">
        <v>88800</v>
      </c>
      <c r="H20" s="12">
        <v>19022904</v>
      </c>
      <c r="I20" s="13">
        <v>0.96824336110152376</v>
      </c>
    </row>
    <row r="21" spans="1:9" x14ac:dyDescent="0.2">
      <c r="A21" s="3" t="s">
        <v>31</v>
      </c>
      <c r="B21" s="12">
        <v>87300</v>
      </c>
      <c r="C21" s="12">
        <v>19110204</v>
      </c>
      <c r="D21" s="13">
        <v>0.97268682806241269</v>
      </c>
      <c r="F21" s="3" t="s">
        <v>31</v>
      </c>
      <c r="G21" s="12">
        <v>87300</v>
      </c>
      <c r="H21" s="12">
        <v>19110204</v>
      </c>
      <c r="I21" s="13">
        <v>0.97268682806241269</v>
      </c>
    </row>
    <row r="22" spans="1:9" x14ac:dyDescent="0.2">
      <c r="A22" s="3" t="s">
        <v>71</v>
      </c>
      <c r="B22" s="12">
        <v>78000</v>
      </c>
      <c r="C22" s="12">
        <v>19188204</v>
      </c>
      <c r="D22" s="13">
        <v>0.97665693599997683</v>
      </c>
      <c r="F22" s="3" t="s">
        <v>71</v>
      </c>
      <c r="G22" s="12">
        <v>78000</v>
      </c>
      <c r="H22" s="12">
        <v>19188204</v>
      </c>
      <c r="I22" s="13">
        <v>0.97665693599997683</v>
      </c>
    </row>
    <row r="23" spans="1:9" x14ac:dyDescent="0.2">
      <c r="A23" s="3" t="s">
        <v>60</v>
      </c>
      <c r="B23" s="12">
        <v>73600</v>
      </c>
      <c r="C23" s="12">
        <v>19261804</v>
      </c>
      <c r="D23" s="13">
        <v>0.98040308913080643</v>
      </c>
      <c r="F23" s="3" t="s">
        <v>60</v>
      </c>
      <c r="G23" s="12">
        <v>73600</v>
      </c>
      <c r="H23" s="12">
        <v>19261804</v>
      </c>
      <c r="I23" s="13">
        <v>0.98040308913080643</v>
      </c>
    </row>
    <row r="24" spans="1:9" x14ac:dyDescent="0.2">
      <c r="A24" s="3" t="s">
        <v>55</v>
      </c>
      <c r="B24" s="12">
        <v>63000</v>
      </c>
      <c r="C24" s="12">
        <v>19324804</v>
      </c>
      <c r="D24" s="13">
        <v>0.98360971477268511</v>
      </c>
      <c r="F24" s="3" t="s">
        <v>55</v>
      </c>
      <c r="G24" s="12">
        <v>63000</v>
      </c>
      <c r="H24" s="12">
        <v>19324804</v>
      </c>
      <c r="I24" s="13">
        <v>0.98360971477268511</v>
      </c>
    </row>
    <row r="25" spans="1:9" x14ac:dyDescent="0.2">
      <c r="A25" s="3" t="s">
        <v>52</v>
      </c>
      <c r="B25" s="12">
        <v>57942</v>
      </c>
      <c r="C25" s="12">
        <v>19382746</v>
      </c>
      <c r="D25" s="13">
        <v>0.98655889418445863</v>
      </c>
      <c r="F25" s="3" t="s">
        <v>52</v>
      </c>
      <c r="G25" s="12">
        <v>57942</v>
      </c>
      <c r="H25" s="12">
        <v>19382746</v>
      </c>
      <c r="I25" s="13">
        <v>0.98655889418445863</v>
      </c>
    </row>
    <row r="26" spans="1:9" x14ac:dyDescent="0.2">
      <c r="A26" s="3" t="s">
        <v>58</v>
      </c>
      <c r="B26" s="12">
        <v>47200</v>
      </c>
      <c r="C26" s="12">
        <v>19429946</v>
      </c>
      <c r="D26" s="13">
        <v>0.988961318474882</v>
      </c>
      <c r="F26" s="3" t="s">
        <v>58</v>
      </c>
      <c r="G26" s="12">
        <v>47200</v>
      </c>
      <c r="H26" s="12">
        <v>19429946</v>
      </c>
      <c r="I26" s="13">
        <v>0.988961318474882</v>
      </c>
    </row>
    <row r="27" spans="1:9" x14ac:dyDescent="0.2">
      <c r="A27" s="3" t="s">
        <v>39</v>
      </c>
      <c r="B27" s="12">
        <v>39055</v>
      </c>
      <c r="C27" s="12">
        <v>19469001</v>
      </c>
      <c r="D27" s="13">
        <v>0.9909491718787482</v>
      </c>
      <c r="F27" s="3" t="s">
        <v>39</v>
      </c>
      <c r="G27" s="12">
        <v>39055</v>
      </c>
      <c r="H27" s="12">
        <v>19469001</v>
      </c>
      <c r="I27" s="13">
        <v>0.9909491718787482</v>
      </c>
    </row>
    <row r="28" spans="1:9" x14ac:dyDescent="0.2">
      <c r="A28" s="3" t="s">
        <v>37</v>
      </c>
      <c r="B28" s="12">
        <v>36250</v>
      </c>
      <c r="C28" s="12">
        <v>19505251</v>
      </c>
      <c r="D28" s="13">
        <v>0.99279425409332123</v>
      </c>
      <c r="F28" s="3" t="s">
        <v>37</v>
      </c>
      <c r="G28" s="12">
        <v>36250</v>
      </c>
      <c r="H28" s="12">
        <v>19505251</v>
      </c>
      <c r="I28" s="13">
        <v>0.99279425409332123</v>
      </c>
    </row>
    <row r="29" spans="1:9" x14ac:dyDescent="0.2">
      <c r="A29" s="3" t="s">
        <v>34</v>
      </c>
      <c r="B29" s="12">
        <v>32200</v>
      </c>
      <c r="C29" s="12">
        <v>19537451</v>
      </c>
      <c r="D29" s="13">
        <v>0.99443319608805925</v>
      </c>
      <c r="F29" s="3" t="s">
        <v>34</v>
      </c>
      <c r="G29" s="12">
        <v>32200</v>
      </c>
      <c r="H29" s="12">
        <v>19537451</v>
      </c>
      <c r="I29" s="13">
        <v>0.99443319608805925</v>
      </c>
    </row>
    <row r="30" spans="1:9" x14ac:dyDescent="0.2">
      <c r="A30" s="3" t="s">
        <v>45</v>
      </c>
      <c r="B30" s="12">
        <v>26800</v>
      </c>
      <c r="C30" s="12">
        <v>19564251</v>
      </c>
      <c r="D30" s="13">
        <v>0.99579728445635052</v>
      </c>
      <c r="F30" s="3" t="s">
        <v>45</v>
      </c>
      <c r="G30" s="12">
        <v>26800</v>
      </c>
      <c r="H30" s="12">
        <v>19564251</v>
      </c>
      <c r="I30" s="13">
        <v>0.99579728445635052</v>
      </c>
    </row>
    <row r="31" spans="1:9" x14ac:dyDescent="0.2">
      <c r="A31" s="3" t="s">
        <v>43</v>
      </c>
      <c r="B31" s="12">
        <v>26250</v>
      </c>
      <c r="C31" s="12">
        <v>19590501</v>
      </c>
      <c r="D31" s="13">
        <v>0.9971333784737999</v>
      </c>
      <c r="F31" s="3" t="s">
        <v>43</v>
      </c>
      <c r="G31" s="12">
        <v>26250</v>
      </c>
      <c r="H31" s="12">
        <v>19590501</v>
      </c>
      <c r="I31" s="13">
        <v>0.9971333784737999</v>
      </c>
    </row>
    <row r="32" spans="1:9" x14ac:dyDescent="0.2">
      <c r="A32" s="3" t="s">
        <v>50</v>
      </c>
      <c r="B32" s="12">
        <v>23460</v>
      </c>
      <c r="C32" s="12">
        <v>19613961</v>
      </c>
      <c r="D32" s="13">
        <v>0.99832746478425183</v>
      </c>
      <c r="F32" s="3" t="s">
        <v>50</v>
      </c>
      <c r="G32" s="12">
        <v>23460</v>
      </c>
      <c r="H32" s="12">
        <v>19613961</v>
      </c>
      <c r="I32" s="13">
        <v>0.99832746478425183</v>
      </c>
    </row>
    <row r="33" spans="1:9" x14ac:dyDescent="0.2">
      <c r="A33" s="3" t="s">
        <v>41</v>
      </c>
      <c r="B33" s="12">
        <v>17860</v>
      </c>
      <c r="C33" s="12">
        <v>19631821</v>
      </c>
      <c r="D33" s="13">
        <v>0.99923651770431465</v>
      </c>
      <c r="F33" s="3" t="s">
        <v>41</v>
      </c>
      <c r="G33" s="12">
        <v>17860</v>
      </c>
      <c r="H33" s="12">
        <v>19631821</v>
      </c>
      <c r="I33" s="13">
        <v>0.99923651770431465</v>
      </c>
    </row>
    <row r="34" spans="1:9" x14ac:dyDescent="0.2">
      <c r="A34" s="3" t="s">
        <v>48</v>
      </c>
      <c r="B34" s="12">
        <v>15000</v>
      </c>
      <c r="C34" s="12">
        <v>19646821</v>
      </c>
      <c r="D34" s="13">
        <v>1</v>
      </c>
      <c r="F34" s="3" t="s">
        <v>48</v>
      </c>
      <c r="G34" s="12">
        <v>15000</v>
      </c>
      <c r="H34" s="12">
        <v>19646821</v>
      </c>
      <c r="I34" s="13">
        <v>1</v>
      </c>
    </row>
    <row r="35" spans="1:9" x14ac:dyDescent="0.2">
      <c r="A35" s="3" t="s">
        <v>85</v>
      </c>
      <c r="B35" s="12">
        <v>19646821</v>
      </c>
      <c r="C35" s="12"/>
      <c r="D35" s="13"/>
    </row>
    <row r="38" spans="1:9" x14ac:dyDescent="0.2">
      <c r="G38" s="14"/>
      <c r="H38" s="14"/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212F-676B-AD47-940B-E193162C7B10}">
  <dimension ref="B3:C11"/>
  <sheetViews>
    <sheetView workbookViewId="0">
      <selection activeCell="K33" sqref="K33"/>
    </sheetView>
  </sheetViews>
  <sheetFormatPr baseColWidth="10" defaultRowHeight="15" x14ac:dyDescent="0.2"/>
  <cols>
    <col min="2" max="2" width="12.1640625" bestFit="1" customWidth="1"/>
    <col min="3" max="3" width="13.5" bestFit="1" customWidth="1"/>
  </cols>
  <sheetData>
    <row r="3" spans="2:3" x14ac:dyDescent="0.2">
      <c r="B3" s="11" t="s">
        <v>84</v>
      </c>
      <c r="C3" t="s">
        <v>86</v>
      </c>
    </row>
    <row r="4" spans="2:3" x14ac:dyDescent="0.2">
      <c r="B4" s="3" t="s">
        <v>100</v>
      </c>
      <c r="C4" s="12">
        <v>2664464</v>
      </c>
    </row>
    <row r="5" spans="2:3" x14ac:dyDescent="0.2">
      <c r="B5" s="3" t="s">
        <v>101</v>
      </c>
      <c r="C5" s="12">
        <v>2418360</v>
      </c>
    </row>
    <row r="6" spans="2:3" x14ac:dyDescent="0.2">
      <c r="B6" s="3" t="s">
        <v>102</v>
      </c>
      <c r="C6" s="12">
        <v>2563913</v>
      </c>
    </row>
    <row r="7" spans="2:3" x14ac:dyDescent="0.2">
      <c r="B7" s="3" t="s">
        <v>103</v>
      </c>
      <c r="C7" s="12">
        <v>2740336</v>
      </c>
    </row>
    <row r="8" spans="2:3" x14ac:dyDescent="0.2">
      <c r="B8" s="3" t="s">
        <v>104</v>
      </c>
      <c r="C8" s="12">
        <v>4121521</v>
      </c>
    </row>
    <row r="9" spans="2:3" ht="24" x14ac:dyDescent="0.3">
      <c r="B9" s="30" t="s">
        <v>105</v>
      </c>
      <c r="C9" s="24">
        <v>2784795</v>
      </c>
    </row>
    <row r="10" spans="2:3" x14ac:dyDescent="0.2">
      <c r="B10" s="3" t="s">
        <v>106</v>
      </c>
      <c r="C10" s="12">
        <v>2353432</v>
      </c>
    </row>
    <row r="11" spans="2:3" x14ac:dyDescent="0.2">
      <c r="B11" s="3" t="s">
        <v>85</v>
      </c>
      <c r="C11" s="12">
        <v>19646821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0FF0-437D-AF4C-BB68-917526359D44}">
  <dimension ref="B3:D19"/>
  <sheetViews>
    <sheetView workbookViewId="0">
      <selection activeCell="D25" sqref="D25"/>
    </sheetView>
  </sheetViews>
  <sheetFormatPr baseColWidth="10" defaultRowHeight="15" x14ac:dyDescent="0.2"/>
  <cols>
    <col min="2" max="2" width="12.1640625" bestFit="1" customWidth="1"/>
    <col min="3" max="3" width="13.5" bestFit="1" customWidth="1"/>
    <col min="4" max="4" width="8.6640625" bestFit="1" customWidth="1"/>
  </cols>
  <sheetData>
    <row r="3" spans="2:4" x14ac:dyDescent="0.2">
      <c r="B3" s="11" t="s">
        <v>84</v>
      </c>
      <c r="C3" t="s">
        <v>86</v>
      </c>
      <c r="D3" t="s">
        <v>107</v>
      </c>
    </row>
    <row r="4" spans="2:4" x14ac:dyDescent="0.2">
      <c r="B4" s="18">
        <v>44287</v>
      </c>
      <c r="C4" s="12">
        <v>1494899</v>
      </c>
      <c r="D4" s="13"/>
    </row>
    <row r="5" spans="2:4" x14ac:dyDescent="0.2">
      <c r="B5" s="18">
        <v>44288</v>
      </c>
      <c r="C5" s="12">
        <v>1423368</v>
      </c>
      <c r="D5" s="13">
        <v>-4.7850055421804413E-2</v>
      </c>
    </row>
    <row r="6" spans="2:4" x14ac:dyDescent="0.2">
      <c r="B6" s="18">
        <v>44289</v>
      </c>
      <c r="C6" s="12">
        <v>1153306</v>
      </c>
      <c r="D6" s="13">
        <v>-0.18973448890237801</v>
      </c>
    </row>
    <row r="7" spans="2:4" x14ac:dyDescent="0.2">
      <c r="B7" s="18">
        <v>44290</v>
      </c>
      <c r="C7" s="12">
        <v>1282860</v>
      </c>
      <c r="D7" s="13">
        <v>0.11233272002400056</v>
      </c>
    </row>
    <row r="8" spans="2:4" x14ac:dyDescent="0.2">
      <c r="B8" s="18">
        <v>44291</v>
      </c>
      <c r="C8" s="12">
        <v>1200497</v>
      </c>
      <c r="D8" s="13">
        <v>-6.4202640974073549E-2</v>
      </c>
    </row>
    <row r="9" spans="2:4" x14ac:dyDescent="0.2">
      <c r="B9" s="18">
        <v>44292</v>
      </c>
      <c r="C9" s="12">
        <v>1262033</v>
      </c>
      <c r="D9" s="13">
        <v>5.1258770325956667E-2</v>
      </c>
    </row>
    <row r="10" spans="2:4" x14ac:dyDescent="0.2">
      <c r="B10" s="18">
        <v>44293</v>
      </c>
      <c r="C10" s="12">
        <v>1450172</v>
      </c>
      <c r="D10" s="13">
        <v>0.1490761335083948</v>
      </c>
    </row>
    <row r="11" spans="2:4" x14ac:dyDescent="0.2">
      <c r="B11" s="18">
        <v>44294</v>
      </c>
      <c r="C11" s="12">
        <v>1330594</v>
      </c>
      <c r="D11" s="13">
        <v>-8.2457805005199378E-2</v>
      </c>
    </row>
    <row r="12" spans="2:4" x14ac:dyDescent="0.2">
      <c r="B12" s="18">
        <v>44295</v>
      </c>
      <c r="C12" s="12">
        <v>1361427</v>
      </c>
      <c r="D12" s="13">
        <v>2.3172357608707089E-2</v>
      </c>
    </row>
    <row r="13" spans="2:4" x14ac:dyDescent="0.2">
      <c r="B13" s="18">
        <v>44296</v>
      </c>
      <c r="C13" s="12">
        <v>1200126</v>
      </c>
      <c r="D13" s="13">
        <v>-0.11847936025949243</v>
      </c>
    </row>
    <row r="14" spans="2:4" ht="19" x14ac:dyDescent="0.25">
      <c r="B14" s="26">
        <v>44297</v>
      </c>
      <c r="C14" s="29">
        <v>1381604</v>
      </c>
      <c r="D14" s="31">
        <v>0.15121578900882074</v>
      </c>
    </row>
    <row r="15" spans="2:4" x14ac:dyDescent="0.2">
      <c r="B15" s="18">
        <v>44298</v>
      </c>
      <c r="C15" s="12">
        <v>1217863</v>
      </c>
      <c r="D15" s="13">
        <v>-0.1185151461634448</v>
      </c>
    </row>
    <row r="16" spans="2:4" x14ac:dyDescent="0.2">
      <c r="B16" s="18">
        <v>44299</v>
      </c>
      <c r="C16" s="12">
        <v>1301880</v>
      </c>
      <c r="D16" s="13">
        <v>6.8987234196293018E-2</v>
      </c>
    </row>
    <row r="17" spans="2:4" x14ac:dyDescent="0.2">
      <c r="B17" s="18">
        <v>44300</v>
      </c>
      <c r="C17" s="12">
        <v>1290164</v>
      </c>
      <c r="D17" s="13">
        <v>-8.9992933296463573E-3</v>
      </c>
    </row>
    <row r="18" spans="2:4" x14ac:dyDescent="0.2">
      <c r="B18" s="18">
        <v>44301</v>
      </c>
      <c r="C18" s="12">
        <v>1296028</v>
      </c>
      <c r="D18" s="13">
        <v>4.5451585999919386E-3</v>
      </c>
    </row>
    <row r="19" spans="2:4" x14ac:dyDescent="0.2">
      <c r="B19" s="18" t="s">
        <v>85</v>
      </c>
      <c r="C19" s="12">
        <v>19646821</v>
      </c>
      <c r="D19" s="1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sku_master</vt:lpstr>
      <vt:lpstr>sales_data</vt:lpstr>
      <vt:lpstr>opn_stk</vt:lpstr>
      <vt:lpstr>cochin_stk_trans</vt:lpstr>
      <vt:lpstr>Q9AvgDays Inventory</vt:lpstr>
      <vt:lpstr>Q8Closing Stock</vt:lpstr>
      <vt:lpstr>Q1RevenueChart</vt:lpstr>
      <vt:lpstr>Q6RevenueDaysBar</vt:lpstr>
      <vt:lpstr>Q7RevenueGrowth</vt:lpstr>
      <vt:lpstr>Q5VolumeDaysBar</vt:lpstr>
      <vt:lpstr>Q2Scatter Plot</vt:lpstr>
      <vt:lpstr>Q3 Volume Trends</vt:lpstr>
      <vt:lpstr>Q4 Revenue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ram158</dc:creator>
  <cp:lastModifiedBy>Kumar Saurav</cp:lastModifiedBy>
  <dcterms:created xsi:type="dcterms:W3CDTF">2021-08-23T09:32:58Z</dcterms:created>
  <dcterms:modified xsi:type="dcterms:W3CDTF">2021-10-24T15:34:38Z</dcterms:modified>
</cp:coreProperties>
</file>