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kum1112\Desktop\case study\"/>
    </mc:Choice>
  </mc:AlternateContent>
  <xr:revisionPtr revIDLastSave="0" documentId="13_ncr:1_{383DB73E-4483-40FA-B47F-BB30EAF1EC68}" xr6:coauthVersionLast="46" xr6:coauthVersionMax="46" xr10:uidLastSave="{00000000-0000-0000-0000-000000000000}"/>
  <bookViews>
    <workbookView xWindow="-108" yWindow="-108" windowWidth="23256" windowHeight="12576" xr2:uid="{EEBE2799-681C-46F5-8E1D-FB55F861EB50}"/>
  </bookViews>
  <sheets>
    <sheet name="Working Note" sheetId="1" r:id="rId1"/>
    <sheet name="Calcula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2" l="1"/>
  <c r="D20" i="2"/>
  <c r="D19" i="2"/>
  <c r="D13" i="2"/>
  <c r="D18" i="2"/>
  <c r="D11" i="2"/>
  <c r="D17" i="2" s="1"/>
  <c r="C11" i="2"/>
  <c r="C17" i="2" s="1"/>
  <c r="I2" i="2"/>
  <c r="F2" i="2"/>
  <c r="D3" i="2"/>
  <c r="F3" i="2" s="1"/>
  <c r="F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tc={EC421C84-0036-4919-808B-9D9926DC39DF}</author>
    <author>tc={D45AC049-70F3-4B0A-B642-9855B5155411}</author>
  </authors>
  <commentList>
    <comment ref="E1" authorId="0" shapeId="0" xr:uid="{EC421C84-0036-4919-808B-9D9926DC39DF}">
      <text>
        <t>[Threaded comment]
Your version of Excel allows you to read this threaded comment; however, any edits to it will get removed if the file is opened in a newer version of Excel. Learn more: https://go.microsoft.com/fwlink/?linkid=870924
Comment:
    Product, Price, Place, Promotion, People, Physical Evidence and Process</t>
      </text>
    </comment>
    <comment ref="F1" authorId="1" shapeId="0" xr:uid="{D45AC049-70F3-4B0A-B642-9855B5155411}">
      <text>
        <t>[Threaded comment]
Your version of Excel allows you to read this threaded comment; however, any edits to it will get removed if the file is opened in a newer version of Excel. Learn more: https://go.microsoft.com/fwlink/?linkid=870924
Comment:
    Prospect, Search Results, Ad Impressions, Click Through, Landing Page, Call to Action, Convert, Customer</t>
      </text>
    </comment>
  </commentList>
</comments>
</file>

<file path=xl/sharedStrings.xml><?xml version="1.0" encoding="utf-8"?>
<sst xmlns="http://schemas.openxmlformats.org/spreadsheetml/2006/main" count="58" uniqueCount="57">
  <si>
    <t>Findings</t>
  </si>
  <si>
    <t>Funnel Stage</t>
  </si>
  <si>
    <t>Recommendations/Actions (Market Mix 7 Ps)</t>
  </si>
  <si>
    <r>
      <rPr>
        <u/>
        <sz val="11"/>
        <color theme="1"/>
        <rFont val="Calibri"/>
        <family val="2"/>
        <scheme val="minor"/>
      </rPr>
      <t>Prospect:</t>
    </r>
    <r>
      <rPr>
        <sz val="11"/>
        <color theme="1"/>
        <rFont val="Calibri"/>
        <family val="2"/>
        <scheme val="minor"/>
      </rPr>
      <t xml:space="preserve"> By creating Ad campaigns on digital platforms
</t>
    </r>
    <r>
      <rPr>
        <u/>
        <sz val="11"/>
        <color theme="1"/>
        <rFont val="Calibri"/>
        <family val="2"/>
        <scheme val="minor"/>
      </rPr>
      <t>Search Results</t>
    </r>
    <r>
      <rPr>
        <sz val="11"/>
        <color theme="1"/>
        <rFont val="Calibri"/>
        <family val="2"/>
        <scheme val="minor"/>
      </rPr>
      <t xml:space="preserve">: Couple Friendly/Love Hotels Recommendations
</t>
    </r>
    <r>
      <rPr>
        <u/>
        <sz val="11"/>
        <color theme="1"/>
        <rFont val="Calibri"/>
        <family val="2"/>
        <scheme val="minor"/>
      </rPr>
      <t xml:space="preserve">Call-To-Action: </t>
    </r>
    <r>
      <rPr>
        <sz val="11"/>
        <color theme="1"/>
        <rFont val="Calibri"/>
        <family val="2"/>
        <scheme val="minor"/>
      </rPr>
      <t xml:space="preserve">Release urgency message while selection of the properties
</t>
    </r>
    <r>
      <rPr>
        <u/>
        <sz val="11"/>
        <color theme="1"/>
        <rFont val="Calibri"/>
        <family val="2"/>
        <scheme val="minor"/>
      </rPr>
      <t>Convert:</t>
    </r>
    <r>
      <rPr>
        <sz val="11"/>
        <color theme="1"/>
        <rFont val="Calibri"/>
        <family val="2"/>
        <scheme val="minor"/>
      </rPr>
      <t xml:space="preserve"> Lure through highlighting special amenties/free services
</t>
    </r>
  </si>
  <si>
    <t>Current Booking Percentage</t>
  </si>
  <si>
    <t>No of Nights</t>
  </si>
  <si>
    <t>ADR</t>
  </si>
  <si>
    <t>Revenue</t>
  </si>
  <si>
    <t>Increase (+)</t>
  </si>
  <si>
    <t>0.67 mn USD</t>
  </si>
  <si>
    <t>Note</t>
  </si>
  <si>
    <t>Similar Experiments can be done with City E then City C</t>
  </si>
  <si>
    <t>City wise Differences</t>
  </si>
  <si>
    <t>Major Points Covered</t>
  </si>
  <si>
    <t>Star Ratings Performances</t>
  </si>
  <si>
    <t xml:space="preserve">a) All 880 hotels are present throughout the given period
b) For all places hotels means all type of properties except the slides where accomodation type is used
c) City B is not a major Tourist place
</t>
  </si>
  <si>
    <r>
      <t xml:space="preserve">with a minimum </t>
    </r>
    <r>
      <rPr>
        <sz val="11"/>
        <color rgb="FFFF0000"/>
        <rFont val="Calibri"/>
        <family val="2"/>
        <scheme val="minor"/>
      </rPr>
      <t>20%</t>
    </r>
    <r>
      <rPr>
        <sz val="11"/>
        <color theme="1"/>
        <rFont val="Calibri"/>
        <family val="2"/>
        <scheme val="minor"/>
      </rPr>
      <t xml:space="preserve"> increase in bookings and charging an average </t>
    </r>
    <r>
      <rPr>
        <sz val="11"/>
        <color rgb="FFFF0000"/>
        <rFont val="Calibri"/>
        <family val="2"/>
        <scheme val="minor"/>
      </rPr>
      <t>160 USD</t>
    </r>
    <r>
      <rPr>
        <sz val="11"/>
        <color theme="1"/>
        <rFont val="Calibri"/>
        <family val="2"/>
        <scheme val="minor"/>
      </rPr>
      <t xml:space="preserve">, assuming </t>
    </r>
    <r>
      <rPr>
        <sz val="11"/>
        <color rgb="FFFF0000"/>
        <rFont val="Calibri"/>
        <family val="2"/>
        <scheme val="minor"/>
      </rPr>
      <t>20 USD</t>
    </r>
    <r>
      <rPr>
        <sz val="11"/>
        <color theme="1"/>
        <rFont val="Calibri"/>
        <family val="2"/>
        <scheme val="minor"/>
      </rPr>
      <t xml:space="preserve"> is the additonal cost then will be able to increase the Revenue by atleast </t>
    </r>
    <r>
      <rPr>
        <sz val="11"/>
        <color rgb="FFFF0000"/>
        <rFont val="Calibri"/>
        <family val="2"/>
        <scheme val="minor"/>
      </rPr>
      <t>0.67 mn USD</t>
    </r>
  </si>
  <si>
    <t>a) Atleast 90% of the Ratings given to the properties are genuine
b) 0 ratings means no ratings given for the properties and hence considered in below 2 category
c) High star ratings means the overall services of the hotel is the best in class and thus we can charge reasonable amount of premium</t>
  </si>
  <si>
    <r>
      <t xml:space="preserve">a) City B has the highest no of hotels </t>
    </r>
    <r>
      <rPr>
        <sz val="11"/>
        <color rgb="FFFF0000"/>
        <rFont val="Calibri"/>
        <family val="2"/>
        <scheme val="minor"/>
      </rPr>
      <t>(i.e. 344; 40%)</t>
    </r>
    <r>
      <rPr>
        <sz val="11"/>
        <color theme="1"/>
        <rFont val="Calibri"/>
        <family val="2"/>
        <scheme val="minor"/>
      </rPr>
      <t xml:space="preserve"> with the  lowest bookings</t>
    </r>
    <r>
      <rPr>
        <sz val="11"/>
        <color rgb="FFFF0000"/>
        <rFont val="Calibri"/>
        <family val="2"/>
        <scheme val="minor"/>
      </rPr>
      <t xml:space="preserve">(i.e. 10% only).
</t>
    </r>
    <r>
      <rPr>
        <sz val="11"/>
        <rFont val="Calibri"/>
        <family val="2"/>
        <scheme val="minor"/>
      </rPr>
      <t xml:space="preserve">b) </t>
    </r>
    <r>
      <rPr>
        <sz val="11"/>
        <color rgb="FFFF0000"/>
        <rFont val="Calibri"/>
        <family val="2"/>
        <scheme val="minor"/>
      </rPr>
      <t xml:space="preserve">72% </t>
    </r>
    <r>
      <rPr>
        <sz val="11"/>
        <rFont val="Calibri"/>
        <family val="2"/>
        <scheme val="minor"/>
      </rPr>
      <t xml:space="preserve">of the hotels in City B are below </t>
    </r>
    <r>
      <rPr>
        <sz val="11"/>
        <color rgb="FFFF0000"/>
        <rFont val="Calibri"/>
        <family val="2"/>
        <scheme val="minor"/>
      </rPr>
      <t>3 star</t>
    </r>
    <r>
      <rPr>
        <sz val="11"/>
        <rFont val="Calibri"/>
        <family val="2"/>
        <scheme val="minor"/>
      </rPr>
      <t xml:space="preserve"> ratings
c) Average Rate of City B hotels is also the lowest with </t>
    </r>
    <r>
      <rPr>
        <sz val="11"/>
        <color rgb="FFFF0000"/>
        <rFont val="Calibri"/>
        <family val="2"/>
        <scheme val="minor"/>
      </rPr>
      <t xml:space="preserve">ADR 140 USD
</t>
    </r>
    <r>
      <rPr>
        <sz val="11"/>
        <rFont val="Calibri"/>
        <family val="2"/>
        <scheme val="minor"/>
      </rPr>
      <t>d) On an average 63% of the hotels in a week remains unbooked.</t>
    </r>
    <r>
      <rPr>
        <sz val="11"/>
        <color theme="1"/>
        <rFont val="Calibri"/>
        <family val="2"/>
        <scheme val="minor"/>
      </rPr>
      <t xml:space="preserve">
</t>
    </r>
  </si>
  <si>
    <r>
      <rPr>
        <sz val="11"/>
        <rFont val="Calibri"/>
        <family val="2"/>
        <scheme val="minor"/>
      </rPr>
      <t>a)</t>
    </r>
    <r>
      <rPr>
        <sz val="11"/>
        <color rgb="FFFF0000"/>
        <rFont val="Calibri"/>
        <family val="2"/>
        <scheme val="minor"/>
      </rPr>
      <t xml:space="preserve"> 8%</t>
    </r>
    <r>
      <rPr>
        <sz val="11"/>
        <color theme="1"/>
        <rFont val="Calibri"/>
        <family val="2"/>
        <scheme val="minor"/>
      </rPr>
      <t xml:space="preserve"> of the hotels are below </t>
    </r>
    <r>
      <rPr>
        <sz val="11"/>
        <color rgb="FFFF0000"/>
        <rFont val="Calibri"/>
        <family val="2"/>
        <scheme val="minor"/>
      </rPr>
      <t>2</t>
    </r>
    <r>
      <rPr>
        <sz val="11"/>
        <color theme="1"/>
        <rFont val="Calibri"/>
        <family val="2"/>
        <scheme val="minor"/>
      </rPr>
      <t xml:space="preserve"> stars same proportion is for </t>
    </r>
    <r>
      <rPr>
        <sz val="11"/>
        <color rgb="FFFF0000"/>
        <rFont val="Calibri"/>
        <family val="2"/>
        <scheme val="minor"/>
      </rPr>
      <t>5</t>
    </r>
    <r>
      <rPr>
        <sz val="11"/>
        <color theme="1"/>
        <rFont val="Calibri"/>
        <family val="2"/>
        <scheme val="minor"/>
      </rPr>
      <t xml:space="preserve"> stars
b) star ratings and Price has a direct relation (Higher Ratings yields higher price).
c) there is a huge difference in the price between any two consecuting rated properties.
</t>
    </r>
    <r>
      <rPr>
        <b/>
        <sz val="11"/>
        <color theme="1"/>
        <rFont val="Calibri"/>
        <family val="2"/>
        <scheme val="minor"/>
      </rPr>
      <t>average rate differences</t>
    </r>
    <r>
      <rPr>
        <sz val="11"/>
        <color theme="1"/>
        <rFont val="Calibri"/>
        <family val="2"/>
        <scheme val="minor"/>
      </rPr>
      <t xml:space="preserve">
2 and 3: 139-69 = </t>
    </r>
    <r>
      <rPr>
        <sz val="11"/>
        <color rgb="FFFF0000"/>
        <rFont val="Calibri"/>
        <family val="2"/>
        <scheme val="minor"/>
      </rPr>
      <t>70 USD</t>
    </r>
    <r>
      <rPr>
        <sz val="11"/>
        <color theme="1"/>
        <rFont val="Calibri"/>
        <family val="2"/>
        <scheme val="minor"/>
      </rPr>
      <t xml:space="preserve">
3 and 4: 209-139 = </t>
    </r>
    <r>
      <rPr>
        <sz val="11"/>
        <color rgb="FFFF0000"/>
        <rFont val="Calibri"/>
        <family val="2"/>
        <scheme val="minor"/>
      </rPr>
      <t>70 USD</t>
    </r>
    <r>
      <rPr>
        <sz val="11"/>
        <color theme="1"/>
        <rFont val="Calibri"/>
        <family val="2"/>
        <scheme val="minor"/>
      </rPr>
      <t xml:space="preserve">
4 and 5: 330-209 = </t>
    </r>
    <r>
      <rPr>
        <sz val="11"/>
        <color rgb="FFFF0000"/>
        <rFont val="Calibri"/>
        <family val="2"/>
        <scheme val="minor"/>
      </rPr>
      <t>120 USD</t>
    </r>
    <r>
      <rPr>
        <sz val="11"/>
        <color theme="1"/>
        <rFont val="Calibri"/>
        <family val="2"/>
        <scheme val="minor"/>
      </rPr>
      <t xml:space="preserve">
d) </t>
    </r>
    <r>
      <rPr>
        <sz val="11"/>
        <color rgb="FFFF0000"/>
        <rFont val="Calibri"/>
        <family val="2"/>
        <scheme val="minor"/>
      </rPr>
      <t>8%</t>
    </r>
    <r>
      <rPr>
        <sz val="11"/>
        <color theme="1"/>
        <rFont val="Calibri"/>
        <family val="2"/>
        <scheme val="minor"/>
      </rPr>
      <t xml:space="preserve"> of the hotels are 2 and 2.5 stars</t>
    </r>
  </si>
  <si>
    <t>Case</t>
  </si>
  <si>
    <r>
      <rPr>
        <u/>
        <sz val="11"/>
        <color theme="1"/>
        <rFont val="Calibri"/>
        <family val="2"/>
        <scheme val="minor"/>
      </rPr>
      <t xml:space="preserve">Convert: </t>
    </r>
    <r>
      <rPr>
        <sz val="11"/>
        <color theme="1"/>
        <rFont val="Calibri"/>
        <family val="2"/>
        <scheme val="minor"/>
      </rPr>
      <t xml:space="preserve">During conversion, customer assistance services, online chat services, quick response etc.
</t>
    </r>
    <r>
      <rPr>
        <u/>
        <sz val="11"/>
        <color theme="1"/>
        <rFont val="Calibri"/>
        <family val="2"/>
        <scheme val="minor"/>
      </rPr>
      <t xml:space="preserve">Customer: </t>
    </r>
    <r>
      <rPr>
        <sz val="11"/>
        <color theme="1"/>
        <rFont val="Calibri"/>
        <family val="2"/>
        <scheme val="minor"/>
      </rPr>
      <t>Customer Satisfaction and Better Ecustomer experience through Audit, Feedback, Better Services by good staffs</t>
    </r>
  </si>
  <si>
    <t xml:space="preserve">a) All Product, Price, Place recommendations for the case 1
b) Physical Evidence: Customer Experiences and Customer Delightenment strategy
c) Process: Better UI Navigation, Better Customer Services/After Sales Services, Lower QRT
d) People: Training to Hotel Staffs, Employee Satisfaction, Customer Perceived Value, Customer Relations etc.
e) As part of strategic implementation let us consider converting 2 star to 3 star hotels
</t>
  </si>
  <si>
    <t>Similar Experiments can be done with other pairs as well</t>
  </si>
  <si>
    <t>Advance Booking and Price</t>
  </si>
  <si>
    <t>Assumptions/Definitions</t>
  </si>
  <si>
    <r>
      <rPr>
        <u/>
        <sz val="11"/>
        <color theme="1"/>
        <rFont val="Calibri"/>
        <family val="2"/>
        <scheme val="minor"/>
      </rPr>
      <t>Product:</t>
    </r>
    <r>
      <rPr>
        <sz val="11"/>
        <color theme="1"/>
        <rFont val="Calibri"/>
        <family val="2"/>
        <scheme val="minor"/>
      </rPr>
      <t xml:space="preserve"> Improvise services, Provide amenities, Facilitate couple freindly accomodation/Love hotels, convert to hostels
</t>
    </r>
    <r>
      <rPr>
        <u/>
        <sz val="11"/>
        <color theme="1"/>
        <rFont val="Calibri"/>
        <family val="2"/>
        <scheme val="minor"/>
      </rPr>
      <t xml:space="preserve">Price: </t>
    </r>
    <r>
      <rPr>
        <sz val="11"/>
        <color theme="1"/>
        <rFont val="Calibri"/>
        <family val="2"/>
        <scheme val="minor"/>
      </rPr>
      <t xml:space="preserve">Charge slightly higher price for the facilities and special services. Will help to generate the revenue.
</t>
    </r>
    <r>
      <rPr>
        <u/>
        <sz val="11"/>
        <color theme="1"/>
        <rFont val="Calibri"/>
        <family val="2"/>
        <scheme val="minor"/>
      </rPr>
      <t>Place:</t>
    </r>
    <r>
      <rPr>
        <sz val="11"/>
        <color theme="1"/>
        <rFont val="Calibri"/>
        <family val="2"/>
        <scheme val="minor"/>
      </rPr>
      <t xml:space="preserve"> Work on Infrastructure, Provide links (Commute Facilities) to major attractions and Airports
</t>
    </r>
    <r>
      <rPr>
        <u/>
        <sz val="11"/>
        <color theme="1"/>
        <rFont val="Calibri"/>
        <family val="2"/>
        <scheme val="minor"/>
      </rPr>
      <t xml:space="preserve">Promotion: </t>
    </r>
    <r>
      <rPr>
        <sz val="11"/>
        <color theme="1"/>
        <rFont val="Calibri"/>
        <family val="2"/>
        <scheme val="minor"/>
      </rPr>
      <t>Increase digital Ads on social media platforms, wedding/ceremony/social gathering party avanues</t>
    </r>
  </si>
  <si>
    <r>
      <t xml:space="preserve">if we put an additional expenses </t>
    </r>
    <r>
      <rPr>
        <sz val="11"/>
        <color rgb="FFFF0000"/>
        <rFont val="Calibri"/>
        <family val="2"/>
        <scheme val="minor"/>
      </rPr>
      <t>30 USD</t>
    </r>
    <r>
      <rPr>
        <sz val="11"/>
        <color theme="1"/>
        <rFont val="Calibri"/>
        <family val="2"/>
        <scheme val="minor"/>
      </rPr>
      <t xml:space="preserve"> to meet the 3 star equivalent services we can maximize our revenue with a good amount from these </t>
    </r>
    <r>
      <rPr>
        <sz val="11"/>
        <color rgb="FFFF0000"/>
        <rFont val="Calibri"/>
        <family val="2"/>
        <scheme val="minor"/>
      </rPr>
      <t>8%</t>
    </r>
    <r>
      <rPr>
        <sz val="11"/>
        <color theme="1"/>
        <rFont val="Calibri"/>
        <family val="2"/>
        <scheme val="minor"/>
      </rPr>
      <t xml:space="preserve"> </t>
    </r>
    <r>
      <rPr>
        <sz val="11"/>
        <color rgb="FFFF0000"/>
        <rFont val="Calibri"/>
        <family val="2"/>
        <scheme val="minor"/>
      </rPr>
      <t>2</t>
    </r>
    <r>
      <rPr>
        <sz val="11"/>
        <color theme="1"/>
        <rFont val="Calibri"/>
        <family val="2"/>
        <scheme val="minor"/>
      </rPr>
      <t xml:space="preserve"> star-rated hotels. i.e. Charge only </t>
    </r>
    <r>
      <rPr>
        <sz val="11"/>
        <color rgb="FFFF0000"/>
        <rFont val="Calibri"/>
        <family val="2"/>
        <scheme val="minor"/>
      </rPr>
      <t>110 USD</t>
    </r>
    <r>
      <rPr>
        <sz val="11"/>
        <color theme="1"/>
        <rFont val="Calibri"/>
        <family val="2"/>
        <scheme val="minor"/>
      </rPr>
      <t xml:space="preserve"> (</t>
    </r>
    <r>
      <rPr>
        <sz val="11"/>
        <color rgb="FFFF0000"/>
        <rFont val="Calibri"/>
        <family val="2"/>
        <scheme val="minor"/>
      </rPr>
      <t>30 USD</t>
    </r>
    <r>
      <rPr>
        <sz val="11"/>
        <color theme="1"/>
        <rFont val="Calibri"/>
        <family val="2"/>
        <scheme val="minor"/>
      </rPr>
      <t xml:space="preserve"> less than </t>
    </r>
    <r>
      <rPr>
        <sz val="11"/>
        <color rgb="FFFF0000"/>
        <rFont val="Calibri"/>
        <family val="2"/>
        <scheme val="minor"/>
      </rPr>
      <t>3 star</t>
    </r>
    <r>
      <rPr>
        <sz val="11"/>
        <color theme="1"/>
        <rFont val="Calibri"/>
        <family val="2"/>
        <scheme val="minor"/>
      </rPr>
      <t xml:space="preserve"> hotels) this will lead into additional of (80-70) = </t>
    </r>
    <r>
      <rPr>
        <sz val="11"/>
        <color rgb="FFFF0000"/>
        <rFont val="Calibri"/>
        <family val="2"/>
        <scheme val="minor"/>
      </rPr>
      <t>10 USD per booking</t>
    </r>
    <r>
      <rPr>
        <sz val="11"/>
        <color theme="1"/>
        <rFont val="Calibri"/>
        <family val="2"/>
        <scheme val="minor"/>
      </rPr>
      <t xml:space="preserve"> which means (10 * 4272) = </t>
    </r>
    <r>
      <rPr>
        <sz val="11"/>
        <color rgb="FFFF0000"/>
        <rFont val="Calibri"/>
        <family val="2"/>
        <scheme val="minor"/>
      </rPr>
      <t>0.42 mn USD</t>
    </r>
  </si>
  <si>
    <r>
      <t xml:space="preserve">a) Almost 22% of the bookings are made on the same day or a day prior of the check-in day
b) More than 20% of the bookings are made in advance of more than one month.
c) If we see the pattern the Lead time vs No of Bookings fall in a reverse exponential trend with an equation: </t>
    </r>
    <r>
      <rPr>
        <b/>
        <sz val="11"/>
        <color theme="5" tint="-0.249977111117893"/>
        <rFont val="Calibri"/>
        <family val="2"/>
        <scheme val="minor"/>
      </rPr>
      <t xml:space="preserve">
&lt;-0.017764*ln(LeadTime) + 0.07061&gt; with R-squared &gt; 0.83</t>
    </r>
    <r>
      <rPr>
        <sz val="11"/>
        <color theme="1"/>
        <rFont val="Calibri"/>
        <family val="2"/>
        <scheme val="minor"/>
      </rPr>
      <t xml:space="preserve">
d) ** One important findings is the Price is higher as the Booking Date approaches the Check-In date. </t>
    </r>
  </si>
  <si>
    <t>Product: Improvised services, Increase Star Ratings (Customers Positive Reviews)
Price: The pricing strategy should be corrected. Earlier the bookings lower the price strategy to be adopted to attract more customers to book in advance. 
Promotion: throwing messages at call-to-action for fast filling, special offers on price
like =&gt; Give a 5% cashback offer or 10% check-out offer that to be used for next booking only in case of advance-paid booking or mix of both.
Using the above strategies to increase the advance booking for &gt; 4 weeks from 20% to 40% in the next quarter and out of that atleast 20% of the booking are paid, the results would be much favourable in number of ways.</t>
  </si>
  <si>
    <t>a) Lead Time = 
Booking Date- Check-in Date
b) All advance bookings are unpaid
c) Assume cancellation rate as 10% for Paid Advance bookings and 35% for unpaid advance bookings for the purpose of strategic implementation
d) All bookings are made by new customers</t>
  </si>
  <si>
    <t>a) Search Results: While Searching for the check-in date for atleast one month after the day of booking- an urgency message to be delivered "Book in advance and get a special 15% discount, book today"
b) Call-To-Action: Special offer discount of 5% cashback and 10% discount on next bookings to lure the customer make the payment immediately.
c)Convert: Conversion of customers to a loyal customer by offering Discount that to be used in the next booking</t>
  </si>
  <si>
    <t>a) Lower cancellation Rate due to offer restrictions
b) Generating Loyal customers (With the target mentioned in the recommendations and assumptions we can generate 40%*49061 = 19624 (Advance Booking &gt;= 4 weeks) which means atleast 9812 will be paid out of which chances are that 10% of the booking is going to cancelled out that will lead to approx 9000 advance booking and considering an ADR of 164 USD will generate 1.476 mn USD for atleast one month which can be utilized in different ways</t>
  </si>
  <si>
    <t>Experiments with the prices would be done first for Premium hotels as they are less in number and high in demand</t>
  </si>
  <si>
    <t>Redundancy of Hotels</t>
  </si>
  <si>
    <t>a) Hotels are present throughout the given period.
b) No offline bookings are made.</t>
  </si>
  <si>
    <t>a) 80% of the total #night stays bookings are covered by only 18% of the total no of the hotels available.
b) City B has an average of 37% hotel booking rate which means 63% of the hotels remains unbooked.
c) Similar (slight better than B) pattern for City C and E.</t>
  </si>
  <si>
    <t>a) All &amp; Ps marketing mix mentioned above to be experimented to improve the rate of hotels being booked in the cities.
b) Promotion: 3 Days-2 Nights Package Deal etc with commute facilities to the nearby tourism places will attract customers.
c) When comparing with overall ADR, city B has an ADR of 140 USD against 164 USD means we have a margin of 24 USD which we can use as an additional cost to implement the above mentioned strategy and push our average unbooked percentage from 63% to 40% in next quarter.</t>
  </si>
  <si>
    <t>Prospect: Promotion on Package Deal for 3 Nights 2 days or similar offers.
Search Results: After getting confirmation on selected city push to take the deal with urgency messages.</t>
  </si>
  <si>
    <t>Total Bookings</t>
  </si>
  <si>
    <t>Total Nights</t>
  </si>
  <si>
    <t>With Mareketing Strategy</t>
  </si>
  <si>
    <t>ADR (USD)</t>
  </si>
  <si>
    <t>Total Booking for City B (#)</t>
  </si>
  <si>
    <t>Average Weekly Booking (#)</t>
  </si>
  <si>
    <t>Current Booking</t>
  </si>
  <si>
    <t>Expected Booking</t>
  </si>
  <si>
    <t>Additional Cost (USD)</t>
  </si>
  <si>
    <t>Average Weekly Booking New (#)</t>
  </si>
  <si>
    <t>New Booking % (37+23)</t>
  </si>
  <si>
    <t>Revenue (USD)</t>
  </si>
  <si>
    <t>Actual Realisation (Increase in Revenue</t>
  </si>
  <si>
    <t>million USD per week</t>
  </si>
  <si>
    <t>million USD per quarter</t>
  </si>
  <si>
    <r>
      <t xml:space="preserve">Based on experiment as recommended we can increase bookings by </t>
    </r>
    <r>
      <rPr>
        <sz val="11"/>
        <color theme="5" tint="-0.249977111117893"/>
        <rFont val="Calibri"/>
        <family val="2"/>
        <scheme val="minor"/>
      </rPr>
      <t>236 per week</t>
    </r>
    <r>
      <rPr>
        <sz val="11"/>
        <color theme="1"/>
        <rFont val="Calibri"/>
        <family val="2"/>
        <scheme val="minor"/>
      </rPr>
      <t xml:space="preserve"> and </t>
    </r>
    <r>
      <rPr>
        <sz val="11"/>
        <color theme="5" tint="-0.249977111117893"/>
        <rFont val="Calibri"/>
        <family val="2"/>
        <scheme val="minor"/>
      </rPr>
      <t>3068 in a quarter</t>
    </r>
    <r>
      <rPr>
        <sz val="11"/>
        <color theme="1"/>
        <rFont val="Calibri"/>
        <family val="2"/>
        <scheme val="minor"/>
      </rPr>
      <t xml:space="preserve"> which will yield an additional revenue of </t>
    </r>
    <r>
      <rPr>
        <sz val="11"/>
        <color theme="5" tint="-0.249977111117893"/>
        <rFont val="Calibri"/>
        <family val="2"/>
        <scheme val="minor"/>
      </rPr>
      <t>0.8 million USD</t>
    </r>
    <r>
      <rPr>
        <sz val="11"/>
        <color theme="1"/>
        <rFont val="Calibri"/>
        <family val="2"/>
        <scheme val="minor"/>
      </rPr>
      <t xml:space="preserve"> after adjusting the </t>
    </r>
    <r>
      <rPr>
        <sz val="11"/>
        <color theme="5" tint="-0.249977111117893"/>
        <rFont val="Calibri"/>
        <family val="2"/>
        <scheme val="minor"/>
      </rPr>
      <t>24 USD</t>
    </r>
    <r>
      <rPr>
        <sz val="11"/>
        <color theme="1"/>
        <rFont val="Calibri"/>
        <family val="2"/>
        <scheme val="minor"/>
      </rPr>
      <t xml:space="preserve"> per night cost without any increase in the rate</t>
    </r>
  </si>
  <si>
    <t>We can also take consideration of Weekdays demand to make the strategy more specific</t>
  </si>
  <si>
    <t>Expected Outcome** (Calculation on Calculation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</si>
</sst>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00"/>
    <numFmt numFmtId="169" formatCode="0.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
      <name val="Calibri"/>
      <family val="2"/>
      <scheme val="minor"/>
    </font>
    <font>
      <sz val="9"/>
      <color indexed="81"/>
      <name val="Tahoma"/>
      <family val="2"/>
    </font>
    <font>
      <sz val="11"/>
      <color theme="5" tint="-0.249977111117893"/>
      <name val="Calibri"/>
      <family val="2"/>
      <scheme val="minor"/>
    </font>
    <font>
      <b/>
      <sz val="11"/>
      <color theme="5" tint="-0.249977111117893"/>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0" fillId="0" borderId="0" xfId="0" applyAlignment="1">
      <alignment vertical="top"/>
    </xf>
    <xf numFmtId="0" fontId="0" fillId="2" borderId="1" xfId="0" applyFill="1" applyBorder="1"/>
    <xf numFmtId="0" fontId="0" fillId="0" borderId="1" xfId="0" applyBorder="1" applyAlignment="1">
      <alignment horizontal="center" vertical="top"/>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168" fontId="0" fillId="0" borderId="0" xfId="0" applyNumberFormat="1"/>
    <xf numFmtId="169" fontId="0" fillId="0" borderId="0" xfId="0" applyNumberFormat="1"/>
    <xf numFmtId="1" fontId="0" fillId="0" borderId="0" xfId="0" applyNumberFormat="1"/>
    <xf numFmtId="0" fontId="0" fillId="2" borderId="1" xfId="0" applyFill="1" applyBorder="1" applyAlignment="1">
      <alignment wrapText="1"/>
    </xf>
    <xf numFmtId="0" fontId="2" fillId="0" borderId="0" xfId="0" applyFont="1"/>
    <xf numFmtId="9" fontId="0" fillId="0" borderId="0" xfId="0" applyNumberFormat="1"/>
    <xf numFmtId="1" fontId="6" fillId="3" borderId="0" xfId="0" applyNumberFormat="1" applyFont="1" applyFill="1"/>
    <xf numFmtId="0" fontId="0" fillId="0" borderId="2" xfId="0" applyBorder="1"/>
    <xf numFmtId="0" fontId="0" fillId="0" borderId="1"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umar, Saurav" id="{89235B2B-34A0-4E3B-B711-795034AA27B8}" userId="S::saurav_kumar1112@optum.com::849b7192-2671-48ff-94fc-7521f03b056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1-08-31T21:16:59.04" personId="{89235B2B-34A0-4E3B-B711-795034AA27B8}" id="{EC421C84-0036-4919-808B-9D9926DC39DF}">
    <text>Product, Price, Place, Promotion, People, Physical Evidence and Process</text>
  </threadedComment>
  <threadedComment ref="F1" dT="2021-08-31T21:17:52.99" personId="{89235B2B-34A0-4E3B-B711-795034AA27B8}" id="{D45AC049-70F3-4B0A-B642-9855B5155411}">
    <text>Prospect, Search Results, Ad Impressions, Click Through, Landing Page, Call to Action, Convert, Customer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21E2F-4F35-44C7-831F-0F710930456E}">
  <dimension ref="A1:H21"/>
  <sheetViews>
    <sheetView tabSelected="1" zoomScale="81" zoomScaleNormal="81" workbookViewId="0">
      <pane ySplit="1" topLeftCell="A2" activePane="bottomLeft" state="frozen"/>
      <selection activeCell="B1" sqref="B1"/>
      <selection pane="bottomLeft" activeCell="J2" sqref="J2"/>
    </sheetView>
  </sheetViews>
  <sheetFormatPr defaultRowHeight="14.4" x14ac:dyDescent="0.3"/>
  <cols>
    <col min="1" max="1" width="4.44140625" customWidth="1"/>
    <col min="2" max="2" width="17.5546875" customWidth="1"/>
    <col min="3" max="3" width="27" customWidth="1"/>
    <col min="4" max="4" width="34" bestFit="1" customWidth="1"/>
    <col min="5" max="5" width="39.33203125" customWidth="1"/>
    <col min="6" max="6" width="30.44140625" customWidth="1"/>
    <col min="7" max="7" width="22.88671875" customWidth="1"/>
    <col min="8" max="8" width="19" customWidth="1"/>
  </cols>
  <sheetData>
    <row r="1" spans="1:8" ht="43.2" x14ac:dyDescent="0.3">
      <c r="A1" s="2" t="s">
        <v>20</v>
      </c>
      <c r="B1" s="10" t="s">
        <v>13</v>
      </c>
      <c r="C1" s="2" t="s">
        <v>25</v>
      </c>
      <c r="D1" s="2" t="s">
        <v>0</v>
      </c>
      <c r="E1" s="2" t="s">
        <v>2</v>
      </c>
      <c r="F1" s="2" t="s">
        <v>1</v>
      </c>
      <c r="G1" s="10" t="s">
        <v>56</v>
      </c>
      <c r="H1" s="2" t="s">
        <v>10</v>
      </c>
    </row>
    <row r="2" spans="1:8" s="1" customFormat="1" ht="216" x14ac:dyDescent="0.3">
      <c r="A2" s="3">
        <v>1</v>
      </c>
      <c r="B2" s="4" t="s">
        <v>12</v>
      </c>
      <c r="C2" s="4" t="s">
        <v>15</v>
      </c>
      <c r="D2" s="4" t="s">
        <v>18</v>
      </c>
      <c r="E2" s="4" t="s">
        <v>26</v>
      </c>
      <c r="F2" s="4" t="s">
        <v>3</v>
      </c>
      <c r="G2" s="4" t="s">
        <v>16</v>
      </c>
      <c r="H2" s="4" t="s">
        <v>11</v>
      </c>
    </row>
    <row r="3" spans="1:8" ht="259.2" x14ac:dyDescent="0.3">
      <c r="A3" s="5">
        <v>2</v>
      </c>
      <c r="B3" s="4" t="s">
        <v>14</v>
      </c>
      <c r="C3" s="4" t="s">
        <v>17</v>
      </c>
      <c r="D3" s="4" t="s">
        <v>19</v>
      </c>
      <c r="E3" s="4" t="s">
        <v>22</v>
      </c>
      <c r="F3" s="4" t="s">
        <v>21</v>
      </c>
      <c r="G3" s="15" t="s">
        <v>27</v>
      </c>
      <c r="H3" s="15" t="s">
        <v>23</v>
      </c>
    </row>
    <row r="4" spans="1:8" ht="316.8" x14ac:dyDescent="0.3">
      <c r="A4" s="5">
        <v>3</v>
      </c>
      <c r="B4" s="4" t="s">
        <v>24</v>
      </c>
      <c r="C4" s="4" t="s">
        <v>30</v>
      </c>
      <c r="D4" s="4" t="s">
        <v>28</v>
      </c>
      <c r="E4" s="4" t="s">
        <v>29</v>
      </c>
      <c r="F4" s="4" t="s">
        <v>31</v>
      </c>
      <c r="G4" s="4" t="s">
        <v>32</v>
      </c>
      <c r="H4" s="15" t="s">
        <v>33</v>
      </c>
    </row>
    <row r="5" spans="1:8" s="1" customFormat="1" ht="216" x14ac:dyDescent="0.3">
      <c r="A5" s="5">
        <v>4</v>
      </c>
      <c r="B5" s="4" t="s">
        <v>34</v>
      </c>
      <c r="C5" s="4" t="s">
        <v>35</v>
      </c>
      <c r="D5" s="4" t="s">
        <v>36</v>
      </c>
      <c r="E5" s="4" t="s">
        <v>37</v>
      </c>
      <c r="F5" s="4" t="s">
        <v>38</v>
      </c>
      <c r="G5" s="4" t="s">
        <v>54</v>
      </c>
      <c r="H5" s="4" t="s">
        <v>55</v>
      </c>
    </row>
    <row r="6" spans="1:8" x14ac:dyDescent="0.3">
      <c r="A6" s="14"/>
      <c r="B6" s="14"/>
      <c r="C6" s="14"/>
      <c r="D6" s="14"/>
      <c r="E6" s="14"/>
      <c r="F6" s="14"/>
    </row>
    <row r="7" spans="1:8" x14ac:dyDescent="0.3">
      <c r="A7" s="6"/>
      <c r="B7" s="6"/>
      <c r="C7" s="6"/>
      <c r="D7" s="6"/>
      <c r="E7" s="6"/>
      <c r="F7" s="6"/>
    </row>
    <row r="8" spans="1:8" x14ac:dyDescent="0.3">
      <c r="A8" s="6"/>
      <c r="B8" s="6"/>
      <c r="C8" s="6"/>
      <c r="D8" s="6"/>
      <c r="E8" s="6"/>
      <c r="F8" s="6"/>
    </row>
    <row r="9" spans="1:8" x14ac:dyDescent="0.3">
      <c r="A9" s="6"/>
      <c r="B9" s="6"/>
      <c r="C9" s="6"/>
      <c r="D9" s="6"/>
      <c r="E9" s="6"/>
      <c r="F9" s="6"/>
    </row>
    <row r="10" spans="1:8" x14ac:dyDescent="0.3">
      <c r="A10" s="6"/>
      <c r="B10" s="6"/>
      <c r="C10" s="6"/>
      <c r="D10" s="6"/>
      <c r="E10" s="6"/>
      <c r="F10" s="6"/>
    </row>
    <row r="11" spans="1:8" x14ac:dyDescent="0.3">
      <c r="A11" s="6"/>
      <c r="B11" s="6"/>
      <c r="C11" s="6"/>
      <c r="D11" s="6"/>
      <c r="E11" s="6"/>
      <c r="F11" s="6"/>
    </row>
    <row r="12" spans="1:8" x14ac:dyDescent="0.3">
      <c r="A12" s="6"/>
      <c r="B12" s="6"/>
      <c r="C12" s="6"/>
      <c r="D12" s="6"/>
      <c r="E12" s="6"/>
      <c r="F12" s="6"/>
    </row>
    <row r="13" spans="1:8" x14ac:dyDescent="0.3">
      <c r="A13" s="6"/>
      <c r="B13" s="6"/>
      <c r="C13" s="6"/>
      <c r="D13" s="6"/>
      <c r="E13" s="6"/>
      <c r="F13" s="6"/>
    </row>
    <row r="14" spans="1:8" x14ac:dyDescent="0.3">
      <c r="A14" s="6"/>
      <c r="B14" s="6"/>
      <c r="C14" s="6"/>
      <c r="D14" s="6"/>
      <c r="E14" s="6"/>
      <c r="F14" s="6"/>
    </row>
    <row r="15" spans="1:8" x14ac:dyDescent="0.3">
      <c r="A15" s="6"/>
      <c r="B15" s="6"/>
      <c r="C15" s="6"/>
      <c r="D15" s="6"/>
      <c r="E15" s="6"/>
      <c r="F15" s="6"/>
    </row>
    <row r="16" spans="1:8" x14ac:dyDescent="0.3">
      <c r="A16" s="6"/>
      <c r="B16" s="6"/>
      <c r="C16" s="6"/>
      <c r="D16" s="6"/>
      <c r="E16" s="6"/>
      <c r="F16" s="6"/>
    </row>
    <row r="17" spans="1:6" x14ac:dyDescent="0.3">
      <c r="A17" s="6"/>
      <c r="B17" s="6"/>
      <c r="C17" s="6"/>
      <c r="D17" s="6"/>
      <c r="E17" s="6"/>
      <c r="F17" s="6"/>
    </row>
    <row r="18" spans="1:6" x14ac:dyDescent="0.3">
      <c r="A18" s="6"/>
      <c r="B18" s="6"/>
      <c r="C18" s="6"/>
      <c r="D18" s="6"/>
      <c r="E18" s="6"/>
      <c r="F18" s="6"/>
    </row>
    <row r="19" spans="1:6" x14ac:dyDescent="0.3">
      <c r="A19" s="6"/>
      <c r="B19" s="6"/>
      <c r="C19" s="6"/>
      <c r="D19" s="6"/>
      <c r="E19" s="6"/>
      <c r="F19" s="6"/>
    </row>
    <row r="20" spans="1:6" x14ac:dyDescent="0.3">
      <c r="A20" s="6"/>
      <c r="B20" s="6"/>
      <c r="C20" s="6"/>
      <c r="D20" s="6"/>
      <c r="E20" s="6"/>
      <c r="F20" s="6"/>
    </row>
    <row r="21" spans="1:6" x14ac:dyDescent="0.3">
      <c r="A21" s="6"/>
      <c r="B21" s="6"/>
      <c r="C21" s="6"/>
      <c r="D21" s="6"/>
      <c r="E21" s="6"/>
      <c r="F21" s="6"/>
    </row>
  </sheetData>
  <pageMargins left="0.7" right="0.7" top="0.75" bottom="0.75" header="0.3" footer="0.3"/>
  <pageSetup orientation="portrait" horizontalDpi="90" verticalDpi="9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1F42C-4E64-4557-AA63-BF28E2959D89}">
  <dimension ref="A1:I20"/>
  <sheetViews>
    <sheetView workbookViewId="0">
      <selection activeCell="G18" sqref="G18"/>
    </sheetView>
  </sheetViews>
  <sheetFormatPr defaultRowHeight="14.4" x14ac:dyDescent="0.3"/>
  <cols>
    <col min="2" max="2" width="33.33203125" bestFit="1" customWidth="1"/>
    <col min="3" max="3" width="13.109375" bestFit="1" customWidth="1"/>
    <col min="4" max="4" width="12.5546875" bestFit="1" customWidth="1"/>
    <col min="5" max="5" width="10.44140625" bestFit="1" customWidth="1"/>
  </cols>
  <sheetData>
    <row r="1" spans="1:9" x14ac:dyDescent="0.3">
      <c r="D1" t="s">
        <v>5</v>
      </c>
      <c r="E1" t="s">
        <v>6</v>
      </c>
      <c r="F1" t="s">
        <v>7</v>
      </c>
    </row>
    <row r="2" spans="1:9" x14ac:dyDescent="0.3">
      <c r="A2">
        <v>1</v>
      </c>
      <c r="B2" t="s">
        <v>45</v>
      </c>
      <c r="C2">
        <v>37</v>
      </c>
      <c r="D2">
        <v>8840</v>
      </c>
      <c r="E2">
        <v>140.80000000000001</v>
      </c>
      <c r="F2">
        <f>D2*E2</f>
        <v>1244672</v>
      </c>
      <c r="I2">
        <f>2111+(1734*2)+(1087*3)</f>
        <v>8840</v>
      </c>
    </row>
    <row r="3" spans="1:9" x14ac:dyDescent="0.3">
      <c r="B3" t="s">
        <v>46</v>
      </c>
      <c r="C3">
        <v>57</v>
      </c>
      <c r="D3" s="9">
        <f>D2/C2*57</f>
        <v>13618.378378378378</v>
      </c>
      <c r="E3">
        <v>140.80000000000001</v>
      </c>
      <c r="F3">
        <f>E3*D3</f>
        <v>1917467.6756756757</v>
      </c>
    </row>
    <row r="4" spans="1:9" x14ac:dyDescent="0.3">
      <c r="E4" t="s">
        <v>8</v>
      </c>
      <c r="F4">
        <f>F3-F2</f>
        <v>672795.67567567574</v>
      </c>
      <c r="G4" t="s">
        <v>9</v>
      </c>
    </row>
    <row r="8" spans="1:9" x14ac:dyDescent="0.3">
      <c r="C8" t="s">
        <v>39</v>
      </c>
      <c r="D8" t="s">
        <v>40</v>
      </c>
    </row>
    <row r="9" spans="1:9" x14ac:dyDescent="0.3">
      <c r="A9">
        <v>4</v>
      </c>
      <c r="B9" t="s">
        <v>4</v>
      </c>
      <c r="C9" s="12">
        <v>0.37</v>
      </c>
      <c r="D9" s="12">
        <v>0.37</v>
      </c>
    </row>
    <row r="10" spans="1:9" x14ac:dyDescent="0.3">
      <c r="B10" t="s">
        <v>43</v>
      </c>
      <c r="C10">
        <v>4932</v>
      </c>
      <c r="D10">
        <v>8840</v>
      </c>
    </row>
    <row r="11" spans="1:9" x14ac:dyDescent="0.3">
      <c r="B11" t="s">
        <v>44</v>
      </c>
      <c r="C11" s="9">
        <f>C10/13</f>
        <v>379.38461538461536</v>
      </c>
      <c r="D11" s="9">
        <f>D10/7</f>
        <v>1262.8571428571429</v>
      </c>
    </row>
    <row r="12" spans="1:9" x14ac:dyDescent="0.3">
      <c r="B12" t="s">
        <v>42</v>
      </c>
      <c r="C12" s="9">
        <v>140.80000000000001</v>
      </c>
      <c r="D12" s="9">
        <v>141</v>
      </c>
    </row>
    <row r="13" spans="1:9" x14ac:dyDescent="0.3">
      <c r="B13" t="s">
        <v>50</v>
      </c>
      <c r="C13" s="9"/>
      <c r="D13" s="9">
        <f>D12*D11</f>
        <v>178062.85714285716</v>
      </c>
    </row>
    <row r="14" spans="1:9" x14ac:dyDescent="0.3">
      <c r="B14" s="11" t="s">
        <v>41</v>
      </c>
    </row>
    <row r="15" spans="1:9" x14ac:dyDescent="0.3">
      <c r="B15" t="s">
        <v>47</v>
      </c>
      <c r="C15">
        <v>24</v>
      </c>
      <c r="D15">
        <v>24</v>
      </c>
    </row>
    <row r="16" spans="1:9" x14ac:dyDescent="0.3">
      <c r="B16" t="s">
        <v>49</v>
      </c>
      <c r="C16" s="12">
        <v>0.6</v>
      </c>
      <c r="D16" s="12">
        <v>0.6</v>
      </c>
    </row>
    <row r="17" spans="2:7" x14ac:dyDescent="0.3">
      <c r="B17" t="s">
        <v>48</v>
      </c>
      <c r="C17" s="13">
        <f>C11/C9*C16</f>
        <v>615.21829521829511</v>
      </c>
      <c r="D17" s="9">
        <f>D11/D9*D16</f>
        <v>2047.8764478764479</v>
      </c>
      <c r="G17" s="9">
        <f>C17-C11</f>
        <v>235.83367983367975</v>
      </c>
    </row>
    <row r="18" spans="2:7" x14ac:dyDescent="0.3">
      <c r="B18" t="s">
        <v>50</v>
      </c>
      <c r="D18" s="9">
        <f>D17*D12</f>
        <v>288750.57915057917</v>
      </c>
    </row>
    <row r="19" spans="2:7" x14ac:dyDescent="0.3">
      <c r="B19" t="s">
        <v>51</v>
      </c>
      <c r="D19" s="7">
        <f>(D18-(D15*D17)-D13)/1000000</f>
        <v>6.1538687258687275E-2</v>
      </c>
      <c r="E19" t="s">
        <v>52</v>
      </c>
    </row>
    <row r="20" spans="2:7" x14ac:dyDescent="0.3">
      <c r="D20" s="8">
        <f>D19*13</f>
        <v>0.80000293436293457</v>
      </c>
      <c r="E20"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Working Note</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Saurav</dc:creator>
  <cp:lastModifiedBy>Kumar, Saurav</cp:lastModifiedBy>
  <dcterms:created xsi:type="dcterms:W3CDTF">2021-08-31T20:06:49Z</dcterms:created>
  <dcterms:modified xsi:type="dcterms:W3CDTF">2021-08-31T23:14:57Z</dcterms:modified>
</cp:coreProperties>
</file>