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dija_pc\Desktop\PCB_design\ALTIUM Designer projects\Iot_board_esp8266_V1\Iot_board_esp8266\Project Outputs for Free Documents\BOM\"/>
    </mc:Choice>
  </mc:AlternateContent>
  <xr:revisionPtr revIDLastSave="0" documentId="8_{F8C29657-9DC1-40D5-ADC6-7D1D80F61F3B}" xr6:coauthVersionLast="46" xr6:coauthVersionMax="46" xr10:uidLastSave="{00000000-0000-0000-0000-000000000000}"/>
  <bookViews>
    <workbookView xWindow="32970" yWindow="2160" windowWidth="17280" windowHeight="89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6" i="3"/>
  <c r="L38" i="3" s="1"/>
  <c r="L39" i="3" s="1"/>
  <c r="H36" i="3"/>
  <c r="K36" i="3"/>
  <c r="D8" i="3"/>
  <c r="E8" i="3"/>
  <c r="B10" i="3"/>
  <c r="B11" i="3"/>
</calcChain>
</file>

<file path=xl/sharedStrings.xml><?xml version="1.0" encoding="utf-8"?>
<sst xmlns="http://schemas.openxmlformats.org/spreadsheetml/2006/main" count="247" uniqueCount="171">
  <si>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</si>
  <si>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</si>
  <si>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</si>
  <si>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</si>
  <si>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</si>
  <si>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</si>
  <si>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</si>
  <si>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</si>
  <si>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</si>
  <si>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</si>
  <si>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</si>
  <si>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</si>
  <si>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</si>
  <si>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</si>
  <si>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</si>
  <si>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</si>
  <si>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</si>
  <si>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</si>
  <si>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</si>
  <si>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</si>
  <si>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</si>
  <si>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</si>
  <si>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</si>
  <si>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</si>
  <si>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</si>
  <si>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</si>
  <si>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</si>
  <si>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</si>
  <si>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</si>
  <si>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</si>
  <si>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[Iot_board_esp8266.PrjPcb] (No PCB Document Selected)</t>
  </si>
  <si>
    <t>Iot_board_esp8266.PrjPcb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</si>
  <si>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</si>
  <si>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</si>
  <si>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</si>
  <si>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</si>
  <si>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17/03/2021</t>
  </si>
  <si>
    <t>18:55</t>
  </si>
  <si>
    <t>&lt;Parameter ClientWebsite not found&gt;</t>
  </si>
  <si>
    <t>1</t>
  </si>
  <si>
    <t>USD</t>
  </si>
  <si>
    <t>Category</t>
  </si>
  <si>
    <t>Ceramic Capacitors</t>
  </si>
  <si>
    <t>LEDs</t>
  </si>
  <si>
    <t>Schottky Diodes</t>
  </si>
  <si>
    <t>Uncategorized</t>
  </si>
  <si>
    <t>TVS Diodes</t>
  </si>
  <si>
    <t>Headers and Wire Housings</t>
  </si>
  <si>
    <t>USB Connectors</t>
  </si>
  <si>
    <t>Chip SMD Resistors</t>
  </si>
  <si>
    <t>Pushbutton Switches</t>
  </si>
  <si>
    <t>Pressure Sensors</t>
  </si>
  <si>
    <t>Real Time Clocks</t>
  </si>
  <si>
    <t>Voltage Regulators - Linear</t>
  </si>
  <si>
    <t>USB Interface ICs</t>
  </si>
  <si>
    <t>Manufacturer 1</t>
  </si>
  <si>
    <t>KEMET</t>
  </si>
  <si>
    <t>TDK-Lambda</t>
  </si>
  <si>
    <t>Vishay Lite-On</t>
  </si>
  <si>
    <t>Diodes</t>
  </si>
  <si>
    <t>Broadcom Avago</t>
  </si>
  <si>
    <t>Osram Opto</t>
  </si>
  <si>
    <t>Comchip</t>
  </si>
  <si>
    <t>JST</t>
  </si>
  <si>
    <t>Amphenol ICC</t>
  </si>
  <si>
    <t>Vishay</t>
  </si>
  <si>
    <t>Vishay Dale</t>
  </si>
  <si>
    <t>ALCOSWITCH - TE CONNECTIVITY</t>
  </si>
  <si>
    <t>Espressif Systems</t>
  </si>
  <si>
    <t>Sensirion</t>
  </si>
  <si>
    <t>Bosch Tools</t>
  </si>
  <si>
    <t>Maxim</t>
  </si>
  <si>
    <t>Analog Devices</t>
  </si>
  <si>
    <t>Silicon Labs</t>
  </si>
  <si>
    <t>Manufacturer Part Number 1</t>
  </si>
  <si>
    <t>C0603C104K5RAC-TU</t>
  </si>
  <si>
    <t>C0603C475K9PACTU</t>
  </si>
  <si>
    <t>C0603C105K8PACTU</t>
  </si>
  <si>
    <t>C0603C106M9PACTU</t>
  </si>
  <si>
    <t>C1206C107M9PACTU</t>
  </si>
  <si>
    <t>LTST-C191TBKT</t>
  </si>
  <si>
    <t>BAT760-7</t>
  </si>
  <si>
    <t>HSMS-C190</t>
  </si>
  <si>
    <t>LGL29K-G2J1-24-Z</t>
  </si>
  <si>
    <t>CPDQ5V0-HF</t>
  </si>
  <si>
    <t>S2B-PH-K-S(LF)(SN)</t>
  </si>
  <si>
    <t>10118193-0001LF</t>
  </si>
  <si>
    <t>CRCW060310K0FKEA</t>
  </si>
  <si>
    <t>CRCW06031K00FKEA</t>
  </si>
  <si>
    <t>CRCW06032K00FKEA</t>
  </si>
  <si>
    <t>CRCW060322K0FKEA</t>
  </si>
  <si>
    <t>CRCW060347K5FKEA</t>
  </si>
  <si>
    <t>CRCW0603330KFKEA</t>
  </si>
  <si>
    <t>1825910-6</t>
  </si>
  <si>
    <t>ESP-WROOM-02D (4MB)</t>
  </si>
  <si>
    <t>SHT30-DIS-B2.5KS</t>
  </si>
  <si>
    <t>BMP280</t>
  </si>
  <si>
    <t>DS3231SN#</t>
  </si>
  <si>
    <t>ADP160AUJZ-3.3-R7</t>
  </si>
  <si>
    <t>CP2102N-A01-GQFN28</t>
  </si>
  <si>
    <t>Case/Package</t>
  </si>
  <si>
    <t>SMD/SMT</t>
  </si>
  <si>
    <t>SOIC</t>
  </si>
  <si>
    <t>TSOT</t>
  </si>
  <si>
    <t>QFN</t>
  </si>
  <si>
    <t>Description</t>
  </si>
  <si>
    <t>KEMET - C0603C104K5RACTU - SMD Multilayer Ceramic Capacitor, 0.1 µF, 50 V, 0603 [1608 Metric], ± 10%, X7R, C Series KEMET</t>
  </si>
  <si>
    <t>KEMET - C0603C475K9PACTU - SMD Multilayer Ceramic Capacitor, 4.7 µF, 6.3 V, 0603 [1608 Metric], ± 10%, X5R, C Series KEMET</t>
  </si>
  <si>
    <t>Cap Ceramic 1uF 10V X5R 10% SMD 0603 85°C Paper T/R</t>
  </si>
  <si>
    <t>KEMET - C0603C106M9PACTU - CAP, MLCC, X5R, 10UF, 6.3V, 0603</t>
  </si>
  <si>
    <t>KEMET - C1206C107M9PACTU - CAP, 100µF, 6.3V, 20%, X5R, 1206</t>
  </si>
  <si>
    <t>LED BLUE CLEAR 0603 SMD</t>
  </si>
  <si>
    <t>DIODE SCHOTTKY 30V 1A SOD323</t>
  </si>
  <si>
    <t>AVAGO TECHNOLOGIES - HSMS-C190 - LED, RED, 10MCD, 626NM</t>
  </si>
  <si>
    <t>LED Uni-Color Green 572nm 2-Pin Chip 0603(1608Metric) T/R</t>
  </si>
  <si>
    <t>TVS DIODE 5V 18.6V 0402/SOD923F</t>
  </si>
  <si>
    <t>Conn Shrouded Header (4 Sides) HDR 2 POS 2mm Solder RA Thru-Hole Box</t>
  </si>
  <si>
    <t>CONN USB MICRO B RECPT SMT R/A</t>
  </si>
  <si>
    <t>VISHAY - CRCW060310K0FKEA - SMD Chip Resistor, 0603 [1608 Metric], 10 kohm, CRCW e3 Series, 75 V, Thick Film, 100 mW</t>
  </si>
  <si>
    <t>VISHAY - CRCW06031K00FKEA - SMD Chip Resistor, 0603 [1608 Metric], 1 kohm, CRCW e3 Series, 75 V, Thick Film, 100 mW</t>
  </si>
  <si>
    <t>D11/CRCW0603 100 2K 1% ET1 e3</t>
  </si>
  <si>
    <t>VISHAY - CRCW060322K0FKEA - Surface Mount Thick Film Resistor, AEC-Q200 CRCW Series, 22 kohm, 100 mW, - 1%, 75 V RoHS Compliant: Yes</t>
  </si>
  <si>
    <t>Resistor;  Thick Film;  47.5 Kilohms;  0.1 W;  1%;  SMT;  0603;  TCR 37 ppm/DegC</t>
  </si>
  <si>
    <t>Res Thick Film 0603 330K Ohm 1% 1/10W 100ppm/C Molded SMD Paper T/R</t>
  </si>
  <si>
    <t>SWITCH TACTILE SPST-NO 0.05A 24V</t>
  </si>
  <si>
    <t>Humidity/Temperature Sensor Digital Serial (I2C) 8-Pin DFN EP T/R</t>
  </si>
  <si>
    <t>BMP280 Absolute Barometric Pressure Sensor for Battery Powered Devices 2 x 2.5mm</t>
  </si>
  <si>
    <t>RTC, TCXO, CRYSTAL, 3.3V, 16SOIC</t>
  </si>
  <si>
    <t>ANALOG DEVICES         ADP160AUJZ-3.3-R7.             LDO VOLTAGE REGULATOR, FIXED, 3.3V, 150mA, TSOT-5</t>
  </si>
  <si>
    <t>IC BRIDGE USB TO UART 28QFN</t>
  </si>
  <si>
    <t>Jumper Wire</t>
  </si>
  <si>
    <t>Quantity</t>
  </si>
  <si>
    <t>Supplier 1</t>
  </si>
  <si>
    <t>Digi-Key</t>
  </si>
  <si>
    <t>Supplier Part Number 1</t>
  </si>
  <si>
    <t>399-5089-1-ND</t>
  </si>
  <si>
    <t>399-3482-1-ND</t>
  </si>
  <si>
    <t>399-3118-1-ND</t>
  </si>
  <si>
    <t>399-5504-1-ND</t>
  </si>
  <si>
    <t>399-5620-1-ND</t>
  </si>
  <si>
    <t>160-1647-1-ND</t>
  </si>
  <si>
    <t>BAT760DICT-ND</t>
  </si>
  <si>
    <t>516-1422-1-ND</t>
  </si>
  <si>
    <t>475-2709-1-ND</t>
  </si>
  <si>
    <t>641-1478-1-ND</t>
  </si>
  <si>
    <t>455-1719-ND</t>
  </si>
  <si>
    <t>609-4616-1-ND</t>
  </si>
  <si>
    <t>541-10.0KHCT-ND</t>
  </si>
  <si>
    <t>541-1.00KHCT-ND</t>
  </si>
  <si>
    <t>541-2.00KHCT-ND</t>
  </si>
  <si>
    <t>541-22.0KHCT-ND</t>
  </si>
  <si>
    <t>541-47.5KHCT-ND</t>
  </si>
  <si>
    <t>541-330KHCT-ND</t>
  </si>
  <si>
    <t>450-1650-ND</t>
  </si>
  <si>
    <t>1965-ESP-WROOM-02D(4MB)CT-ND</t>
  </si>
  <si>
    <t>1649-1009-1-ND</t>
  </si>
  <si>
    <t>828-1064-1-ND</t>
  </si>
  <si>
    <t>DS3231SN#-ND</t>
  </si>
  <si>
    <t>ADP160AUJZ-3.3-R7CT-ND</t>
  </si>
  <si>
    <t>336-3694-ND</t>
  </si>
  <si>
    <t>Supplier Order Qty 1</t>
  </si>
  <si>
    <t>Supplier Stock 1</t>
  </si>
  <si>
    <t>Supplier Unit Price 1</t>
  </si>
  <si>
    <t>Supplier Subtotal 1</t>
  </si>
  <si>
    <t>Supplier Currency 1</t>
  </si>
  <si>
    <t>C:\Users\khadija_pc\Desktop\PCB_design\ALTIUM Designer projects\Iot_board_esp8266_V1\Iot_board_esp8266\Iot_board_esp8266.PrjPcb</t>
  </si>
  <si>
    <t>42</t>
  </si>
  <si>
    <t>17/03/2021 18:55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</si>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</sst>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4"/>
  <sheetViews>
    <sheetView showGridLines="0" tabSelected="1" zoomScaleNormal="100" workbookViewId="0">
      <selection activeCell="F9" sqref="F9"/>
    </sheetView>
  </sheetViews>
  <sheetFormatPr baseColWidth="10"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44272</v>
      </c>
      <c r="E8" s="22">
        <f ca="1">NOW()</f>
        <v>44272.788378472222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41</v>
      </c>
      <c r="D9" s="36" t="s">
        <v>55</v>
      </c>
      <c r="E9" s="36" t="s">
        <v>74</v>
      </c>
      <c r="F9" s="36" t="s">
        <v>100</v>
      </c>
      <c r="G9" s="36" t="s">
        <v>105</v>
      </c>
      <c r="H9" s="36" t="s">
        <v>131</v>
      </c>
      <c r="I9" s="36" t="s">
        <v>132</v>
      </c>
      <c r="J9" s="36" t="s">
        <v>134</v>
      </c>
      <c r="K9" s="40" t="s">
        <v>160</v>
      </c>
      <c r="L9" s="44" t="s">
        <v>161</v>
      </c>
      <c r="M9" s="37" t="s">
        <v>162</v>
      </c>
      <c r="N9" s="37" t="s">
        <v>163</v>
      </c>
      <c r="O9" s="37" t="s">
        <v>164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42</v>
      </c>
      <c r="D10" s="28" t="s">
        <v>56</v>
      </c>
      <c r="E10" s="30" t="s">
        <v>75</v>
      </c>
      <c r="F10" s="30">
        <v>603</v>
      </c>
      <c r="G10" s="30" t="s">
        <v>106</v>
      </c>
      <c r="H10" s="30">
        <v>3</v>
      </c>
      <c r="I10" s="77" t="s">
        <v>133</v>
      </c>
      <c r="J10" s="30" t="s">
        <v>135</v>
      </c>
      <c r="K10" s="41">
        <v>3</v>
      </c>
      <c r="L10" s="41">
        <v>4319054</v>
      </c>
      <c r="M10" s="85">
        <v>0.12</v>
      </c>
      <c r="N10" s="85">
        <v>0.36</v>
      </c>
      <c r="O10" s="68" t="s">
        <v>40</v>
      </c>
    </row>
    <row r="11" spans="1:15" s="2" customFormat="1" ht="13.5" customHeight="1" x14ac:dyDescent="0.25">
      <c r="A11" s="57"/>
      <c r="B11" s="31">
        <f>ROW(B11) - ROW($B$9)</f>
        <v>2</v>
      </c>
      <c r="C11" s="32" t="s">
        <v>42</v>
      </c>
      <c r="D11" s="32" t="s">
        <v>56</v>
      </c>
      <c r="E11" s="32" t="s">
        <v>76</v>
      </c>
      <c r="F11" s="32">
        <v>603</v>
      </c>
      <c r="G11" s="32" t="s">
        <v>107</v>
      </c>
      <c r="H11" s="32">
        <v>1</v>
      </c>
      <c r="I11" s="78" t="s">
        <v>133</v>
      </c>
      <c r="J11" s="32" t="s">
        <v>136</v>
      </c>
      <c r="K11" s="42">
        <v>1</v>
      </c>
      <c r="L11" s="42">
        <v>1067423</v>
      </c>
      <c r="M11" s="86">
        <v>0.16</v>
      </c>
      <c r="N11" s="86">
        <v>0.16</v>
      </c>
      <c r="O11" s="69" t="s">
        <v>40</v>
      </c>
    </row>
    <row r="12" spans="1:15" s="2" customFormat="1" ht="13.5" customHeight="1" x14ac:dyDescent="0.25">
      <c r="A12" s="57"/>
      <c r="B12" s="29">
        <f>ROW(B12) - ROW($B$9)</f>
        <v>3</v>
      </c>
      <c r="C12" s="28" t="s">
        <v>42</v>
      </c>
      <c r="D12" s="28" t="s">
        <v>56</v>
      </c>
      <c r="E12" s="30" t="s">
        <v>77</v>
      </c>
      <c r="F12" s="30">
        <v>603</v>
      </c>
      <c r="G12" s="30" t="s">
        <v>108</v>
      </c>
      <c r="H12" s="30">
        <v>2</v>
      </c>
      <c r="I12" s="77" t="s">
        <v>133</v>
      </c>
      <c r="J12" s="30" t="s">
        <v>137</v>
      </c>
      <c r="K12" s="41">
        <v>2</v>
      </c>
      <c r="L12" s="41">
        <v>452024</v>
      </c>
      <c r="M12" s="85">
        <v>0.1</v>
      </c>
      <c r="N12" s="85">
        <v>0.2</v>
      </c>
      <c r="O12" s="68" t="s">
        <v>40</v>
      </c>
    </row>
    <row r="13" spans="1:15" s="2" customFormat="1" ht="13.5" customHeight="1" x14ac:dyDescent="0.25">
      <c r="A13" s="57"/>
      <c r="B13" s="31">
        <f>ROW(B13) - ROW($B$9)</f>
        <v>4</v>
      </c>
      <c r="C13" s="32" t="s">
        <v>42</v>
      </c>
      <c r="D13" s="32" t="s">
        <v>57</v>
      </c>
      <c r="E13" s="32" t="s">
        <v>78</v>
      </c>
      <c r="F13" s="32">
        <v>603</v>
      </c>
      <c r="G13" s="32" t="s">
        <v>109</v>
      </c>
      <c r="H13" s="32">
        <v>1</v>
      </c>
      <c r="I13" s="78" t="s">
        <v>133</v>
      </c>
      <c r="J13" s="32" t="s">
        <v>138</v>
      </c>
      <c r="K13" s="42">
        <v>1</v>
      </c>
      <c r="L13" s="42">
        <v>140343</v>
      </c>
      <c r="M13" s="86">
        <v>0.31</v>
      </c>
      <c r="N13" s="86">
        <v>0.31</v>
      </c>
      <c r="O13" s="69" t="s">
        <v>40</v>
      </c>
    </row>
    <row r="14" spans="1:15" s="2" customFormat="1" ht="13.5" customHeight="1" x14ac:dyDescent="0.25">
      <c r="A14" s="57"/>
      <c r="B14" s="29">
        <f>ROW(B14) - ROW($B$9)</f>
        <v>5</v>
      </c>
      <c r="C14" s="28" t="s">
        <v>42</v>
      </c>
      <c r="D14" s="28" t="s">
        <v>56</v>
      </c>
      <c r="E14" s="30" t="s">
        <v>79</v>
      </c>
      <c r="F14" s="30">
        <v>1206</v>
      </c>
      <c r="G14" s="30" t="s">
        <v>110</v>
      </c>
      <c r="H14" s="30">
        <v>1</v>
      </c>
      <c r="I14" s="77" t="s">
        <v>133</v>
      </c>
      <c r="J14" s="30" t="s">
        <v>139</v>
      </c>
      <c r="K14" s="41">
        <v>1</v>
      </c>
      <c r="L14" s="41">
        <v>164561</v>
      </c>
      <c r="M14" s="85">
        <v>1.1000000000000001</v>
      </c>
      <c r="N14" s="85">
        <v>1.1000000000000001</v>
      </c>
      <c r="O14" s="68" t="s">
        <v>40</v>
      </c>
    </row>
    <row r="15" spans="1:15" s="2" customFormat="1" ht="13.5" customHeight="1" x14ac:dyDescent="0.25">
      <c r="A15" s="57"/>
      <c r="B15" s="31">
        <f>ROW(B15) - ROW($B$9)</f>
        <v>6</v>
      </c>
      <c r="C15" s="32" t="s">
        <v>43</v>
      </c>
      <c r="D15" s="32" t="s">
        <v>58</v>
      </c>
      <c r="E15" s="32" t="s">
        <v>80</v>
      </c>
      <c r="F15" s="32">
        <v>603</v>
      </c>
      <c r="G15" s="32" t="s">
        <v>111</v>
      </c>
      <c r="H15" s="32">
        <v>2</v>
      </c>
      <c r="I15" s="78" t="s">
        <v>133</v>
      </c>
      <c r="J15" s="32" t="s">
        <v>140</v>
      </c>
      <c r="K15" s="42">
        <v>2</v>
      </c>
      <c r="L15" s="42">
        <v>242568</v>
      </c>
      <c r="M15" s="86">
        <v>0.33</v>
      </c>
      <c r="N15" s="86">
        <v>0.66</v>
      </c>
      <c r="O15" s="69" t="s">
        <v>40</v>
      </c>
    </row>
    <row r="16" spans="1:15" s="2" customFormat="1" ht="13.5" customHeight="1" x14ac:dyDescent="0.25">
      <c r="A16" s="57"/>
      <c r="B16" s="29">
        <f>ROW(B16) - ROW($B$9)</f>
        <v>7</v>
      </c>
      <c r="C16" s="28" t="s">
        <v>44</v>
      </c>
      <c r="D16" s="28" t="s">
        <v>59</v>
      </c>
      <c r="E16" s="30" t="s">
        <v>81</v>
      </c>
      <c r="F16" s="30"/>
      <c r="G16" s="30" t="s">
        <v>112</v>
      </c>
      <c r="H16" s="30">
        <v>1</v>
      </c>
      <c r="I16" s="77" t="s">
        <v>133</v>
      </c>
      <c r="J16" s="30" t="s">
        <v>141</v>
      </c>
      <c r="K16" s="41">
        <v>1</v>
      </c>
      <c r="L16" s="41">
        <v>85083</v>
      </c>
      <c r="M16" s="85">
        <v>0.56000000000000005</v>
      </c>
      <c r="N16" s="85">
        <v>0.56000000000000005</v>
      </c>
      <c r="O16" s="68" t="s">
        <v>40</v>
      </c>
    </row>
    <row r="17" spans="1:15" s="2" customFormat="1" ht="13.5" customHeight="1" x14ac:dyDescent="0.25">
      <c r="A17" s="57"/>
      <c r="B17" s="31">
        <f>ROW(B17) - ROW($B$9)</f>
        <v>8</v>
      </c>
      <c r="C17" s="32" t="s">
        <v>43</v>
      </c>
      <c r="D17" s="32" t="s">
        <v>60</v>
      </c>
      <c r="E17" s="32" t="s">
        <v>82</v>
      </c>
      <c r="F17" s="32">
        <v>603</v>
      </c>
      <c r="G17" s="32" t="s">
        <v>113</v>
      </c>
      <c r="H17" s="32">
        <v>1</v>
      </c>
      <c r="I17" s="78" t="s">
        <v>133</v>
      </c>
      <c r="J17" s="32" t="s">
        <v>142</v>
      </c>
      <c r="K17" s="42">
        <v>1</v>
      </c>
      <c r="L17" s="42">
        <v>81116</v>
      </c>
      <c r="M17" s="86">
        <v>0.37</v>
      </c>
      <c r="N17" s="86">
        <v>0.37</v>
      </c>
      <c r="O17" s="69" t="s">
        <v>40</v>
      </c>
    </row>
    <row r="18" spans="1:15" s="2" customFormat="1" ht="13.5" customHeight="1" x14ac:dyDescent="0.25">
      <c r="A18" s="57"/>
      <c r="B18" s="29">
        <f>ROW(B18) - ROW($B$9)</f>
        <v>9</v>
      </c>
      <c r="C18" s="28" t="s">
        <v>45</v>
      </c>
      <c r="D18" s="28" t="s">
        <v>61</v>
      </c>
      <c r="E18" s="30" t="s">
        <v>83</v>
      </c>
      <c r="F18" s="30">
        <v>603</v>
      </c>
      <c r="G18" s="30" t="s">
        <v>114</v>
      </c>
      <c r="H18" s="30">
        <v>1</v>
      </c>
      <c r="I18" s="77" t="s">
        <v>133</v>
      </c>
      <c r="J18" s="30" t="s">
        <v>143</v>
      </c>
      <c r="K18" s="41">
        <v>1</v>
      </c>
      <c r="L18" s="41">
        <v>31102</v>
      </c>
      <c r="M18" s="85">
        <v>0.47</v>
      </c>
      <c r="N18" s="85">
        <v>0.47</v>
      </c>
      <c r="O18" s="68" t="s">
        <v>40</v>
      </c>
    </row>
    <row r="19" spans="1:15" s="2" customFormat="1" ht="13.5" customHeight="1" x14ac:dyDescent="0.25">
      <c r="A19" s="57"/>
      <c r="B19" s="31">
        <f>ROW(B19) - ROW($B$9)</f>
        <v>10</v>
      </c>
      <c r="C19" s="32" t="s">
        <v>46</v>
      </c>
      <c r="D19" s="32" t="s">
        <v>62</v>
      </c>
      <c r="E19" s="32" t="s">
        <v>84</v>
      </c>
      <c r="F19" s="32">
        <v>402</v>
      </c>
      <c r="G19" s="32" t="s">
        <v>115</v>
      </c>
      <c r="H19" s="32">
        <v>3</v>
      </c>
      <c r="I19" s="78" t="s">
        <v>133</v>
      </c>
      <c r="J19" s="32" t="s">
        <v>144</v>
      </c>
      <c r="K19" s="42">
        <v>3</v>
      </c>
      <c r="L19" s="42">
        <v>0</v>
      </c>
      <c r="M19" s="86">
        <v>0.28000000000000003</v>
      </c>
      <c r="N19" s="86">
        <v>0.84</v>
      </c>
      <c r="O19" s="69" t="s">
        <v>40</v>
      </c>
    </row>
    <row r="20" spans="1:15" s="2" customFormat="1" ht="13.5" customHeight="1" x14ac:dyDescent="0.25">
      <c r="A20" s="57"/>
      <c r="B20" s="29">
        <f>ROW(B20) - ROW($B$9)</f>
        <v>11</v>
      </c>
      <c r="C20" s="28" t="s">
        <v>47</v>
      </c>
      <c r="D20" s="28" t="s">
        <v>63</v>
      </c>
      <c r="E20" s="30" t="s">
        <v>85</v>
      </c>
      <c r="F20" s="30"/>
      <c r="G20" s="30" t="s">
        <v>116</v>
      </c>
      <c r="H20" s="30">
        <v>1</v>
      </c>
      <c r="I20" s="77" t="s">
        <v>133</v>
      </c>
      <c r="J20" s="30" t="s">
        <v>145</v>
      </c>
      <c r="K20" s="41">
        <v>1</v>
      </c>
      <c r="L20" s="41">
        <v>237674</v>
      </c>
      <c r="M20" s="85">
        <v>0.17</v>
      </c>
      <c r="N20" s="85">
        <v>0.17</v>
      </c>
      <c r="O20" s="68" t="s">
        <v>40</v>
      </c>
    </row>
    <row r="21" spans="1:15" s="2" customFormat="1" ht="13.5" customHeight="1" x14ac:dyDescent="0.25">
      <c r="A21" s="57"/>
      <c r="B21" s="31">
        <f>ROW(B21) - ROW($B$9)</f>
        <v>12</v>
      </c>
      <c r="C21" s="32" t="s">
        <v>48</v>
      </c>
      <c r="D21" s="32" t="s">
        <v>64</v>
      </c>
      <c r="E21" s="32" t="s">
        <v>86</v>
      </c>
      <c r="F21" s="32"/>
      <c r="G21" s="32" t="s">
        <v>117</v>
      </c>
      <c r="H21" s="32">
        <v>1</v>
      </c>
      <c r="I21" s="78" t="s">
        <v>133</v>
      </c>
      <c r="J21" s="32" t="s">
        <v>146</v>
      </c>
      <c r="K21" s="42">
        <v>1</v>
      </c>
      <c r="L21" s="42">
        <v>134838</v>
      </c>
      <c r="M21" s="86">
        <v>0.48</v>
      </c>
      <c r="N21" s="86">
        <v>0.48</v>
      </c>
      <c r="O21" s="69" t="s">
        <v>40</v>
      </c>
    </row>
    <row r="22" spans="1:15" s="2" customFormat="1" ht="13.5" customHeight="1" x14ac:dyDescent="0.25">
      <c r="A22" s="57"/>
      <c r="B22" s="29">
        <f>ROW(B22) - ROW($B$9)</f>
        <v>13</v>
      </c>
      <c r="C22" s="28" t="s">
        <v>49</v>
      </c>
      <c r="D22" s="28" t="s">
        <v>65</v>
      </c>
      <c r="E22" s="30" t="s">
        <v>87</v>
      </c>
      <c r="F22" s="30">
        <v>603</v>
      </c>
      <c r="G22" s="30" t="s">
        <v>118</v>
      </c>
      <c r="H22" s="30">
        <v>6</v>
      </c>
      <c r="I22" s="77" t="s">
        <v>133</v>
      </c>
      <c r="J22" s="30" t="s">
        <v>147</v>
      </c>
      <c r="K22" s="41">
        <v>6</v>
      </c>
      <c r="L22" s="41">
        <v>1028103</v>
      </c>
      <c r="M22" s="85">
        <v>0.1</v>
      </c>
      <c r="N22" s="85">
        <v>0.6</v>
      </c>
      <c r="O22" s="68" t="s">
        <v>40</v>
      </c>
    </row>
    <row r="23" spans="1:15" s="2" customFormat="1" ht="13.5" customHeight="1" x14ac:dyDescent="0.25">
      <c r="A23" s="57"/>
      <c r="B23" s="31">
        <f>ROW(B23) - ROW($B$9)</f>
        <v>14</v>
      </c>
      <c r="C23" s="32" t="s">
        <v>49</v>
      </c>
      <c r="D23" s="32" t="s">
        <v>66</v>
      </c>
      <c r="E23" s="32" t="s">
        <v>88</v>
      </c>
      <c r="F23" s="32">
        <v>603</v>
      </c>
      <c r="G23" s="32" t="s">
        <v>119</v>
      </c>
      <c r="H23" s="32">
        <v>2</v>
      </c>
      <c r="I23" s="78" t="s">
        <v>133</v>
      </c>
      <c r="J23" s="32" t="s">
        <v>148</v>
      </c>
      <c r="K23" s="42">
        <v>2</v>
      </c>
      <c r="L23" s="42">
        <v>87150</v>
      </c>
      <c r="M23" s="86">
        <v>0.1</v>
      </c>
      <c r="N23" s="86">
        <v>0.2</v>
      </c>
      <c r="O23" s="69" t="s">
        <v>40</v>
      </c>
    </row>
    <row r="24" spans="1:15" s="2" customFormat="1" ht="13.5" customHeight="1" x14ac:dyDescent="0.25">
      <c r="A24" s="57"/>
      <c r="B24" s="29">
        <f>ROW(B24) - ROW($B$9)</f>
        <v>15</v>
      </c>
      <c r="C24" s="28" t="s">
        <v>49</v>
      </c>
      <c r="D24" s="28" t="s">
        <v>65</v>
      </c>
      <c r="E24" s="30" t="s">
        <v>89</v>
      </c>
      <c r="F24" s="30">
        <v>603</v>
      </c>
      <c r="G24" s="30" t="s">
        <v>120</v>
      </c>
      <c r="H24" s="30">
        <v>2</v>
      </c>
      <c r="I24" s="77" t="s">
        <v>133</v>
      </c>
      <c r="J24" s="30" t="s">
        <v>149</v>
      </c>
      <c r="K24" s="41">
        <v>2</v>
      </c>
      <c r="L24" s="41">
        <v>237855</v>
      </c>
      <c r="M24" s="85">
        <v>0.1</v>
      </c>
      <c r="N24" s="85">
        <v>0.2</v>
      </c>
      <c r="O24" s="68" t="s">
        <v>40</v>
      </c>
    </row>
    <row r="25" spans="1:15" s="2" customFormat="1" ht="13.5" customHeight="1" x14ac:dyDescent="0.25">
      <c r="A25" s="57"/>
      <c r="B25" s="31">
        <f>ROW(B25) - ROW($B$9)</f>
        <v>16</v>
      </c>
      <c r="C25" s="32" t="s">
        <v>49</v>
      </c>
      <c r="D25" s="32" t="s">
        <v>65</v>
      </c>
      <c r="E25" s="32" t="s">
        <v>90</v>
      </c>
      <c r="F25" s="32">
        <v>603</v>
      </c>
      <c r="G25" s="32" t="s">
        <v>121</v>
      </c>
      <c r="H25" s="32">
        <v>1</v>
      </c>
      <c r="I25" s="78" t="s">
        <v>133</v>
      </c>
      <c r="J25" s="32" t="s">
        <v>150</v>
      </c>
      <c r="K25" s="42">
        <v>1</v>
      </c>
      <c r="L25" s="42">
        <v>15</v>
      </c>
      <c r="M25" s="86">
        <v>0.1</v>
      </c>
      <c r="N25" s="86">
        <v>0.1</v>
      </c>
      <c r="O25" s="69" t="s">
        <v>40</v>
      </c>
    </row>
    <row r="26" spans="1:15" s="2" customFormat="1" ht="13.5" customHeight="1" x14ac:dyDescent="0.25">
      <c r="A26" s="57"/>
      <c r="B26" s="29">
        <f>ROW(B26) - ROW($B$9)</f>
        <v>17</v>
      </c>
      <c r="C26" s="28" t="s">
        <v>49</v>
      </c>
      <c r="D26" s="28" t="s">
        <v>65</v>
      </c>
      <c r="E26" s="30" t="s">
        <v>91</v>
      </c>
      <c r="F26" s="30">
        <v>603</v>
      </c>
      <c r="G26" s="30" t="s">
        <v>122</v>
      </c>
      <c r="H26" s="30">
        <v>1</v>
      </c>
      <c r="I26" s="77" t="s">
        <v>133</v>
      </c>
      <c r="J26" s="30" t="s">
        <v>151</v>
      </c>
      <c r="K26" s="41">
        <v>1</v>
      </c>
      <c r="L26" s="41">
        <v>56860</v>
      </c>
      <c r="M26" s="85">
        <v>0.1</v>
      </c>
      <c r="N26" s="85">
        <v>0.1</v>
      </c>
      <c r="O26" s="68" t="s">
        <v>40</v>
      </c>
    </row>
    <row r="27" spans="1:15" s="2" customFormat="1" ht="13.5" customHeight="1" x14ac:dyDescent="0.25">
      <c r="A27" s="57"/>
      <c r="B27" s="31">
        <f>ROW(B27) - ROW($B$9)</f>
        <v>18</v>
      </c>
      <c r="C27" s="32" t="s">
        <v>49</v>
      </c>
      <c r="D27" s="32" t="s">
        <v>65</v>
      </c>
      <c r="E27" s="32" t="s">
        <v>92</v>
      </c>
      <c r="F27" s="32">
        <v>603</v>
      </c>
      <c r="G27" s="32" t="s">
        <v>123</v>
      </c>
      <c r="H27" s="32">
        <v>2</v>
      </c>
      <c r="I27" s="78" t="s">
        <v>133</v>
      </c>
      <c r="J27" s="32" t="s">
        <v>152</v>
      </c>
      <c r="K27" s="42">
        <v>2</v>
      </c>
      <c r="L27" s="42">
        <v>470</v>
      </c>
      <c r="M27" s="86">
        <v>0.1</v>
      </c>
      <c r="N27" s="86">
        <v>0.2</v>
      </c>
      <c r="O27" s="69" t="s">
        <v>40</v>
      </c>
    </row>
    <row r="28" spans="1:15" s="2" customFormat="1" ht="13.5" customHeight="1" x14ac:dyDescent="0.25">
      <c r="A28" s="57"/>
      <c r="B28" s="29">
        <f>ROW(B28) - ROW($B$9)</f>
        <v>19</v>
      </c>
      <c r="C28" s="28" t="s">
        <v>50</v>
      </c>
      <c r="D28" s="28" t="s">
        <v>67</v>
      </c>
      <c r="E28" s="30" t="s">
        <v>93</v>
      </c>
      <c r="F28" s="30"/>
      <c r="G28" s="30" t="s">
        <v>124</v>
      </c>
      <c r="H28" s="30">
        <v>3</v>
      </c>
      <c r="I28" s="77" t="s">
        <v>133</v>
      </c>
      <c r="J28" s="30" t="s">
        <v>153</v>
      </c>
      <c r="K28" s="41">
        <v>3</v>
      </c>
      <c r="L28" s="41">
        <v>85819</v>
      </c>
      <c r="M28" s="85">
        <v>0.1</v>
      </c>
      <c r="N28" s="85">
        <v>0.3</v>
      </c>
      <c r="O28" s="68" t="s">
        <v>40</v>
      </c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 t="s">
        <v>68</v>
      </c>
      <c r="E29" s="32" t="s">
        <v>94</v>
      </c>
      <c r="F29" s="32"/>
      <c r="G29" s="32" t="s">
        <v>94</v>
      </c>
      <c r="H29" s="32">
        <v>1</v>
      </c>
      <c r="I29" s="78" t="s">
        <v>133</v>
      </c>
      <c r="J29" s="32" t="s">
        <v>154</v>
      </c>
      <c r="K29" s="42">
        <v>1</v>
      </c>
      <c r="L29" s="42">
        <v>1211</v>
      </c>
      <c r="M29" s="86">
        <v>3.2</v>
      </c>
      <c r="N29" s="86">
        <v>3.2</v>
      </c>
      <c r="O29" s="69" t="s">
        <v>40</v>
      </c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 t="s">
        <v>69</v>
      </c>
      <c r="E30" s="30" t="s">
        <v>95</v>
      </c>
      <c r="F30" s="30"/>
      <c r="G30" s="30" t="s">
        <v>125</v>
      </c>
      <c r="H30" s="30">
        <v>1</v>
      </c>
      <c r="I30" s="77" t="s">
        <v>133</v>
      </c>
      <c r="J30" s="30" t="s">
        <v>155</v>
      </c>
      <c r="K30" s="41">
        <v>1</v>
      </c>
      <c r="L30" s="41">
        <v>1</v>
      </c>
      <c r="M30" s="85">
        <v>2.78</v>
      </c>
      <c r="N30" s="85">
        <v>2.78</v>
      </c>
      <c r="O30" s="68" t="s">
        <v>40</v>
      </c>
    </row>
    <row r="31" spans="1:15" s="2" customFormat="1" ht="13.5" customHeight="1" x14ac:dyDescent="0.25">
      <c r="A31" s="57"/>
      <c r="B31" s="31">
        <f>ROW(B31) - ROW($B$9)</f>
        <v>22</v>
      </c>
      <c r="C31" s="32" t="s">
        <v>51</v>
      </c>
      <c r="D31" s="32" t="s">
        <v>70</v>
      </c>
      <c r="E31" s="32" t="s">
        <v>96</v>
      </c>
      <c r="F31" s="32" t="s">
        <v>101</v>
      </c>
      <c r="G31" s="32" t="s">
        <v>126</v>
      </c>
      <c r="H31" s="32">
        <v>1</v>
      </c>
      <c r="I31" s="78" t="s">
        <v>133</v>
      </c>
      <c r="J31" s="32" t="s">
        <v>156</v>
      </c>
      <c r="K31" s="42">
        <v>1</v>
      </c>
      <c r="L31" s="42">
        <v>0</v>
      </c>
      <c r="M31" s="86">
        <v>3.26</v>
      </c>
      <c r="N31" s="86">
        <v>3.26</v>
      </c>
      <c r="O31" s="69" t="s">
        <v>40</v>
      </c>
    </row>
    <row r="32" spans="1:15" s="2" customFormat="1" ht="13.5" customHeight="1" x14ac:dyDescent="0.25">
      <c r="A32" s="57"/>
      <c r="B32" s="29">
        <f>ROW(B32) - ROW($B$9)</f>
        <v>23</v>
      </c>
      <c r="C32" s="28" t="s">
        <v>52</v>
      </c>
      <c r="D32" s="28" t="s">
        <v>71</v>
      </c>
      <c r="E32" s="30" t="s">
        <v>97</v>
      </c>
      <c r="F32" s="30" t="s">
        <v>102</v>
      </c>
      <c r="G32" s="30" t="s">
        <v>127</v>
      </c>
      <c r="H32" s="30">
        <v>1</v>
      </c>
      <c r="I32" s="77" t="s">
        <v>133</v>
      </c>
      <c r="J32" s="30" t="s">
        <v>157</v>
      </c>
      <c r="K32" s="41">
        <v>1</v>
      </c>
      <c r="L32" s="41">
        <v>304</v>
      </c>
      <c r="M32" s="85">
        <v>10.09</v>
      </c>
      <c r="N32" s="85">
        <v>10.09</v>
      </c>
      <c r="O32" s="68" t="s">
        <v>40</v>
      </c>
    </row>
    <row r="33" spans="1:15" s="2" customFormat="1" ht="13.5" customHeight="1" x14ac:dyDescent="0.25">
      <c r="A33" s="57"/>
      <c r="B33" s="31">
        <f>ROW(B33) - ROW($B$9)</f>
        <v>24</v>
      </c>
      <c r="C33" s="32" t="s">
        <v>53</v>
      </c>
      <c r="D33" s="32" t="s">
        <v>72</v>
      </c>
      <c r="E33" s="32" t="s">
        <v>98</v>
      </c>
      <c r="F33" s="32" t="s">
        <v>103</v>
      </c>
      <c r="G33" s="32" t="s">
        <v>128</v>
      </c>
      <c r="H33" s="32">
        <v>1</v>
      </c>
      <c r="I33" s="78" t="s">
        <v>133</v>
      </c>
      <c r="J33" s="32" t="s">
        <v>158</v>
      </c>
      <c r="K33" s="42">
        <v>1</v>
      </c>
      <c r="L33" s="42">
        <v>11740</v>
      </c>
      <c r="M33" s="86">
        <v>1.19</v>
      </c>
      <c r="N33" s="86">
        <v>1.19</v>
      </c>
      <c r="O33" s="69" t="s">
        <v>40</v>
      </c>
    </row>
    <row r="34" spans="1:15" s="2" customFormat="1" ht="13.5" customHeight="1" x14ac:dyDescent="0.25">
      <c r="A34" s="57"/>
      <c r="B34" s="29">
        <f>ROW(B34) - ROW($B$9)</f>
        <v>25</v>
      </c>
      <c r="C34" s="28" t="s">
        <v>54</v>
      </c>
      <c r="D34" s="28" t="s">
        <v>73</v>
      </c>
      <c r="E34" s="30" t="s">
        <v>99</v>
      </c>
      <c r="F34" s="30" t="s">
        <v>104</v>
      </c>
      <c r="G34" s="30" t="s">
        <v>129</v>
      </c>
      <c r="H34" s="30">
        <v>1</v>
      </c>
      <c r="I34" s="77" t="s">
        <v>133</v>
      </c>
      <c r="J34" s="30" t="s">
        <v>159</v>
      </c>
      <c r="K34" s="41"/>
      <c r="L34" s="41">
        <v>0</v>
      </c>
      <c r="M34" s="85"/>
      <c r="N34" s="85"/>
      <c r="O34" s="68"/>
    </row>
    <row r="35" spans="1:15" s="2" customFormat="1" ht="13.5" customHeight="1" x14ac:dyDescent="0.25">
      <c r="A35" s="57"/>
      <c r="B35" s="31">
        <f>ROW(B35) - ROW($B$9)</f>
        <v>26</v>
      </c>
      <c r="C35" s="32"/>
      <c r="D35" s="32"/>
      <c r="E35" s="32"/>
      <c r="F35" s="32"/>
      <c r="G35" s="32" t="s">
        <v>130</v>
      </c>
      <c r="H35" s="32">
        <v>1</v>
      </c>
      <c r="I35" s="78"/>
      <c r="J35" s="32"/>
      <c r="K35" s="42"/>
      <c r="L35" s="42"/>
      <c r="M35" s="86"/>
      <c r="N35" s="86"/>
      <c r="O35" s="69"/>
    </row>
    <row r="36" spans="1:15" x14ac:dyDescent="0.25">
      <c r="A36" s="57"/>
      <c r="B36" s="53"/>
      <c r="C36" s="52"/>
      <c r="D36" s="34"/>
      <c r="E36" s="33"/>
      <c r="F36" s="49"/>
      <c r="G36" s="39"/>
      <c r="H36" s="48">
        <f>SUM(H10:H35)</f>
        <v>42</v>
      </c>
      <c r="I36" s="79"/>
      <c r="J36" s="43"/>
      <c r="K36" s="48">
        <f>SUM(K10:K35)</f>
        <v>40</v>
      </c>
      <c r="L36" s="47"/>
      <c r="M36" s="47"/>
      <c r="N36" s="47">
        <f>SUM(N10:N35)</f>
        <v>27.9</v>
      </c>
      <c r="O36" s="70"/>
    </row>
    <row r="37" spans="1:15" ht="13.8" thickBot="1" x14ac:dyDescent="0.3">
      <c r="A37" s="57"/>
      <c r="B37" s="87" t="s">
        <v>20</v>
      </c>
      <c r="C37" s="87"/>
      <c r="D37" s="5"/>
      <c r="E37" s="7"/>
      <c r="F37" s="51" t="s">
        <v>21</v>
      </c>
      <c r="G37" s="4"/>
      <c r="H37" s="4"/>
      <c r="I37" s="80"/>
      <c r="J37" s="39"/>
      <c r="K37" s="39"/>
      <c r="L37" s="39"/>
      <c r="M37" s="39"/>
      <c r="N37" s="39"/>
      <c r="O37" s="67"/>
    </row>
    <row r="38" spans="1:15" ht="25.2" thickBot="1" x14ac:dyDescent="0.3">
      <c r="A38" s="57"/>
      <c r="B38" s="6"/>
      <c r="C38" s="6"/>
      <c r="D38" s="6"/>
      <c r="E38" s="8"/>
      <c r="F38" s="5"/>
      <c r="G38" s="5"/>
      <c r="H38" s="96" t="s">
        <v>39</v>
      </c>
      <c r="I38" s="84" t="s">
        <v>29</v>
      </c>
      <c r="J38" s="46" t="s">
        <v>23</v>
      </c>
      <c r="K38" s="39"/>
      <c r="L38" s="88">
        <f>N36</f>
        <v>27.9</v>
      </c>
      <c r="M38" s="89"/>
      <c r="N38" s="97" t="s">
        <v>40</v>
      </c>
      <c r="O38" s="67"/>
    </row>
    <row r="39" spans="1:15" x14ac:dyDescent="0.25">
      <c r="A39" s="57"/>
      <c r="B39" s="6"/>
      <c r="C39" s="6"/>
      <c r="D39" s="6"/>
      <c r="E39" s="8"/>
      <c r="F39" s="5"/>
      <c r="G39" s="5"/>
      <c r="H39" s="5"/>
      <c r="I39" s="81"/>
      <c r="J39" s="50" t="s">
        <v>28</v>
      </c>
      <c r="K39" s="6"/>
      <c r="L39" s="90">
        <f>L38/H38</f>
        <v>27.9</v>
      </c>
      <c r="M39" s="90"/>
      <c r="N39" s="98" t="s">
        <v>40</v>
      </c>
      <c r="O39" s="67"/>
    </row>
    <row r="40" spans="1:15" ht="13.8" thickBot="1" x14ac:dyDescent="0.3">
      <c r="A40" s="60"/>
      <c r="B40" s="27"/>
      <c r="C40" s="11"/>
      <c r="D40" s="11"/>
      <c r="E40" s="9"/>
      <c r="F40" s="10"/>
      <c r="G40" s="10"/>
      <c r="H40" s="10"/>
      <c r="I40" s="82"/>
      <c r="J40" s="10"/>
      <c r="K40" s="11"/>
      <c r="L40" s="61"/>
      <c r="M40" s="61"/>
      <c r="N40" s="61"/>
      <c r="O40" s="71"/>
    </row>
    <row r="42" spans="1:15" x14ac:dyDescent="0.25">
      <c r="C42" s="1"/>
      <c r="D42" s="1"/>
      <c r="E42" s="1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</sheetData>
  <mergeCells count="3">
    <mergeCell ref="B37:C37"/>
    <mergeCell ref="L38:M38"/>
    <mergeCell ref="L39:M39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:L35">
    <cfRule type="cellIs" dxfId="1" priority="2" operator="lessThan">
      <formula>1</formula>
    </cfRule>
  </conditionalFormatting>
  <conditionalFormatting sqref="N34:N35">
    <cfRule type="containsBlanks" dxfId="0" priority="1">
      <formula>LEN(TRIM(N34))=0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165</v>
      </c>
    </row>
    <row r="2" spans="1:2" x14ac:dyDescent="0.25">
      <c r="A2" s="25" t="s">
        <v>1</v>
      </c>
      <c r="B2" s="100" t="s">
        <v>31</v>
      </c>
    </row>
    <row r="3" spans="1:2" x14ac:dyDescent="0.25">
      <c r="A3" s="26" t="s">
        <v>2</v>
      </c>
      <c r="B3" s="101" t="s">
        <v>33</v>
      </c>
    </row>
    <row r="4" spans="1:2" x14ac:dyDescent="0.25">
      <c r="A4" s="25" t="s">
        <v>3</v>
      </c>
      <c r="B4" s="100" t="s">
        <v>31</v>
      </c>
    </row>
    <row r="5" spans="1:2" x14ac:dyDescent="0.25">
      <c r="A5" s="26" t="s">
        <v>4</v>
      </c>
      <c r="B5" s="101" t="s">
        <v>165</v>
      </c>
    </row>
    <row r="6" spans="1:2" x14ac:dyDescent="0.25">
      <c r="A6" s="25" t="s">
        <v>5</v>
      </c>
      <c r="B6" s="100" t="s">
        <v>30</v>
      </c>
    </row>
    <row r="7" spans="1:2" x14ac:dyDescent="0.25">
      <c r="A7" s="26" t="s">
        <v>6</v>
      </c>
      <c r="B7" s="101" t="s">
        <v>166</v>
      </c>
    </row>
    <row r="8" spans="1:2" x14ac:dyDescent="0.25">
      <c r="A8" s="25" t="s">
        <v>7</v>
      </c>
      <c r="B8" s="100" t="s">
        <v>37</v>
      </c>
    </row>
    <row r="9" spans="1:2" x14ac:dyDescent="0.25">
      <c r="A9" s="26" t="s">
        <v>8</v>
      </c>
      <c r="B9" s="101" t="s">
        <v>36</v>
      </c>
    </row>
    <row r="10" spans="1:2" x14ac:dyDescent="0.25">
      <c r="A10" s="25" t="s">
        <v>9</v>
      </c>
      <c r="B10" s="100" t="s">
        <v>167</v>
      </c>
    </row>
    <row r="11" spans="1:2" x14ac:dyDescent="0.25">
      <c r="A11" s="26" t="s">
        <v>10</v>
      </c>
      <c r="B11" s="101" t="s">
        <v>168</v>
      </c>
    </row>
    <row r="12" spans="1:2" x14ac:dyDescent="0.25">
      <c r="A12" s="25" t="s">
        <v>11</v>
      </c>
      <c r="B12" s="100" t="s">
        <v>169</v>
      </c>
    </row>
    <row r="13" spans="1:2" x14ac:dyDescent="0.25">
      <c r="A13" s="26" t="s">
        <v>12</v>
      </c>
      <c r="B13" s="101" t="s">
        <v>170</v>
      </c>
    </row>
    <row r="14" spans="1:2" x14ac:dyDescent="0.25">
      <c r="A14" s="25" t="s">
        <v>13</v>
      </c>
      <c r="B14" s="100" t="s">
        <v>168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khadija_pc</cp:lastModifiedBy>
  <cp:lastPrinted>2012-02-04T13:58:31Z</cp:lastPrinted>
  <dcterms:created xsi:type="dcterms:W3CDTF">2002-11-05T15:28:02Z</dcterms:created>
  <dcterms:modified xsi:type="dcterms:W3CDTF">2021-03-17T17:55:16Z</dcterms:modified>
</cp:coreProperties>
</file>