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SUSANABOCANEGR\Downloads\Act Proyecto\"/>
    </mc:Choice>
  </mc:AlternateContent>
  <xr:revisionPtr revIDLastSave="0" documentId="13_ncr:1_{6D69C0F4-94B4-4B4B-B82D-822A01EB6B65}" xr6:coauthVersionLast="44" xr6:coauthVersionMax="44" xr10:uidLastSave="{00000000-0000-0000-0000-000000000000}"/>
  <bookViews>
    <workbookView xWindow="-110" yWindow="-110" windowWidth="19420" windowHeight="10420" activeTab="3" xr2:uid="{4E7E19A9-A0F7-4190-945E-9EC648C1E181}"/>
  </bookViews>
  <sheets>
    <sheet name="Planeación" sheetId="1" r:id="rId1"/>
    <sheet name="Diagrama de Gantt" sheetId="2" r:id="rId2"/>
    <sheet name="Recursos" sheetId="3" r:id="rId3"/>
    <sheet name="Presupuestos" sheetId="5" r:id="rId4"/>
    <sheet name="Inform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5" l="1"/>
  <c r="R10" i="5"/>
  <c r="R11" i="5"/>
  <c r="R12" i="5"/>
  <c r="R16" i="5"/>
  <c r="R17" i="5"/>
  <c r="R18" i="5"/>
  <c r="R19" i="5"/>
  <c r="R20" i="5"/>
  <c r="P14" i="5" l="1"/>
  <c r="R14" i="5" s="1"/>
  <c r="P15" i="5"/>
  <c r="R15" i="5" s="1"/>
  <c r="P16" i="5"/>
  <c r="P17" i="5"/>
  <c r="P18" i="5"/>
  <c r="P19" i="5"/>
  <c r="P20" i="5"/>
  <c r="P22" i="5"/>
  <c r="R22" i="5" s="1"/>
  <c r="P23" i="5"/>
  <c r="R23" i="5" s="1"/>
  <c r="P25" i="5"/>
  <c r="R25" i="5" s="1"/>
  <c r="P26" i="5"/>
  <c r="R26" i="5" s="1"/>
  <c r="P9" i="5"/>
  <c r="R9" i="5" s="1"/>
  <c r="P10" i="5"/>
  <c r="P11" i="5"/>
  <c r="P12" i="5"/>
  <c r="P8" i="5"/>
  <c r="L27" i="5" l="1"/>
  <c r="H27" i="5"/>
  <c r="O24" i="5"/>
  <c r="O21" i="5"/>
  <c r="P21" i="5" s="1"/>
  <c r="R21" i="5" s="1"/>
  <c r="O13" i="5"/>
  <c r="P13" i="5" s="1"/>
  <c r="R13" i="5" s="1"/>
  <c r="O7" i="5"/>
  <c r="P7" i="5" s="1"/>
  <c r="R7" i="5" s="1"/>
  <c r="L24" i="5"/>
  <c r="L26" i="5"/>
  <c r="L25" i="5"/>
  <c r="L21" i="5"/>
  <c r="L23" i="5"/>
  <c r="L22" i="5"/>
  <c r="L15" i="5"/>
  <c r="L16" i="5"/>
  <c r="L17" i="5"/>
  <c r="L18" i="5"/>
  <c r="L19" i="5"/>
  <c r="L20" i="5"/>
  <c r="L14" i="5"/>
  <c r="L9" i="5"/>
  <c r="L10" i="5"/>
  <c r="L11" i="5"/>
  <c r="L12" i="5"/>
  <c r="L8" i="5"/>
  <c r="H24" i="5"/>
  <c r="H26" i="5"/>
  <c r="H25" i="5"/>
  <c r="H21" i="5"/>
  <c r="H23" i="5"/>
  <c r="H22" i="5"/>
  <c r="H15" i="5"/>
  <c r="H16" i="5"/>
  <c r="H17" i="5"/>
  <c r="H18" i="5"/>
  <c r="H19" i="5"/>
  <c r="H20" i="5"/>
  <c r="H13" i="5" s="1"/>
  <c r="H14" i="5"/>
  <c r="H7" i="5"/>
  <c r="H9" i="5"/>
  <c r="H10" i="5"/>
  <c r="H11" i="5"/>
  <c r="H12" i="5"/>
  <c r="H8" i="5"/>
  <c r="P24" i="5" l="1"/>
  <c r="R24" i="5" s="1"/>
  <c r="O27" i="5"/>
  <c r="P27" i="5" s="1"/>
  <c r="R27" i="5" s="1"/>
  <c r="L13" i="5"/>
  <c r="L7" i="5"/>
</calcChain>
</file>

<file path=xl/sharedStrings.xml><?xml version="1.0" encoding="utf-8"?>
<sst xmlns="http://schemas.openxmlformats.org/spreadsheetml/2006/main" count="152" uniqueCount="82">
  <si>
    <t>Hoja de presupuesto del proyecto</t>
  </si>
  <si>
    <t>Proyecto</t>
  </si>
  <si>
    <t>Deployment Programmers</t>
  </si>
  <si>
    <t>Fecha de Inicio</t>
  </si>
  <si>
    <t>Cant</t>
  </si>
  <si>
    <t>Tarea</t>
  </si>
  <si>
    <t>Responsables</t>
  </si>
  <si>
    <t>Observaciones</t>
  </si>
  <si>
    <t>Tiempos</t>
  </si>
  <si>
    <t>Seguimiento</t>
  </si>
  <si>
    <t>Inicio</t>
  </si>
  <si>
    <t>Fin</t>
  </si>
  <si>
    <t>Duración</t>
  </si>
  <si>
    <t>Entregables</t>
  </si>
  <si>
    <t>Ejecutado</t>
  </si>
  <si>
    <t>Levantamiento de Información</t>
  </si>
  <si>
    <t>Yecenia González
Karina Bocanegra
Juan Pablo Mechan
Jesús David Chávez</t>
  </si>
  <si>
    <t>Informe requerimientos</t>
  </si>
  <si>
    <t>Requerimientos Fucionales  - No funcionales</t>
  </si>
  <si>
    <t>Posterior a revición primer trimestre se generan modificaciones 17/06/20  se sube otra version al repositorio</t>
  </si>
  <si>
    <t>Informes requerimientos</t>
  </si>
  <si>
    <t>Mapa de Proceso</t>
  </si>
  <si>
    <t>Mapa de procesos</t>
  </si>
  <si>
    <t>Calidad Software</t>
  </si>
  <si>
    <t>Plan de Gestion</t>
  </si>
  <si>
    <t>Diagrama Gantt/ costos / Recursos</t>
  </si>
  <si>
    <t>Karina Bocanegra
Juan Pablo Mechan</t>
  </si>
  <si>
    <t>GANTT del poyecto</t>
  </si>
  <si>
    <t>Casos de Uso</t>
  </si>
  <si>
    <t>Diagrama de Clases</t>
  </si>
  <si>
    <t>Diagramas de Distribucción</t>
  </si>
  <si>
    <t>Diagrama Relacional</t>
  </si>
  <si>
    <t xml:space="preserve"> Jesús David Chávez</t>
  </si>
  <si>
    <t>Diccionario de Datos</t>
  </si>
  <si>
    <t>Mockup del sistema, plantillas interfas  gráfica</t>
  </si>
  <si>
    <t>Yecenia González</t>
  </si>
  <si>
    <t>Se realiza entrega el 30/06/2020 se raliza publicacion en GitHub 16//06/2020</t>
  </si>
  <si>
    <t xml:space="preserve">Plantillas de la interfas gráfica </t>
  </si>
  <si>
    <t>Arquitectura del sistema</t>
  </si>
  <si>
    <t>Desarrollo de Interfaces</t>
  </si>
  <si>
    <t>Desarrollo de Sistemas</t>
  </si>
  <si>
    <t>Pruebas del Sistema</t>
  </si>
  <si>
    <t>Documentación /Manuales</t>
  </si>
  <si>
    <t>Actividad</t>
  </si>
  <si>
    <t>Actividades</t>
  </si>
  <si>
    <t>Karina Bocanegra</t>
  </si>
  <si>
    <t>Juan Pablo Mechan</t>
  </si>
  <si>
    <t>Jesús David Chávez</t>
  </si>
  <si>
    <t>FASE DE ANALISIS</t>
  </si>
  <si>
    <t>FASE DE DISEÑO</t>
  </si>
  <si>
    <t>FASE DE DESARROLLO</t>
  </si>
  <si>
    <t>FASE DE PRUEBAS /INTEGRACIÓN</t>
  </si>
  <si>
    <t>FASES DE ANALIS</t>
  </si>
  <si>
    <t>FASE DE PRUEBAS INTEGRACIÓN</t>
  </si>
  <si>
    <t>Hoja de Recurso</t>
  </si>
  <si>
    <t>Nombre</t>
  </si>
  <si>
    <t>Disponibilidad</t>
  </si>
  <si>
    <t>Costo * Hora</t>
  </si>
  <si>
    <t xml:space="preserve">100%
</t>
  </si>
  <si>
    <t>FASE DE ANALIS</t>
  </si>
  <si>
    <t>HR</t>
  </si>
  <si>
    <t>$/HR</t>
  </si>
  <si>
    <t>Total $</t>
  </si>
  <si>
    <t>Mano de Obra</t>
  </si>
  <si>
    <t>Materiales</t>
  </si>
  <si>
    <t>Conceptos</t>
  </si>
  <si>
    <t>Unidades</t>
  </si>
  <si>
    <t>$/Unidades</t>
  </si>
  <si>
    <t>Trasporte</t>
  </si>
  <si>
    <t>Impresiones</t>
  </si>
  <si>
    <t>Internet</t>
  </si>
  <si>
    <t>internet</t>
  </si>
  <si>
    <t>Consumibles</t>
  </si>
  <si>
    <t>Concepto</t>
  </si>
  <si>
    <t>Costo Fijo</t>
  </si>
  <si>
    <t>Jugos</t>
  </si>
  <si>
    <t>Subtotales</t>
  </si>
  <si>
    <t>Presupuesto</t>
  </si>
  <si>
    <t>Actual</t>
  </si>
  <si>
    <t>Balance                       Por Debajo /Por encima</t>
  </si>
  <si>
    <t>Jesus David Chavez</t>
  </si>
  <si>
    <t xml:space="preserve">Yecenia González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</si>
</sst>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\ * #,##0.000_-;\-&quot;$&quot;\ * #,##0.000_-;_-&quot;$&quot;\ * &quot;-&quot;??_-;_-@_-"/>
    <numFmt numFmtId="165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8">
    <xf numFmtId="0" fontId="0" fillId="0" borderId="0" xfId="0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5" xfId="0" applyBorder="1"/>
    <xf numFmtId="0" fontId="0" fillId="0" borderId="3" xfId="0" applyBorder="1" applyAlignment="1">
      <alignment wrapText="1"/>
    </xf>
    <xf numFmtId="14" fontId="0" fillId="0" borderId="15" xfId="0" applyNumberFormat="1" applyBorder="1"/>
    <xf numFmtId="0" fontId="0" fillId="0" borderId="12" xfId="0" applyBorder="1" applyAlignment="1">
      <alignment wrapText="1"/>
    </xf>
    <xf numFmtId="14" fontId="0" fillId="0" borderId="9" xfId="0" applyNumberFormat="1" applyBorder="1"/>
    <xf numFmtId="0" fontId="0" fillId="0" borderId="15" xfId="0" applyBorder="1" applyAlignment="1">
      <alignment wrapText="1"/>
    </xf>
    <xf numFmtId="0" fontId="0" fillId="0" borderId="3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8" xfId="0" applyBorder="1" applyAlignment="1">
      <alignment wrapText="1"/>
    </xf>
    <xf numFmtId="14" fontId="0" fillId="0" borderId="14" xfId="0" applyNumberFormat="1" applyBorder="1"/>
    <xf numFmtId="0" fontId="1" fillId="2" borderId="15" xfId="0" applyFont="1" applyFill="1" applyBorder="1"/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9" xfId="0" applyFill="1" applyBorder="1"/>
    <xf numFmtId="0" fontId="0" fillId="2" borderId="18" xfId="0" applyFill="1" applyBorder="1"/>
    <xf numFmtId="0" fontId="0" fillId="2" borderId="15" xfId="0" applyFill="1" applyBorder="1"/>
    <xf numFmtId="0" fontId="1" fillId="2" borderId="3" xfId="0" applyFont="1" applyFill="1" applyBorder="1"/>
    <xf numFmtId="0" fontId="0" fillId="2" borderId="3" xfId="0" applyFill="1" applyBorder="1"/>
    <xf numFmtId="9" fontId="0" fillId="2" borderId="15" xfId="0" applyNumberFormat="1" applyFill="1" applyBorder="1"/>
    <xf numFmtId="9" fontId="0" fillId="2" borderId="13" xfId="0" applyNumberFormat="1" applyFill="1" applyBorder="1"/>
    <xf numFmtId="9" fontId="0" fillId="2" borderId="14" xfId="0" applyNumberFormat="1" applyFill="1" applyBorder="1"/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5" xfId="0" applyFont="1" applyFill="1" applyBorder="1"/>
    <xf numFmtId="0" fontId="1" fillId="3" borderId="15" xfId="0" applyFont="1" applyFill="1" applyBorder="1"/>
    <xf numFmtId="9" fontId="0" fillId="0" borderId="15" xfId="0" applyNumberFormat="1" applyBorder="1" applyAlignment="1">
      <alignment horizontal="center"/>
    </xf>
    <xf numFmtId="164" fontId="0" fillId="0" borderId="15" xfId="1" applyNumberFormat="1" applyFont="1" applyBorder="1"/>
    <xf numFmtId="9" fontId="1" fillId="3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9" fontId="0" fillId="0" borderId="3" xfId="0" applyNumberFormat="1" applyBorder="1" applyAlignment="1">
      <alignment horizontal="center" wrapText="1"/>
    </xf>
    <xf numFmtId="9" fontId="0" fillId="0" borderId="12" xfId="0" applyNumberFormat="1" applyBorder="1" applyAlignment="1">
      <alignment horizontal="center" vertical="top" wrapText="1"/>
    </xf>
    <xf numFmtId="9" fontId="0" fillId="0" borderId="9" xfId="0" applyNumberFormat="1" applyBorder="1" applyAlignment="1">
      <alignment horizontal="center" vertical="top"/>
    </xf>
    <xf numFmtId="9" fontId="0" fillId="0" borderId="3" xfId="0" applyNumberFormat="1" applyBorder="1" applyAlignment="1">
      <alignment horizontal="center" vertical="top" wrapText="1"/>
    </xf>
    <xf numFmtId="9" fontId="0" fillId="0" borderId="15" xfId="0" applyNumberFormat="1" applyBorder="1" applyAlignment="1">
      <alignment horizontal="center" vertical="top" wrapText="1"/>
    </xf>
    <xf numFmtId="9" fontId="0" fillId="0" borderId="3" xfId="0" applyNumberFormat="1" applyBorder="1" applyAlignment="1">
      <alignment horizontal="center" vertical="top"/>
    </xf>
    <xf numFmtId="9" fontId="0" fillId="0" borderId="15" xfId="0" applyNumberForma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 applyAlignment="1">
      <alignment horizontal="right" vertical="top"/>
    </xf>
    <xf numFmtId="0" fontId="0" fillId="0" borderId="0" xfId="0" applyBorder="1"/>
    <xf numFmtId="165" fontId="3" fillId="0" borderId="5" xfId="1" applyNumberFormat="1" applyFont="1" applyBorder="1"/>
    <xf numFmtId="165" fontId="2" fillId="0" borderId="5" xfId="1" applyNumberFormat="1" applyFont="1" applyBorder="1"/>
    <xf numFmtId="0" fontId="3" fillId="0" borderId="3" xfId="0" applyFont="1" applyBorder="1"/>
    <xf numFmtId="165" fontId="0" fillId="0" borderId="5" xfId="1" applyNumberFormat="1" applyFont="1" applyBorder="1"/>
    <xf numFmtId="165" fontId="3" fillId="0" borderId="3" xfId="1" applyNumberFormat="1" applyFont="1" applyBorder="1"/>
    <xf numFmtId="0" fontId="0" fillId="0" borderId="10" xfId="0" applyBorder="1"/>
    <xf numFmtId="0" fontId="0" fillId="0" borderId="11" xfId="0" applyBorder="1"/>
    <xf numFmtId="165" fontId="0" fillId="0" borderId="0" xfId="1" applyNumberFormat="1" applyFont="1" applyBorder="1"/>
    <xf numFmtId="0" fontId="0" fillId="0" borderId="0" xfId="0" applyBorder="1" applyAlignment="1">
      <alignment horizontal="center"/>
    </xf>
    <xf numFmtId="165" fontId="0" fillId="0" borderId="5" xfId="0" applyNumberFormat="1" applyBorder="1"/>
    <xf numFmtId="165" fontId="3" fillId="0" borderId="5" xfId="0" applyNumberFormat="1" applyFont="1" applyBorder="1"/>
    <xf numFmtId="165" fontId="3" fillId="0" borderId="3" xfId="0" applyNumberFormat="1" applyFont="1" applyBorder="1"/>
    <xf numFmtId="165" fontId="0" fillId="0" borderId="11" xfId="1" applyNumberFormat="1" applyFont="1" applyBorder="1"/>
    <xf numFmtId="165" fontId="0" fillId="0" borderId="12" xfId="0" applyNumberFormat="1" applyBorder="1"/>
    <xf numFmtId="165" fontId="0" fillId="0" borderId="7" xfId="1" applyNumberFormat="1" applyFont="1" applyBorder="1"/>
    <xf numFmtId="165" fontId="0" fillId="0" borderId="8" xfId="0" applyNumberFormat="1" applyBorder="1"/>
    <xf numFmtId="0" fontId="0" fillId="0" borderId="7" xfId="0" applyBorder="1" applyAlignment="1">
      <alignment horizontal="center"/>
    </xf>
    <xf numFmtId="165" fontId="3" fillId="0" borderId="12" xfId="0" applyNumberFormat="1" applyFont="1" applyBorder="1"/>
    <xf numFmtId="0" fontId="1" fillId="2" borderId="15" xfId="0" applyFont="1" applyFill="1" applyBorder="1" applyAlignment="1">
      <alignment horizontal="right" wrapText="1"/>
    </xf>
    <xf numFmtId="0" fontId="0" fillId="0" borderId="13" xfId="0" applyBorder="1"/>
    <xf numFmtId="0" fontId="0" fillId="3" borderId="1" xfId="0" applyFill="1" applyBorder="1"/>
    <xf numFmtId="0" fontId="0" fillId="3" borderId="2" xfId="0" applyFill="1" applyBorder="1"/>
    <xf numFmtId="165" fontId="3" fillId="3" borderId="3" xfId="0" applyNumberFormat="1" applyFont="1" applyFill="1" applyBorder="1"/>
    <xf numFmtId="165" fontId="0" fillId="0" borderId="13" xfId="0" applyNumberFormat="1" applyBorder="1"/>
    <xf numFmtId="165" fontId="3" fillId="0" borderId="13" xfId="0" applyNumberFormat="1" applyFont="1" applyBorder="1"/>
    <xf numFmtId="14" fontId="0" fillId="0" borderId="0" xfId="0" applyNumberFormat="1" applyBorder="1" applyAlignment="1">
      <alignment horizontal="center"/>
    </xf>
    <xf numFmtId="0" fontId="1" fillId="0" borderId="0" xfId="0" applyFont="1" applyFill="1" applyBorder="1"/>
    <xf numFmtId="165" fontId="0" fillId="3" borderId="5" xfId="0" applyNumberFormat="1" applyFill="1" applyBorder="1"/>
    <xf numFmtId="165" fontId="3" fillId="3" borderId="5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7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10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6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3" fillId="3" borderId="3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Planeación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Planeación!$C$17:$J$28</c15:sqref>
                  </c15:fullRef>
                  <c15:levelRef>
                    <c15:sqref>Planeación!$C$17:$C$28</c15:sqref>
                  </c15:levelRef>
                </c:ext>
              </c:extLst>
              <c:f>Planeación!$C$17:$C$28</c:f>
              <c:strCache>
                <c:ptCount val="12"/>
                <c:pt idx="0">
                  <c:v>Levantamiento de Información</c:v>
                </c:pt>
                <c:pt idx="1">
                  <c:v>Requerimientos Fucionales  - No funcionales</c:v>
                </c:pt>
                <c:pt idx="2">
                  <c:v>Mapa de Proceso</c:v>
                </c:pt>
                <c:pt idx="3">
                  <c:v>Calidad Software</c:v>
                </c:pt>
                <c:pt idx="4">
                  <c:v>Diagrama Gantt/ costos / Recursos</c:v>
                </c:pt>
                <c:pt idx="5">
                  <c:v>FASE DE DISEÑO</c:v>
                </c:pt>
                <c:pt idx="6">
                  <c:v>Casos de Uso</c:v>
                </c:pt>
                <c:pt idx="7">
                  <c:v>Diagrama de Clases</c:v>
                </c:pt>
                <c:pt idx="8">
                  <c:v>Diagramas de Distribucción</c:v>
                </c:pt>
                <c:pt idx="9">
                  <c:v>Diagrama Relacional</c:v>
                </c:pt>
                <c:pt idx="10">
                  <c:v>Diccionario de Datos</c:v>
                </c:pt>
                <c:pt idx="11">
                  <c:v>Mockup del sistema, plantillas interfas  gráfica</c:v>
                </c:pt>
              </c:strCache>
            </c:strRef>
          </c:cat>
          <c:val>
            <c:numRef>
              <c:f>Planeación!$K$17:$K$28</c:f>
              <c:numCache>
                <c:formatCode>General</c:formatCode>
                <c:ptCount val="12"/>
                <c:pt idx="0">
                  <c:v>31</c:v>
                </c:pt>
                <c:pt idx="1">
                  <c:v>11</c:v>
                </c:pt>
                <c:pt idx="2">
                  <c:v>1</c:v>
                </c:pt>
                <c:pt idx="3">
                  <c:v>28</c:v>
                </c:pt>
                <c:pt idx="6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6-4B3B-A496-D6486810C2C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Planeación!$C$17:$J$28</c15:sqref>
                  </c15:fullRef>
                  <c15:levelRef>
                    <c15:sqref>Planeación!$C$17:$C$28</c15:sqref>
                  </c15:levelRef>
                </c:ext>
              </c:extLst>
              <c:f>Planeación!$C$17:$C$28</c:f>
              <c:strCache>
                <c:ptCount val="12"/>
                <c:pt idx="0">
                  <c:v>Levantamiento de Información</c:v>
                </c:pt>
                <c:pt idx="1">
                  <c:v>Requerimientos Fucionales  - No funcionales</c:v>
                </c:pt>
                <c:pt idx="2">
                  <c:v>Mapa de Proceso</c:v>
                </c:pt>
                <c:pt idx="3">
                  <c:v>Calidad Software</c:v>
                </c:pt>
                <c:pt idx="4">
                  <c:v>Diagrama Gantt/ costos / Recursos</c:v>
                </c:pt>
                <c:pt idx="5">
                  <c:v>FASE DE DISEÑO</c:v>
                </c:pt>
                <c:pt idx="6">
                  <c:v>Casos de Uso</c:v>
                </c:pt>
                <c:pt idx="7">
                  <c:v>Diagrama de Clases</c:v>
                </c:pt>
                <c:pt idx="8">
                  <c:v>Diagramas de Distribucción</c:v>
                </c:pt>
                <c:pt idx="9">
                  <c:v>Diagrama Relacional</c:v>
                </c:pt>
                <c:pt idx="10">
                  <c:v>Diccionario de Datos</c:v>
                </c:pt>
                <c:pt idx="11">
                  <c:v>Mockup del sistema, plantillas interfas  gráfica</c:v>
                </c:pt>
              </c:strCache>
            </c:strRef>
          </c:cat>
          <c:val>
            <c:numRef>
              <c:f>Planeación!$L$17:$L$28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6-4B3B-A496-D6486810C2C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Planeación!$C$17:$J$28</c15:sqref>
                  </c15:fullRef>
                  <c15:levelRef>
                    <c15:sqref>Planeación!$C$17:$C$28</c15:sqref>
                  </c15:levelRef>
                </c:ext>
              </c:extLst>
              <c:f>Planeación!$C$17:$C$28</c:f>
              <c:strCache>
                <c:ptCount val="12"/>
                <c:pt idx="0">
                  <c:v>Levantamiento de Información</c:v>
                </c:pt>
                <c:pt idx="1">
                  <c:v>Requerimientos Fucionales  - No funcionales</c:v>
                </c:pt>
                <c:pt idx="2">
                  <c:v>Mapa de Proceso</c:v>
                </c:pt>
                <c:pt idx="3">
                  <c:v>Calidad Software</c:v>
                </c:pt>
                <c:pt idx="4">
                  <c:v>Diagrama Gantt/ costos / Recursos</c:v>
                </c:pt>
                <c:pt idx="5">
                  <c:v>FASE DE DISEÑO</c:v>
                </c:pt>
                <c:pt idx="6">
                  <c:v>Casos de Uso</c:v>
                </c:pt>
                <c:pt idx="7">
                  <c:v>Diagrama de Clases</c:v>
                </c:pt>
                <c:pt idx="8">
                  <c:v>Diagramas de Distribucción</c:v>
                </c:pt>
                <c:pt idx="9">
                  <c:v>Diagrama Relacional</c:v>
                </c:pt>
                <c:pt idx="10">
                  <c:v>Diccionario de Datos</c:v>
                </c:pt>
                <c:pt idx="11">
                  <c:v>Mockup del sistema, plantillas interfas  gráfica</c:v>
                </c:pt>
              </c:strCache>
            </c:strRef>
          </c:cat>
          <c:val>
            <c:numRef>
              <c:f>Planeación!$M$17:$M$28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6-4B3B-A496-D6486810C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43202096"/>
        <c:axId val="1944308928"/>
      </c:barChart>
      <c:catAx>
        <c:axId val="13432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08928"/>
        <c:crosses val="autoZero"/>
        <c:auto val="1"/>
        <c:lblAlgn val="ctr"/>
        <c:lblOffset val="100"/>
        <c:noMultiLvlLbl val="0"/>
      </c:catAx>
      <c:valAx>
        <c:axId val="19443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0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Usos de Recursos</a:t>
            </a:r>
          </a:p>
        </c:rich>
      </c:tx>
      <c:layout>
        <c:manualLayout>
          <c:xMode val="edge"/>
          <c:yMode val="edge"/>
          <c:x val="0.28954226818588941"/>
          <c:y val="9.118541033434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2000147392741"/>
          <c:y val="0.12758370629203264"/>
          <c:w val="0.84989903039026127"/>
          <c:h val="0.4010434865854534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Recursos!$F$9</c:f>
              <c:strCache>
                <c:ptCount val="1"/>
                <c:pt idx="0">
                  <c:v>Yecenia González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Recursos!$B$10:$B$29</c15:sqref>
                  </c15:fullRef>
                </c:ext>
              </c:extLst>
              <c:f>(Recursos!$B$11:$B$15,Recursos!$B$17:$B$23,Recursos!$B$25:$B$26,Recursos!$B$28:$B$29)</c:f>
              <c:strCache>
                <c:ptCount val="16"/>
                <c:pt idx="0">
                  <c:v>Levantamiento de Información</c:v>
                </c:pt>
                <c:pt idx="1">
                  <c:v>Requerimientos Fucionales  - No funcionales</c:v>
                </c:pt>
                <c:pt idx="2">
                  <c:v>Mapa de Proceso</c:v>
                </c:pt>
                <c:pt idx="3">
                  <c:v>Calidad Software</c:v>
                </c:pt>
                <c:pt idx="4">
                  <c:v>Diagrama Gantt/ costos / Recursos</c:v>
                </c:pt>
                <c:pt idx="5">
                  <c:v>Casos de Uso</c:v>
                </c:pt>
                <c:pt idx="6">
                  <c:v>Diagrama de Clases</c:v>
                </c:pt>
                <c:pt idx="7">
                  <c:v>Diagramas de Distribucción</c:v>
                </c:pt>
                <c:pt idx="8">
                  <c:v>Diagrama Relacional</c:v>
                </c:pt>
                <c:pt idx="9">
                  <c:v>Diccionario de Datos</c:v>
                </c:pt>
                <c:pt idx="10">
                  <c:v>Mockup del sistema, plantillas interfas  gráfica</c:v>
                </c:pt>
                <c:pt idx="11">
                  <c:v>Arquitectura del sistema</c:v>
                </c:pt>
                <c:pt idx="12">
                  <c:v>Desarrollo de Interfaces</c:v>
                </c:pt>
                <c:pt idx="13">
                  <c:v>Desarrollo de Sistemas</c:v>
                </c:pt>
                <c:pt idx="14">
                  <c:v>Pruebas del Sistema</c:v>
                </c:pt>
                <c:pt idx="15">
                  <c:v>Documentación /Manuales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Recursos!$F$10:$F$29</c15:sqref>
                  </c15:fullRef>
                </c:ext>
              </c:extLst>
              <c:f>(Recursos!$F$11:$F$15,Recursos!$F$17:$F$23,Recursos!$F$25:$F$26,Recursos!$F$28:$F$29)</c:f>
              <c:numCache>
                <c:formatCode>General</c:formatCode>
                <c:ptCount val="16"/>
                <c:pt idx="0">
                  <c:v>0</c:v>
                </c:pt>
                <c:pt idx="1" formatCode="0%">
                  <c:v>0.7</c:v>
                </c:pt>
                <c:pt idx="2" formatCode="0%">
                  <c:v>1</c:v>
                </c:pt>
                <c:pt idx="3" formatCode="0%">
                  <c:v>0.5</c:v>
                </c:pt>
                <c:pt idx="4" formatCode="0%">
                  <c:v>0.7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0.2</c:v>
                </c:pt>
                <c:pt idx="8" formatCode="0%">
                  <c:v>1</c:v>
                </c:pt>
                <c:pt idx="9" formatCode="0%">
                  <c:v>0.7</c:v>
                </c:pt>
                <c:pt idx="10" formatCode="0%">
                  <c:v>1</c:v>
                </c:pt>
                <c:pt idx="11" formatCode="0%">
                  <c:v>1</c:v>
                </c:pt>
                <c:pt idx="12" formatCode="0%">
                  <c:v>0.7</c:v>
                </c:pt>
                <c:pt idx="13" formatCode="0%">
                  <c:v>0.7</c:v>
                </c:pt>
                <c:pt idx="14" formatCode="0%">
                  <c:v>0.7</c:v>
                </c:pt>
                <c:pt idx="15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9-41A9-BA16-EAE346612DFE}"/>
            </c:ext>
          </c:extLst>
        </c:ser>
        <c:ser>
          <c:idx val="4"/>
          <c:order val="4"/>
          <c:tx>
            <c:strRef>
              <c:f>Recursos!$G$9</c:f>
              <c:strCache>
                <c:ptCount val="1"/>
                <c:pt idx="0">
                  <c:v>Karina Bocanegra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Recursos!$B$10:$B$29</c15:sqref>
                  </c15:fullRef>
                </c:ext>
              </c:extLst>
              <c:f>(Recursos!$B$11:$B$15,Recursos!$B$17:$B$23,Recursos!$B$25:$B$26,Recursos!$B$28:$B$29)</c:f>
              <c:strCache>
                <c:ptCount val="16"/>
                <c:pt idx="0">
                  <c:v>Levantamiento de Información</c:v>
                </c:pt>
                <c:pt idx="1">
                  <c:v>Requerimientos Fucionales  - No funcionales</c:v>
                </c:pt>
                <c:pt idx="2">
                  <c:v>Mapa de Proceso</c:v>
                </c:pt>
                <c:pt idx="3">
                  <c:v>Calidad Software</c:v>
                </c:pt>
                <c:pt idx="4">
                  <c:v>Diagrama Gantt/ costos / Recursos</c:v>
                </c:pt>
                <c:pt idx="5">
                  <c:v>Casos de Uso</c:v>
                </c:pt>
                <c:pt idx="6">
                  <c:v>Diagrama de Clases</c:v>
                </c:pt>
                <c:pt idx="7">
                  <c:v>Diagramas de Distribucción</c:v>
                </c:pt>
                <c:pt idx="8">
                  <c:v>Diagrama Relacional</c:v>
                </c:pt>
                <c:pt idx="9">
                  <c:v>Diccionario de Datos</c:v>
                </c:pt>
                <c:pt idx="10">
                  <c:v>Mockup del sistema, plantillas interfas  gráfica</c:v>
                </c:pt>
                <c:pt idx="11">
                  <c:v>Arquitectura del sistema</c:v>
                </c:pt>
                <c:pt idx="12">
                  <c:v>Desarrollo de Interfaces</c:v>
                </c:pt>
                <c:pt idx="13">
                  <c:v>Desarrollo de Sistemas</c:v>
                </c:pt>
                <c:pt idx="14">
                  <c:v>Pruebas del Sistema</c:v>
                </c:pt>
                <c:pt idx="15">
                  <c:v>Documentación /Manuales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Recursos!$G$10:$G$29</c15:sqref>
                  </c15:fullRef>
                </c:ext>
              </c:extLst>
              <c:f>(Recursos!$G$11:$G$15,Recursos!$G$17:$G$23,Recursos!$G$25:$G$26,Recursos!$G$28:$G$29)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1</c:v>
                </c:pt>
                <c:pt idx="10">
                  <c:v>0.2</c:v>
                </c:pt>
                <c:pt idx="11">
                  <c:v>0.2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9-41A9-BA16-EAE346612DFE}"/>
            </c:ext>
          </c:extLst>
        </c:ser>
        <c:ser>
          <c:idx val="5"/>
          <c:order val="5"/>
          <c:tx>
            <c:strRef>
              <c:f>Recursos!$H$9</c:f>
              <c:strCache>
                <c:ptCount val="1"/>
                <c:pt idx="0">
                  <c:v>Juan Pablo Mechan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Recursos!$B$10:$B$29</c15:sqref>
                  </c15:fullRef>
                </c:ext>
              </c:extLst>
              <c:f>(Recursos!$B$11:$B$15,Recursos!$B$17:$B$23,Recursos!$B$25:$B$26,Recursos!$B$28:$B$29)</c:f>
              <c:strCache>
                <c:ptCount val="16"/>
                <c:pt idx="0">
                  <c:v>Levantamiento de Información</c:v>
                </c:pt>
                <c:pt idx="1">
                  <c:v>Requerimientos Fucionales  - No funcionales</c:v>
                </c:pt>
                <c:pt idx="2">
                  <c:v>Mapa de Proceso</c:v>
                </c:pt>
                <c:pt idx="3">
                  <c:v>Calidad Software</c:v>
                </c:pt>
                <c:pt idx="4">
                  <c:v>Diagrama Gantt/ costos / Recursos</c:v>
                </c:pt>
                <c:pt idx="5">
                  <c:v>Casos de Uso</c:v>
                </c:pt>
                <c:pt idx="6">
                  <c:v>Diagrama de Clases</c:v>
                </c:pt>
                <c:pt idx="7">
                  <c:v>Diagramas de Distribucción</c:v>
                </c:pt>
                <c:pt idx="8">
                  <c:v>Diagrama Relacional</c:v>
                </c:pt>
                <c:pt idx="9">
                  <c:v>Diccionario de Datos</c:v>
                </c:pt>
                <c:pt idx="10">
                  <c:v>Mockup del sistema, plantillas interfas  gráfica</c:v>
                </c:pt>
                <c:pt idx="11">
                  <c:v>Arquitectura del sistema</c:v>
                </c:pt>
                <c:pt idx="12">
                  <c:v>Desarrollo de Interfaces</c:v>
                </c:pt>
                <c:pt idx="13">
                  <c:v>Desarrollo de Sistemas</c:v>
                </c:pt>
                <c:pt idx="14">
                  <c:v>Pruebas del Sistema</c:v>
                </c:pt>
                <c:pt idx="15">
                  <c:v>Documentación /Manuales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Recursos!$H$10:$H$29</c15:sqref>
                  </c15:fullRef>
                </c:ext>
              </c:extLst>
              <c:f>(Recursos!$H$11:$H$15,Recursos!$H$17:$H$23,Recursos!$H$25:$H$26,Recursos!$H$28:$H$29)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0.2</c:v>
                </c:pt>
                <c:pt idx="4">
                  <c:v>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1</c:v>
                </c:pt>
                <c:pt idx="10">
                  <c:v>0.2</c:v>
                </c:pt>
                <c:pt idx="11">
                  <c:v>0.2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A9-41A9-BA16-EAE346612DFE}"/>
            </c:ext>
          </c:extLst>
        </c:ser>
        <c:ser>
          <c:idx val="6"/>
          <c:order val="6"/>
          <c:tx>
            <c:strRef>
              <c:f>Recursos!$I$9</c:f>
              <c:strCache>
                <c:ptCount val="1"/>
                <c:pt idx="0">
                  <c:v>Jesús David Chávez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Recursos!$B$10:$B$29</c15:sqref>
                  </c15:fullRef>
                </c:ext>
              </c:extLst>
              <c:f>(Recursos!$B$11:$B$15,Recursos!$B$17:$B$23,Recursos!$B$25:$B$26,Recursos!$B$28:$B$29)</c:f>
              <c:strCache>
                <c:ptCount val="16"/>
                <c:pt idx="0">
                  <c:v>Levantamiento de Información</c:v>
                </c:pt>
                <c:pt idx="1">
                  <c:v>Requerimientos Fucionales  - No funcionales</c:v>
                </c:pt>
                <c:pt idx="2">
                  <c:v>Mapa de Proceso</c:v>
                </c:pt>
                <c:pt idx="3">
                  <c:v>Calidad Software</c:v>
                </c:pt>
                <c:pt idx="4">
                  <c:v>Diagrama Gantt/ costos / Recursos</c:v>
                </c:pt>
                <c:pt idx="5">
                  <c:v>Casos de Uso</c:v>
                </c:pt>
                <c:pt idx="6">
                  <c:v>Diagrama de Clases</c:v>
                </c:pt>
                <c:pt idx="7">
                  <c:v>Diagramas de Distribucción</c:v>
                </c:pt>
                <c:pt idx="8">
                  <c:v>Diagrama Relacional</c:v>
                </c:pt>
                <c:pt idx="9">
                  <c:v>Diccionario de Datos</c:v>
                </c:pt>
                <c:pt idx="10">
                  <c:v>Mockup del sistema, plantillas interfas  gráfica</c:v>
                </c:pt>
                <c:pt idx="11">
                  <c:v>Arquitectura del sistema</c:v>
                </c:pt>
                <c:pt idx="12">
                  <c:v>Desarrollo de Interfaces</c:v>
                </c:pt>
                <c:pt idx="13">
                  <c:v>Desarrollo de Sistemas</c:v>
                </c:pt>
                <c:pt idx="14">
                  <c:v>Pruebas del Sistema</c:v>
                </c:pt>
                <c:pt idx="15">
                  <c:v>Documentación /Manuales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Recursos!$I$10:$I$29</c15:sqref>
                  </c15:fullRef>
                </c:ext>
              </c:extLst>
              <c:f>(Recursos!$I$11:$I$15,Recursos!$I$17:$I$23,Recursos!$I$25:$I$26,Recursos!$I$28:$I$29)</c:f>
              <c:numCache>
                <c:formatCode>0%</c:formatCode>
                <c:ptCount val="16"/>
                <c:pt idx="0">
                  <c:v>1</c:v>
                </c:pt>
                <c:pt idx="1">
                  <c:v>0.7</c:v>
                </c:pt>
                <c:pt idx="2">
                  <c:v>0.5</c:v>
                </c:pt>
                <c:pt idx="3">
                  <c:v>0.2</c:v>
                </c:pt>
                <c:pt idx="4">
                  <c:v>0.7</c:v>
                </c:pt>
                <c:pt idx="5">
                  <c:v>0.2</c:v>
                </c:pt>
                <c:pt idx="6">
                  <c:v>0.2</c:v>
                </c:pt>
                <c:pt idx="7">
                  <c:v>1</c:v>
                </c:pt>
                <c:pt idx="8">
                  <c:v>0.2</c:v>
                </c:pt>
                <c:pt idx="9">
                  <c:v>0.7</c:v>
                </c:pt>
                <c:pt idx="10">
                  <c:v>0.2</c:v>
                </c:pt>
                <c:pt idx="11">
                  <c:v>0.2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A9-41A9-BA16-EAE346612D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52676320"/>
        <c:axId val="48708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Recursos!$C$9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Recursos!$B$10:$B$29</c15:sqref>
                        </c15:fullRef>
                        <c15:formulaRef>
                          <c15:sqref>(Recursos!$B$11:$B$15,Recursos!$B$17:$B$23,Recursos!$B$25:$B$26,Recursos!$B$28:$B$29)</c15:sqref>
                        </c15:formulaRef>
                      </c:ext>
                    </c:extLst>
                    <c:strCache>
                      <c:ptCount val="16"/>
                      <c:pt idx="0">
                        <c:v>Levantamiento de Información</c:v>
                      </c:pt>
                      <c:pt idx="1">
                        <c:v>Requerimientos Fucionales  - No funcionales</c:v>
                      </c:pt>
                      <c:pt idx="2">
                        <c:v>Mapa de Proceso</c:v>
                      </c:pt>
                      <c:pt idx="3">
                        <c:v>Calidad Software</c:v>
                      </c:pt>
                      <c:pt idx="4">
                        <c:v>Diagrama Gantt/ costos / Recursos</c:v>
                      </c:pt>
                      <c:pt idx="5">
                        <c:v>Casos de Uso</c:v>
                      </c:pt>
                      <c:pt idx="6">
                        <c:v>Diagrama de Clases</c:v>
                      </c:pt>
                      <c:pt idx="7">
                        <c:v>Diagramas de Distribucción</c:v>
                      </c:pt>
                      <c:pt idx="8">
                        <c:v>Diagrama Relacional</c:v>
                      </c:pt>
                      <c:pt idx="9">
                        <c:v>Diccionario de Datos</c:v>
                      </c:pt>
                      <c:pt idx="10">
                        <c:v>Mockup del sistema, plantillas interfas  gráfica</c:v>
                      </c:pt>
                      <c:pt idx="11">
                        <c:v>Arquitectura del sistema</c:v>
                      </c:pt>
                      <c:pt idx="12">
                        <c:v>Desarrollo de Interfaces</c:v>
                      </c:pt>
                      <c:pt idx="13">
                        <c:v>Desarrollo de Sistemas</c:v>
                      </c:pt>
                      <c:pt idx="14">
                        <c:v>Pruebas del Sistema</c:v>
                      </c:pt>
                      <c:pt idx="15">
                        <c:v>Documentación /Manuales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Recursos!$C$10:$C$29</c15:sqref>
                        </c15:fullRef>
                        <c15:formulaRef>
                          <c15:sqref>(Recursos!$C$11:$C$15,Recursos!$C$17:$C$23,Recursos!$C$25:$C$26,Recursos!$C$28:$C$29)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A9-41A9-BA16-EAE346612DF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Recursos!$D$9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Recursos!$B$10:$B$29</c15:sqref>
                        </c15:fullRef>
                        <c15:formulaRef>
                          <c15:sqref>(Recursos!$B$11:$B$15,Recursos!$B$17:$B$23,Recursos!$B$25:$B$26,Recursos!$B$28:$B$29)</c15:sqref>
                        </c15:formulaRef>
                      </c:ext>
                    </c:extLst>
                    <c:strCache>
                      <c:ptCount val="16"/>
                      <c:pt idx="0">
                        <c:v>Levantamiento de Información</c:v>
                      </c:pt>
                      <c:pt idx="1">
                        <c:v>Requerimientos Fucionales  - No funcionales</c:v>
                      </c:pt>
                      <c:pt idx="2">
                        <c:v>Mapa de Proceso</c:v>
                      </c:pt>
                      <c:pt idx="3">
                        <c:v>Calidad Software</c:v>
                      </c:pt>
                      <c:pt idx="4">
                        <c:v>Diagrama Gantt/ costos / Recursos</c:v>
                      </c:pt>
                      <c:pt idx="5">
                        <c:v>Casos de Uso</c:v>
                      </c:pt>
                      <c:pt idx="6">
                        <c:v>Diagrama de Clases</c:v>
                      </c:pt>
                      <c:pt idx="7">
                        <c:v>Diagramas de Distribucción</c:v>
                      </c:pt>
                      <c:pt idx="8">
                        <c:v>Diagrama Relacional</c:v>
                      </c:pt>
                      <c:pt idx="9">
                        <c:v>Diccionario de Datos</c:v>
                      </c:pt>
                      <c:pt idx="10">
                        <c:v>Mockup del sistema, plantillas interfas  gráfica</c:v>
                      </c:pt>
                      <c:pt idx="11">
                        <c:v>Arquitectura del sistema</c:v>
                      </c:pt>
                      <c:pt idx="12">
                        <c:v>Desarrollo de Interfaces</c:v>
                      </c:pt>
                      <c:pt idx="13">
                        <c:v>Desarrollo de Sistemas</c:v>
                      </c:pt>
                      <c:pt idx="14">
                        <c:v>Pruebas del Sistema</c:v>
                      </c:pt>
                      <c:pt idx="15">
                        <c:v>Documentación /Manuales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Recursos!$D$10:$D$29</c15:sqref>
                        </c15:fullRef>
                        <c15:formulaRef>
                          <c15:sqref>(Recursos!$D$11:$D$15,Recursos!$D$17:$D$23,Recursos!$D$25:$D$26,Recursos!$D$28:$D$29)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A9-41A9-BA16-EAE346612DF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Recursos!$E$9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Recursos!$B$10:$B$29</c15:sqref>
                        </c15:fullRef>
                        <c15:formulaRef>
                          <c15:sqref>(Recursos!$B$11:$B$15,Recursos!$B$17:$B$23,Recursos!$B$25:$B$26,Recursos!$B$28:$B$29)</c15:sqref>
                        </c15:formulaRef>
                      </c:ext>
                    </c:extLst>
                    <c:strCache>
                      <c:ptCount val="16"/>
                      <c:pt idx="0">
                        <c:v>Levantamiento de Información</c:v>
                      </c:pt>
                      <c:pt idx="1">
                        <c:v>Requerimientos Fucionales  - No funcionales</c:v>
                      </c:pt>
                      <c:pt idx="2">
                        <c:v>Mapa de Proceso</c:v>
                      </c:pt>
                      <c:pt idx="3">
                        <c:v>Calidad Software</c:v>
                      </c:pt>
                      <c:pt idx="4">
                        <c:v>Diagrama Gantt/ costos / Recursos</c:v>
                      </c:pt>
                      <c:pt idx="5">
                        <c:v>Casos de Uso</c:v>
                      </c:pt>
                      <c:pt idx="6">
                        <c:v>Diagrama de Clases</c:v>
                      </c:pt>
                      <c:pt idx="7">
                        <c:v>Diagramas de Distribucción</c:v>
                      </c:pt>
                      <c:pt idx="8">
                        <c:v>Diagrama Relacional</c:v>
                      </c:pt>
                      <c:pt idx="9">
                        <c:v>Diccionario de Datos</c:v>
                      </c:pt>
                      <c:pt idx="10">
                        <c:v>Mockup del sistema, plantillas interfas  gráfica</c:v>
                      </c:pt>
                      <c:pt idx="11">
                        <c:v>Arquitectura del sistema</c:v>
                      </c:pt>
                      <c:pt idx="12">
                        <c:v>Desarrollo de Interfaces</c:v>
                      </c:pt>
                      <c:pt idx="13">
                        <c:v>Desarrollo de Sistemas</c:v>
                      </c:pt>
                      <c:pt idx="14">
                        <c:v>Pruebas del Sistema</c:v>
                      </c:pt>
                      <c:pt idx="15">
                        <c:v>Documentación /Manuales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Recursos!$E$10:$E$29</c15:sqref>
                        </c15:fullRef>
                        <c15:formulaRef>
                          <c15:sqref>(Recursos!$E$11:$E$15,Recursos!$E$17:$E$23,Recursos!$E$25:$E$26,Recursos!$E$28:$E$29)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A9-41A9-BA16-EAE346612DFE}"/>
                  </c:ext>
                </c:extLst>
              </c15:ser>
            </c15:filteredBarSeries>
          </c:ext>
        </c:extLst>
      </c:barChart>
      <c:catAx>
        <c:axId val="19526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8240"/>
        <c:crosses val="autoZero"/>
        <c:auto val="1"/>
        <c:lblAlgn val="ctr"/>
        <c:lblOffset val="100"/>
        <c:noMultiLvlLbl val="0"/>
      </c:catAx>
      <c:valAx>
        <c:axId val="48708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52676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accent2"/>
          </a:solidFill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Presupuesto Fase de Analisis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Presupuestos!$F$6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Presupuestos!$B$7:$B$12</c:f>
              <c:strCache>
                <c:ptCount val="6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</c:strCache>
            </c:strRef>
          </c:cat>
          <c:val>
            <c:numRef>
              <c:f>Presupuestos!$F$7:$F$12</c:f>
              <c:numCache>
                <c:formatCode>General</c:formatCode>
                <c:ptCount val="6"/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2-4AE4-85B1-80CED1C585A3}"/>
            </c:ext>
          </c:extLst>
        </c:ser>
        <c:ser>
          <c:idx val="4"/>
          <c:order val="4"/>
          <c:tx>
            <c:strRef>
              <c:f>Presupuestos!$G$6</c:f>
              <c:strCache>
                <c:ptCount val="1"/>
                <c:pt idx="0">
                  <c:v>$/HR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Presupuestos!$B$7:$B$12</c:f>
              <c:strCache>
                <c:ptCount val="6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</c:strCache>
            </c:strRef>
          </c:cat>
          <c:val>
            <c:numRef>
              <c:f>Presupuestos!$G$7:$G$12</c:f>
              <c:numCache>
                <c:formatCode>General</c:formatCode>
                <c:ptCount val="6"/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0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42-4AE4-85B1-80CED1C585A3}"/>
            </c:ext>
          </c:extLst>
        </c:ser>
        <c:ser>
          <c:idx val="5"/>
          <c:order val="5"/>
          <c:tx>
            <c:strRef>
              <c:f>Presupuestos!$H$6</c:f>
              <c:strCache>
                <c:ptCount val="1"/>
                <c:pt idx="0">
                  <c:v>Total $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Presupuestos!$B$7:$B$12</c:f>
              <c:strCache>
                <c:ptCount val="6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</c:strCache>
            </c:strRef>
          </c:cat>
          <c:val>
            <c:numRef>
              <c:f>Presupuestos!$H$7:$H$12</c:f>
              <c:numCache>
                <c:formatCode>_-"$"\ * #,##0_-;\-"$"\ * #,##0_-;_-"$"\ * "-"??_-;_-@_-</c:formatCode>
                <c:ptCount val="6"/>
                <c:pt idx="0">
                  <c:v>400000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0</c:v>
                </c:pt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42-4AE4-85B1-80CED1C585A3}"/>
            </c:ext>
          </c:extLst>
        </c:ser>
        <c:ser>
          <c:idx val="6"/>
          <c:order val="6"/>
          <c:tx>
            <c:strRef>
              <c:f>Presupuestos!$I$6</c:f>
              <c:strCache>
                <c:ptCount val="1"/>
                <c:pt idx="0">
                  <c:v>Conceptos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Presupuestos!$B$7:$B$12</c:f>
              <c:strCache>
                <c:ptCount val="6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</c:strCache>
            </c:strRef>
          </c:cat>
          <c:val>
            <c:numRef>
              <c:f>Presupuestos!$I$7:$I$12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42-4AE4-85B1-80CED1C585A3}"/>
            </c:ext>
          </c:extLst>
        </c:ser>
        <c:ser>
          <c:idx val="7"/>
          <c:order val="7"/>
          <c:tx>
            <c:strRef>
              <c:f>Presupuestos!$J$6</c:f>
              <c:strCache>
                <c:ptCount val="1"/>
                <c:pt idx="0">
                  <c:v>Unidades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Presupuestos!$B$7:$B$12</c:f>
              <c:strCache>
                <c:ptCount val="6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</c:strCache>
            </c:strRef>
          </c:cat>
          <c:val>
            <c:numRef>
              <c:f>Presupuestos!$J$7:$J$12</c:f>
              <c:numCache>
                <c:formatCode>General</c:formatCode>
                <c:ptCount val="6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42-4AE4-85B1-80CED1C585A3}"/>
            </c:ext>
          </c:extLst>
        </c:ser>
        <c:ser>
          <c:idx val="8"/>
          <c:order val="8"/>
          <c:tx>
            <c:strRef>
              <c:f>Presupuestos!$K$6</c:f>
              <c:strCache>
                <c:ptCount val="1"/>
                <c:pt idx="0">
                  <c:v>$/Unidades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Presupuestos!$B$7:$B$12</c:f>
              <c:strCache>
                <c:ptCount val="6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</c:strCache>
            </c:strRef>
          </c:cat>
          <c:val>
            <c:numRef>
              <c:f>Presupuestos!$K$7:$K$12</c:f>
              <c:numCache>
                <c:formatCode>_-"$"\ * #,##0_-;\-"$"\ * #,##0_-;_-"$"\ * "-"??_-;_-@_-</c:formatCode>
                <c:ptCount val="6"/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0</c:v>
                </c:pt>
                <c:pt idx="5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42-4AE4-85B1-80CED1C585A3}"/>
            </c:ext>
          </c:extLst>
        </c:ser>
        <c:ser>
          <c:idx val="9"/>
          <c:order val="9"/>
          <c:tx>
            <c:strRef>
              <c:f>Presupuestos!$L$6</c:f>
              <c:strCache>
                <c:ptCount val="1"/>
                <c:pt idx="0">
                  <c:v>Total $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Presupuestos!$B$7:$B$12</c:f>
              <c:strCache>
                <c:ptCount val="6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</c:strCache>
            </c:strRef>
          </c:cat>
          <c:val>
            <c:numRef>
              <c:f>Presupuestos!$L$7:$L$12</c:f>
              <c:numCache>
                <c:formatCode>_-"$"\ * #,##0_-;\-"$"\ * #,##0_-;_-"$"\ * "-"??_-;_-@_-</c:formatCode>
                <c:ptCount val="6"/>
                <c:pt idx="0">
                  <c:v>43200</c:v>
                </c:pt>
                <c:pt idx="1">
                  <c:v>19200</c:v>
                </c:pt>
                <c:pt idx="2">
                  <c:v>9600</c:v>
                </c:pt>
                <c:pt idx="3">
                  <c:v>4800</c:v>
                </c:pt>
                <c:pt idx="4">
                  <c:v>0</c:v>
                </c:pt>
                <c:pt idx="5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42-4AE4-85B1-80CED1C585A3}"/>
            </c:ext>
          </c:extLst>
        </c:ser>
        <c:ser>
          <c:idx val="10"/>
          <c:order val="10"/>
          <c:tx>
            <c:strRef>
              <c:f>Presupuestos!$M$6</c:f>
              <c:strCache>
                <c:ptCount val="1"/>
                <c:pt idx="0">
                  <c:v>Concepto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Presupuestos!$B$7:$B$12</c:f>
              <c:strCache>
                <c:ptCount val="6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</c:strCache>
            </c:strRef>
          </c:cat>
          <c:val>
            <c:numRef>
              <c:f>Presupuestos!$M$7:$M$12</c:f>
              <c:numCache>
                <c:formatCode>General</c:formatCode>
                <c:ptCount val="6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42-4AE4-85B1-80CED1C585A3}"/>
            </c:ext>
          </c:extLst>
        </c:ser>
        <c:ser>
          <c:idx val="11"/>
          <c:order val="11"/>
          <c:tx>
            <c:strRef>
              <c:f>Presupuestos!$N$6</c:f>
              <c:strCache>
                <c:ptCount val="1"/>
                <c:pt idx="0">
                  <c:v>Costo Fijo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Presupuestos!$B$7:$B$12</c:f>
              <c:strCache>
                <c:ptCount val="6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</c:strCache>
            </c:strRef>
          </c:cat>
          <c:val>
            <c:numRef>
              <c:f>Presupuestos!$N$7:$N$12</c:f>
              <c:numCache>
                <c:formatCode>_-"$"\ * #,##0_-;\-"$"\ * #,##0_-;_-"$"\ * "-"??_-;_-@_-</c:formatCode>
                <c:ptCount val="6"/>
                <c:pt idx="1">
                  <c:v>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42-4AE4-85B1-80CED1C585A3}"/>
            </c:ext>
          </c:extLst>
        </c:ser>
        <c:ser>
          <c:idx val="12"/>
          <c:order val="12"/>
          <c:tx>
            <c:strRef>
              <c:f>Presupuestos!$O$6</c:f>
              <c:strCache>
                <c:ptCount val="1"/>
                <c:pt idx="0">
                  <c:v>Total $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Presupuestos!$B$7:$B$12</c:f>
              <c:strCache>
                <c:ptCount val="6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</c:strCache>
            </c:strRef>
          </c:cat>
          <c:val>
            <c:numRef>
              <c:f>Presupuestos!$O$7:$O$12</c:f>
              <c:numCache>
                <c:formatCode>_-"$"\ * #,##0_-;\-"$"\ * #,##0_-;_-"$"\ * "-"??_-;_-@_-</c:formatCode>
                <c:ptCount val="6"/>
                <c:pt idx="0">
                  <c:v>19200</c:v>
                </c:pt>
                <c:pt idx="1">
                  <c:v>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42-4AE4-85B1-80CED1C585A3}"/>
            </c:ext>
          </c:extLst>
        </c:ser>
        <c:ser>
          <c:idx val="13"/>
          <c:order val="13"/>
          <c:tx>
            <c:strRef>
              <c:f>Presupuestos!$P$6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Presupuestos!$B$7:$B$12</c:f>
              <c:strCache>
                <c:ptCount val="6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</c:strCache>
            </c:strRef>
          </c:cat>
          <c:val>
            <c:numRef>
              <c:f>Presupuestos!$P$7:$P$12</c:f>
              <c:numCache>
                <c:formatCode>_-"$"\ * #,##0_-;\-"$"\ * #,##0_-;_-"$"\ * "-"??_-;_-@_-</c:formatCode>
                <c:ptCount val="6"/>
                <c:pt idx="0">
                  <c:v>462400</c:v>
                </c:pt>
                <c:pt idx="1">
                  <c:v>138400</c:v>
                </c:pt>
                <c:pt idx="2">
                  <c:v>109600</c:v>
                </c:pt>
                <c:pt idx="3">
                  <c:v>104800</c:v>
                </c:pt>
                <c:pt idx="4">
                  <c:v>0</c:v>
                </c:pt>
                <c:pt idx="5">
                  <c:v>109600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42-4AE4-85B1-80CED1C58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936192"/>
        <c:axId val="2117181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Presupuestos!$C$6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Presupuestos!$B$7:$B$12</c15:sqref>
                        </c15:formulaRef>
                      </c:ext>
                    </c:extLst>
                    <c:strCache>
                      <c:ptCount val="6"/>
                      <c:pt idx="0">
                        <c:v>FASE DE ANALIS</c:v>
                      </c:pt>
                      <c:pt idx="1">
                        <c:v>Levantamiento de Información</c:v>
                      </c:pt>
                      <c:pt idx="2">
                        <c:v>Requerimientos Fucionales  - No funcionales</c:v>
                      </c:pt>
                      <c:pt idx="3">
                        <c:v>Mapa de Proceso</c:v>
                      </c:pt>
                      <c:pt idx="4">
                        <c:v>Calidad Software</c:v>
                      </c:pt>
                      <c:pt idx="5">
                        <c:v>Diagrama Gantt/ costos / Recursos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Presupuestos!$C$7:$C$12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42-4AE4-85B1-80CED1C585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Presupuestos!$D$6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Presupuestos!$B$7:$B$12</c15:sqref>
                        </c15:formulaRef>
                      </c:ext>
                    </c:extLst>
                    <c:strCache>
                      <c:ptCount val="6"/>
                      <c:pt idx="0">
                        <c:v>FASE DE ANALIS</c:v>
                      </c:pt>
                      <c:pt idx="1">
                        <c:v>Levantamiento de Información</c:v>
                      </c:pt>
                      <c:pt idx="2">
                        <c:v>Requerimientos Fucionales  - No funcionales</c:v>
                      </c:pt>
                      <c:pt idx="3">
                        <c:v>Mapa de Proceso</c:v>
                      </c:pt>
                      <c:pt idx="4">
                        <c:v>Calidad Software</c:v>
                      </c:pt>
                      <c:pt idx="5">
                        <c:v>Diagrama Gantt/ costos / Recursos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Presupuestos!$D$7:$D$12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42-4AE4-85B1-80CED1C585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Presupuestos!$E$6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Presupuestos!$B$7:$B$12</c15:sqref>
                        </c15:formulaRef>
                      </c:ext>
                    </c:extLst>
                    <c:strCache>
                      <c:ptCount val="6"/>
                      <c:pt idx="0">
                        <c:v>FASE DE ANALIS</c:v>
                      </c:pt>
                      <c:pt idx="1">
                        <c:v>Levantamiento de Información</c:v>
                      </c:pt>
                      <c:pt idx="2">
                        <c:v>Requerimientos Fucionales  - No funcionales</c:v>
                      </c:pt>
                      <c:pt idx="3">
                        <c:v>Mapa de Proceso</c:v>
                      </c:pt>
                      <c:pt idx="4">
                        <c:v>Calidad Software</c:v>
                      </c:pt>
                      <c:pt idx="5">
                        <c:v>Diagrama Gantt/ costos / Recursos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42-4AE4-85B1-80CED1C585A3}"/>
                  </c:ext>
                </c:extLst>
              </c15:ser>
            </c15:filteredBarSeries>
          </c:ext>
        </c:extLst>
      </c:barChart>
      <c:catAx>
        <c:axId val="20929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81120"/>
        <c:crosses val="autoZero"/>
        <c:auto val="1"/>
        <c:lblAlgn val="ctr"/>
        <c:lblOffset val="100"/>
        <c:noMultiLvlLbl val="0"/>
      </c:catAx>
      <c:valAx>
        <c:axId val="21171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3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Presupuesto</a:t>
            </a:r>
            <a:r>
              <a:rPr lang="en-US" baseline="0"/>
              <a:t> Fase de Diseño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8510317140441"/>
          <c:y val="0.10778523489932888"/>
          <c:w val="0.88874202802342395"/>
          <c:h val="0.55602494319082596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Presupuestos!$B$13:$B$20</c:f>
              <c:strCache>
                <c:ptCount val="8"/>
                <c:pt idx="0">
                  <c:v>FASE DE DISEÑO</c:v>
                </c:pt>
                <c:pt idx="1">
                  <c:v>Casos de Uso</c:v>
                </c:pt>
                <c:pt idx="2">
                  <c:v>Diagrama de Clases</c:v>
                </c:pt>
                <c:pt idx="3">
                  <c:v>Diagramas de Distribucción</c:v>
                </c:pt>
                <c:pt idx="4">
                  <c:v>Diagrama Relacional</c:v>
                </c:pt>
                <c:pt idx="5">
                  <c:v>Diccionario de Datos</c:v>
                </c:pt>
                <c:pt idx="6">
                  <c:v>Mockup del sistema, plantillas interfas  gráfica</c:v>
                </c:pt>
                <c:pt idx="7">
                  <c:v>Arquitectura del sistema</c:v>
                </c:pt>
              </c:strCache>
            </c:strRef>
          </c:cat>
          <c:val>
            <c:numRef>
              <c:f>Presupuestos!$F$13:$F$20</c:f>
              <c:numCache>
                <c:formatCode>General</c:formatCode>
                <c:ptCount val="8"/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2-47EF-A4EB-265EC9CF1DC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Presupuestos!$B$13:$B$20</c:f>
              <c:strCache>
                <c:ptCount val="8"/>
                <c:pt idx="0">
                  <c:v>FASE DE DISEÑO</c:v>
                </c:pt>
                <c:pt idx="1">
                  <c:v>Casos de Uso</c:v>
                </c:pt>
                <c:pt idx="2">
                  <c:v>Diagrama de Clases</c:v>
                </c:pt>
                <c:pt idx="3">
                  <c:v>Diagramas de Distribucción</c:v>
                </c:pt>
                <c:pt idx="4">
                  <c:v>Diagrama Relacional</c:v>
                </c:pt>
                <c:pt idx="5">
                  <c:v>Diccionario de Datos</c:v>
                </c:pt>
                <c:pt idx="6">
                  <c:v>Mockup del sistema, plantillas interfas  gráfica</c:v>
                </c:pt>
                <c:pt idx="7">
                  <c:v>Arquitectura del sistema</c:v>
                </c:pt>
              </c:strCache>
            </c:strRef>
          </c:cat>
          <c:val>
            <c:numRef>
              <c:f>Presupuestos!$G$13:$G$20</c:f>
              <c:numCache>
                <c:formatCode>General</c:formatCode>
                <c:ptCount val="8"/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2-47EF-A4EB-265EC9CF1DC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Presupuestos!$B$13:$B$20</c:f>
              <c:strCache>
                <c:ptCount val="8"/>
                <c:pt idx="0">
                  <c:v>FASE DE DISEÑO</c:v>
                </c:pt>
                <c:pt idx="1">
                  <c:v>Casos de Uso</c:v>
                </c:pt>
                <c:pt idx="2">
                  <c:v>Diagrama de Clases</c:v>
                </c:pt>
                <c:pt idx="3">
                  <c:v>Diagramas de Distribucción</c:v>
                </c:pt>
                <c:pt idx="4">
                  <c:v>Diagrama Relacional</c:v>
                </c:pt>
                <c:pt idx="5">
                  <c:v>Diccionario de Datos</c:v>
                </c:pt>
                <c:pt idx="6">
                  <c:v>Mockup del sistema, plantillas interfas  gráfica</c:v>
                </c:pt>
                <c:pt idx="7">
                  <c:v>Arquitectura del sistema</c:v>
                </c:pt>
              </c:strCache>
            </c:strRef>
          </c:cat>
          <c:val>
            <c:numRef>
              <c:f>Presupuestos!$H$13:$H$20</c:f>
              <c:numCache>
                <c:formatCode>_-"$"\ * #,##0_-;\-"$"\ * #,##0_-;_-"$"\ * "-"??_-;_-@_-</c:formatCode>
                <c:ptCount val="8"/>
                <c:pt idx="0">
                  <c:v>600000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C2-47EF-A4EB-265EC9CF1DC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Presupuestos!$B$13:$B$20</c:f>
              <c:strCache>
                <c:ptCount val="8"/>
                <c:pt idx="0">
                  <c:v>FASE DE DISEÑO</c:v>
                </c:pt>
                <c:pt idx="1">
                  <c:v>Casos de Uso</c:v>
                </c:pt>
                <c:pt idx="2">
                  <c:v>Diagrama de Clases</c:v>
                </c:pt>
                <c:pt idx="3">
                  <c:v>Diagramas de Distribucción</c:v>
                </c:pt>
                <c:pt idx="4">
                  <c:v>Diagrama Relacional</c:v>
                </c:pt>
                <c:pt idx="5">
                  <c:v>Diccionario de Datos</c:v>
                </c:pt>
                <c:pt idx="6">
                  <c:v>Mockup del sistema, plantillas interfas  gráfica</c:v>
                </c:pt>
                <c:pt idx="7">
                  <c:v>Arquitectura del sistema</c:v>
                </c:pt>
              </c:strCache>
            </c:strRef>
          </c:cat>
          <c:val>
            <c:numRef>
              <c:f>Presupuestos!$I$13:$I$20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C2-47EF-A4EB-265EC9CF1DC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Presupuestos!$B$13:$B$20</c:f>
              <c:strCache>
                <c:ptCount val="8"/>
                <c:pt idx="0">
                  <c:v>FASE DE DISEÑO</c:v>
                </c:pt>
                <c:pt idx="1">
                  <c:v>Casos de Uso</c:v>
                </c:pt>
                <c:pt idx="2">
                  <c:v>Diagrama de Clases</c:v>
                </c:pt>
                <c:pt idx="3">
                  <c:v>Diagramas de Distribucción</c:v>
                </c:pt>
                <c:pt idx="4">
                  <c:v>Diagrama Relacional</c:v>
                </c:pt>
                <c:pt idx="5">
                  <c:v>Diccionario de Datos</c:v>
                </c:pt>
                <c:pt idx="6">
                  <c:v>Mockup del sistema, plantillas interfas  gráfica</c:v>
                </c:pt>
                <c:pt idx="7">
                  <c:v>Arquitectura del sistema</c:v>
                </c:pt>
              </c:strCache>
            </c:strRef>
          </c:cat>
          <c:val>
            <c:numRef>
              <c:f>Presupuestos!$J$13:$J$20</c:f>
              <c:numCache>
                <c:formatCode>General</c:formatCode>
                <c:ptCount val="8"/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C2-47EF-A4EB-265EC9CF1DC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Presupuestos!$B$13:$B$20</c:f>
              <c:strCache>
                <c:ptCount val="8"/>
                <c:pt idx="0">
                  <c:v>FASE DE DISEÑO</c:v>
                </c:pt>
                <c:pt idx="1">
                  <c:v>Casos de Uso</c:v>
                </c:pt>
                <c:pt idx="2">
                  <c:v>Diagrama de Clases</c:v>
                </c:pt>
                <c:pt idx="3">
                  <c:v>Diagramas de Distribucción</c:v>
                </c:pt>
                <c:pt idx="4">
                  <c:v>Diagrama Relacional</c:v>
                </c:pt>
                <c:pt idx="5">
                  <c:v>Diccionario de Datos</c:v>
                </c:pt>
                <c:pt idx="6">
                  <c:v>Mockup del sistema, plantillas interfas  gráfica</c:v>
                </c:pt>
                <c:pt idx="7">
                  <c:v>Arquitectura del sistema</c:v>
                </c:pt>
              </c:strCache>
            </c:strRef>
          </c:cat>
          <c:val>
            <c:numRef>
              <c:f>Presupuestos!$K$13:$K$20</c:f>
              <c:numCache>
                <c:formatCode>_-"$"\ * #,##0_-;\-"$"\ * #,##0_-;_-"$"\ * "-"??_-;_-@_-</c:formatCode>
                <c:ptCount val="8"/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C2-47EF-A4EB-265EC9CF1DC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Presupuestos!$B$13:$B$20</c:f>
              <c:strCache>
                <c:ptCount val="8"/>
                <c:pt idx="0">
                  <c:v>FASE DE DISEÑO</c:v>
                </c:pt>
                <c:pt idx="1">
                  <c:v>Casos de Uso</c:v>
                </c:pt>
                <c:pt idx="2">
                  <c:v>Diagrama de Clases</c:v>
                </c:pt>
                <c:pt idx="3">
                  <c:v>Diagramas de Distribucción</c:v>
                </c:pt>
                <c:pt idx="4">
                  <c:v>Diagrama Relacional</c:v>
                </c:pt>
                <c:pt idx="5">
                  <c:v>Diccionario de Datos</c:v>
                </c:pt>
                <c:pt idx="6">
                  <c:v>Mockup del sistema, plantillas interfas  gráfica</c:v>
                </c:pt>
                <c:pt idx="7">
                  <c:v>Arquitectura del sistema</c:v>
                </c:pt>
              </c:strCache>
            </c:strRef>
          </c:cat>
          <c:val>
            <c:numRef>
              <c:f>Presupuestos!$L$13:$L$20</c:f>
              <c:numCache>
                <c:formatCode>_-"$"\ * #,##0_-;\-"$"\ * #,##0_-;_-"$"\ * "-"??_-;_-@_-</c:formatCode>
                <c:ptCount val="8"/>
                <c:pt idx="0">
                  <c:v>57600</c:v>
                </c:pt>
                <c:pt idx="1">
                  <c:v>19200</c:v>
                </c:pt>
                <c:pt idx="2">
                  <c:v>4800</c:v>
                </c:pt>
                <c:pt idx="3">
                  <c:v>4800</c:v>
                </c:pt>
                <c:pt idx="4">
                  <c:v>9600</c:v>
                </c:pt>
                <c:pt idx="5">
                  <c:v>9600</c:v>
                </c:pt>
                <c:pt idx="6">
                  <c:v>4800</c:v>
                </c:pt>
                <c:pt idx="7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C2-47EF-A4EB-265EC9CF1DC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Presupuestos!$B$13:$B$20</c:f>
              <c:strCache>
                <c:ptCount val="8"/>
                <c:pt idx="0">
                  <c:v>FASE DE DISEÑO</c:v>
                </c:pt>
                <c:pt idx="1">
                  <c:v>Casos de Uso</c:v>
                </c:pt>
                <c:pt idx="2">
                  <c:v>Diagrama de Clases</c:v>
                </c:pt>
                <c:pt idx="3">
                  <c:v>Diagramas de Distribucción</c:v>
                </c:pt>
                <c:pt idx="4">
                  <c:v>Diagrama Relacional</c:v>
                </c:pt>
                <c:pt idx="5">
                  <c:v>Diccionario de Datos</c:v>
                </c:pt>
                <c:pt idx="6">
                  <c:v>Mockup del sistema, plantillas interfas  gráfica</c:v>
                </c:pt>
                <c:pt idx="7">
                  <c:v>Arquitectura del sistema</c:v>
                </c:pt>
              </c:strCache>
            </c:strRef>
          </c:cat>
          <c:val>
            <c:numRef>
              <c:f>Presupuestos!$O$13:$O$20</c:f>
              <c:numCache>
                <c:formatCode>_-"$"\ * #,##0_-;\-"$"\ * #,##0_-;_-"$"\ * "-"??_-;_-@_-</c:formatCode>
                <c:ptCount val="8"/>
                <c:pt idx="0" formatCode="General">
                  <c:v>19200</c:v>
                </c:pt>
                <c:pt idx="1">
                  <c:v>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C2-47EF-A4EB-265EC9CF1DC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Presupuestos!$B$13:$B$20</c:f>
              <c:strCache>
                <c:ptCount val="8"/>
                <c:pt idx="0">
                  <c:v>FASE DE DISEÑO</c:v>
                </c:pt>
                <c:pt idx="1">
                  <c:v>Casos de Uso</c:v>
                </c:pt>
                <c:pt idx="2">
                  <c:v>Diagrama de Clases</c:v>
                </c:pt>
                <c:pt idx="3">
                  <c:v>Diagramas de Distribucción</c:v>
                </c:pt>
                <c:pt idx="4">
                  <c:v>Diagrama Relacional</c:v>
                </c:pt>
                <c:pt idx="5">
                  <c:v>Diccionario de Datos</c:v>
                </c:pt>
                <c:pt idx="6">
                  <c:v>Mockup del sistema, plantillas interfas  gráfica</c:v>
                </c:pt>
                <c:pt idx="7">
                  <c:v>Arquitectura del sistema</c:v>
                </c:pt>
              </c:strCache>
            </c:strRef>
          </c:cat>
          <c:val>
            <c:numRef>
              <c:f>Presupuestos!$P$13:$P$20</c:f>
              <c:numCache>
                <c:formatCode>_-"$"\ * #,##0_-;\-"$"\ * #,##0_-;_-"$"\ * "-"??_-;_-@_-</c:formatCode>
                <c:ptCount val="8"/>
                <c:pt idx="0">
                  <c:v>676800</c:v>
                </c:pt>
                <c:pt idx="1">
                  <c:v>138400</c:v>
                </c:pt>
                <c:pt idx="2">
                  <c:v>104800</c:v>
                </c:pt>
                <c:pt idx="3">
                  <c:v>104800</c:v>
                </c:pt>
                <c:pt idx="4">
                  <c:v>109600</c:v>
                </c:pt>
                <c:pt idx="5">
                  <c:v>109600</c:v>
                </c:pt>
                <c:pt idx="6">
                  <c:v>104800</c:v>
                </c:pt>
                <c:pt idx="7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C2-47EF-A4EB-265EC9CF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1315408"/>
        <c:axId val="2117233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Presupuestos!$B$13:$B$20</c15:sqref>
                        </c15:formulaRef>
                      </c:ext>
                    </c:extLst>
                    <c:strCache>
                      <c:ptCount val="8"/>
                      <c:pt idx="0">
                        <c:v>FASE DE DISEÑO</c:v>
                      </c:pt>
                      <c:pt idx="1">
                        <c:v>Casos de Uso</c:v>
                      </c:pt>
                      <c:pt idx="2">
                        <c:v>Diagrama de Clases</c:v>
                      </c:pt>
                      <c:pt idx="3">
                        <c:v>Diagramas de Distribucción</c:v>
                      </c:pt>
                      <c:pt idx="4">
                        <c:v>Diagrama Relacional</c:v>
                      </c:pt>
                      <c:pt idx="5">
                        <c:v>Diccionario de Datos</c:v>
                      </c:pt>
                      <c:pt idx="6">
                        <c:v>Mockup del sistema, plantillas interfas  gráfica</c:v>
                      </c:pt>
                      <c:pt idx="7">
                        <c:v>Arquitectura del sistema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Presupuestos!$C$13:$C$20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C2-47EF-A4EB-265EC9CF1DC4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Presupuestos!$B$13:$B$20</c15:sqref>
                        </c15:formulaRef>
                      </c:ext>
                    </c:extLst>
                    <c:strCache>
                      <c:ptCount val="8"/>
                      <c:pt idx="0">
                        <c:v>FASE DE DISEÑO</c:v>
                      </c:pt>
                      <c:pt idx="1">
                        <c:v>Casos de Uso</c:v>
                      </c:pt>
                      <c:pt idx="2">
                        <c:v>Diagrama de Clases</c:v>
                      </c:pt>
                      <c:pt idx="3">
                        <c:v>Diagramas de Distribucción</c:v>
                      </c:pt>
                      <c:pt idx="4">
                        <c:v>Diagrama Relacional</c:v>
                      </c:pt>
                      <c:pt idx="5">
                        <c:v>Diccionario de Datos</c:v>
                      </c:pt>
                      <c:pt idx="6">
                        <c:v>Mockup del sistema, plantillas interfas  gráfica</c:v>
                      </c:pt>
                      <c:pt idx="7">
                        <c:v>Arquitectura del sistema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C2-47EF-A4EB-265EC9CF1DC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Presupuestos!$B$13:$B$20</c15:sqref>
                        </c15:formulaRef>
                      </c:ext>
                    </c:extLst>
                    <c:strCache>
                      <c:ptCount val="8"/>
                      <c:pt idx="0">
                        <c:v>FASE DE DISEÑO</c:v>
                      </c:pt>
                      <c:pt idx="1">
                        <c:v>Casos de Uso</c:v>
                      </c:pt>
                      <c:pt idx="2">
                        <c:v>Diagrama de Clases</c:v>
                      </c:pt>
                      <c:pt idx="3">
                        <c:v>Diagramas de Distribucción</c:v>
                      </c:pt>
                      <c:pt idx="4">
                        <c:v>Diagrama Relacional</c:v>
                      </c:pt>
                      <c:pt idx="5">
                        <c:v>Diccionario de Datos</c:v>
                      </c:pt>
                      <c:pt idx="6">
                        <c:v>Mockup del sistema, plantillas interfas  gráfica</c:v>
                      </c:pt>
                      <c:pt idx="7">
                        <c:v>Arquitectura del sistema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C2-47EF-A4EB-265EC9CF1DC4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Presupuestos!$B$13:$B$20</c15:sqref>
                        </c15:formulaRef>
                      </c:ext>
                    </c:extLst>
                    <c:strCache>
                      <c:ptCount val="8"/>
                      <c:pt idx="0">
                        <c:v>FASE DE DISEÑO</c:v>
                      </c:pt>
                      <c:pt idx="1">
                        <c:v>Casos de Uso</c:v>
                      </c:pt>
                      <c:pt idx="2">
                        <c:v>Diagrama de Clases</c:v>
                      </c:pt>
                      <c:pt idx="3">
                        <c:v>Diagramas de Distribucción</c:v>
                      </c:pt>
                      <c:pt idx="4">
                        <c:v>Diagrama Relacional</c:v>
                      </c:pt>
                      <c:pt idx="5">
                        <c:v>Diccionario de Datos</c:v>
                      </c:pt>
                      <c:pt idx="6">
                        <c:v>Mockup del sistema, plantillas interfas  gráfica</c:v>
                      </c:pt>
                      <c:pt idx="7">
                        <c:v>Arquitectura del sistema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Presupuestos!$M$13:$M$20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3C2-47EF-A4EB-265EC9CF1DC4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Presupuestos!$B$13:$B$20</c15:sqref>
                        </c15:formulaRef>
                      </c:ext>
                    </c:extLst>
                    <c:strCache>
                      <c:ptCount val="8"/>
                      <c:pt idx="0">
                        <c:v>FASE DE DISEÑO</c:v>
                      </c:pt>
                      <c:pt idx="1">
                        <c:v>Casos de Uso</c:v>
                      </c:pt>
                      <c:pt idx="2">
                        <c:v>Diagrama de Clases</c:v>
                      </c:pt>
                      <c:pt idx="3">
                        <c:v>Diagramas de Distribucción</c:v>
                      </c:pt>
                      <c:pt idx="4">
                        <c:v>Diagrama Relacional</c:v>
                      </c:pt>
                      <c:pt idx="5">
                        <c:v>Diccionario de Datos</c:v>
                      </c:pt>
                      <c:pt idx="6">
                        <c:v>Mockup del sistema, plantillas interfas  gráfica</c:v>
                      </c:pt>
                      <c:pt idx="7">
                        <c:v>Arquitectura del sistema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Presupuestos!$N$13:$N$20</c15:sqref>
                        </c15:formulaRef>
                      </c:ext>
                    </c:extLst>
                    <c:numCache>
                      <c:formatCode>_-"$"\ * #,##0_-;\-"$"\ * #,##0_-;_-"$"\ * "-"??_-;_-@_-</c:formatCode>
                      <c:ptCount val="8"/>
                      <c:pt idx="1">
                        <c:v>19200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3C2-47EF-A4EB-265EC9CF1DC4}"/>
                  </c:ext>
                </c:extLst>
              </c15:ser>
            </c15:filteredBarSeries>
          </c:ext>
        </c:extLst>
      </c:barChart>
      <c:catAx>
        <c:axId val="20913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33120"/>
        <c:crosses val="autoZero"/>
        <c:auto val="1"/>
        <c:lblAlgn val="ctr"/>
        <c:lblOffset val="100"/>
        <c:noMultiLvlLbl val="0"/>
      </c:catAx>
      <c:valAx>
        <c:axId val="21172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Presupuesto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Presupuestos!$F$5:$F$6</c:f>
              <c:strCache>
                <c:ptCount val="2"/>
                <c:pt idx="0">
                  <c:v>Mano de Obra</c:v>
                </c:pt>
                <c:pt idx="1">
                  <c:v>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Presupuestos!$B$7:$B$26</c:f>
              <c:strCache>
                <c:ptCount val="20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de Distribucción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sistema, plantillas interfas  gráfica</c:v>
                </c:pt>
                <c:pt idx="13">
                  <c:v>Arquitectura del sistema</c:v>
                </c:pt>
                <c:pt idx="14">
                  <c:v>FASE DE DESARROLLO</c:v>
                </c:pt>
                <c:pt idx="15">
                  <c:v>Desarrollo de Interfaces</c:v>
                </c:pt>
                <c:pt idx="16">
                  <c:v>Desarrollo de Sistemas</c:v>
                </c:pt>
                <c:pt idx="17">
                  <c:v>FASE DE PRUEBAS /INTEGRACIÓN</c:v>
                </c:pt>
                <c:pt idx="18">
                  <c:v>Pruebas del Sistema</c:v>
                </c:pt>
                <c:pt idx="19">
                  <c:v>Documentación /Manuales</c:v>
                </c:pt>
              </c:strCache>
            </c:strRef>
          </c:cat>
          <c:val>
            <c:numRef>
              <c:f>Presupuestos!$F$7:$F$26</c:f>
              <c:numCache>
                <c:formatCode>General</c:formatCode>
                <c:ptCount val="20"/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0</c:v>
                </c:pt>
                <c:pt idx="5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0</c:v>
                </c:pt>
                <c:pt idx="15">
                  <c:v>25</c:v>
                </c:pt>
                <c:pt idx="16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C-4D38-A479-4F00C5850BEA}"/>
            </c:ext>
          </c:extLst>
        </c:ser>
        <c:ser>
          <c:idx val="4"/>
          <c:order val="4"/>
          <c:tx>
            <c:strRef>
              <c:f>Presupuestos!$G$5:$G$6</c:f>
              <c:strCache>
                <c:ptCount val="2"/>
                <c:pt idx="0">
                  <c:v>Mano de Obra</c:v>
                </c:pt>
                <c:pt idx="1">
                  <c:v>$/HR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Presupuestos!$B$7:$B$26</c:f>
              <c:strCache>
                <c:ptCount val="20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de Distribucción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sistema, plantillas interfas  gráfica</c:v>
                </c:pt>
                <c:pt idx="13">
                  <c:v>Arquitectura del sistema</c:v>
                </c:pt>
                <c:pt idx="14">
                  <c:v>FASE DE DESARROLLO</c:v>
                </c:pt>
                <c:pt idx="15">
                  <c:v>Desarrollo de Interfaces</c:v>
                </c:pt>
                <c:pt idx="16">
                  <c:v>Desarrollo de Sistemas</c:v>
                </c:pt>
                <c:pt idx="17">
                  <c:v>FASE DE PRUEBAS /INTEGRACIÓN</c:v>
                </c:pt>
                <c:pt idx="18">
                  <c:v>Pruebas del Sistema</c:v>
                </c:pt>
                <c:pt idx="19">
                  <c:v>Documentación /Manuales</c:v>
                </c:pt>
              </c:strCache>
            </c:strRef>
          </c:cat>
          <c:val>
            <c:numRef>
              <c:f>Presupuestos!$G$7:$G$26</c:f>
              <c:numCache>
                <c:formatCode>General</c:formatCode>
                <c:ptCount val="20"/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0</c:v>
                </c:pt>
                <c:pt idx="5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0</c:v>
                </c:pt>
                <c:pt idx="15">
                  <c:v>4000</c:v>
                </c:pt>
                <c:pt idx="16">
                  <c:v>4000</c:v>
                </c:pt>
                <c:pt idx="18">
                  <c:v>4000</c:v>
                </c:pt>
                <c:pt idx="1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5C-4D38-A479-4F00C5850BEA}"/>
            </c:ext>
          </c:extLst>
        </c:ser>
        <c:ser>
          <c:idx val="5"/>
          <c:order val="5"/>
          <c:tx>
            <c:strRef>
              <c:f>Presupuestos!$H$5:$H$6</c:f>
              <c:strCache>
                <c:ptCount val="2"/>
                <c:pt idx="0">
                  <c:v>Mano de Obra</c:v>
                </c:pt>
                <c:pt idx="1">
                  <c:v>Total $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Presupuestos!$B$7:$B$26</c:f>
              <c:strCache>
                <c:ptCount val="20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de Distribucción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sistema, plantillas interfas  gráfica</c:v>
                </c:pt>
                <c:pt idx="13">
                  <c:v>Arquitectura del sistema</c:v>
                </c:pt>
                <c:pt idx="14">
                  <c:v>FASE DE DESARROLLO</c:v>
                </c:pt>
                <c:pt idx="15">
                  <c:v>Desarrollo de Interfaces</c:v>
                </c:pt>
                <c:pt idx="16">
                  <c:v>Desarrollo de Sistemas</c:v>
                </c:pt>
                <c:pt idx="17">
                  <c:v>FASE DE PRUEBAS /INTEGRACIÓN</c:v>
                </c:pt>
                <c:pt idx="18">
                  <c:v>Pruebas del Sistema</c:v>
                </c:pt>
                <c:pt idx="19">
                  <c:v>Documentación /Manuales</c:v>
                </c:pt>
              </c:strCache>
            </c:strRef>
          </c:cat>
          <c:val>
            <c:numRef>
              <c:f>Presupuestos!$H$7:$H$26</c:f>
              <c:numCache>
                <c:formatCode>_-"$"\ * #,##0_-;\-"$"\ * #,##0_-;_-"$"\ * "-"??_-;_-@_-</c:formatCode>
                <c:ptCount val="20"/>
                <c:pt idx="0">
                  <c:v>400000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0</c:v>
                </c:pt>
                <c:pt idx="5">
                  <c:v>100000</c:v>
                </c:pt>
                <c:pt idx="6">
                  <c:v>600000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0</c:v>
                </c:pt>
                <c:pt idx="14">
                  <c:v>200000</c:v>
                </c:pt>
                <c:pt idx="15">
                  <c:v>100000</c:v>
                </c:pt>
                <c:pt idx="16">
                  <c:v>100000</c:v>
                </c:pt>
                <c:pt idx="17">
                  <c:v>200000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5C-4D38-A479-4F00C5850BEA}"/>
            </c:ext>
          </c:extLst>
        </c:ser>
        <c:ser>
          <c:idx val="6"/>
          <c:order val="6"/>
          <c:tx>
            <c:strRef>
              <c:f>Presupuestos!$I$5:$I$6</c:f>
              <c:strCache>
                <c:ptCount val="2"/>
                <c:pt idx="0">
                  <c:v>Materiales</c:v>
                </c:pt>
                <c:pt idx="1">
                  <c:v>Conceptos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Presupuestos!$B$7:$B$26</c:f>
              <c:strCache>
                <c:ptCount val="20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de Distribucción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sistema, plantillas interfas  gráfica</c:v>
                </c:pt>
                <c:pt idx="13">
                  <c:v>Arquitectura del sistema</c:v>
                </c:pt>
                <c:pt idx="14">
                  <c:v>FASE DE DESARROLLO</c:v>
                </c:pt>
                <c:pt idx="15">
                  <c:v>Desarrollo de Interfaces</c:v>
                </c:pt>
                <c:pt idx="16">
                  <c:v>Desarrollo de Sistemas</c:v>
                </c:pt>
                <c:pt idx="17">
                  <c:v>FASE DE PRUEBAS /INTEGRACIÓN</c:v>
                </c:pt>
                <c:pt idx="18">
                  <c:v>Pruebas del Sistema</c:v>
                </c:pt>
                <c:pt idx="19">
                  <c:v>Documentación /Manuales</c:v>
                </c:pt>
              </c:strCache>
            </c:strRef>
          </c:cat>
          <c:val>
            <c:numRef>
              <c:f>Presupuestos!$I$7:$I$26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5C-4D38-A479-4F00C5850BEA}"/>
            </c:ext>
          </c:extLst>
        </c:ser>
        <c:ser>
          <c:idx val="7"/>
          <c:order val="7"/>
          <c:tx>
            <c:strRef>
              <c:f>Presupuestos!$J$5:$J$6</c:f>
              <c:strCache>
                <c:ptCount val="2"/>
                <c:pt idx="0">
                  <c:v>Materiales</c:v>
                </c:pt>
                <c:pt idx="1">
                  <c:v>Unidades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Presupuestos!$B$7:$B$26</c:f>
              <c:strCache>
                <c:ptCount val="20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de Distribucción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sistema, plantillas interfas  gráfica</c:v>
                </c:pt>
                <c:pt idx="13">
                  <c:v>Arquitectura del sistema</c:v>
                </c:pt>
                <c:pt idx="14">
                  <c:v>FASE DE DESARROLLO</c:v>
                </c:pt>
                <c:pt idx="15">
                  <c:v>Desarrollo de Interfaces</c:v>
                </c:pt>
                <c:pt idx="16">
                  <c:v>Desarrollo de Sistemas</c:v>
                </c:pt>
                <c:pt idx="17">
                  <c:v>FASE DE PRUEBAS /INTEGRACIÓN</c:v>
                </c:pt>
                <c:pt idx="18">
                  <c:v>Pruebas del Sistema</c:v>
                </c:pt>
                <c:pt idx="19">
                  <c:v>Documentación /Manuales</c:v>
                </c:pt>
              </c:strCache>
            </c:strRef>
          </c:cat>
          <c:val>
            <c:numRef>
              <c:f>Presupuestos!$J$7:$J$26</c:f>
              <c:numCache>
                <c:formatCode>General</c:formatCode>
                <c:ptCount val="20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4</c:v>
                </c:pt>
                <c:pt idx="16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5C-4D38-A479-4F00C5850BEA}"/>
            </c:ext>
          </c:extLst>
        </c:ser>
        <c:ser>
          <c:idx val="8"/>
          <c:order val="8"/>
          <c:tx>
            <c:strRef>
              <c:f>Presupuestos!$K$5:$K$6</c:f>
              <c:strCache>
                <c:ptCount val="2"/>
                <c:pt idx="0">
                  <c:v>Materiales</c:v>
                </c:pt>
                <c:pt idx="1">
                  <c:v>$/Unidades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Presupuestos!$B$7:$B$26</c:f>
              <c:strCache>
                <c:ptCount val="20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de Distribucción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sistema, plantillas interfas  gráfica</c:v>
                </c:pt>
                <c:pt idx="13">
                  <c:v>Arquitectura del sistema</c:v>
                </c:pt>
                <c:pt idx="14">
                  <c:v>FASE DE DESARROLLO</c:v>
                </c:pt>
                <c:pt idx="15">
                  <c:v>Desarrollo de Interfaces</c:v>
                </c:pt>
                <c:pt idx="16">
                  <c:v>Desarrollo de Sistemas</c:v>
                </c:pt>
                <c:pt idx="17">
                  <c:v>FASE DE PRUEBAS /INTEGRACIÓN</c:v>
                </c:pt>
                <c:pt idx="18">
                  <c:v>Pruebas del Sistema</c:v>
                </c:pt>
                <c:pt idx="19">
                  <c:v>Documentación /Manuales</c:v>
                </c:pt>
              </c:strCache>
            </c:strRef>
          </c:cat>
          <c:val>
            <c:numRef>
              <c:f>Presupuestos!$K$7:$K$26</c:f>
              <c:numCache>
                <c:formatCode>_-"$"\ * #,##0_-;\-"$"\ * #,##0_-;_-"$"\ * "-"??_-;_-@_-</c:formatCode>
                <c:ptCount val="20"/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0</c:v>
                </c:pt>
                <c:pt idx="5">
                  <c:v>4800</c:v>
                </c:pt>
                <c:pt idx="7">
                  <c:v>4800</c:v>
                </c:pt>
                <c:pt idx="8">
                  <c:v>4800</c:v>
                </c:pt>
                <c:pt idx="9">
                  <c:v>4800</c:v>
                </c:pt>
                <c:pt idx="10">
                  <c:v>4800</c:v>
                </c:pt>
                <c:pt idx="11">
                  <c:v>4800</c:v>
                </c:pt>
                <c:pt idx="12">
                  <c:v>4800</c:v>
                </c:pt>
                <c:pt idx="13">
                  <c:v>4800</c:v>
                </c:pt>
                <c:pt idx="15">
                  <c:v>4800</c:v>
                </c:pt>
                <c:pt idx="16">
                  <c:v>4800</c:v>
                </c:pt>
                <c:pt idx="18">
                  <c:v>4800</c:v>
                </c:pt>
                <c:pt idx="19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5C-4D38-A479-4F00C5850BEA}"/>
            </c:ext>
          </c:extLst>
        </c:ser>
        <c:ser>
          <c:idx val="9"/>
          <c:order val="9"/>
          <c:tx>
            <c:strRef>
              <c:f>Presupuestos!$L$5:$L$6</c:f>
              <c:strCache>
                <c:ptCount val="2"/>
                <c:pt idx="0">
                  <c:v>Materiales</c:v>
                </c:pt>
                <c:pt idx="1">
                  <c:v>Total $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Presupuestos!$B$7:$B$26</c:f>
              <c:strCache>
                <c:ptCount val="20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de Distribucción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sistema, plantillas interfas  gráfica</c:v>
                </c:pt>
                <c:pt idx="13">
                  <c:v>Arquitectura del sistema</c:v>
                </c:pt>
                <c:pt idx="14">
                  <c:v>FASE DE DESARROLLO</c:v>
                </c:pt>
                <c:pt idx="15">
                  <c:v>Desarrollo de Interfaces</c:v>
                </c:pt>
                <c:pt idx="16">
                  <c:v>Desarrollo de Sistemas</c:v>
                </c:pt>
                <c:pt idx="17">
                  <c:v>FASE DE PRUEBAS /INTEGRACIÓN</c:v>
                </c:pt>
                <c:pt idx="18">
                  <c:v>Pruebas del Sistema</c:v>
                </c:pt>
                <c:pt idx="19">
                  <c:v>Documentación /Manuales</c:v>
                </c:pt>
              </c:strCache>
            </c:strRef>
          </c:cat>
          <c:val>
            <c:numRef>
              <c:f>Presupuestos!$L$7:$L$26</c:f>
              <c:numCache>
                <c:formatCode>_-"$"\ * #,##0_-;\-"$"\ * #,##0_-;_-"$"\ * "-"??_-;_-@_-</c:formatCode>
                <c:ptCount val="20"/>
                <c:pt idx="0">
                  <c:v>43200</c:v>
                </c:pt>
                <c:pt idx="1">
                  <c:v>19200</c:v>
                </c:pt>
                <c:pt idx="2">
                  <c:v>9600</c:v>
                </c:pt>
                <c:pt idx="3">
                  <c:v>4800</c:v>
                </c:pt>
                <c:pt idx="4">
                  <c:v>0</c:v>
                </c:pt>
                <c:pt idx="5">
                  <c:v>9600</c:v>
                </c:pt>
                <c:pt idx="6">
                  <c:v>57600</c:v>
                </c:pt>
                <c:pt idx="7">
                  <c:v>19200</c:v>
                </c:pt>
                <c:pt idx="8">
                  <c:v>4800</c:v>
                </c:pt>
                <c:pt idx="9">
                  <c:v>4800</c:v>
                </c:pt>
                <c:pt idx="10">
                  <c:v>9600</c:v>
                </c:pt>
                <c:pt idx="11">
                  <c:v>9600</c:v>
                </c:pt>
                <c:pt idx="12">
                  <c:v>4800</c:v>
                </c:pt>
                <c:pt idx="13">
                  <c:v>4800</c:v>
                </c:pt>
                <c:pt idx="14">
                  <c:v>38400</c:v>
                </c:pt>
                <c:pt idx="15">
                  <c:v>19200</c:v>
                </c:pt>
                <c:pt idx="16">
                  <c:v>19200</c:v>
                </c:pt>
                <c:pt idx="17">
                  <c:v>38400</c:v>
                </c:pt>
                <c:pt idx="18">
                  <c:v>19200</c:v>
                </c:pt>
                <c:pt idx="19">
                  <c:v>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5C-4D38-A479-4F00C5850BEA}"/>
            </c:ext>
          </c:extLst>
        </c:ser>
        <c:ser>
          <c:idx val="10"/>
          <c:order val="10"/>
          <c:tx>
            <c:strRef>
              <c:f>Presupuestos!$M$5:$M$6</c:f>
              <c:strCache>
                <c:ptCount val="2"/>
                <c:pt idx="0">
                  <c:v>Consumibles</c:v>
                </c:pt>
                <c:pt idx="1">
                  <c:v>Concepto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Presupuestos!$B$7:$B$26</c:f>
              <c:strCache>
                <c:ptCount val="20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de Distribucción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sistema, plantillas interfas  gráfica</c:v>
                </c:pt>
                <c:pt idx="13">
                  <c:v>Arquitectura del sistema</c:v>
                </c:pt>
                <c:pt idx="14">
                  <c:v>FASE DE DESARROLLO</c:v>
                </c:pt>
                <c:pt idx="15">
                  <c:v>Desarrollo de Interfaces</c:v>
                </c:pt>
                <c:pt idx="16">
                  <c:v>Desarrollo de Sistemas</c:v>
                </c:pt>
                <c:pt idx="17">
                  <c:v>FASE DE PRUEBAS /INTEGRACIÓN</c:v>
                </c:pt>
                <c:pt idx="18">
                  <c:v>Pruebas del Sistema</c:v>
                </c:pt>
                <c:pt idx="19">
                  <c:v>Documentación /Manuales</c:v>
                </c:pt>
              </c:strCache>
            </c:strRef>
          </c:cat>
          <c:val>
            <c:numRef>
              <c:f>Presupuestos!$M$7:$M$26</c:f>
              <c:numCache>
                <c:formatCode>General</c:formatCode>
                <c:ptCount val="20"/>
                <c:pt idx="1">
                  <c:v>0</c:v>
                </c:pt>
                <c:pt idx="7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5C-4D38-A479-4F00C5850BEA}"/>
            </c:ext>
          </c:extLst>
        </c:ser>
        <c:ser>
          <c:idx val="11"/>
          <c:order val="11"/>
          <c:tx>
            <c:strRef>
              <c:f>Presupuestos!$N$5:$N$6</c:f>
              <c:strCache>
                <c:ptCount val="2"/>
                <c:pt idx="0">
                  <c:v>Consumibles</c:v>
                </c:pt>
                <c:pt idx="1">
                  <c:v>Costo Fijo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Presupuestos!$B$7:$B$26</c:f>
              <c:strCache>
                <c:ptCount val="20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de Distribucción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sistema, plantillas interfas  gráfica</c:v>
                </c:pt>
                <c:pt idx="13">
                  <c:v>Arquitectura del sistema</c:v>
                </c:pt>
                <c:pt idx="14">
                  <c:v>FASE DE DESARROLLO</c:v>
                </c:pt>
                <c:pt idx="15">
                  <c:v>Desarrollo de Interfaces</c:v>
                </c:pt>
                <c:pt idx="16">
                  <c:v>Desarrollo de Sistemas</c:v>
                </c:pt>
                <c:pt idx="17">
                  <c:v>FASE DE PRUEBAS /INTEGRACIÓN</c:v>
                </c:pt>
                <c:pt idx="18">
                  <c:v>Pruebas del Sistema</c:v>
                </c:pt>
                <c:pt idx="19">
                  <c:v>Documentación /Manuales</c:v>
                </c:pt>
              </c:strCache>
            </c:strRef>
          </c:cat>
          <c:val>
            <c:numRef>
              <c:f>Presupuestos!$N$7:$N$26</c:f>
              <c:numCache>
                <c:formatCode>_-"$"\ * #,##0_-;\-"$"\ * #,##0_-;_-"$"\ * "-"??_-;_-@_-</c:formatCode>
                <c:ptCount val="20"/>
                <c:pt idx="1">
                  <c:v>19200</c:v>
                </c:pt>
                <c:pt idx="7">
                  <c:v>19200</c:v>
                </c:pt>
                <c:pt idx="15">
                  <c:v>19200</c:v>
                </c:pt>
                <c:pt idx="16">
                  <c:v>5000</c:v>
                </c:pt>
                <c:pt idx="18">
                  <c:v>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5C-4D38-A479-4F00C5850BEA}"/>
            </c:ext>
          </c:extLst>
        </c:ser>
        <c:ser>
          <c:idx val="12"/>
          <c:order val="12"/>
          <c:tx>
            <c:strRef>
              <c:f>Presupuestos!$O$5:$O$6</c:f>
              <c:strCache>
                <c:ptCount val="2"/>
                <c:pt idx="0">
                  <c:v>Consumibles</c:v>
                </c:pt>
                <c:pt idx="1">
                  <c:v>Total $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Presupuestos!$B$7:$B$26</c:f>
              <c:strCache>
                <c:ptCount val="20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de Distribucción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sistema, plantillas interfas  gráfica</c:v>
                </c:pt>
                <c:pt idx="13">
                  <c:v>Arquitectura del sistema</c:v>
                </c:pt>
                <c:pt idx="14">
                  <c:v>FASE DE DESARROLLO</c:v>
                </c:pt>
                <c:pt idx="15">
                  <c:v>Desarrollo de Interfaces</c:v>
                </c:pt>
                <c:pt idx="16">
                  <c:v>Desarrollo de Sistemas</c:v>
                </c:pt>
                <c:pt idx="17">
                  <c:v>FASE DE PRUEBAS /INTEGRACIÓN</c:v>
                </c:pt>
                <c:pt idx="18">
                  <c:v>Pruebas del Sistema</c:v>
                </c:pt>
                <c:pt idx="19">
                  <c:v>Documentación /Manuales</c:v>
                </c:pt>
              </c:strCache>
            </c:strRef>
          </c:cat>
          <c:val>
            <c:numRef>
              <c:f>Presupuestos!$O$7:$O$26</c:f>
              <c:numCache>
                <c:formatCode>_-"$"\ * #,##0_-;\-"$"\ * #,##0_-;_-"$"\ * "-"??_-;_-@_-</c:formatCode>
                <c:ptCount val="20"/>
                <c:pt idx="0">
                  <c:v>19200</c:v>
                </c:pt>
                <c:pt idx="1">
                  <c:v>19200</c:v>
                </c:pt>
                <c:pt idx="6" formatCode="General">
                  <c:v>19200</c:v>
                </c:pt>
                <c:pt idx="7">
                  <c:v>19200</c:v>
                </c:pt>
                <c:pt idx="14" formatCode="General">
                  <c:v>24200</c:v>
                </c:pt>
                <c:pt idx="15">
                  <c:v>19200</c:v>
                </c:pt>
                <c:pt idx="16">
                  <c:v>5000</c:v>
                </c:pt>
                <c:pt idx="17" formatCode="General">
                  <c:v>19200</c:v>
                </c:pt>
                <c:pt idx="18">
                  <c:v>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5C-4D38-A479-4F00C5850BEA}"/>
            </c:ext>
          </c:extLst>
        </c:ser>
        <c:ser>
          <c:idx val="13"/>
          <c:order val="13"/>
          <c:tx>
            <c:strRef>
              <c:f>Presupuestos!$P$5:$P$6</c:f>
              <c:strCache>
                <c:ptCount val="2"/>
                <c:pt idx="0">
                  <c:v>Presupuesto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Presupuestos!$B$7:$B$26</c:f>
              <c:strCache>
                <c:ptCount val="20"/>
                <c:pt idx="0">
                  <c:v>FASE DE ANALIS</c:v>
                </c:pt>
                <c:pt idx="1">
                  <c:v>Levantamiento de Información</c:v>
                </c:pt>
                <c:pt idx="2">
                  <c:v>Requerimientos Fucionales  - No funcionales</c:v>
                </c:pt>
                <c:pt idx="3">
                  <c:v>Mapa de Proceso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de Distribucción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sistema, plantillas interfas  gráfica</c:v>
                </c:pt>
                <c:pt idx="13">
                  <c:v>Arquitectura del sistema</c:v>
                </c:pt>
                <c:pt idx="14">
                  <c:v>FASE DE DESARROLLO</c:v>
                </c:pt>
                <c:pt idx="15">
                  <c:v>Desarrollo de Interfaces</c:v>
                </c:pt>
                <c:pt idx="16">
                  <c:v>Desarrollo de Sistemas</c:v>
                </c:pt>
                <c:pt idx="17">
                  <c:v>FASE DE PRUEBAS /INTEGRACIÓN</c:v>
                </c:pt>
                <c:pt idx="18">
                  <c:v>Pruebas del Sistema</c:v>
                </c:pt>
                <c:pt idx="19">
                  <c:v>Documentación /Manuales</c:v>
                </c:pt>
              </c:strCache>
            </c:strRef>
          </c:cat>
          <c:val>
            <c:numRef>
              <c:f>Presupuestos!$P$7:$P$26</c:f>
              <c:numCache>
                <c:formatCode>_-"$"\ * #,##0_-;\-"$"\ * #,##0_-;_-"$"\ * "-"??_-;_-@_-</c:formatCode>
                <c:ptCount val="20"/>
                <c:pt idx="0">
                  <c:v>462400</c:v>
                </c:pt>
                <c:pt idx="1">
                  <c:v>138400</c:v>
                </c:pt>
                <c:pt idx="2">
                  <c:v>109600</c:v>
                </c:pt>
                <c:pt idx="3">
                  <c:v>104800</c:v>
                </c:pt>
                <c:pt idx="4">
                  <c:v>0</c:v>
                </c:pt>
                <c:pt idx="5">
                  <c:v>109600</c:v>
                </c:pt>
                <c:pt idx="6">
                  <c:v>676800</c:v>
                </c:pt>
                <c:pt idx="7">
                  <c:v>138400</c:v>
                </c:pt>
                <c:pt idx="8">
                  <c:v>104800</c:v>
                </c:pt>
                <c:pt idx="9">
                  <c:v>104800</c:v>
                </c:pt>
                <c:pt idx="10">
                  <c:v>109600</c:v>
                </c:pt>
                <c:pt idx="11">
                  <c:v>109600</c:v>
                </c:pt>
                <c:pt idx="12">
                  <c:v>104800</c:v>
                </c:pt>
                <c:pt idx="13">
                  <c:v>4800</c:v>
                </c:pt>
                <c:pt idx="14">
                  <c:v>262600</c:v>
                </c:pt>
                <c:pt idx="15">
                  <c:v>138400</c:v>
                </c:pt>
                <c:pt idx="16">
                  <c:v>124200</c:v>
                </c:pt>
                <c:pt idx="17">
                  <c:v>257600</c:v>
                </c:pt>
                <c:pt idx="18">
                  <c:v>138400</c:v>
                </c:pt>
                <c:pt idx="19">
                  <c:v>119200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5C-4D38-A479-4F00C5850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0083696"/>
        <c:axId val="2117204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Presupuestos!$C$5:$C$6</c15:sqref>
                        </c15:formulaRef>
                      </c:ext>
                    </c:extLst>
                    <c:strCache>
                      <c:ptCount val="2"/>
                      <c:pt idx="0">
                        <c:v>Tarea</c:v>
                      </c:pt>
                      <c:pt idx="1">
                        <c:v>Actividad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Presupuestos!$B$7:$B$26</c15:sqref>
                        </c15:formulaRef>
                      </c:ext>
                    </c:extLst>
                    <c:strCache>
                      <c:ptCount val="20"/>
                      <c:pt idx="0">
                        <c:v>FASE DE ANALIS</c:v>
                      </c:pt>
                      <c:pt idx="1">
                        <c:v>Levantamiento de Información</c:v>
                      </c:pt>
                      <c:pt idx="2">
                        <c:v>Requerimientos Fucionales  - No funcionales</c:v>
                      </c:pt>
                      <c:pt idx="3">
                        <c:v>Mapa de Proceso</c:v>
                      </c:pt>
                      <c:pt idx="4">
                        <c:v>Calidad Software</c:v>
                      </c:pt>
                      <c:pt idx="5">
                        <c:v>Diagrama Gantt/ costos / Recursos</c:v>
                      </c:pt>
                      <c:pt idx="6">
                        <c:v>FASE DE DISEÑO</c:v>
                      </c:pt>
                      <c:pt idx="7">
                        <c:v>Casos de Uso</c:v>
                      </c:pt>
                      <c:pt idx="8">
                        <c:v>Diagrama de Clases</c:v>
                      </c:pt>
                      <c:pt idx="9">
                        <c:v>Diagramas de Distribucción</c:v>
                      </c:pt>
                      <c:pt idx="10">
                        <c:v>Diagrama Relacional</c:v>
                      </c:pt>
                      <c:pt idx="11">
                        <c:v>Diccionario de Datos</c:v>
                      </c:pt>
                      <c:pt idx="12">
                        <c:v>Mockup del sistema, plantillas interfas  gráfica</c:v>
                      </c:pt>
                      <c:pt idx="13">
                        <c:v>Arquitectura del sistema</c:v>
                      </c:pt>
                      <c:pt idx="14">
                        <c:v>FASE DE DESARROLLO</c:v>
                      </c:pt>
                      <c:pt idx="15">
                        <c:v>Desarrollo de Interfaces</c:v>
                      </c:pt>
                      <c:pt idx="16">
                        <c:v>Desarrollo de Sistemas</c:v>
                      </c:pt>
                      <c:pt idx="17">
                        <c:v>FASE DE PRUEBAS /INTEGRACIÓN</c:v>
                      </c:pt>
                      <c:pt idx="18">
                        <c:v>Pruebas del Sistema</c:v>
                      </c:pt>
                      <c:pt idx="19">
                        <c:v>Documentación /Manuales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Presupuestos!$C$7:$C$26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5C-4D38-A479-4F00C5850BE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Presupuestos!$D$5:$D$6</c15:sqref>
                        </c15:formulaRef>
                      </c:ext>
                    </c:extLst>
                    <c:strCache>
                      <c:ptCount val="2"/>
                      <c:pt idx="0">
                        <c:v>Tarea</c:v>
                      </c:pt>
                      <c:pt idx="1">
                        <c:v>Actividad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Presupuestos!$B$7:$B$26</c15:sqref>
                        </c15:formulaRef>
                      </c:ext>
                    </c:extLst>
                    <c:strCache>
                      <c:ptCount val="20"/>
                      <c:pt idx="0">
                        <c:v>FASE DE ANALIS</c:v>
                      </c:pt>
                      <c:pt idx="1">
                        <c:v>Levantamiento de Información</c:v>
                      </c:pt>
                      <c:pt idx="2">
                        <c:v>Requerimientos Fucionales  - No funcionales</c:v>
                      </c:pt>
                      <c:pt idx="3">
                        <c:v>Mapa de Proceso</c:v>
                      </c:pt>
                      <c:pt idx="4">
                        <c:v>Calidad Software</c:v>
                      </c:pt>
                      <c:pt idx="5">
                        <c:v>Diagrama Gantt/ costos / Recursos</c:v>
                      </c:pt>
                      <c:pt idx="6">
                        <c:v>FASE DE DISEÑO</c:v>
                      </c:pt>
                      <c:pt idx="7">
                        <c:v>Casos de Uso</c:v>
                      </c:pt>
                      <c:pt idx="8">
                        <c:v>Diagrama de Clases</c:v>
                      </c:pt>
                      <c:pt idx="9">
                        <c:v>Diagramas de Distribucción</c:v>
                      </c:pt>
                      <c:pt idx="10">
                        <c:v>Diagrama Relacional</c:v>
                      </c:pt>
                      <c:pt idx="11">
                        <c:v>Diccionario de Datos</c:v>
                      </c:pt>
                      <c:pt idx="12">
                        <c:v>Mockup del sistema, plantillas interfas  gráfica</c:v>
                      </c:pt>
                      <c:pt idx="13">
                        <c:v>Arquitectura del sistema</c:v>
                      </c:pt>
                      <c:pt idx="14">
                        <c:v>FASE DE DESARROLLO</c:v>
                      </c:pt>
                      <c:pt idx="15">
                        <c:v>Desarrollo de Interfaces</c:v>
                      </c:pt>
                      <c:pt idx="16">
                        <c:v>Desarrollo de Sistemas</c:v>
                      </c:pt>
                      <c:pt idx="17">
                        <c:v>FASE DE PRUEBAS /INTEGRACIÓN</c:v>
                      </c:pt>
                      <c:pt idx="18">
                        <c:v>Pruebas del Sistema</c:v>
                      </c:pt>
                      <c:pt idx="19">
                        <c:v>Documentación /Manuales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Presupuestos!$D$7:$D$26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5C-4D38-A479-4F00C5850BE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Presupuestos!$E$5:$E$6</c15:sqref>
                        </c15:formulaRef>
                      </c:ext>
                    </c:extLst>
                    <c:strCache>
                      <c:ptCount val="2"/>
                      <c:pt idx="0">
                        <c:v>Tarea</c:v>
                      </c:pt>
                      <c:pt idx="1">
                        <c:v>Actividad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Presupuestos!$B$7:$B$26</c15:sqref>
                        </c15:formulaRef>
                      </c:ext>
                    </c:extLst>
                    <c:strCache>
                      <c:ptCount val="20"/>
                      <c:pt idx="0">
                        <c:v>FASE DE ANALIS</c:v>
                      </c:pt>
                      <c:pt idx="1">
                        <c:v>Levantamiento de Información</c:v>
                      </c:pt>
                      <c:pt idx="2">
                        <c:v>Requerimientos Fucionales  - No funcionales</c:v>
                      </c:pt>
                      <c:pt idx="3">
                        <c:v>Mapa de Proceso</c:v>
                      </c:pt>
                      <c:pt idx="4">
                        <c:v>Calidad Software</c:v>
                      </c:pt>
                      <c:pt idx="5">
                        <c:v>Diagrama Gantt/ costos / Recursos</c:v>
                      </c:pt>
                      <c:pt idx="6">
                        <c:v>FASE DE DISEÑO</c:v>
                      </c:pt>
                      <c:pt idx="7">
                        <c:v>Casos de Uso</c:v>
                      </c:pt>
                      <c:pt idx="8">
                        <c:v>Diagrama de Clases</c:v>
                      </c:pt>
                      <c:pt idx="9">
                        <c:v>Diagramas de Distribucción</c:v>
                      </c:pt>
                      <c:pt idx="10">
                        <c:v>Diagrama Relacional</c:v>
                      </c:pt>
                      <c:pt idx="11">
                        <c:v>Diccionario de Datos</c:v>
                      </c:pt>
                      <c:pt idx="12">
                        <c:v>Mockup del sistema, plantillas interfas  gráfica</c:v>
                      </c:pt>
                      <c:pt idx="13">
                        <c:v>Arquitectura del sistema</c:v>
                      </c:pt>
                      <c:pt idx="14">
                        <c:v>FASE DE DESARROLLO</c:v>
                      </c:pt>
                      <c:pt idx="15">
                        <c:v>Desarrollo de Interfaces</c:v>
                      </c:pt>
                      <c:pt idx="16">
                        <c:v>Desarrollo de Sistemas</c:v>
                      </c:pt>
                      <c:pt idx="17">
                        <c:v>FASE DE PRUEBAS /INTEGRACIÓN</c:v>
                      </c:pt>
                      <c:pt idx="18">
                        <c:v>Pruebas del Sistema</c:v>
                      </c:pt>
                      <c:pt idx="19">
                        <c:v>Documentación /Manuales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Presupuestos!$E$7:$E$26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5C-4D38-A479-4F00C5850BEA}"/>
                  </c:ext>
                </c:extLst>
              </c15:ser>
            </c15:filteredBarSeries>
          </c:ext>
        </c:extLst>
      </c:barChart>
      <c:catAx>
        <c:axId val="213008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4416"/>
        <c:crosses val="autoZero"/>
        <c:auto val="1"/>
        <c:lblAlgn val="ctr"/>
        <c:lblOffset val="100"/>
        <c:noMultiLvlLbl val="0"/>
      </c:catAx>
      <c:valAx>
        <c:axId val="21172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132630</xdr:colOff>
      <xdr:row>7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62A782-B3C0-49F3-B18E-B3D513BCB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461" y="185506"/>
          <a:ext cx="5498023" cy="1120169"/>
        </a:xfrm>
        <a:prstGeom prst="rect">
          <a:avLst/>
        </a:prstGeom>
      </xdr:spPr>
    </xdr:pic>
    <xdr:clientData/>
  </xdr:twoCellAnchor>
  <xdr:twoCellAnchor editAs="oneCell">
    <xdr:from>
      <xdr:col>8</xdr:col>
      <xdr:colOff>34017</xdr:colOff>
      <xdr:row>1</xdr:row>
      <xdr:rowOff>2</xdr:rowOff>
    </xdr:from>
    <xdr:to>
      <xdr:col>13</xdr:col>
      <xdr:colOff>21405</xdr:colOff>
      <xdr:row>6</xdr:row>
      <xdr:rowOff>181429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E36DA2-D255-4BBD-AC76-DB9436A1E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6249" y="2"/>
          <a:ext cx="4626430" cy="10885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323850</xdr:colOff>
      <xdr:row>33</xdr:row>
      <xdr:rowOff>34208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3E847E-3025-4544-8945-3AA0EB0A5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318750" cy="6111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549274</xdr:colOff>
      <xdr:row>1</xdr:row>
      <xdr:rowOff>133350</xdr:rowOff>
    </xdr:from>
    <xdr:to>
      <xdr:col>10</xdr:col>
      <xdr:colOff>336550</xdr:colOff>
      <xdr:row>18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C2BEB-AA80-4210-B2CE-2AA27F813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74035</xdr:colOff>
      <xdr:row>0</xdr:row>
      <xdr:rowOff>0</xdr:rowOff>
    </xdr:from>
    <xdr:to>
      <xdr:col>27</xdr:col>
      <xdr:colOff>203200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7C34B-8E3E-4973-9A97-6F15A0489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25</xdr:row>
      <xdr:rowOff>158750</xdr:rowOff>
    </xdr:from>
    <xdr:to>
      <xdr:col>10</xdr:col>
      <xdr:colOff>444500</xdr:colOff>
      <xdr:row>40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1B8D9F-1CA3-4C97-80FA-E47C3CE92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584200</xdr:colOff>
      <xdr:row>41</xdr:row>
      <xdr:rowOff>50800</xdr:rowOff>
    </xdr:from>
    <xdr:to>
      <xdr:col>10</xdr:col>
      <xdr:colOff>469900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1E1F69-7F55-4FC9-8745-98483947A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58</xdr:row>
      <xdr:rowOff>107950</xdr:rowOff>
    </xdr:from>
    <xdr:to>
      <xdr:col>10</xdr:col>
      <xdr:colOff>476250</xdr:colOff>
      <xdr:row>75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0DC2D4-5265-47B4-9433-BFDDD40D1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4C4-30D2-4F0F-B20B-5C99F3B3A162}">
  <dimension ref="B7:M35"/>
  <sheetViews>
    <sheetView topLeftCell="A19" zoomScale="89" zoomScaleNormal="80" workbookViewId="0">
      <selection activeCell="K23" sqref="K23"/>
    </sheetView>
  </sheetViews>
  <sheetFormatPr defaultRowHeight="14.5" x14ac:dyDescent="0.35"/>
  <cols>
    <col min="2" max="2" width="4.90625" customWidth="1"/>
    <col min="7" max="7" width="19.1796875" customWidth="1"/>
    <col min="8" max="8" width="18" customWidth="1"/>
    <col min="9" max="10" width="10.7265625" bestFit="1" customWidth="1"/>
    <col min="12" max="12" width="27.453125" bestFit="1" customWidth="1"/>
    <col min="13" max="13" width="8.90625" customWidth="1"/>
  </cols>
  <sheetData>
    <row r="7" spans="2:13" ht="15" thickBot="1" x14ac:dyDescent="0.4"/>
    <row r="8" spans="2:13" ht="19" thickBot="1" x14ac:dyDescent="0.5">
      <c r="B8" s="103" t="s">
        <v>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5"/>
    </row>
    <row r="9" spans="2:13" ht="15" thickBot="1" x14ac:dyDescent="0.4">
      <c r="B9" s="86" t="s">
        <v>1</v>
      </c>
      <c r="C9" s="95"/>
      <c r="D9" s="86" t="s">
        <v>2</v>
      </c>
      <c r="E9" s="94"/>
      <c r="F9" s="94"/>
      <c r="G9" s="94"/>
      <c r="H9" s="94"/>
      <c r="I9" s="94"/>
      <c r="J9" s="94"/>
      <c r="K9" s="94"/>
      <c r="L9" s="94"/>
      <c r="M9" s="95"/>
    </row>
    <row r="10" spans="2:13" ht="15" thickBot="1" x14ac:dyDescent="0.4">
      <c r="B10" s="92" t="s">
        <v>3</v>
      </c>
      <c r="C10" s="93"/>
      <c r="D10" s="106">
        <v>43748</v>
      </c>
      <c r="E10" s="107"/>
      <c r="F10" s="107"/>
      <c r="G10" s="107"/>
      <c r="H10" s="107"/>
      <c r="I10" s="107"/>
      <c r="J10" s="107"/>
      <c r="K10" s="107"/>
      <c r="L10" s="107"/>
      <c r="M10" s="108"/>
    </row>
    <row r="11" spans="2:13" x14ac:dyDescent="0.35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</row>
    <row r="12" spans="2:13" x14ac:dyDescent="0.35">
      <c r="B12" s="4"/>
      <c r="M12" s="5"/>
    </row>
    <row r="13" spans="2:13" ht="15" thickBot="1" x14ac:dyDescent="0.4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</row>
    <row r="14" spans="2:13" ht="15" thickBot="1" x14ac:dyDescent="0.4">
      <c r="B14" s="109" t="s">
        <v>4</v>
      </c>
      <c r="C14" s="112" t="s">
        <v>5</v>
      </c>
      <c r="D14" s="113"/>
      <c r="E14" s="113"/>
      <c r="F14" s="114"/>
      <c r="G14" s="109" t="s">
        <v>6</v>
      </c>
      <c r="H14" s="109" t="s">
        <v>7</v>
      </c>
      <c r="I14" s="92" t="s">
        <v>8</v>
      </c>
      <c r="J14" s="118"/>
      <c r="K14" s="93"/>
      <c r="L14" s="92" t="s">
        <v>9</v>
      </c>
      <c r="M14" s="93"/>
    </row>
    <row r="15" spans="2:13" ht="15" thickBot="1" x14ac:dyDescent="0.4">
      <c r="B15" s="110"/>
      <c r="C15" s="115"/>
      <c r="D15" s="116"/>
      <c r="E15" s="116"/>
      <c r="F15" s="117"/>
      <c r="G15" s="111"/>
      <c r="H15" s="111"/>
      <c r="I15" s="22" t="s">
        <v>10</v>
      </c>
      <c r="J15" s="22" t="s">
        <v>11</v>
      </c>
      <c r="K15" s="22" t="s">
        <v>12</v>
      </c>
      <c r="L15" s="22" t="s">
        <v>13</v>
      </c>
      <c r="M15" s="22" t="s">
        <v>14</v>
      </c>
    </row>
    <row r="16" spans="2:13" ht="15" thickBot="1" x14ac:dyDescent="0.4">
      <c r="B16" s="111"/>
      <c r="C16" s="86" t="s">
        <v>52</v>
      </c>
      <c r="D16" s="94"/>
      <c r="E16" s="94"/>
      <c r="F16" s="94"/>
      <c r="G16" s="94"/>
      <c r="H16" s="94"/>
      <c r="I16" s="94"/>
      <c r="J16" s="94"/>
      <c r="K16" s="94"/>
      <c r="L16" s="95"/>
      <c r="M16" s="26"/>
    </row>
    <row r="17" spans="2:13" ht="58.5" thickBot="1" x14ac:dyDescent="0.4">
      <c r="B17" s="35">
        <v>1</v>
      </c>
      <c r="C17" s="89" t="s">
        <v>15</v>
      </c>
      <c r="D17" s="90"/>
      <c r="E17" s="90"/>
      <c r="F17" s="91"/>
      <c r="G17" s="11" t="s">
        <v>16</v>
      </c>
      <c r="H17" s="11"/>
      <c r="I17" s="12">
        <v>43748</v>
      </c>
      <c r="J17" s="12">
        <v>43779</v>
      </c>
      <c r="K17" s="23">
        <v>31</v>
      </c>
      <c r="L17" s="10" t="s">
        <v>17</v>
      </c>
      <c r="M17" s="31">
        <v>1</v>
      </c>
    </row>
    <row r="18" spans="2:13" ht="102" thickBot="1" x14ac:dyDescent="0.4">
      <c r="B18" s="36">
        <v>2</v>
      </c>
      <c r="C18" s="96" t="s">
        <v>18</v>
      </c>
      <c r="D18" s="97"/>
      <c r="E18" s="97"/>
      <c r="F18" s="98"/>
      <c r="G18" s="13" t="s">
        <v>16</v>
      </c>
      <c r="H18" s="13" t="s">
        <v>19</v>
      </c>
      <c r="I18" s="14">
        <v>43773</v>
      </c>
      <c r="J18" s="14">
        <v>43784</v>
      </c>
      <c r="K18" s="53">
        <v>11</v>
      </c>
      <c r="L18" s="9" t="s">
        <v>20</v>
      </c>
      <c r="M18" s="32">
        <v>1</v>
      </c>
    </row>
    <row r="19" spans="2:13" ht="63.5" customHeight="1" thickBot="1" x14ac:dyDescent="0.4">
      <c r="B19" s="35">
        <v>3</v>
      </c>
      <c r="C19" s="89" t="s">
        <v>21</v>
      </c>
      <c r="D19" s="90"/>
      <c r="E19" s="90"/>
      <c r="F19" s="91"/>
      <c r="G19" s="11" t="s">
        <v>16</v>
      </c>
      <c r="H19" s="11"/>
      <c r="I19" s="12">
        <v>43784</v>
      </c>
      <c r="J19" s="12">
        <v>43785</v>
      </c>
      <c r="K19" s="23">
        <v>1</v>
      </c>
      <c r="L19" s="10" t="s">
        <v>22</v>
      </c>
      <c r="M19" s="31">
        <v>1</v>
      </c>
    </row>
    <row r="20" spans="2:13" ht="61.5" customHeight="1" thickBot="1" x14ac:dyDescent="0.4">
      <c r="B20" s="35">
        <v>4</v>
      </c>
      <c r="C20" s="96" t="s">
        <v>23</v>
      </c>
      <c r="D20" s="97"/>
      <c r="E20" s="97"/>
      <c r="F20" s="98"/>
      <c r="G20" s="15" t="s">
        <v>16</v>
      </c>
      <c r="H20" s="16"/>
      <c r="I20" s="12">
        <v>43785</v>
      </c>
      <c r="J20" s="12">
        <v>43813</v>
      </c>
      <c r="K20" s="23">
        <v>28</v>
      </c>
      <c r="L20" s="10" t="s">
        <v>24</v>
      </c>
      <c r="M20" s="31">
        <v>1</v>
      </c>
    </row>
    <row r="21" spans="2:13" ht="31.5" customHeight="1" thickBot="1" x14ac:dyDescent="0.4">
      <c r="B21" s="36">
        <v>5</v>
      </c>
      <c r="C21" s="99" t="s">
        <v>25</v>
      </c>
      <c r="D21" s="100"/>
      <c r="E21" s="100"/>
      <c r="F21" s="101"/>
      <c r="G21" s="13" t="s">
        <v>26</v>
      </c>
      <c r="H21" s="18"/>
      <c r="I21" s="14">
        <v>43982</v>
      </c>
      <c r="J21" s="9"/>
      <c r="K21" s="9"/>
      <c r="L21" s="9" t="s">
        <v>27</v>
      </c>
      <c r="M21" s="31">
        <v>1</v>
      </c>
    </row>
    <row r="22" spans="2:13" ht="15" thickBot="1" x14ac:dyDescent="0.4">
      <c r="B22" s="37"/>
      <c r="C22" s="102" t="s">
        <v>49</v>
      </c>
      <c r="D22" s="102"/>
      <c r="E22" s="102"/>
      <c r="F22" s="102"/>
      <c r="G22" s="102"/>
      <c r="H22" s="102"/>
      <c r="I22" s="102"/>
      <c r="J22" s="102"/>
      <c r="K22" s="102"/>
      <c r="L22" s="102"/>
      <c r="M22" s="27"/>
    </row>
    <row r="23" spans="2:13" ht="36" customHeight="1" thickBot="1" x14ac:dyDescent="0.4">
      <c r="B23" s="35">
        <v>6</v>
      </c>
      <c r="C23" s="89" t="s">
        <v>28</v>
      </c>
      <c r="D23" s="90"/>
      <c r="E23" s="90"/>
      <c r="F23" s="91"/>
      <c r="G23" s="15" t="s">
        <v>81</v>
      </c>
      <c r="H23" s="16"/>
      <c r="I23" s="12">
        <v>44009</v>
      </c>
      <c r="J23" s="12">
        <v>44011</v>
      </c>
      <c r="K23" s="10">
        <v>3</v>
      </c>
      <c r="L23" s="10" t="s">
        <v>28</v>
      </c>
      <c r="M23" s="31">
        <v>1</v>
      </c>
    </row>
    <row r="24" spans="2:13" ht="15" thickBot="1" x14ac:dyDescent="0.4">
      <c r="B24" s="35">
        <v>7</v>
      </c>
      <c r="C24" s="89" t="s">
        <v>29</v>
      </c>
      <c r="D24" s="90"/>
      <c r="E24" s="90"/>
      <c r="F24" s="91"/>
      <c r="G24" s="16"/>
      <c r="H24" s="16"/>
      <c r="I24" s="10"/>
      <c r="J24" s="10"/>
      <c r="K24" s="10"/>
      <c r="L24" s="10" t="s">
        <v>29</v>
      </c>
      <c r="M24" s="28"/>
    </row>
    <row r="25" spans="2:13" ht="36.5" customHeight="1" thickBot="1" x14ac:dyDescent="0.4">
      <c r="B25" s="35">
        <v>8</v>
      </c>
      <c r="C25" s="89" t="s">
        <v>30</v>
      </c>
      <c r="D25" s="90"/>
      <c r="E25" s="90"/>
      <c r="F25" s="91"/>
      <c r="G25" s="13" t="s">
        <v>80</v>
      </c>
      <c r="H25" s="16"/>
      <c r="I25" s="12">
        <v>44009</v>
      </c>
      <c r="J25" s="10"/>
      <c r="K25" s="10"/>
      <c r="L25" s="10" t="s">
        <v>30</v>
      </c>
      <c r="M25" s="28"/>
    </row>
    <row r="26" spans="2:13" ht="15" thickBot="1" x14ac:dyDescent="0.4">
      <c r="B26" s="35">
        <v>9</v>
      </c>
      <c r="C26" s="89" t="s">
        <v>31</v>
      </c>
      <c r="D26" s="90"/>
      <c r="E26" s="90"/>
      <c r="F26" s="90"/>
      <c r="G26" s="10" t="s">
        <v>32</v>
      </c>
      <c r="H26" s="16"/>
      <c r="I26" s="12">
        <v>44009</v>
      </c>
      <c r="J26" s="12">
        <v>44009</v>
      </c>
      <c r="K26" s="23">
        <v>1</v>
      </c>
      <c r="L26" s="10" t="s">
        <v>31</v>
      </c>
      <c r="M26" s="28"/>
    </row>
    <row r="27" spans="2:13" ht="15" thickBot="1" x14ac:dyDescent="0.4">
      <c r="B27" s="35">
        <v>10</v>
      </c>
      <c r="C27" s="89" t="s">
        <v>33</v>
      </c>
      <c r="D27" s="90"/>
      <c r="E27" s="90"/>
      <c r="F27" s="91"/>
      <c r="G27" s="19" t="s">
        <v>32</v>
      </c>
      <c r="H27" s="10"/>
      <c r="I27" s="12">
        <v>44009</v>
      </c>
      <c r="J27" s="12">
        <v>44009</v>
      </c>
      <c r="K27" s="23">
        <v>1</v>
      </c>
      <c r="L27" s="10" t="s">
        <v>31</v>
      </c>
      <c r="M27" s="28"/>
    </row>
    <row r="28" spans="2:13" ht="56" customHeight="1" thickBot="1" x14ac:dyDescent="0.4">
      <c r="B28" s="38">
        <v>11</v>
      </c>
      <c r="C28" s="89" t="s">
        <v>34</v>
      </c>
      <c r="D28" s="90"/>
      <c r="E28" s="90"/>
      <c r="F28" s="91"/>
      <c r="G28" s="19" t="s">
        <v>35</v>
      </c>
      <c r="H28" s="20" t="s">
        <v>36</v>
      </c>
      <c r="I28" s="21">
        <v>43981</v>
      </c>
      <c r="J28" s="21">
        <v>44012</v>
      </c>
      <c r="K28" s="54">
        <v>31</v>
      </c>
      <c r="L28" s="19" t="s">
        <v>37</v>
      </c>
      <c r="M28" s="33">
        <v>1</v>
      </c>
    </row>
    <row r="29" spans="2:13" ht="15" thickBot="1" x14ac:dyDescent="0.4">
      <c r="B29" s="35">
        <v>12</v>
      </c>
      <c r="C29" s="89" t="s">
        <v>38</v>
      </c>
      <c r="D29" s="90"/>
      <c r="E29" s="90"/>
      <c r="F29" s="91"/>
      <c r="G29" s="10"/>
      <c r="H29" s="10"/>
      <c r="I29" s="10"/>
      <c r="J29" s="10"/>
      <c r="K29" s="10"/>
      <c r="L29" s="10"/>
      <c r="M29" s="30"/>
    </row>
    <row r="30" spans="2:13" ht="15" thickBot="1" x14ac:dyDescent="0.4">
      <c r="B30" s="35"/>
      <c r="C30" s="86" t="s">
        <v>50</v>
      </c>
      <c r="D30" s="87"/>
      <c r="E30" s="87"/>
      <c r="F30" s="87"/>
      <c r="G30" s="87"/>
      <c r="H30" s="87"/>
      <c r="I30" s="87"/>
      <c r="J30" s="87"/>
      <c r="K30" s="87"/>
      <c r="L30" s="88"/>
      <c r="M30" s="29"/>
    </row>
    <row r="31" spans="2:13" ht="15" thickBot="1" x14ac:dyDescent="0.4">
      <c r="B31" s="35">
        <v>13</v>
      </c>
      <c r="C31" s="89" t="s">
        <v>39</v>
      </c>
      <c r="D31" s="90"/>
      <c r="E31" s="90"/>
      <c r="F31" s="91"/>
      <c r="G31" s="10"/>
      <c r="H31" s="10"/>
      <c r="I31" s="10"/>
      <c r="J31" s="10"/>
      <c r="K31" s="10"/>
      <c r="L31" s="10"/>
      <c r="M31" s="30"/>
    </row>
    <row r="32" spans="2:13" ht="15" thickBot="1" x14ac:dyDescent="0.4">
      <c r="B32" s="35">
        <v>14</v>
      </c>
      <c r="C32" s="89" t="s">
        <v>40</v>
      </c>
      <c r="D32" s="90"/>
      <c r="E32" s="90"/>
      <c r="F32" s="91"/>
      <c r="G32" s="10"/>
      <c r="H32" s="10"/>
      <c r="I32" s="10"/>
      <c r="J32" s="10"/>
      <c r="K32" s="10"/>
      <c r="L32" s="10"/>
      <c r="M32" s="30"/>
    </row>
    <row r="33" spans="2:13" ht="15" thickBot="1" x14ac:dyDescent="0.4">
      <c r="B33" s="35"/>
      <c r="C33" s="86" t="s">
        <v>53</v>
      </c>
      <c r="D33" s="87"/>
      <c r="E33" s="87"/>
      <c r="F33" s="87"/>
      <c r="G33" s="87"/>
      <c r="H33" s="87"/>
      <c r="I33" s="87"/>
      <c r="J33" s="87"/>
      <c r="K33" s="87"/>
      <c r="L33" s="88"/>
      <c r="M33" s="30"/>
    </row>
    <row r="34" spans="2:13" ht="15" thickBot="1" x14ac:dyDescent="0.4">
      <c r="B34" s="35">
        <v>15</v>
      </c>
      <c r="C34" s="89" t="s">
        <v>41</v>
      </c>
      <c r="D34" s="90"/>
      <c r="E34" s="90"/>
      <c r="F34" s="91"/>
      <c r="G34" s="10"/>
      <c r="H34" s="10"/>
      <c r="I34" s="10"/>
      <c r="J34" s="10"/>
      <c r="K34" s="10"/>
      <c r="L34" s="10"/>
      <c r="M34" s="30"/>
    </row>
    <row r="35" spans="2:13" ht="15" thickBot="1" x14ac:dyDescent="0.4">
      <c r="B35" s="35">
        <v>16</v>
      </c>
      <c r="C35" s="89" t="s">
        <v>42</v>
      </c>
      <c r="D35" s="90"/>
      <c r="E35" s="90"/>
      <c r="F35" s="90"/>
      <c r="G35" s="10"/>
      <c r="H35" s="10"/>
      <c r="I35" s="10"/>
      <c r="J35" s="10"/>
      <c r="K35" s="10"/>
      <c r="L35" s="10"/>
      <c r="M35" s="16"/>
    </row>
  </sheetData>
  <mergeCells count="31">
    <mergeCell ref="B14:B16"/>
    <mergeCell ref="C14:F15"/>
    <mergeCell ref="G14:G15"/>
    <mergeCell ref="H14:H15"/>
    <mergeCell ref="I14:K14"/>
    <mergeCell ref="B8:M8"/>
    <mergeCell ref="B9:C9"/>
    <mergeCell ref="D9:M9"/>
    <mergeCell ref="B10:C10"/>
    <mergeCell ref="D10:M10"/>
    <mergeCell ref="C26:F26"/>
    <mergeCell ref="L14:M14"/>
    <mergeCell ref="C16:L16"/>
    <mergeCell ref="C17:F17"/>
    <mergeCell ref="C18:F18"/>
    <mergeCell ref="C19:F19"/>
    <mergeCell ref="C20:F20"/>
    <mergeCell ref="C21:F21"/>
    <mergeCell ref="C22:L22"/>
    <mergeCell ref="C23:F23"/>
    <mergeCell ref="C24:F24"/>
    <mergeCell ref="C25:F25"/>
    <mergeCell ref="C33:L33"/>
    <mergeCell ref="C34:F34"/>
    <mergeCell ref="C35:F35"/>
    <mergeCell ref="C27:F27"/>
    <mergeCell ref="C28:F28"/>
    <mergeCell ref="C29:F29"/>
    <mergeCell ref="C30:L30"/>
    <mergeCell ref="C31:F31"/>
    <mergeCell ref="C32:F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F4C5-E428-4664-A855-CF27699EE54D}">
  <dimension ref="A2:G20"/>
  <sheetViews>
    <sheetView workbookViewId="0">
      <selection activeCell="R16" sqref="R16"/>
    </sheetView>
  </sheetViews>
  <sheetFormatPr defaultRowHeight="14.5" x14ac:dyDescent="0.35"/>
  <cols>
    <col min="5" max="6" width="10.453125" bestFit="1" customWidth="1"/>
  </cols>
  <sheetData>
    <row r="2" spans="1:7" x14ac:dyDescent="0.35">
      <c r="A2" s="120"/>
      <c r="B2" s="120"/>
      <c r="C2" s="120"/>
      <c r="D2" s="120"/>
      <c r="E2" s="83"/>
      <c r="F2" s="83"/>
      <c r="G2" s="56"/>
    </row>
    <row r="3" spans="1:7" x14ac:dyDescent="0.35">
      <c r="A3" s="119"/>
      <c r="B3" s="119"/>
      <c r="C3" s="119"/>
      <c r="D3" s="119"/>
      <c r="E3" s="82"/>
      <c r="F3" s="82"/>
      <c r="G3" s="56"/>
    </row>
    <row r="4" spans="1:7" x14ac:dyDescent="0.35">
      <c r="A4" s="119"/>
      <c r="B4" s="119"/>
      <c r="C4" s="119"/>
      <c r="D4" s="119"/>
      <c r="E4" s="82"/>
      <c r="F4" s="82"/>
      <c r="G4" s="56"/>
    </row>
    <row r="5" spans="1:7" x14ac:dyDescent="0.35">
      <c r="A5" s="119"/>
      <c r="B5" s="119"/>
      <c r="C5" s="119"/>
      <c r="D5" s="119"/>
      <c r="E5" s="82"/>
      <c r="F5" s="82"/>
      <c r="G5" s="56"/>
    </row>
    <row r="6" spans="1:7" x14ac:dyDescent="0.35">
      <c r="A6" s="119"/>
      <c r="B6" s="119"/>
      <c r="C6" s="119"/>
      <c r="D6" s="119"/>
      <c r="E6" s="82"/>
      <c r="F6" s="82"/>
      <c r="G6" s="56"/>
    </row>
    <row r="7" spans="1:7" x14ac:dyDescent="0.35">
      <c r="A7" s="119"/>
      <c r="B7" s="119"/>
      <c r="C7" s="119"/>
      <c r="D7" s="119"/>
      <c r="E7" s="82"/>
      <c r="F7" s="82"/>
      <c r="G7" s="56"/>
    </row>
    <row r="8" spans="1:7" x14ac:dyDescent="0.35">
      <c r="A8" s="119"/>
      <c r="B8" s="119"/>
      <c r="C8" s="119"/>
      <c r="D8" s="119"/>
      <c r="E8" s="82"/>
      <c r="F8" s="82"/>
      <c r="G8" s="56"/>
    </row>
    <row r="9" spans="1:7" x14ac:dyDescent="0.35">
      <c r="A9" s="119"/>
      <c r="B9" s="119"/>
      <c r="C9" s="119"/>
      <c r="D9" s="119"/>
      <c r="E9" s="82"/>
      <c r="F9" s="82"/>
      <c r="G9" s="56"/>
    </row>
    <row r="10" spans="1:7" x14ac:dyDescent="0.35">
      <c r="A10" s="119"/>
      <c r="B10" s="119"/>
      <c r="C10" s="119"/>
      <c r="D10" s="119"/>
      <c r="E10" s="82"/>
      <c r="F10" s="82"/>
      <c r="G10" s="56"/>
    </row>
    <row r="11" spans="1:7" x14ac:dyDescent="0.35">
      <c r="A11" s="119"/>
      <c r="B11" s="119"/>
      <c r="C11" s="119"/>
      <c r="D11" s="119"/>
      <c r="E11" s="82"/>
      <c r="F11" s="82"/>
      <c r="G11" s="56"/>
    </row>
    <row r="12" spans="1:7" x14ac:dyDescent="0.35">
      <c r="A12" s="119"/>
      <c r="B12" s="119"/>
      <c r="C12" s="119"/>
      <c r="D12" s="119"/>
      <c r="E12" s="65"/>
      <c r="F12" s="82"/>
      <c r="G12" s="56"/>
    </row>
    <row r="13" spans="1:7" x14ac:dyDescent="0.35">
      <c r="A13" s="119"/>
      <c r="B13" s="119"/>
      <c r="C13" s="119"/>
      <c r="D13" s="119"/>
      <c r="E13" s="82"/>
      <c r="F13" s="82"/>
      <c r="G13" s="56"/>
    </row>
    <row r="14" spans="1:7" x14ac:dyDescent="0.35">
      <c r="A14" s="119"/>
      <c r="B14" s="119"/>
      <c r="C14" s="119"/>
      <c r="D14" s="119"/>
      <c r="E14" s="82"/>
      <c r="F14" s="65"/>
      <c r="G14" s="56"/>
    </row>
    <row r="15" spans="1:7" x14ac:dyDescent="0.35">
      <c r="A15" s="119"/>
      <c r="B15" s="119"/>
      <c r="C15" s="119"/>
      <c r="D15" s="119"/>
      <c r="E15" s="82"/>
      <c r="F15" s="65"/>
      <c r="G15" s="56"/>
    </row>
    <row r="16" spans="1:7" x14ac:dyDescent="0.35">
      <c r="A16" s="119"/>
      <c r="B16" s="119"/>
      <c r="C16" s="119"/>
      <c r="D16" s="119"/>
      <c r="E16" s="82"/>
      <c r="F16" s="65"/>
      <c r="G16" s="56"/>
    </row>
    <row r="17" spans="1:7" x14ac:dyDescent="0.35">
      <c r="A17" s="119"/>
      <c r="B17" s="119"/>
      <c r="C17" s="119"/>
      <c r="D17" s="119"/>
      <c r="E17" s="82"/>
      <c r="F17" s="65"/>
      <c r="G17" s="56"/>
    </row>
    <row r="18" spans="1:7" x14ac:dyDescent="0.35">
      <c r="A18" s="119"/>
      <c r="B18" s="119"/>
      <c r="C18" s="119"/>
      <c r="D18" s="119"/>
      <c r="E18" s="82"/>
      <c r="F18" s="65"/>
      <c r="G18" s="56"/>
    </row>
    <row r="19" spans="1:7" x14ac:dyDescent="0.35">
      <c r="A19" s="56"/>
      <c r="B19" s="56"/>
      <c r="C19" s="56"/>
      <c r="D19" s="56"/>
      <c r="E19" s="56"/>
      <c r="F19" s="56"/>
      <c r="G19" s="56"/>
    </row>
    <row r="20" spans="1:7" x14ac:dyDescent="0.35">
      <c r="A20" s="56"/>
      <c r="B20" s="56"/>
      <c r="C20" s="56"/>
      <c r="D20" s="56"/>
      <c r="E20" s="56"/>
      <c r="F20" s="56"/>
      <c r="G20" s="56"/>
    </row>
  </sheetData>
  <mergeCells count="17">
    <mergeCell ref="A8:D8"/>
    <mergeCell ref="A2:D2"/>
    <mergeCell ref="A3:D3"/>
    <mergeCell ref="A4:D4"/>
    <mergeCell ref="A5:D5"/>
    <mergeCell ref="A6:D6"/>
    <mergeCell ref="A7:D7"/>
    <mergeCell ref="A15:D15"/>
    <mergeCell ref="A16:D16"/>
    <mergeCell ref="A17:D17"/>
    <mergeCell ref="A18:D18"/>
    <mergeCell ref="A9:D9"/>
    <mergeCell ref="A10:D10"/>
    <mergeCell ref="A11:D11"/>
    <mergeCell ref="A12:D12"/>
    <mergeCell ref="A13:D13"/>
    <mergeCell ref="A14:D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6C48-61C4-4FD5-AC6F-CBF0DAD8F13B}">
  <dimension ref="B1:I29"/>
  <sheetViews>
    <sheetView topLeftCell="B19" workbookViewId="0">
      <selection activeCell="F10" sqref="F10"/>
    </sheetView>
  </sheetViews>
  <sheetFormatPr defaultRowHeight="14.5" x14ac:dyDescent="0.35"/>
  <cols>
    <col min="2" max="2" width="18.36328125" customWidth="1"/>
    <col min="3" max="3" width="12.7265625" bestFit="1" customWidth="1"/>
    <col min="4" max="4" width="12.26953125" customWidth="1"/>
    <col min="5" max="5" width="11.453125" customWidth="1"/>
    <col min="6" max="6" width="15.26953125" bestFit="1" customWidth="1"/>
    <col min="7" max="7" width="15.36328125" bestFit="1" customWidth="1"/>
    <col min="8" max="8" width="18.90625" customWidth="1"/>
    <col min="9" max="9" width="16.81640625" bestFit="1" customWidth="1"/>
  </cols>
  <sheetData>
    <row r="1" spans="2:9" ht="15" thickBot="1" x14ac:dyDescent="0.4"/>
    <row r="2" spans="2:9" ht="15" thickBot="1" x14ac:dyDescent="0.4">
      <c r="B2" s="127" t="s">
        <v>54</v>
      </c>
      <c r="C2" s="128"/>
      <c r="D2" s="129"/>
    </row>
    <row r="3" spans="2:9" ht="15" thickBot="1" x14ac:dyDescent="0.4">
      <c r="B3" s="40" t="s">
        <v>55</v>
      </c>
      <c r="C3" s="40" t="s">
        <v>56</v>
      </c>
      <c r="D3" s="40" t="s">
        <v>57</v>
      </c>
    </row>
    <row r="4" spans="2:9" ht="15" thickBot="1" x14ac:dyDescent="0.4">
      <c r="B4" s="41" t="s">
        <v>35</v>
      </c>
      <c r="C4" s="42">
        <v>1</v>
      </c>
      <c r="D4" s="43">
        <v>4</v>
      </c>
    </row>
    <row r="5" spans="2:9" ht="15" thickBot="1" x14ac:dyDescent="0.4">
      <c r="B5" s="41" t="s">
        <v>45</v>
      </c>
      <c r="C5" s="42">
        <v>1</v>
      </c>
      <c r="D5" s="43">
        <v>4</v>
      </c>
    </row>
    <row r="6" spans="2:9" ht="15" thickBot="1" x14ac:dyDescent="0.4">
      <c r="B6" s="41" t="s">
        <v>46</v>
      </c>
      <c r="C6" s="42">
        <v>1</v>
      </c>
      <c r="D6" s="43">
        <v>4</v>
      </c>
    </row>
    <row r="7" spans="2:9" ht="15" thickBot="1" x14ac:dyDescent="0.4">
      <c r="B7" s="41" t="s">
        <v>47</v>
      </c>
      <c r="C7" s="42">
        <v>1</v>
      </c>
      <c r="D7" s="43">
        <v>4</v>
      </c>
    </row>
    <row r="8" spans="2:9" ht="15" thickBot="1" x14ac:dyDescent="0.4"/>
    <row r="9" spans="2:9" ht="15" thickBot="1" x14ac:dyDescent="0.4">
      <c r="B9" s="135" t="s">
        <v>44</v>
      </c>
      <c r="C9" s="136"/>
      <c r="D9" s="136"/>
      <c r="E9" s="137"/>
      <c r="F9" s="40" t="s">
        <v>35</v>
      </c>
      <c r="G9" s="40" t="s">
        <v>45</v>
      </c>
      <c r="H9" s="40" t="s">
        <v>46</v>
      </c>
      <c r="I9" s="40" t="s">
        <v>47</v>
      </c>
    </row>
    <row r="10" spans="2:9" ht="15" thickBot="1" x14ac:dyDescent="0.4">
      <c r="B10" s="133" t="s">
        <v>48</v>
      </c>
      <c r="C10" s="131"/>
      <c r="D10" s="131"/>
      <c r="E10" s="134"/>
      <c r="F10" s="44">
        <v>1</v>
      </c>
      <c r="G10" s="44">
        <v>1</v>
      </c>
      <c r="H10" s="44">
        <v>1</v>
      </c>
      <c r="I10" s="44">
        <v>1</v>
      </c>
    </row>
    <row r="11" spans="2:9" ht="20" customHeight="1" thickBot="1" x14ac:dyDescent="0.4">
      <c r="B11" s="121" t="s">
        <v>15</v>
      </c>
      <c r="C11" s="122"/>
      <c r="D11" s="122"/>
      <c r="E11" s="123"/>
      <c r="F11" s="45" t="s">
        <v>58</v>
      </c>
      <c r="G11" s="46">
        <v>1</v>
      </c>
      <c r="H11" s="42">
        <v>1</v>
      </c>
      <c r="I11" s="42">
        <v>1</v>
      </c>
    </row>
    <row r="12" spans="2:9" ht="15" thickBot="1" x14ac:dyDescent="0.4">
      <c r="B12" s="121" t="s">
        <v>18</v>
      </c>
      <c r="C12" s="122"/>
      <c r="D12" s="122"/>
      <c r="E12" s="123"/>
      <c r="F12" s="47">
        <v>0.7</v>
      </c>
      <c r="G12" s="47">
        <v>1</v>
      </c>
      <c r="H12" s="48">
        <v>1</v>
      </c>
      <c r="I12" s="48">
        <v>0.7</v>
      </c>
    </row>
    <row r="13" spans="2:9" ht="15" thickBot="1" x14ac:dyDescent="0.4">
      <c r="B13" s="121" t="s">
        <v>21</v>
      </c>
      <c r="C13" s="122"/>
      <c r="D13" s="122"/>
      <c r="E13" s="123"/>
      <c r="F13" s="47">
        <v>1</v>
      </c>
      <c r="G13" s="49">
        <v>0.5</v>
      </c>
      <c r="H13" s="49">
        <v>0.5</v>
      </c>
      <c r="I13" s="49">
        <v>0.5</v>
      </c>
    </row>
    <row r="14" spans="2:9" ht="15" thickBot="1" x14ac:dyDescent="0.4">
      <c r="B14" s="121" t="s">
        <v>23</v>
      </c>
      <c r="C14" s="122"/>
      <c r="D14" s="122"/>
      <c r="E14" s="123"/>
      <c r="F14" s="50">
        <v>0.5</v>
      </c>
      <c r="G14" s="51">
        <v>0.2</v>
      </c>
      <c r="H14" s="52">
        <v>0.2</v>
      </c>
      <c r="I14" s="52">
        <v>0.2</v>
      </c>
    </row>
    <row r="15" spans="2:9" ht="15" thickBot="1" x14ac:dyDescent="0.4">
      <c r="B15" s="124" t="s">
        <v>25</v>
      </c>
      <c r="C15" s="125"/>
      <c r="D15" s="125"/>
      <c r="E15" s="126"/>
      <c r="F15" s="47">
        <v>0.7</v>
      </c>
      <c r="G15" s="47">
        <v>1</v>
      </c>
      <c r="H15" s="48">
        <v>1</v>
      </c>
      <c r="I15" s="48">
        <v>0.7</v>
      </c>
    </row>
    <row r="16" spans="2:9" ht="15" thickBot="1" x14ac:dyDescent="0.4">
      <c r="B16" s="130" t="s">
        <v>49</v>
      </c>
      <c r="C16" s="131"/>
      <c r="D16" s="131"/>
      <c r="E16" s="132"/>
      <c r="F16" s="44">
        <v>1</v>
      </c>
      <c r="G16" s="44">
        <v>1</v>
      </c>
      <c r="H16" s="44">
        <v>1</v>
      </c>
      <c r="I16" s="44">
        <v>1</v>
      </c>
    </row>
    <row r="17" spans="2:9" ht="15" thickBot="1" x14ac:dyDescent="0.4">
      <c r="B17" s="121" t="s">
        <v>28</v>
      </c>
      <c r="C17" s="122"/>
      <c r="D17" s="122"/>
      <c r="E17" s="123"/>
      <c r="F17" s="50">
        <v>1</v>
      </c>
      <c r="G17" s="51">
        <v>0.2</v>
      </c>
      <c r="H17" s="52">
        <v>0.2</v>
      </c>
      <c r="I17" s="52">
        <v>0.2</v>
      </c>
    </row>
    <row r="18" spans="2:9" ht="15" thickBot="1" x14ac:dyDescent="0.4">
      <c r="B18" s="121" t="s">
        <v>29</v>
      </c>
      <c r="C18" s="122"/>
      <c r="D18" s="122"/>
      <c r="E18" s="123"/>
      <c r="F18" s="50">
        <v>1</v>
      </c>
      <c r="G18" s="51">
        <v>0.2</v>
      </c>
      <c r="H18" s="52">
        <v>0.2</v>
      </c>
      <c r="I18" s="52">
        <v>0.2</v>
      </c>
    </row>
    <row r="19" spans="2:9" ht="15" thickBot="1" x14ac:dyDescent="0.4">
      <c r="B19" s="121" t="s">
        <v>30</v>
      </c>
      <c r="C19" s="122"/>
      <c r="D19" s="122"/>
      <c r="E19" s="123"/>
      <c r="F19" s="51">
        <v>0.2</v>
      </c>
      <c r="G19" s="51">
        <v>0.2</v>
      </c>
      <c r="H19" s="52">
        <v>0.2</v>
      </c>
      <c r="I19" s="47">
        <v>1</v>
      </c>
    </row>
    <row r="20" spans="2:9" ht="15" thickBot="1" x14ac:dyDescent="0.4">
      <c r="B20" s="121" t="s">
        <v>31</v>
      </c>
      <c r="C20" s="122"/>
      <c r="D20" s="122"/>
      <c r="E20" s="122"/>
      <c r="F20" s="50">
        <v>1</v>
      </c>
      <c r="G20" s="51">
        <v>0.2</v>
      </c>
      <c r="H20" s="52">
        <v>0.2</v>
      </c>
      <c r="I20" s="52">
        <v>0.2</v>
      </c>
    </row>
    <row r="21" spans="2:9" ht="15" thickBot="1" x14ac:dyDescent="0.4">
      <c r="B21" s="121" t="s">
        <v>33</v>
      </c>
      <c r="C21" s="122"/>
      <c r="D21" s="122"/>
      <c r="E21" s="123"/>
      <c r="F21" s="47">
        <v>0.7</v>
      </c>
      <c r="G21" s="47">
        <v>1</v>
      </c>
      <c r="H21" s="48">
        <v>1</v>
      </c>
      <c r="I21" s="48">
        <v>0.7</v>
      </c>
    </row>
    <row r="22" spans="2:9" ht="15" thickBot="1" x14ac:dyDescent="0.4">
      <c r="B22" s="121" t="s">
        <v>34</v>
      </c>
      <c r="C22" s="122"/>
      <c r="D22" s="122"/>
      <c r="E22" s="123"/>
      <c r="F22" s="50">
        <v>1</v>
      </c>
      <c r="G22" s="51">
        <v>0.2</v>
      </c>
      <c r="H22" s="52">
        <v>0.2</v>
      </c>
      <c r="I22" s="52">
        <v>0.2</v>
      </c>
    </row>
    <row r="23" spans="2:9" ht="15" thickBot="1" x14ac:dyDescent="0.4">
      <c r="B23" s="138" t="s">
        <v>38</v>
      </c>
      <c r="C23" s="139"/>
      <c r="D23" s="139"/>
      <c r="E23" s="140"/>
      <c r="F23" s="50">
        <v>1</v>
      </c>
      <c r="G23" s="51">
        <v>0.2</v>
      </c>
      <c r="H23" s="52">
        <v>0.2</v>
      </c>
      <c r="I23" s="52">
        <v>0.2</v>
      </c>
    </row>
    <row r="24" spans="2:9" ht="15" thickBot="1" x14ac:dyDescent="0.4">
      <c r="B24" s="133" t="s">
        <v>50</v>
      </c>
      <c r="C24" s="131"/>
      <c r="D24" s="131"/>
      <c r="E24" s="134"/>
      <c r="F24" s="44">
        <v>1</v>
      </c>
      <c r="G24" s="44">
        <v>1</v>
      </c>
      <c r="H24" s="44">
        <v>1</v>
      </c>
      <c r="I24" s="44">
        <v>1</v>
      </c>
    </row>
    <row r="25" spans="2:9" ht="15" thickBot="1" x14ac:dyDescent="0.4">
      <c r="B25" s="141" t="s">
        <v>39</v>
      </c>
      <c r="C25" s="142"/>
      <c r="D25" s="142"/>
      <c r="E25" s="143"/>
      <c r="F25" s="47">
        <v>0.7</v>
      </c>
      <c r="G25" s="47">
        <v>0.7</v>
      </c>
      <c r="H25" s="47">
        <v>0.7</v>
      </c>
      <c r="I25" s="47">
        <v>0.7</v>
      </c>
    </row>
    <row r="26" spans="2:9" ht="15" thickBot="1" x14ac:dyDescent="0.4">
      <c r="B26" s="121" t="s">
        <v>40</v>
      </c>
      <c r="C26" s="122"/>
      <c r="D26" s="122"/>
      <c r="E26" s="123"/>
      <c r="F26" s="47">
        <v>0.7</v>
      </c>
      <c r="G26" s="47">
        <v>0.7</v>
      </c>
      <c r="H26" s="47">
        <v>0.7</v>
      </c>
      <c r="I26" s="47">
        <v>0.7</v>
      </c>
    </row>
    <row r="27" spans="2:9" ht="15" thickBot="1" x14ac:dyDescent="0.4">
      <c r="B27" s="133" t="s">
        <v>51</v>
      </c>
      <c r="C27" s="131"/>
      <c r="D27" s="131"/>
      <c r="E27" s="134"/>
      <c r="F27" s="44">
        <v>1</v>
      </c>
      <c r="G27" s="44">
        <v>1</v>
      </c>
      <c r="H27" s="44">
        <v>1</v>
      </c>
      <c r="I27" s="44">
        <v>1</v>
      </c>
    </row>
    <row r="28" spans="2:9" ht="15" thickBot="1" x14ac:dyDescent="0.4">
      <c r="B28" s="121" t="s">
        <v>41</v>
      </c>
      <c r="C28" s="122"/>
      <c r="D28" s="122"/>
      <c r="E28" s="123"/>
      <c r="F28" s="47">
        <v>0.7</v>
      </c>
      <c r="G28" s="47">
        <v>0.7</v>
      </c>
      <c r="H28" s="47">
        <v>0.7</v>
      </c>
      <c r="I28" s="47">
        <v>0.7</v>
      </c>
    </row>
    <row r="29" spans="2:9" ht="15" thickBot="1" x14ac:dyDescent="0.4">
      <c r="B29" s="121" t="s">
        <v>42</v>
      </c>
      <c r="C29" s="122"/>
      <c r="D29" s="122"/>
      <c r="E29" s="122"/>
      <c r="F29" s="47">
        <v>0.7</v>
      </c>
      <c r="G29" s="47">
        <v>0.7</v>
      </c>
      <c r="H29" s="47">
        <v>0.7</v>
      </c>
      <c r="I29" s="47">
        <v>0.7</v>
      </c>
    </row>
  </sheetData>
  <mergeCells count="22">
    <mergeCell ref="B2:D2"/>
    <mergeCell ref="B29:E29"/>
    <mergeCell ref="B16:E16"/>
    <mergeCell ref="B24:E24"/>
    <mergeCell ref="B27:E27"/>
    <mergeCell ref="B9:E9"/>
    <mergeCell ref="B10:E10"/>
    <mergeCell ref="B23:E23"/>
    <mergeCell ref="B25:E25"/>
    <mergeCell ref="B26:E26"/>
    <mergeCell ref="B28:E28"/>
    <mergeCell ref="B17:E17"/>
    <mergeCell ref="B18:E18"/>
    <mergeCell ref="B19:E19"/>
    <mergeCell ref="B20:E20"/>
    <mergeCell ref="B21:E21"/>
    <mergeCell ref="B22:E22"/>
    <mergeCell ref="B11:E11"/>
    <mergeCell ref="B12:E12"/>
    <mergeCell ref="B13:E13"/>
    <mergeCell ref="B14:E14"/>
    <mergeCell ref="B15:E15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A91C-B0E4-41D4-BE6F-EBEAB6E2089D}">
  <dimension ref="B1:S27"/>
  <sheetViews>
    <sheetView tabSelected="1" zoomScale="77" zoomScaleNormal="145" workbookViewId="0">
      <selection activeCell="Q3" sqref="Q3"/>
    </sheetView>
  </sheetViews>
  <sheetFormatPr defaultRowHeight="14.5" x14ac:dyDescent="0.35"/>
  <cols>
    <col min="5" max="5" width="9.26953125" customWidth="1"/>
    <col min="6" max="6" width="8.1796875" customWidth="1"/>
    <col min="7" max="7" width="8.90625" customWidth="1"/>
    <col min="8" max="8" width="12.54296875" bestFit="1" customWidth="1"/>
    <col min="9" max="9" width="10.6328125" customWidth="1"/>
    <col min="10" max="10" width="8.90625" customWidth="1"/>
    <col min="11" max="11" width="11.54296875" customWidth="1"/>
    <col min="12" max="12" width="10.6328125" bestFit="1" customWidth="1"/>
    <col min="13" max="13" width="10.81640625" customWidth="1"/>
    <col min="14" max="14" width="11.453125" customWidth="1"/>
    <col min="15" max="15" width="22.453125" customWidth="1"/>
    <col min="16" max="16" width="23.54296875" customWidth="1"/>
    <col min="17" max="17" width="12.6328125" customWidth="1"/>
    <col min="18" max="18" width="22.6328125" customWidth="1"/>
    <col min="19" max="19" width="8.7265625" style="39"/>
  </cols>
  <sheetData>
    <row r="1" spans="2:18" ht="15" thickBot="1" x14ac:dyDescent="0.4"/>
    <row r="2" spans="2:18" ht="15" thickBot="1" x14ac:dyDescent="0.4">
      <c r="P2" s="10" t="s">
        <v>77</v>
      </c>
      <c r="Q2" s="144">
        <v>8921089</v>
      </c>
      <c r="R2" s="145"/>
    </row>
    <row r="4" spans="2:18" ht="15" thickBot="1" x14ac:dyDescent="0.4"/>
    <row r="5" spans="2:18" ht="44" thickBot="1" x14ac:dyDescent="0.4">
      <c r="B5" s="86" t="s">
        <v>5</v>
      </c>
      <c r="C5" s="87"/>
      <c r="D5" s="87"/>
      <c r="E5" s="88"/>
      <c r="F5" s="92" t="s">
        <v>63</v>
      </c>
      <c r="G5" s="152"/>
      <c r="H5" s="153"/>
      <c r="I5" s="92" t="s">
        <v>64</v>
      </c>
      <c r="J5" s="118"/>
      <c r="K5" s="118"/>
      <c r="L5" s="93"/>
      <c r="M5" s="92" t="s">
        <v>72</v>
      </c>
      <c r="N5" s="118"/>
      <c r="O5" s="93"/>
      <c r="P5" s="22" t="s">
        <v>77</v>
      </c>
      <c r="Q5" s="22" t="s">
        <v>78</v>
      </c>
      <c r="R5" s="75" t="s">
        <v>79</v>
      </c>
    </row>
    <row r="6" spans="2:18" ht="15" thickBot="1" x14ac:dyDescent="0.4">
      <c r="B6" s="86" t="s">
        <v>43</v>
      </c>
      <c r="C6" s="94"/>
      <c r="D6" s="94"/>
      <c r="E6" s="95"/>
      <c r="F6" s="55" t="s">
        <v>60</v>
      </c>
      <c r="G6" s="55" t="s">
        <v>61</v>
      </c>
      <c r="H6" s="55" t="s">
        <v>62</v>
      </c>
      <c r="I6" s="22" t="s">
        <v>65</v>
      </c>
      <c r="J6" s="22" t="s">
        <v>66</v>
      </c>
      <c r="K6" s="22" t="s">
        <v>67</v>
      </c>
      <c r="L6" s="22" t="s">
        <v>62</v>
      </c>
      <c r="M6" s="22" t="s">
        <v>73</v>
      </c>
      <c r="N6" s="22" t="s">
        <v>74</v>
      </c>
      <c r="O6" s="22" t="s">
        <v>62</v>
      </c>
      <c r="P6" s="28"/>
      <c r="Q6" s="28"/>
      <c r="R6" s="30"/>
    </row>
    <row r="7" spans="2:18" ht="15" thickBot="1" x14ac:dyDescent="0.4">
      <c r="B7" s="86" t="s">
        <v>59</v>
      </c>
      <c r="C7" s="94"/>
      <c r="D7" s="94"/>
      <c r="E7" s="95"/>
      <c r="F7" s="4"/>
      <c r="G7" s="56"/>
      <c r="H7" s="57">
        <f>SUM(H8:H12)</f>
        <v>400000</v>
      </c>
      <c r="I7" s="4"/>
      <c r="J7" s="56"/>
      <c r="K7" s="56"/>
      <c r="L7" s="67">
        <f>SUM(L8:L12)</f>
        <v>43200</v>
      </c>
      <c r="M7" s="4"/>
      <c r="N7" s="56"/>
      <c r="O7" s="57">
        <f>SUM(O8:O12)</f>
        <v>19200</v>
      </c>
      <c r="P7" s="81">
        <f>SUM(H7+L7+O7)</f>
        <v>462400</v>
      </c>
      <c r="Q7" s="76"/>
      <c r="R7" s="85">
        <f>(P7-Q7)</f>
        <v>462400</v>
      </c>
    </row>
    <row r="8" spans="2:18" ht="15" thickBot="1" x14ac:dyDescent="0.4">
      <c r="B8" s="146" t="s">
        <v>15</v>
      </c>
      <c r="C8" s="147"/>
      <c r="D8" s="147"/>
      <c r="E8" s="148"/>
      <c r="F8" s="4">
        <v>25</v>
      </c>
      <c r="G8" s="56">
        <v>4000</v>
      </c>
      <c r="H8" s="58">
        <f>(F8*G8)</f>
        <v>100000</v>
      </c>
      <c r="I8" s="4" t="s">
        <v>69</v>
      </c>
      <c r="J8" s="65">
        <v>4</v>
      </c>
      <c r="K8" s="64">
        <v>4800</v>
      </c>
      <c r="L8" s="66">
        <f>(K8*J8)</f>
        <v>19200</v>
      </c>
      <c r="M8" s="4" t="s">
        <v>68</v>
      </c>
      <c r="N8" s="64">
        <v>19200</v>
      </c>
      <c r="O8" s="60">
        <v>19200</v>
      </c>
      <c r="P8" s="80">
        <f>SUM(H8+L8+O8)</f>
        <v>138400</v>
      </c>
      <c r="Q8" s="76"/>
      <c r="R8" s="84">
        <f t="shared" ref="R8:R27" si="0">(P8-Q8)</f>
        <v>138400</v>
      </c>
    </row>
    <row r="9" spans="2:18" ht="15" thickBot="1" x14ac:dyDescent="0.4">
      <c r="B9" s="146" t="s">
        <v>18</v>
      </c>
      <c r="C9" s="147"/>
      <c r="D9" s="147"/>
      <c r="E9" s="148"/>
      <c r="F9" s="4">
        <v>25</v>
      </c>
      <c r="G9" s="56">
        <v>4000</v>
      </c>
      <c r="H9" s="58">
        <f t="shared" ref="H9:H12" si="1">(F9*G9)</f>
        <v>100000</v>
      </c>
      <c r="I9" s="4" t="s">
        <v>70</v>
      </c>
      <c r="J9" s="65">
        <v>2</v>
      </c>
      <c r="K9" s="64">
        <v>4800</v>
      </c>
      <c r="L9" s="66">
        <f t="shared" ref="L9:L12" si="2">(K9*J9)</f>
        <v>9600</v>
      </c>
      <c r="M9" s="4"/>
      <c r="N9" s="64"/>
      <c r="O9" s="60"/>
      <c r="P9" s="80">
        <f t="shared" ref="P9:P26" si="3">SUM(H9+L9+O9)</f>
        <v>109600</v>
      </c>
      <c r="Q9" s="76"/>
      <c r="R9" s="84">
        <f t="shared" si="0"/>
        <v>109600</v>
      </c>
    </row>
    <row r="10" spans="2:18" ht="15" thickBot="1" x14ac:dyDescent="0.4">
      <c r="B10" s="146" t="s">
        <v>21</v>
      </c>
      <c r="C10" s="147"/>
      <c r="D10" s="147"/>
      <c r="E10" s="148"/>
      <c r="F10" s="4">
        <v>25</v>
      </c>
      <c r="G10" s="56">
        <v>4000</v>
      </c>
      <c r="H10" s="58">
        <f t="shared" si="1"/>
        <v>100000</v>
      </c>
      <c r="I10" s="4" t="s">
        <v>70</v>
      </c>
      <c r="J10" s="65">
        <v>1</v>
      </c>
      <c r="K10" s="64">
        <v>4800</v>
      </c>
      <c r="L10" s="66">
        <f t="shared" si="2"/>
        <v>4800</v>
      </c>
      <c r="M10" s="4"/>
      <c r="N10" s="56"/>
      <c r="O10" s="5"/>
      <c r="P10" s="80">
        <f t="shared" si="3"/>
        <v>104800</v>
      </c>
      <c r="Q10" s="76"/>
      <c r="R10" s="84">
        <f t="shared" si="0"/>
        <v>104800</v>
      </c>
    </row>
    <row r="11" spans="2:18" ht="15" thickBot="1" x14ac:dyDescent="0.4">
      <c r="B11" s="146" t="s">
        <v>23</v>
      </c>
      <c r="C11" s="147"/>
      <c r="D11" s="147"/>
      <c r="E11" s="148"/>
      <c r="F11" s="4">
        <v>0</v>
      </c>
      <c r="G11" s="56">
        <v>0</v>
      </c>
      <c r="H11" s="58">
        <f t="shared" si="1"/>
        <v>0</v>
      </c>
      <c r="I11" s="4"/>
      <c r="J11" s="65">
        <v>0</v>
      </c>
      <c r="K11" s="64">
        <v>0</v>
      </c>
      <c r="L11" s="66">
        <f t="shared" si="2"/>
        <v>0</v>
      </c>
      <c r="M11" s="4"/>
      <c r="N11" s="56"/>
      <c r="O11" s="5"/>
      <c r="P11" s="80">
        <f t="shared" si="3"/>
        <v>0</v>
      </c>
      <c r="Q11" s="76"/>
      <c r="R11" s="84">
        <f t="shared" si="0"/>
        <v>0</v>
      </c>
    </row>
    <row r="12" spans="2:18" ht="15" thickBot="1" x14ac:dyDescent="0.4">
      <c r="B12" s="149" t="s">
        <v>25</v>
      </c>
      <c r="C12" s="150"/>
      <c r="D12" s="150"/>
      <c r="E12" s="151"/>
      <c r="F12" s="4">
        <v>25</v>
      </c>
      <c r="G12" s="56">
        <v>4000</v>
      </c>
      <c r="H12" s="58">
        <f t="shared" si="1"/>
        <v>100000</v>
      </c>
      <c r="I12" s="4" t="s">
        <v>70</v>
      </c>
      <c r="J12" s="65">
        <v>2</v>
      </c>
      <c r="K12" s="64">
        <v>4800</v>
      </c>
      <c r="L12" s="66">
        <f t="shared" si="2"/>
        <v>9600</v>
      </c>
      <c r="M12" s="4"/>
      <c r="N12" s="56"/>
      <c r="O12" s="5"/>
      <c r="P12" s="80">
        <f t="shared" si="3"/>
        <v>109600</v>
      </c>
      <c r="Q12" s="76"/>
      <c r="R12" s="84">
        <f t="shared" si="0"/>
        <v>109600</v>
      </c>
    </row>
    <row r="13" spans="2:18" ht="15" thickBot="1" x14ac:dyDescent="0.4">
      <c r="B13" s="86" t="s">
        <v>49</v>
      </c>
      <c r="C13" s="94"/>
      <c r="D13" s="94"/>
      <c r="E13" s="95"/>
      <c r="F13" s="24"/>
      <c r="G13" s="25"/>
      <c r="H13" s="61">
        <f>SUM(H14:H20)</f>
        <v>600000</v>
      </c>
      <c r="I13" s="24"/>
      <c r="J13" s="25"/>
      <c r="K13" s="25"/>
      <c r="L13" s="68">
        <f>SUM(L14:L20)</f>
        <v>57600</v>
      </c>
      <c r="M13" s="24"/>
      <c r="N13" s="25"/>
      <c r="O13" s="59">
        <f>SUM(O14:O20)</f>
        <v>19200</v>
      </c>
      <c r="P13" s="81">
        <f t="shared" si="3"/>
        <v>676800</v>
      </c>
      <c r="Q13" s="10"/>
      <c r="R13" s="85">
        <f t="shared" si="0"/>
        <v>676800</v>
      </c>
    </row>
    <row r="14" spans="2:18" ht="15" thickBot="1" x14ac:dyDescent="0.4">
      <c r="B14" s="146" t="s">
        <v>28</v>
      </c>
      <c r="C14" s="147"/>
      <c r="D14" s="147"/>
      <c r="E14" s="148"/>
      <c r="F14" s="4">
        <v>25</v>
      </c>
      <c r="G14" s="56">
        <v>4000</v>
      </c>
      <c r="H14" s="60">
        <f>(F14*G14)</f>
        <v>100000</v>
      </c>
      <c r="I14" s="4" t="s">
        <v>70</v>
      </c>
      <c r="J14" s="65">
        <v>4</v>
      </c>
      <c r="K14" s="64">
        <v>4800</v>
      </c>
      <c r="L14" s="66">
        <f>(K14*J14)</f>
        <v>19200</v>
      </c>
      <c r="M14" s="4" t="s">
        <v>68</v>
      </c>
      <c r="N14" s="64">
        <v>19200</v>
      </c>
      <c r="O14" s="60">
        <v>19200</v>
      </c>
      <c r="P14" s="80">
        <f t="shared" si="3"/>
        <v>138400</v>
      </c>
      <c r="Q14" s="76"/>
      <c r="R14" s="84">
        <f t="shared" si="0"/>
        <v>138400</v>
      </c>
    </row>
    <row r="15" spans="2:18" ht="15" thickBot="1" x14ac:dyDescent="0.4">
      <c r="B15" s="146" t="s">
        <v>29</v>
      </c>
      <c r="C15" s="147"/>
      <c r="D15" s="147"/>
      <c r="E15" s="148"/>
      <c r="F15" s="4">
        <v>25</v>
      </c>
      <c r="G15" s="56">
        <v>4000</v>
      </c>
      <c r="H15" s="60">
        <f t="shared" ref="H15:H20" si="4">(F15*G15)</f>
        <v>100000</v>
      </c>
      <c r="I15" s="4" t="s">
        <v>70</v>
      </c>
      <c r="J15" s="65">
        <v>1</v>
      </c>
      <c r="K15" s="64">
        <v>4800</v>
      </c>
      <c r="L15" s="66">
        <f t="shared" ref="L15:L20" si="5">(K15*J15)</f>
        <v>4800</v>
      </c>
      <c r="M15" s="4"/>
      <c r="N15" s="64"/>
      <c r="O15" s="60"/>
      <c r="P15" s="80">
        <f t="shared" si="3"/>
        <v>104800</v>
      </c>
      <c r="Q15" s="76"/>
      <c r="R15" s="84">
        <f t="shared" si="0"/>
        <v>104800</v>
      </c>
    </row>
    <row r="16" spans="2:18" ht="15" thickBot="1" x14ac:dyDescent="0.4">
      <c r="B16" s="146" t="s">
        <v>30</v>
      </c>
      <c r="C16" s="147"/>
      <c r="D16" s="147"/>
      <c r="E16" s="148"/>
      <c r="F16" s="4">
        <v>25</v>
      </c>
      <c r="G16" s="56">
        <v>4000</v>
      </c>
      <c r="H16" s="60">
        <f t="shared" si="4"/>
        <v>100000</v>
      </c>
      <c r="I16" s="4" t="s">
        <v>70</v>
      </c>
      <c r="J16" s="65">
        <v>1</v>
      </c>
      <c r="K16" s="64">
        <v>4800</v>
      </c>
      <c r="L16" s="66">
        <f t="shared" si="5"/>
        <v>4800</v>
      </c>
      <c r="M16" s="4"/>
      <c r="N16" s="56"/>
      <c r="O16" s="5"/>
      <c r="P16" s="80">
        <f t="shared" si="3"/>
        <v>104800</v>
      </c>
      <c r="Q16" s="76"/>
      <c r="R16" s="84">
        <f t="shared" si="0"/>
        <v>104800</v>
      </c>
    </row>
    <row r="17" spans="2:18" ht="15" thickBot="1" x14ac:dyDescent="0.4">
      <c r="B17" s="146" t="s">
        <v>31</v>
      </c>
      <c r="C17" s="147"/>
      <c r="D17" s="147"/>
      <c r="E17" s="148"/>
      <c r="F17" s="4">
        <v>25</v>
      </c>
      <c r="G17" s="56">
        <v>4000</v>
      </c>
      <c r="H17" s="60">
        <f t="shared" si="4"/>
        <v>100000</v>
      </c>
      <c r="I17" s="4" t="s">
        <v>70</v>
      </c>
      <c r="J17" s="65">
        <v>2</v>
      </c>
      <c r="K17" s="64">
        <v>4800</v>
      </c>
      <c r="L17" s="66">
        <f t="shared" si="5"/>
        <v>9600</v>
      </c>
      <c r="M17" s="4"/>
      <c r="N17" s="56"/>
      <c r="O17" s="5"/>
      <c r="P17" s="80">
        <f t="shared" si="3"/>
        <v>109600</v>
      </c>
      <c r="Q17" s="76"/>
      <c r="R17" s="84">
        <f t="shared" si="0"/>
        <v>109600</v>
      </c>
    </row>
    <row r="18" spans="2:18" ht="15" thickBot="1" x14ac:dyDescent="0.4">
      <c r="B18" s="146" t="s">
        <v>33</v>
      </c>
      <c r="C18" s="147"/>
      <c r="D18" s="147"/>
      <c r="E18" s="148"/>
      <c r="F18" s="4">
        <v>25</v>
      </c>
      <c r="G18" s="56">
        <v>4000</v>
      </c>
      <c r="H18" s="60">
        <f t="shared" si="4"/>
        <v>100000</v>
      </c>
      <c r="I18" s="4" t="s">
        <v>70</v>
      </c>
      <c r="J18" s="65">
        <v>2</v>
      </c>
      <c r="K18" s="64">
        <v>4800</v>
      </c>
      <c r="L18" s="66">
        <f t="shared" si="5"/>
        <v>9600</v>
      </c>
      <c r="M18" s="4"/>
      <c r="N18" s="56"/>
      <c r="O18" s="5"/>
      <c r="P18" s="80">
        <f t="shared" si="3"/>
        <v>109600</v>
      </c>
      <c r="Q18" s="76"/>
      <c r="R18" s="84">
        <f t="shared" si="0"/>
        <v>109600</v>
      </c>
    </row>
    <row r="19" spans="2:18" ht="15" thickBot="1" x14ac:dyDescent="0.4">
      <c r="B19" s="146" t="s">
        <v>34</v>
      </c>
      <c r="C19" s="147"/>
      <c r="D19" s="147"/>
      <c r="E19" s="148"/>
      <c r="F19" s="4">
        <v>25</v>
      </c>
      <c r="G19" s="56">
        <v>4000</v>
      </c>
      <c r="H19" s="60">
        <f t="shared" si="4"/>
        <v>100000</v>
      </c>
      <c r="I19" s="4" t="s">
        <v>70</v>
      </c>
      <c r="J19" s="65">
        <v>1</v>
      </c>
      <c r="K19" s="64">
        <v>4800</v>
      </c>
      <c r="L19" s="66">
        <f t="shared" si="5"/>
        <v>4800</v>
      </c>
      <c r="M19" s="4"/>
      <c r="N19" s="56"/>
      <c r="O19" s="5"/>
      <c r="P19" s="80">
        <f t="shared" si="3"/>
        <v>104800</v>
      </c>
      <c r="Q19" s="76"/>
      <c r="R19" s="84">
        <f t="shared" si="0"/>
        <v>104800</v>
      </c>
    </row>
    <row r="20" spans="2:18" ht="15" thickBot="1" x14ac:dyDescent="0.4">
      <c r="B20" s="146" t="s">
        <v>38</v>
      </c>
      <c r="C20" s="147"/>
      <c r="D20" s="147"/>
      <c r="E20" s="148"/>
      <c r="F20" s="4">
        <v>0</v>
      </c>
      <c r="G20" s="56">
        <v>0</v>
      </c>
      <c r="H20" s="60">
        <f t="shared" si="4"/>
        <v>0</v>
      </c>
      <c r="I20" s="4" t="s">
        <v>71</v>
      </c>
      <c r="J20" s="65">
        <v>1</v>
      </c>
      <c r="K20" s="64">
        <v>4800</v>
      </c>
      <c r="L20" s="66">
        <f t="shared" si="5"/>
        <v>4800</v>
      </c>
      <c r="M20" s="4"/>
      <c r="N20" s="56"/>
      <c r="O20" s="5"/>
      <c r="P20" s="80">
        <f t="shared" si="3"/>
        <v>4800</v>
      </c>
      <c r="Q20" s="76"/>
      <c r="R20" s="84">
        <f t="shared" si="0"/>
        <v>4800</v>
      </c>
    </row>
    <row r="21" spans="2:18" ht="15" thickBot="1" x14ac:dyDescent="0.4">
      <c r="B21" s="86" t="s">
        <v>50</v>
      </c>
      <c r="C21" s="94"/>
      <c r="D21" s="94"/>
      <c r="E21" s="95"/>
      <c r="F21" s="24"/>
      <c r="G21" s="25"/>
      <c r="H21" s="61">
        <f>SUM(H22:H23)</f>
        <v>200000</v>
      </c>
      <c r="I21" s="24"/>
      <c r="J21" s="25"/>
      <c r="K21" s="25"/>
      <c r="L21" s="68">
        <f>SUM(L22:L23)</f>
        <v>38400</v>
      </c>
      <c r="M21" s="24"/>
      <c r="N21" s="25"/>
      <c r="O21" s="59">
        <f>SUM(O22:O23)</f>
        <v>24200</v>
      </c>
      <c r="P21" s="81">
        <f t="shared" si="3"/>
        <v>262600</v>
      </c>
      <c r="Q21" s="10"/>
      <c r="R21" s="85">
        <f t="shared" si="0"/>
        <v>262600</v>
      </c>
    </row>
    <row r="22" spans="2:18" ht="15" thickBot="1" x14ac:dyDescent="0.4">
      <c r="B22" s="146" t="s">
        <v>39</v>
      </c>
      <c r="C22" s="147"/>
      <c r="D22" s="147"/>
      <c r="E22" s="148"/>
      <c r="F22" s="4">
        <v>25</v>
      </c>
      <c r="G22" s="56">
        <v>4000</v>
      </c>
      <c r="H22" s="60">
        <f t="shared" ref="H22" si="6">(F22*G22)</f>
        <v>100000</v>
      </c>
      <c r="I22" s="4" t="s">
        <v>70</v>
      </c>
      <c r="J22" s="65">
        <v>4</v>
      </c>
      <c r="K22" s="64">
        <v>4800</v>
      </c>
      <c r="L22" s="66">
        <f>(K22*J22)</f>
        <v>19200</v>
      </c>
      <c r="M22" s="4" t="s">
        <v>68</v>
      </c>
      <c r="N22" s="64">
        <v>19200</v>
      </c>
      <c r="O22" s="60">
        <v>19200</v>
      </c>
      <c r="P22" s="80">
        <f t="shared" si="3"/>
        <v>138400</v>
      </c>
      <c r="Q22" s="76"/>
      <c r="R22" s="84">
        <f t="shared" si="0"/>
        <v>138400</v>
      </c>
    </row>
    <row r="23" spans="2:18" ht="15" thickBot="1" x14ac:dyDescent="0.4">
      <c r="B23" s="146" t="s">
        <v>40</v>
      </c>
      <c r="C23" s="147"/>
      <c r="D23" s="147"/>
      <c r="E23" s="148"/>
      <c r="F23" s="4">
        <v>25</v>
      </c>
      <c r="G23" s="56">
        <v>4000</v>
      </c>
      <c r="H23" s="60">
        <f t="shared" ref="H23" si="7">(F23*G23)</f>
        <v>100000</v>
      </c>
      <c r="I23" s="4" t="s">
        <v>70</v>
      </c>
      <c r="J23" s="65">
        <v>4</v>
      </c>
      <c r="K23" s="64">
        <v>4800</v>
      </c>
      <c r="L23" s="66">
        <f>(K23*J23)</f>
        <v>19200</v>
      </c>
      <c r="M23" s="4" t="s">
        <v>75</v>
      </c>
      <c r="N23" s="64">
        <v>5000</v>
      </c>
      <c r="O23" s="60">
        <v>5000</v>
      </c>
      <c r="P23" s="80">
        <f t="shared" si="3"/>
        <v>124200</v>
      </c>
      <c r="Q23" s="76"/>
      <c r="R23" s="84">
        <f t="shared" si="0"/>
        <v>124200</v>
      </c>
    </row>
    <row r="24" spans="2:18" ht="15" thickBot="1" x14ac:dyDescent="0.4">
      <c r="B24" s="86" t="s">
        <v>51</v>
      </c>
      <c r="C24" s="94"/>
      <c r="D24" s="94"/>
      <c r="E24" s="95"/>
      <c r="F24" s="24"/>
      <c r="G24" s="25"/>
      <c r="H24" s="61">
        <f>SUM(H25:H26)</f>
        <v>200000</v>
      </c>
      <c r="I24" s="62"/>
      <c r="J24" s="63"/>
      <c r="K24" s="63"/>
      <c r="L24" s="74">
        <f>SUM(L25:L26)</f>
        <v>38400</v>
      </c>
      <c r="M24" s="24"/>
      <c r="N24" s="25"/>
      <c r="O24" s="59">
        <f>SUM(O25:O26)</f>
        <v>19200</v>
      </c>
      <c r="P24" s="80">
        <f t="shared" si="3"/>
        <v>257600</v>
      </c>
      <c r="Q24" s="10"/>
      <c r="R24" s="84">
        <f t="shared" si="0"/>
        <v>257600</v>
      </c>
    </row>
    <row r="25" spans="2:18" ht="15" thickBot="1" x14ac:dyDescent="0.4">
      <c r="B25" s="146" t="s">
        <v>41</v>
      </c>
      <c r="C25" s="147"/>
      <c r="D25" s="147"/>
      <c r="E25" s="148"/>
      <c r="F25" s="62">
        <v>25</v>
      </c>
      <c r="G25" s="63">
        <v>4000</v>
      </c>
      <c r="H25" s="69">
        <f t="shared" ref="H25" si="8">(F25*G25)</f>
        <v>100000</v>
      </c>
      <c r="I25" s="62" t="s">
        <v>70</v>
      </c>
      <c r="J25" s="17">
        <v>4</v>
      </c>
      <c r="K25" s="69">
        <v>4800</v>
      </c>
      <c r="L25" s="70">
        <f>(K25*J25)</f>
        <v>19200</v>
      </c>
      <c r="M25" s="4" t="s">
        <v>68</v>
      </c>
      <c r="N25" s="64">
        <v>19200</v>
      </c>
      <c r="O25" s="60">
        <v>19200</v>
      </c>
      <c r="P25" s="80">
        <f t="shared" si="3"/>
        <v>138400</v>
      </c>
      <c r="Q25" s="76"/>
      <c r="R25" s="84">
        <f t="shared" si="0"/>
        <v>138400</v>
      </c>
    </row>
    <row r="26" spans="2:18" ht="15" thickBot="1" x14ac:dyDescent="0.4">
      <c r="B26" s="146" t="s">
        <v>42</v>
      </c>
      <c r="C26" s="147"/>
      <c r="D26" s="147"/>
      <c r="E26" s="148"/>
      <c r="F26" s="6">
        <v>25</v>
      </c>
      <c r="G26" s="7">
        <v>4000</v>
      </c>
      <c r="H26" s="71">
        <f t="shared" ref="H26" si="9">(F26*G26)</f>
        <v>100000</v>
      </c>
      <c r="I26" s="6" t="s">
        <v>70</v>
      </c>
      <c r="J26" s="73">
        <v>4</v>
      </c>
      <c r="K26" s="71">
        <v>4800</v>
      </c>
      <c r="L26" s="72">
        <f>(K26*J26)</f>
        <v>19200</v>
      </c>
      <c r="M26" s="4"/>
      <c r="N26" s="64"/>
      <c r="O26" s="60"/>
      <c r="P26" s="80">
        <f t="shared" si="3"/>
        <v>119200</v>
      </c>
      <c r="Q26" s="19"/>
      <c r="R26" s="84">
        <f t="shared" si="0"/>
        <v>119200</v>
      </c>
    </row>
    <row r="27" spans="2:18" ht="15" thickBot="1" x14ac:dyDescent="0.4">
      <c r="B27" s="154" t="s">
        <v>76</v>
      </c>
      <c r="C27" s="155"/>
      <c r="D27" s="155"/>
      <c r="E27" s="156"/>
      <c r="F27" s="77"/>
      <c r="G27" s="78"/>
      <c r="H27" s="79">
        <f>SUM(H24+H21+H13+H7)</f>
        <v>1400000</v>
      </c>
      <c r="I27" s="77"/>
      <c r="J27" s="78"/>
      <c r="K27" s="78"/>
      <c r="L27" s="79">
        <f>SUM(L24+L21+L13+L7)</f>
        <v>177600</v>
      </c>
      <c r="M27" s="77"/>
      <c r="N27" s="78"/>
      <c r="O27" s="157">
        <f>SUM(O24*O21*O13+O7)</f>
        <v>8921088019200</v>
      </c>
      <c r="P27" s="81">
        <f>SUM(H27+L27+O27)</f>
        <v>8921089596800</v>
      </c>
      <c r="Q27" s="34"/>
      <c r="R27" s="85">
        <f t="shared" si="0"/>
        <v>8921089596800</v>
      </c>
    </row>
  </sheetData>
  <mergeCells count="27">
    <mergeCell ref="B13:E13"/>
    <mergeCell ref="B21:E21"/>
    <mergeCell ref="B24:E24"/>
    <mergeCell ref="B14:E14"/>
    <mergeCell ref="B15:E15"/>
    <mergeCell ref="B27:E27"/>
    <mergeCell ref="B20:E20"/>
    <mergeCell ref="B22:E22"/>
    <mergeCell ref="B23:E23"/>
    <mergeCell ref="B25:E25"/>
    <mergeCell ref="B26:E26"/>
    <mergeCell ref="Q2:R2"/>
    <mergeCell ref="B16:E16"/>
    <mergeCell ref="B17:E17"/>
    <mergeCell ref="B18:E18"/>
    <mergeCell ref="B19:E19"/>
    <mergeCell ref="B6:E6"/>
    <mergeCell ref="B8:E8"/>
    <mergeCell ref="B9:E9"/>
    <mergeCell ref="B10:E10"/>
    <mergeCell ref="B11:E11"/>
    <mergeCell ref="B12:E12"/>
    <mergeCell ref="B5:E5"/>
    <mergeCell ref="F5:H5"/>
    <mergeCell ref="I5:L5"/>
    <mergeCell ref="M5:O5"/>
    <mergeCell ref="B7:E7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C8B8-B354-4AA3-94F4-7DB89E49E6B4}">
  <dimension ref="A1"/>
  <sheetViews>
    <sheetView workbookViewId="0">
      <selection activeCell="AA13" sqref="AA13"/>
    </sheetView>
  </sheetViews>
  <sheetFormatPr defaultRowHeight="14.5" x14ac:dyDescent="0.35"/>
  <cols>
    <col min="9" max="9" width="10.9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Planeación</vt:lpstr>
      <vt:lpstr>Diagrama de Gantt</vt:lpstr>
      <vt:lpstr>Recursos</vt:lpstr>
      <vt:lpstr>Presupuestos</vt:lpstr>
      <vt:lpstr>Informes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SUSANA BOCANEGRA CUPITRA</dc:creator>
  <cp:lastModifiedBy>KARINA SUSANA BOCANEGRA CUPITRA</cp:lastModifiedBy>
  <dcterms:created xsi:type="dcterms:W3CDTF">2020-06-29T23:10:24Z</dcterms:created>
  <dcterms:modified xsi:type="dcterms:W3CDTF">2020-07-12T13:46:51Z</dcterms:modified>
</cp:coreProperties>
</file>