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2" sheetId="1" r:id="rId4"/>
    <sheet state="visible" name="Hoja1" sheetId="2" r:id="rId5"/>
  </sheets>
  <definedNames/>
  <calcPr/>
  <extLst>
    <ext uri="GoogleSheetsCustomDataVersion1">
      <go:sheetsCustomData xmlns:go="http://customooxmlschemas.google.com/" r:id="rId6" roundtripDataSignature="AMtx7mgM0ve8oGOF/k6E+oEQ9nIlJusPJw=="/>
    </ext>
  </extLst>
</workbook>
</file>

<file path=xl/sharedStrings.xml><?xml version="1.0" encoding="utf-8"?>
<sst xmlns="http://schemas.openxmlformats.org/spreadsheetml/2006/main" count="74" uniqueCount="72">
  <si>
    <t>TOTAL</t>
  </si>
  <si>
    <t>Como llevan a cabo el manejo de la información de proveedores, empleados,inventarios</t>
  </si>
  <si>
    <t>Qué persona dentro de la organización o negocio esta encargada de la manipulación de la información</t>
  </si>
  <si>
    <t>Qué tan adecuada y diligente considera que es la seguridad y preservación de los datos respecto a la primer pregunta</t>
  </si>
  <si>
    <t>Le gustaría encontrar un programa que se adapte a las necesidades de su empresa</t>
  </si>
  <si>
    <t>Por qué le gustaría encontrar un programa que se adapte a las necesidades de su empresa</t>
  </si>
  <si>
    <t>Considera usted que se adapta fácilmente a la implementación de nuevas tecnología en su trabajo</t>
  </si>
  <si>
    <t>Considera que el proveedor de software debería realizar revisión periódica</t>
  </si>
  <si>
    <t>En qué sentido cree que le han fallado a la hora de adquirir un software</t>
  </si>
  <si>
    <t>Qué prefiere a la hora de adquirir un software</t>
  </si>
  <si>
    <t>cuanto estaría dispuesto a pagar por un buen software</t>
  </si>
  <si>
    <t>estaría dispuesto a proporcionarnos información confidencial o permitirnos el ingreso a su empresa para desarrollar sus programas de software</t>
  </si>
  <si>
    <t>cual de los siguientes programas se ajusta mas a las necesidades de su empresa y si estaría dispuesto a invertir en al adquisición de algunos de ellos</t>
  </si>
  <si>
    <t>para usted que es lo mas importante a la hora de adquirir un programa</t>
  </si>
  <si>
    <t>que medios utiliza para que sus clientes y posibles cliente conozcan sus productos y servicios</t>
  </si>
  <si>
    <t>Realiza entregas a domicilio de productos y/ o servicios</t>
  </si>
  <si>
    <t>Mediante que medio se ponen en contacto sus clientes para realizar algún tipo de requerimiento</t>
  </si>
  <si>
    <t>mediante que medio le gustaría conocer un nuevo producto</t>
  </si>
  <si>
    <t>software (1)</t>
  </si>
  <si>
    <t>Excel (2)</t>
  </si>
  <si>
    <t>cuaderno (3)</t>
  </si>
  <si>
    <t>otras (4)</t>
  </si>
  <si>
    <t>Como llevan a cabo el manejo de la información de proveedores, empleados, inventarios</t>
  </si>
  <si>
    <t>Propietario (1)</t>
  </si>
  <si>
    <t>administrador (2)</t>
  </si>
  <si>
    <t>empleados(3)</t>
  </si>
  <si>
    <t>tercero (4)</t>
  </si>
  <si>
    <t>que persona dentro de la organización o negocio esta encargada de la manipulación de la información</t>
  </si>
  <si>
    <t>Excelente(1)</t>
  </si>
  <si>
    <t>Bueno(2)</t>
  </si>
  <si>
    <t>Regular(3)</t>
  </si>
  <si>
    <t>Mala(4)</t>
  </si>
  <si>
    <t>que tan adecuada y diligente considera que es la seguridad y preservación de los datos respecto a la primer pregunta</t>
  </si>
  <si>
    <t>SI(1)</t>
  </si>
  <si>
    <t>NO(2)</t>
  </si>
  <si>
    <t>le gustaría encontrar un programa que se adapte a las necesidades de su empresa</t>
  </si>
  <si>
    <t>manejo y seguridad de sus datos (1)</t>
  </si>
  <si>
    <t>organización (2)</t>
  </si>
  <si>
    <t>automatización (3)</t>
  </si>
  <si>
    <t>vanguardia de tecnología (4)</t>
  </si>
  <si>
    <t>seguridad empresarial (5)</t>
  </si>
  <si>
    <t>Opciones1,2 y 3(6)</t>
  </si>
  <si>
    <t>Opciones 1 y 5(7)</t>
  </si>
  <si>
    <t>Opciones 1 y 3(8)</t>
  </si>
  <si>
    <t>Opciones 1 y 2(9)</t>
  </si>
  <si>
    <t>por que le gustaría encontrar un programa que se adapte a las necesidades de su empresa</t>
  </si>
  <si>
    <t>en que sentido cree que le han fallado a la hora de adquirir un software</t>
  </si>
  <si>
    <t>ejecución del programa  (1)</t>
  </si>
  <si>
    <t>fallas en el sistema de arranque  (2)</t>
  </si>
  <si>
    <t>tiempo de respuesta . (3)</t>
  </si>
  <si>
    <t>capacitación y dificultad a la hora de manipular el programa (4)</t>
  </si>
  <si>
    <t>No Aplica(5)</t>
  </si>
  <si>
    <t>No Responde(6)</t>
  </si>
  <si>
    <t>Opcion 1 y 4(7)</t>
  </si>
  <si>
    <t xml:space="preserve"> contables   (1)</t>
  </si>
  <si>
    <t>inventarios y stock  (2)</t>
  </si>
  <si>
    <t>proveedores . (3)</t>
  </si>
  <si>
    <t>personal (administrativo y operario) (4)</t>
  </si>
  <si>
    <t xml:space="preserve"> calendario citas y pagos pendientes.(5)</t>
  </si>
  <si>
    <t>Contables y proveedores(6)</t>
  </si>
  <si>
    <t>opciones 1,2,3  (2)</t>
  </si>
  <si>
    <t>Todas . (3)</t>
  </si>
  <si>
    <t>no responde (4)</t>
  </si>
  <si>
    <t>opciones 1 y 2(5)</t>
  </si>
  <si>
    <t>comodidad (amigable) (1)</t>
  </si>
  <si>
    <t xml:space="preserve"> economía   (2)</t>
  </si>
  <si>
    <t>calidad  (3)</t>
  </si>
  <si>
    <t xml:space="preserve"> contenido  (4)</t>
  </si>
  <si>
    <t xml:space="preserve"> interfaz gráfica(5)</t>
  </si>
  <si>
    <t>Comodidad y calidad(6)</t>
  </si>
  <si>
    <t xml:space="preserve"> Todas (7)</t>
  </si>
  <si>
    <t>No Responde (8)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</si>
</sst>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1.0"/>
      <color theme="1"/>
      <name val="Arial"/>
    </font>
    <font>
      <sz val="11.0"/>
      <color theme="1"/>
      <name val="Calibri"/>
    </font>
    <font>
      <sz val="11.0"/>
      <color rgb="FF000000"/>
      <name val="Inconsolata"/>
    </font>
    <font>
      <sz val="12.0"/>
      <color rgb="FF000000"/>
      <name val="Arial"/>
    </font>
    <font>
      <sz val="11.0"/>
      <color rgb="FF000000"/>
      <name val="Calibri"/>
    </font>
    <font>
      <sz val="14.0"/>
    </font>
    <font>
      <sz val="14.0"/>
      <color rgb="FF000000"/>
      <name val="Arial"/>
    </font>
    <font>
      <sz val="18.0"/>
      <color theme="1"/>
    </font>
    <font>
      <sz val="14.0"/>
      <color theme="1"/>
    </font>
    <font>
      <sz val="18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17">
    <border/>
    <border>
      <left/>
      <right/>
      <top/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 style="thin">
        <color rgb="FF000000"/>
      </top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2" fontId="1" numFmtId="0" xfId="0" applyBorder="1" applyFont="1"/>
    <xf borderId="3" fillId="2" fontId="1" numFmtId="0" xfId="0" applyBorder="1" applyFont="1"/>
    <xf borderId="0" fillId="3" fontId="2" numFmtId="0" xfId="0" applyFill="1" applyFont="1"/>
    <xf borderId="1" fillId="2" fontId="1" numFmtId="0" xfId="0" applyAlignment="1" applyBorder="1" applyFont="1">
      <alignment horizontal="center" vertical="center"/>
    </xf>
    <xf borderId="4" fillId="2" fontId="3" numFmtId="0" xfId="0" applyAlignment="1" applyBorder="1" applyFont="1">
      <alignment horizontal="left" shrinkToFit="0" vertical="top" wrapText="1"/>
    </xf>
    <xf borderId="1" fillId="2" fontId="4" numFmtId="0" xfId="0" applyAlignment="1" applyBorder="1" applyFont="1">
      <alignment readingOrder="0"/>
    </xf>
    <xf borderId="5" fillId="2" fontId="3" numFmtId="0" xfId="0" applyAlignment="1" applyBorder="1" applyFont="1">
      <alignment horizontal="left" shrinkToFit="0" vertical="top" wrapText="1"/>
    </xf>
    <xf borderId="6" fillId="2" fontId="3" numFmtId="0" xfId="0" applyAlignment="1" applyBorder="1" applyFont="1">
      <alignment shrinkToFit="0" wrapText="1"/>
    </xf>
    <xf borderId="7" fillId="2" fontId="3" numFmtId="0" xfId="0" applyAlignment="1" applyBorder="1" applyFont="1">
      <alignment horizontal="left" shrinkToFit="0" vertical="top" wrapText="1"/>
    </xf>
    <xf borderId="8" fillId="0" fontId="1" numFmtId="0" xfId="0" applyBorder="1" applyFont="1"/>
    <xf borderId="9" fillId="0" fontId="1" numFmtId="0" xfId="0" applyBorder="1" applyFont="1"/>
    <xf borderId="10" fillId="0" fontId="1" numFmtId="0" xfId="0" applyBorder="1" applyFont="1"/>
    <xf borderId="11" fillId="0" fontId="3" numFmtId="0" xfId="0" applyAlignment="1" applyBorder="1" applyFont="1">
      <alignment horizontal="left" shrinkToFit="0" vertical="top" wrapText="1"/>
    </xf>
    <xf borderId="12" fillId="0" fontId="1" numFmtId="0" xfId="0" applyBorder="1" applyFont="1"/>
    <xf borderId="13" fillId="0" fontId="1" numFmtId="0" xfId="0" applyBorder="1" applyFont="1"/>
    <xf borderId="14" fillId="0" fontId="1" numFmtId="0" xfId="0" applyBorder="1" applyFont="1"/>
    <xf borderId="15" fillId="0" fontId="1" numFmtId="9" xfId="0" applyBorder="1" applyFont="1" applyNumberFormat="1"/>
    <xf borderId="16" fillId="0" fontId="1" numFmtId="9" xfId="0" applyBorder="1" applyFont="1" applyNumberFormat="1"/>
    <xf borderId="11" fillId="2" fontId="3" numFmtId="0" xfId="0" applyAlignment="1" applyBorder="1" applyFont="1">
      <alignment horizontal="left" shrinkToFit="0" vertical="top" wrapText="1"/>
    </xf>
    <xf borderId="9" fillId="0" fontId="1" numFmtId="0" xfId="0" applyAlignment="1" applyBorder="1" applyFont="1">
      <alignment shrinkToFit="0" vertical="center" wrapText="1"/>
    </xf>
    <xf borderId="10" fillId="0" fontId="1" numFmtId="0" xfId="0" applyAlignment="1" applyBorder="1" applyFont="1">
      <alignment shrinkToFit="0" vertical="center" wrapText="1"/>
    </xf>
    <xf borderId="8" fillId="2" fontId="3" numFmtId="0" xfId="0" applyAlignment="1" applyBorder="1" applyFont="1">
      <alignment horizontal="left" shrinkToFit="0" vertical="top" wrapText="1"/>
    </xf>
    <xf borderId="10" fillId="0" fontId="4" numFmtId="0" xfId="0" applyAlignment="1" applyBorder="1" applyFont="1">
      <alignment readingOrder="0" shrinkToFit="0" vertical="center" wrapText="1"/>
    </xf>
    <xf borderId="11" fillId="0" fontId="1" numFmtId="0" xfId="0" applyBorder="1" applyFont="1"/>
    <xf borderId="0" fillId="0" fontId="5" numFmtId="0" xfId="0" applyFont="1"/>
    <xf borderId="8" fillId="2" fontId="6" numFmtId="0" xfId="0" applyAlignment="1" applyBorder="1" applyFont="1">
      <alignment horizontal="left" shrinkToFit="0" vertical="top" wrapText="1"/>
    </xf>
    <xf borderId="9" fillId="0" fontId="7" numFmtId="0" xfId="0" applyAlignment="1" applyBorder="1" applyFont="1">
      <alignment shrinkToFit="0" vertical="center" wrapText="1"/>
    </xf>
    <xf borderId="10" fillId="0" fontId="7" numFmtId="0" xfId="0" applyAlignment="1" applyBorder="1" applyFont="1">
      <alignment shrinkToFit="0" vertical="center" wrapText="1"/>
    </xf>
    <xf borderId="11" fillId="0" fontId="8" numFmtId="0" xfId="0" applyBorder="1" applyFont="1"/>
    <xf borderId="12" fillId="0" fontId="9" numFmtId="0" xfId="0" applyBorder="1" applyFont="1"/>
    <xf borderId="13" fillId="0" fontId="9" numFmtId="0" xfId="0" applyBorder="1" applyFont="1"/>
    <xf borderId="14" fillId="0" fontId="8" numFmtId="0" xfId="0" applyBorder="1" applyFont="1"/>
    <xf borderId="15" fillId="0" fontId="9" numFmtId="9" xfId="0" applyBorder="1" applyFont="1" applyNumberFormat="1"/>
    <xf borderId="16" fillId="0" fontId="9" numFmtId="9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spPr>
            <a:solidFill>
              <a:schemeClr val="accent1"/>
            </a:solidFill>
          </c:spPr>
          <c:dLbls>
            <c:txPr>
              <a:bodyPr/>
              <a:lstStyle/>
              <a:p>
                <a:pPr lvl="0">
                  <a:defRPr b="0" i="0" sz="900">
                    <a:solidFill>
                      <a:srgbClr val="-BFBFC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Hoja2!$B$8:$E$8</c:f>
            </c:strRef>
          </c:cat>
          <c:val>
            <c:numRef>
              <c:f>Hoja2!$B$10:$E$10</c:f>
            </c:numRef>
          </c:val>
        </c:ser>
        <c:axId val="622600999"/>
        <c:axId val="664136920"/>
      </c:bar3DChart>
      <c:catAx>
        <c:axId val="6226009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alibri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664136920"/>
      </c:catAx>
      <c:valAx>
        <c:axId val="664136920"/>
        <c:scaling>
          <c:orientation val="minMax"/>
        </c:scaling>
        <c:delete val="0"/>
        <c:axPos val="l"/>
        <c:majorGridlines>
          <c:spPr>
            <a:ln>
              <a:solidFill>
                <a:srgbClr val="-262627"/>
              </a:solidFill>
            </a:ln>
          </c:spPr>
        </c:majorGridlines>
        <c:minorGridlines>
          <c:spPr>
            <a:ln>
              <a:solidFill>
                <a:srgbClr val="-D0D0E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alibri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622600999"/>
      </c:valAx>
    </c:plotArea>
    <c:plotVisOnly val="1"/>
  </c:chart>
  <c:spPr>
    <a:solidFill>
      <a:schemeClr val="lt1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</c:spPr>
          <c:dLbls>
            <c:txPr>
              <a:bodyPr/>
              <a:lstStyle/>
              <a:p>
                <a:pPr lvl="0">
                  <a:defRPr b="1" i="0" sz="1000">
                    <a:solidFill>
                      <a:srgbClr val="0000-1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Hoja2!$B$16:$E$16</c:f>
            </c:strRef>
          </c:cat>
          <c:val>
            <c:numRef>
              <c:f>Hoja2!$B$18:$E$18</c:f>
            </c:numRef>
          </c:val>
        </c:ser>
        <c:axId val="1018815214"/>
        <c:axId val="152330973"/>
      </c:barChart>
      <c:catAx>
        <c:axId val="101881521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alibri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152330973"/>
      </c:catAx>
      <c:valAx>
        <c:axId val="15233097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alibri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Calibri"/>
              </a:defRPr>
            </a:pPr>
          </a:p>
        </c:txPr>
        <c:crossAx val="1018815214"/>
      </c:valAx>
    </c:plotArea>
    <c:plotVisOnly val="1"/>
  </c:chart>
  <c:spPr>
    <a:solidFill>
      <a:schemeClr val="lt1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10760553920658908"/>
          <c:y val="0.06765281735709265"/>
          <c:w val="0.8430117447440282"/>
          <c:h val="0.7986856474331282"/>
        </c:manualLayout>
      </c:layout>
      <c:barChart>
        <c:barDir val="col"/>
        <c:ser>
          <c:idx val="0"/>
          <c:order val="0"/>
          <c:spPr>
            <a:solidFill>
              <a:schemeClr val="accent1"/>
            </a:solidFill>
          </c:spPr>
          <c:cat>
            <c:strRef>
              <c:f>Hoja2!$B$26:$E$26</c:f>
            </c:strRef>
          </c:cat>
          <c:val>
            <c:numRef>
              <c:f>Hoja2!$B$27:$E$27</c:f>
            </c:numRef>
          </c:val>
        </c:ser>
        <c:axId val="2076787051"/>
        <c:axId val="1377679932"/>
      </c:barChart>
      <c:catAx>
        <c:axId val="20767870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alibri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1377679932"/>
      </c:catAx>
      <c:valAx>
        <c:axId val="1377679932"/>
        <c:scaling>
          <c:orientation val="minMax"/>
        </c:scaling>
        <c:delete val="0"/>
        <c:axPos val="l"/>
        <c:majorGridlines>
          <c:spPr>
            <a:ln>
              <a:solidFill>
                <a:srgbClr val="-26262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alibri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2076787051"/>
      </c:valAx>
    </c:plotArea>
    <c:plotVisOnly val="1"/>
  </c:chart>
  <c:spPr>
    <a:solidFill>
      <a:schemeClr val="lt1"/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Hoja2!$B$35:$C$35</c:f>
            </c:strRef>
          </c:cat>
          <c:val>
            <c:numRef>
              <c:f>Hoja2!$B$37:$C$37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404040"/>
              </a:solidFill>
              <a:latin typeface="+mn-lt"/>
            </a:defRPr>
          </a:pPr>
        </a:p>
      </c:txPr>
    </c:legend>
    <c:plotVisOnly val="1"/>
  </c:chart>
  <c:spPr>
    <a:solidFill>
      <a:schemeClr val="lt1"/>
    </a:solidFill>
  </c:spPr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50"/>
      <c:perspective val="0"/>
    </c:view3D>
    <c:plotArea>
      <c:layout>
        <c:manualLayout>
          <c:xMode val="edge"/>
          <c:yMode val="edge"/>
          <c:x val="0.0"/>
          <c:y val="0.04416134109246224"/>
          <c:w val="0.9462759462759462"/>
          <c:h val="0.6233527097570083"/>
        </c:manualLayout>
      </c:layout>
      <c:pie3DChart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Hoja2!$A$44:$J$44</c:f>
            </c:strRef>
          </c:cat>
          <c:val>
            <c:numRef>
              <c:f>Hoja2!$A$46:$J$46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595959"/>
              </a:solidFill>
              <a:latin typeface="+mn-lt"/>
            </a:defRPr>
          </a:pPr>
        </a:p>
      </c:txPr>
    </c:legend>
    <c:plotVisOnly val="1"/>
  </c:chart>
  <c:spPr>
    <a:solidFill>
      <a:schemeClr val="lt1"/>
    </a:solidFill>
  </c:spPr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rgbClr val="5B9BD5"/>
            </a:solidFill>
          </c:spPr>
          <c:cat>
            <c:strRef>
              <c:f>Hoja2!$B$91:$K$91</c:f>
            </c:strRef>
          </c:cat>
          <c:val>
            <c:numRef>
              <c:f>Hoja2!$B$93:$K$93</c:f>
            </c:numRef>
          </c:val>
        </c:ser>
        <c:axId val="87115189"/>
        <c:axId val="838960330"/>
      </c:barChart>
      <c:catAx>
        <c:axId val="871151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alibri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838960330"/>
      </c:catAx>
      <c:valAx>
        <c:axId val="838960330"/>
        <c:scaling>
          <c:orientation val="minMax"/>
        </c:scaling>
        <c:delete val="0"/>
        <c:axPos val="l"/>
        <c:majorGridlines>
          <c:spPr>
            <a:ln>
              <a:solidFill>
                <a:srgbClr val="-D0D0E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alibri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87115189"/>
      </c:valAx>
    </c:plotArea>
    <c:plotVisOnly val="1"/>
  </c:chart>
  <c:spPr>
    <a:solidFill>
      <a:schemeClr val="lt1"/>
    </a:solidFill>
  </c:spPr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ser>
          <c:idx val="0"/>
          <c:order val="0"/>
          <c:spPr>
            <a:solidFill>
              <a:schemeClr val="accent1"/>
            </a:solidFill>
          </c:spPr>
          <c:cat>
            <c:strRef>
              <c:f>Hoja2!$B$111:$I$111</c:f>
            </c:strRef>
          </c:cat>
          <c:val>
            <c:numRef>
              <c:f>Hoja2!$B$113:$I$113</c:f>
            </c:numRef>
          </c:val>
        </c:ser>
        <c:axId val="1406996211"/>
        <c:axId val="1168329571"/>
      </c:barChart>
      <c:catAx>
        <c:axId val="1406996211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alibri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1168329571"/>
      </c:catAx>
      <c:valAx>
        <c:axId val="1168329571"/>
        <c:scaling>
          <c:orientation val="minMax"/>
        </c:scaling>
        <c:delete val="0"/>
        <c:axPos val="b"/>
        <c:majorGridlines>
          <c:spPr>
            <a:ln>
              <a:solidFill>
                <a:srgbClr val="-26262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alibri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1406996211"/>
        <c:crosses val="max"/>
      </c:valAx>
    </c:plotArea>
    <c:plotVisOnly val="1"/>
  </c:chart>
  <c:spPr>
    <a:solidFill>
      <a:schemeClr val="lt1"/>
    </a:solidFill>
  </c:spPr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Hoja2!$A$71</c:f>
            </c:strRef>
          </c:tx>
          <c:spPr>
            <a:solidFill>
              <a:schemeClr val="accent1"/>
            </a:solidFill>
          </c:spPr>
          <c:cat>
            <c:strRef>
              <c:f>Hoja2!$B$69:$H$69</c:f>
            </c:strRef>
          </c:cat>
          <c:val>
            <c:numRef>
              <c:f>Hoja2!$B$71:$H$71</c:f>
            </c:numRef>
          </c:val>
        </c:ser>
        <c:axId val="1909222640"/>
        <c:axId val="604649032"/>
      </c:barChart>
      <c:catAx>
        <c:axId val="1909222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en que sentido cree que le han fallado a la hora de adquirir un software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04649032"/>
      </c:catAx>
      <c:valAx>
        <c:axId val="6046490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0922264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219075</xdr:colOff>
      <xdr:row>0</xdr:row>
      <xdr:rowOff>76200</xdr:rowOff>
    </xdr:from>
    <xdr:ext cx="2705100" cy="2066925"/>
    <xdr:graphicFrame>
      <xdr:nvGraphicFramePr>
        <xdr:cNvPr id="129186591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238125</xdr:colOff>
      <xdr:row>11</xdr:row>
      <xdr:rowOff>104775</xdr:rowOff>
    </xdr:from>
    <xdr:ext cx="2571750" cy="1400175"/>
    <xdr:graphicFrame>
      <xdr:nvGraphicFramePr>
        <xdr:cNvPr id="182512978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5</xdr:col>
      <xdr:colOff>257175</xdr:colOff>
      <xdr:row>19</xdr:row>
      <xdr:rowOff>19050</xdr:rowOff>
    </xdr:from>
    <xdr:ext cx="2695575" cy="1857375"/>
    <xdr:graphicFrame>
      <xdr:nvGraphicFramePr>
        <xdr:cNvPr id="496221065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</xdr:col>
      <xdr:colOff>247650</xdr:colOff>
      <xdr:row>32</xdr:row>
      <xdr:rowOff>76200</xdr:rowOff>
    </xdr:from>
    <xdr:ext cx="1905000" cy="1790700"/>
    <xdr:graphicFrame>
      <xdr:nvGraphicFramePr>
        <xdr:cNvPr id="1732310984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0</xdr:col>
      <xdr:colOff>0</xdr:colOff>
      <xdr:row>47</xdr:row>
      <xdr:rowOff>161925</xdr:rowOff>
    </xdr:from>
    <xdr:ext cx="4714875" cy="3933825"/>
    <xdr:graphicFrame>
      <xdr:nvGraphicFramePr>
        <xdr:cNvPr id="2139385422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0</xdr:col>
      <xdr:colOff>2676525</xdr:colOff>
      <xdr:row>93</xdr:row>
      <xdr:rowOff>190500</xdr:rowOff>
    </xdr:from>
    <xdr:ext cx="4572000" cy="2886075"/>
    <xdr:graphicFrame>
      <xdr:nvGraphicFramePr>
        <xdr:cNvPr id="38819090" name="Chart 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0</xdr:col>
      <xdr:colOff>638175</xdr:colOff>
      <xdr:row>115</xdr:row>
      <xdr:rowOff>152400</xdr:rowOff>
    </xdr:from>
    <xdr:ext cx="4572000" cy="2886075"/>
    <xdr:graphicFrame>
      <xdr:nvGraphicFramePr>
        <xdr:cNvPr id="1430225964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0</xdr:col>
      <xdr:colOff>0</xdr:colOff>
      <xdr:row>71</xdr:row>
      <xdr:rowOff>66675</xdr:rowOff>
    </xdr:from>
    <xdr:ext cx="5715000" cy="3533775"/>
    <xdr:graphicFrame>
      <xdr:nvGraphicFramePr>
        <xdr:cNvPr id="1452861363" name="Chart 8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6.88"/>
    <col customWidth="1" min="2" max="2" width="15.63"/>
    <col customWidth="1" min="3" max="3" width="14.38"/>
    <col customWidth="1" min="4" max="4" width="16.0"/>
    <col customWidth="1" min="5" max="5" width="13.88"/>
    <col customWidth="1" min="6" max="6" width="10.75"/>
    <col customWidth="1" min="7" max="7" width="8.75"/>
    <col customWidth="1" min="8" max="26" width="9.38"/>
  </cols>
  <sheetData>
    <row r="8">
      <c r="A8" s="11"/>
      <c r="B8" s="12" t="s">
        <v>18</v>
      </c>
      <c r="C8" s="12" t="s">
        <v>19</v>
      </c>
      <c r="D8" s="12" t="s">
        <v>20</v>
      </c>
      <c r="E8" s="13" t="s">
        <v>21</v>
      </c>
    </row>
    <row r="9">
      <c r="A9" s="14" t="s">
        <v>22</v>
      </c>
      <c r="B9" s="15">
        <f>COUNTIF(Hoja1!D3:AL3,"1")</f>
        <v>4</v>
      </c>
      <c r="C9" s="15">
        <f>COUNTIF(Hoja1!D3:AL3,"2")</f>
        <v>9</v>
      </c>
      <c r="D9" s="15">
        <f>COUNTIF(Hoja1!D3:AL3,"3")</f>
        <v>21</v>
      </c>
      <c r="E9" s="16">
        <f>COUNTIF(Hoja1!D3:AL3,"4")</f>
        <v>1</v>
      </c>
    </row>
    <row r="10">
      <c r="A10" s="17"/>
      <c r="B10" s="18">
        <f>B9/Hoja1!C4</f>
        <v>0.1142857143</v>
      </c>
      <c r="C10" s="18">
        <f>C9/Hoja1!C4</f>
        <v>0.2571428571</v>
      </c>
      <c r="D10" s="18">
        <f>D9/Hoja1!C4</f>
        <v>0.6</v>
      </c>
      <c r="E10" s="19">
        <f>E9/ Hoja1!C4</f>
        <v>0.02857142857</v>
      </c>
    </row>
    <row r="16">
      <c r="A16" s="11"/>
      <c r="B16" s="12" t="s">
        <v>23</v>
      </c>
      <c r="C16" s="12" t="s">
        <v>24</v>
      </c>
      <c r="D16" s="12" t="s">
        <v>25</v>
      </c>
      <c r="E16" s="13" t="s">
        <v>26</v>
      </c>
    </row>
    <row r="17">
      <c r="A17" s="20" t="s">
        <v>27</v>
      </c>
      <c r="B17" s="15">
        <f>COUNTIF(Hoja1!D4:AL4,"1")</f>
        <v>18</v>
      </c>
      <c r="C17" s="15">
        <f>COUNTIF(Hoja1!D4:AL4,"2")</f>
        <v>9</v>
      </c>
      <c r="D17" s="15">
        <f>COUNTIF(Hoja1!D4:AL4,"3")</f>
        <v>7</v>
      </c>
      <c r="E17" s="16">
        <f>COUNTIF(Hoja1!D4:AL4,"4")</f>
        <v>1</v>
      </c>
    </row>
    <row r="18">
      <c r="A18" s="17"/>
      <c r="B18" s="18">
        <f>B17/Hoja1!C4</f>
        <v>0.5142857143</v>
      </c>
      <c r="C18" s="18">
        <f>C17/Hoja1!C4</f>
        <v>0.2571428571</v>
      </c>
      <c r="D18" s="18">
        <f>D17/Hoja1!C4</f>
        <v>0.2</v>
      </c>
      <c r="E18" s="19">
        <f>E17/Hoja1!C4</f>
        <v>0.02857142857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>
      <c r="A26" s="11"/>
      <c r="B26" s="12" t="s">
        <v>28</v>
      </c>
      <c r="C26" s="12" t="s">
        <v>29</v>
      </c>
      <c r="D26" s="12" t="s">
        <v>30</v>
      </c>
      <c r="E26" s="13" t="s">
        <v>31</v>
      </c>
    </row>
    <row r="27" ht="15.75" customHeight="1">
      <c r="A27" s="20" t="s">
        <v>32</v>
      </c>
      <c r="B27" s="15">
        <f>COUNTIF(Hoja1!D5:AL5,"1")</f>
        <v>8</v>
      </c>
      <c r="C27" s="15">
        <f>COUNTIF(Hoja1!D5:AL5,"2")</f>
        <v>15</v>
      </c>
      <c r="D27" s="15">
        <f>COUNTIF(Hoja1!D5:AL5,"3")</f>
        <v>9</v>
      </c>
      <c r="E27" s="16">
        <f>COUNTIF(Hoja1!D5:AL5,"4")</f>
        <v>3</v>
      </c>
    </row>
    <row r="28" ht="15.75" customHeight="1">
      <c r="A28" s="17"/>
      <c r="B28" s="18">
        <f>B27/Hoja1!C5</f>
        <v>0.2285714286</v>
      </c>
      <c r="C28" s="18">
        <f>C27/Hoja1!C5</f>
        <v>0.4285714286</v>
      </c>
      <c r="D28" s="18">
        <f>D27/Hoja1!C5</f>
        <v>0.2571428571</v>
      </c>
      <c r="E28" s="19">
        <f>E27/Hoja1!C5</f>
        <v>0.08571428571</v>
      </c>
    </row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>
      <c r="A35" s="11"/>
      <c r="B35" s="12" t="s">
        <v>33</v>
      </c>
      <c r="C35" s="13" t="s">
        <v>34</v>
      </c>
    </row>
    <row r="36" ht="15.75" customHeight="1">
      <c r="A36" s="20" t="s">
        <v>35</v>
      </c>
      <c r="B36" s="15">
        <f>COUNTIF(Hoja1!D6:AL6,"1")</f>
        <v>28</v>
      </c>
      <c r="C36" s="16">
        <f>COUNTIF(Hoja1!D6:AL6,"2")</f>
        <v>7</v>
      </c>
    </row>
    <row r="37" ht="15.75" customHeight="1">
      <c r="A37" s="17"/>
      <c r="B37" s="18">
        <f>B36/Hoja1!C6</f>
        <v>0.8</v>
      </c>
      <c r="C37" s="19">
        <f>C36/Hoja1!C19</f>
        <v>0.2</v>
      </c>
    </row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54.75" customHeight="1">
      <c r="A44" s="11"/>
      <c r="B44" s="21" t="s">
        <v>36</v>
      </c>
      <c r="C44" s="21" t="s">
        <v>37</v>
      </c>
      <c r="D44" s="21" t="s">
        <v>38</v>
      </c>
      <c r="E44" s="21" t="s">
        <v>39</v>
      </c>
      <c r="F44" s="21" t="s">
        <v>40</v>
      </c>
      <c r="G44" s="21" t="s">
        <v>41</v>
      </c>
      <c r="H44" s="21" t="s">
        <v>42</v>
      </c>
      <c r="I44" s="21" t="s">
        <v>43</v>
      </c>
      <c r="J44" s="22" t="s">
        <v>44</v>
      </c>
    </row>
    <row r="45" ht="15.75" customHeight="1">
      <c r="A45" s="20" t="s">
        <v>45</v>
      </c>
      <c r="B45" s="15">
        <f>COUNTIF(Hoja1!D7:AL7,"1")</f>
        <v>12</v>
      </c>
      <c r="C45" s="15">
        <f>COUNTIF(Hoja1!D7:AL7,"2")</f>
        <v>6</v>
      </c>
      <c r="D45" s="15">
        <f>COUNTIF(Hoja1!D7:AL7,"3")</f>
        <v>2</v>
      </c>
      <c r="E45" s="15">
        <f>COUNTIF(Hoja1!D7:AL7,"4")</f>
        <v>1</v>
      </c>
      <c r="F45" s="15">
        <f>COUNTIF(Hoja1!D7:AL7,"5")</f>
        <v>4</v>
      </c>
      <c r="G45" s="15">
        <f>COUNTIF(Hoja1!D7:AL7,"6")</f>
        <v>4</v>
      </c>
      <c r="H45" s="15">
        <f>COUNTIF(Hoja1!D7:AL7,"7")</f>
        <v>3</v>
      </c>
      <c r="I45" s="15">
        <f>COUNTIF(Hoja1!D7:AL7,"8")</f>
        <v>2</v>
      </c>
      <c r="J45" s="16">
        <f>COUNTIF(Hoja1!D7:AL7,"9")</f>
        <v>1</v>
      </c>
    </row>
    <row r="46" ht="15.75" customHeight="1">
      <c r="A46" s="17"/>
      <c r="B46" s="18">
        <f>B45/Hoja1!C7</f>
        <v>0.3428571429</v>
      </c>
      <c r="C46" s="18">
        <f>C45/Hoja1!C7</f>
        <v>0.1714285714</v>
      </c>
      <c r="D46" s="18">
        <f>D45/Hoja1!C7</f>
        <v>0.05714285714</v>
      </c>
      <c r="E46" s="18">
        <f>E45/Hoja1!C7</f>
        <v>0.02857142857</v>
      </c>
      <c r="F46" s="18">
        <f>F45/Hoja1!C7</f>
        <v>0.1142857143</v>
      </c>
      <c r="G46" s="18">
        <f>G45/Hoja1!C7</f>
        <v>0.1142857143</v>
      </c>
      <c r="H46" s="18">
        <f>H45/Hoja1!C7</f>
        <v>0.08571428571</v>
      </c>
      <c r="I46" s="18">
        <f>I45/Hoja1!C7</f>
        <v>0.05714285714</v>
      </c>
      <c r="J46" s="19">
        <f>J45/Hoja1!C7</f>
        <v>0.02857142857</v>
      </c>
    </row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>
      <c r="A69" s="23" t="s">
        <v>46</v>
      </c>
      <c r="B69" s="21" t="s">
        <v>47</v>
      </c>
      <c r="C69" s="21" t="s">
        <v>48</v>
      </c>
      <c r="D69" s="21" t="s">
        <v>49</v>
      </c>
      <c r="E69" s="21" t="s">
        <v>50</v>
      </c>
      <c r="F69" s="21" t="s">
        <v>51</v>
      </c>
      <c r="G69" s="22" t="s">
        <v>52</v>
      </c>
      <c r="H69" s="24" t="s">
        <v>53</v>
      </c>
    </row>
    <row r="70" ht="15.75" customHeight="1">
      <c r="A70" s="25"/>
      <c r="B70" s="15">
        <f>COUNTIF(Hoja1!D10:AK10,"1")</f>
        <v>3</v>
      </c>
      <c r="C70" s="15">
        <f>COUNTIF(Hoja1!D10:AK10,"2")</f>
        <v>1</v>
      </c>
      <c r="D70" s="15">
        <f>COUNTIF(Hoja1!D10:AK10,"3")</f>
        <v>0</v>
      </c>
      <c r="E70" s="15">
        <f>COUNTIF(Hoja1!D10:AK10,"4")</f>
        <v>15</v>
      </c>
      <c r="F70" s="15">
        <f>COUNTIF(Hoja1!D10:AK10,"5")</f>
        <v>9</v>
      </c>
      <c r="G70" s="16">
        <f>COUNTIF(Hoja1!D10:AK10,"6")</f>
        <v>6</v>
      </c>
      <c r="H70" s="4">
        <f>COUNTIF(Hoja1!D10:AL10,"7")</f>
        <v>1</v>
      </c>
    </row>
    <row r="71" ht="15.75" customHeight="1">
      <c r="A71" s="17"/>
      <c r="B71" s="18">
        <f>B70/Hoja1!C10</f>
        <v>0.08571428571</v>
      </c>
      <c r="C71" s="18">
        <f>C70/Hoja1!C10</f>
        <v>0.02857142857</v>
      </c>
      <c r="D71" s="18">
        <f>D70/Hoja1!C10</f>
        <v>0</v>
      </c>
      <c r="E71" s="18">
        <f>E70/Hoja1!C10</f>
        <v>0.4285714286</v>
      </c>
      <c r="F71" s="18">
        <f>F70/Hoja1!C10</f>
        <v>0.2571428571</v>
      </c>
      <c r="G71" s="19">
        <f>G70/Hoja1!C10</f>
        <v>0.1714285714</v>
      </c>
      <c r="H71" s="19">
        <f>H70/Hoja1!C10</f>
        <v>0.02857142857</v>
      </c>
    </row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>
      <c r="A90" s="26"/>
      <c r="B90" s="26"/>
      <c r="C90" s="26"/>
      <c r="D90" s="26"/>
      <c r="E90" s="26"/>
      <c r="F90" s="26"/>
      <c r="G90" s="26"/>
      <c r="H90" s="26"/>
      <c r="I90" s="26"/>
      <c r="J90" s="26"/>
      <c r="K90" s="26"/>
    </row>
    <row r="91" ht="87.75" customHeight="1">
      <c r="A91" s="27" t="s">
        <v>12</v>
      </c>
      <c r="B91" s="28" t="s">
        <v>54</v>
      </c>
      <c r="C91" s="28" t="s">
        <v>55</v>
      </c>
      <c r="D91" s="28" t="s">
        <v>56</v>
      </c>
      <c r="E91" s="28" t="s">
        <v>57</v>
      </c>
      <c r="F91" s="28" t="s">
        <v>58</v>
      </c>
      <c r="G91" s="28" t="s">
        <v>59</v>
      </c>
      <c r="H91" s="28" t="s">
        <v>60</v>
      </c>
      <c r="I91" s="28" t="s">
        <v>61</v>
      </c>
      <c r="J91" s="28" t="s">
        <v>62</v>
      </c>
      <c r="K91" s="29" t="s">
        <v>63</v>
      </c>
    </row>
    <row r="92" ht="21.0" customHeight="1">
      <c r="A92" s="30"/>
      <c r="B92" s="31">
        <f>COUNTIF(Hoja1!D14:AL14,"1")</f>
        <v>14</v>
      </c>
      <c r="C92" s="31">
        <f>COUNTIF(Hoja1!D14:AL14,"2")</f>
        <v>7</v>
      </c>
      <c r="D92" s="31">
        <f>COUNTIF(Hoja1!D14:AL14,"3")</f>
        <v>1</v>
      </c>
      <c r="E92" s="31">
        <f>COUNTIF(Hoja1!D14:AL14,"4")</f>
        <v>1</v>
      </c>
      <c r="F92" s="31">
        <f>COUNTIF(Hoja1!D14:AL14,"5")</f>
        <v>1</v>
      </c>
      <c r="G92" s="31">
        <f>COUNTIF(Hoja1!D14:AL14,"6")</f>
        <v>1</v>
      </c>
      <c r="H92" s="31">
        <f>COUNTIF(Hoja1!D14:AL14,"7")</f>
        <v>1</v>
      </c>
      <c r="I92" s="31">
        <f>COUNTIF(Hoja1!D14:AL14,"8")</f>
        <v>4</v>
      </c>
      <c r="J92" s="31">
        <f>COUNTIF(Hoja1!D14:AL14,"9")</f>
        <v>2</v>
      </c>
      <c r="K92" s="32">
        <f>COUNTIF(Hoja1!D14:AL14,"10")</f>
        <v>3</v>
      </c>
    </row>
    <row r="93" ht="15.75" customHeight="1">
      <c r="A93" s="33"/>
      <c r="B93" s="34">
        <f>B92/Hoja1!C14</f>
        <v>0.4</v>
      </c>
      <c r="C93" s="34">
        <f>C92/Hoja1!C14</f>
        <v>0.2</v>
      </c>
      <c r="D93" s="34">
        <f>D92/Hoja1!C14</f>
        <v>0.02857142857</v>
      </c>
      <c r="E93" s="34">
        <f>E92/Hoja1!C14</f>
        <v>0.02857142857</v>
      </c>
      <c r="F93" s="34">
        <f>F92/Hoja1!C14</f>
        <v>0.02857142857</v>
      </c>
      <c r="G93" s="34">
        <f>G92/Hoja1!C14</f>
        <v>0.02857142857</v>
      </c>
      <c r="H93" s="34">
        <f>H92/Hoja1!C14</f>
        <v>0.02857142857</v>
      </c>
      <c r="I93" s="34">
        <f>I92/Hoja1!C14</f>
        <v>0.1142857143</v>
      </c>
      <c r="J93" s="34">
        <f>J92/Hoja1!C14</f>
        <v>0.05714285714</v>
      </c>
      <c r="K93" s="35">
        <f>K92/Hoja1!C14</f>
        <v>0.08571428571</v>
      </c>
    </row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>
      <c r="A111" s="23" t="s">
        <v>13</v>
      </c>
      <c r="B111" s="21" t="s">
        <v>64</v>
      </c>
      <c r="C111" s="21" t="s">
        <v>65</v>
      </c>
      <c r="D111" s="21" t="s">
        <v>66</v>
      </c>
      <c r="E111" s="21" t="s">
        <v>67</v>
      </c>
      <c r="F111" s="21" t="s">
        <v>68</v>
      </c>
      <c r="G111" s="21" t="s">
        <v>69</v>
      </c>
      <c r="H111" s="21" t="s">
        <v>70</v>
      </c>
      <c r="I111" s="22" t="s">
        <v>71</v>
      </c>
    </row>
    <row r="112" ht="15.75" customHeight="1">
      <c r="A112" s="25"/>
      <c r="B112" s="15">
        <f>COUNTIF(Hoja1!D15:AK15,"1")</f>
        <v>4</v>
      </c>
      <c r="C112" s="15">
        <f>COUNTIF(Hoja1!D15:AK15,"2")</f>
        <v>6</v>
      </c>
      <c r="D112" s="15">
        <f>COUNTIF(Hoja1!D15:AK15,"3")</f>
        <v>13</v>
      </c>
      <c r="E112" s="15">
        <f>COUNTIF(Hoja1!D15:AK15,"4")</f>
        <v>1</v>
      </c>
      <c r="F112" s="15">
        <f>COUNTIF(Hoja1!D15:AK15,"5")</f>
        <v>0</v>
      </c>
      <c r="G112" s="15">
        <f>COUNTIF(Hoja1!D15:AK15,"6")</f>
        <v>6</v>
      </c>
      <c r="H112" s="15">
        <f>COUNTIF(Hoja1!D15:AK15,"7")</f>
        <v>2</v>
      </c>
      <c r="I112" s="16">
        <f>COUNTIF(Hoja1!D15:AK15,"8")</f>
        <v>2</v>
      </c>
    </row>
    <row r="113" ht="15.75" customHeight="1">
      <c r="A113" s="17"/>
      <c r="B113" s="18">
        <f>B112/Hoja1!C15</f>
        <v>0.1142857143</v>
      </c>
      <c r="C113" s="18">
        <f>C112/Hoja1!C15</f>
        <v>0.1714285714</v>
      </c>
      <c r="D113" s="18">
        <f>D112/Hoja1!C15</f>
        <v>0.3714285714</v>
      </c>
      <c r="E113" s="18">
        <f>E112/Hoja1!C15</f>
        <v>0.02857142857</v>
      </c>
      <c r="F113" s="18">
        <f>F112/Hoja1!C15</f>
        <v>0</v>
      </c>
      <c r="G113" s="18">
        <f>G112/Hoja1!C15</f>
        <v>0.1714285714</v>
      </c>
      <c r="H113" s="18">
        <f>H112/Hoja1!C15</f>
        <v>0.05714285714</v>
      </c>
      <c r="I113" s="19">
        <f>I112/Hoja1!C15</f>
        <v>0.05714285714</v>
      </c>
    </row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2.63" defaultRowHeight="15.0"/>
  <cols>
    <col customWidth="1" min="1" max="1" width="3.0"/>
    <col customWidth="1" min="2" max="2" width="36.88"/>
    <col customWidth="1" min="3" max="3" width="5.38"/>
    <col customWidth="1" min="4" max="9" width="1.75"/>
    <col customWidth="1" min="10" max="10" width="2.63"/>
    <col customWidth="1" min="11" max="12" width="1.75"/>
    <col customWidth="1" min="13" max="38" width="2.63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>
      <c r="A2" s="1"/>
      <c r="B2" s="1"/>
      <c r="C2" s="2" t="s">
        <v>0</v>
      </c>
      <c r="D2" s="3">
        <v>1.0</v>
      </c>
      <c r="E2" s="3">
        <v>2.0</v>
      </c>
      <c r="F2" s="3">
        <v>3.0</v>
      </c>
      <c r="G2" s="3">
        <v>4.0</v>
      </c>
      <c r="H2" s="3">
        <v>5.0</v>
      </c>
      <c r="I2" s="3">
        <v>6.0</v>
      </c>
      <c r="J2" s="3">
        <v>7.0</v>
      </c>
      <c r="K2" s="3">
        <v>8.0</v>
      </c>
      <c r="L2" s="3">
        <v>9.0</v>
      </c>
      <c r="M2" s="3">
        <v>10.0</v>
      </c>
      <c r="N2" s="3">
        <v>11.0</v>
      </c>
      <c r="O2" s="3">
        <v>12.0</v>
      </c>
      <c r="P2" s="3">
        <v>13.0</v>
      </c>
      <c r="Q2" s="3">
        <v>14.0</v>
      </c>
      <c r="R2" s="3">
        <v>15.0</v>
      </c>
      <c r="S2" s="3">
        <v>16.0</v>
      </c>
      <c r="T2" s="3">
        <v>17.0</v>
      </c>
      <c r="U2" s="3">
        <v>18.0</v>
      </c>
      <c r="V2" s="3">
        <v>19.0</v>
      </c>
      <c r="W2" s="3">
        <v>20.0</v>
      </c>
      <c r="X2" s="3">
        <v>21.0</v>
      </c>
      <c r="Y2" s="3">
        <v>22.0</v>
      </c>
      <c r="Z2" s="3">
        <v>23.0</v>
      </c>
      <c r="AA2" s="3">
        <v>24.0</v>
      </c>
      <c r="AB2" s="3">
        <v>25.0</v>
      </c>
      <c r="AC2" s="3">
        <v>26.0</v>
      </c>
      <c r="AD2" s="3">
        <v>27.0</v>
      </c>
      <c r="AE2" s="3">
        <v>28.0</v>
      </c>
      <c r="AF2" s="3">
        <v>29.0</v>
      </c>
      <c r="AG2" s="3">
        <v>30.0</v>
      </c>
      <c r="AH2" s="3">
        <v>31.0</v>
      </c>
      <c r="AI2" s="3">
        <v>32.0</v>
      </c>
      <c r="AJ2" s="3">
        <v>33.0</v>
      </c>
      <c r="AK2" s="3">
        <v>34.0</v>
      </c>
      <c r="AL2" s="4">
        <v>35.0</v>
      </c>
    </row>
    <row r="3">
      <c r="A3" s="5">
        <v>1.0</v>
      </c>
      <c r="B3" s="6" t="s">
        <v>1</v>
      </c>
      <c r="C3" s="1">
        <f t="shared" ref="C3:C19" si="1">COUNT(D3:AL3)</f>
        <v>35</v>
      </c>
      <c r="D3" s="1">
        <v>3.0</v>
      </c>
      <c r="E3" s="1">
        <v>2.0</v>
      </c>
      <c r="F3" s="1">
        <v>2.0</v>
      </c>
      <c r="G3" s="1">
        <v>2.0</v>
      </c>
      <c r="H3" s="1">
        <v>2.0</v>
      </c>
      <c r="I3" s="1">
        <v>2.0</v>
      </c>
      <c r="J3" s="1">
        <v>3.0</v>
      </c>
      <c r="K3" s="1">
        <v>4.0</v>
      </c>
      <c r="L3" s="1">
        <v>3.0</v>
      </c>
      <c r="M3" s="1">
        <v>2.0</v>
      </c>
      <c r="N3" s="1">
        <v>2.0</v>
      </c>
      <c r="O3" s="1">
        <v>1.0</v>
      </c>
      <c r="P3" s="1">
        <v>3.0</v>
      </c>
      <c r="Q3" s="1">
        <v>2.0</v>
      </c>
      <c r="R3" s="1">
        <v>3.0</v>
      </c>
      <c r="S3" s="1">
        <v>3.0</v>
      </c>
      <c r="T3" s="1">
        <v>3.0</v>
      </c>
      <c r="U3" s="1">
        <v>3.0</v>
      </c>
      <c r="V3" s="1">
        <v>3.0</v>
      </c>
      <c r="W3" s="1">
        <v>3.0</v>
      </c>
      <c r="X3" s="1">
        <v>2.0</v>
      </c>
      <c r="Y3" s="1">
        <v>1.0</v>
      </c>
      <c r="Z3" s="1">
        <v>3.0</v>
      </c>
      <c r="AA3" s="1">
        <v>1.0</v>
      </c>
      <c r="AB3" s="1">
        <v>3.0</v>
      </c>
      <c r="AC3" s="1">
        <v>3.0</v>
      </c>
      <c r="AD3" s="1">
        <v>3.0</v>
      </c>
      <c r="AE3" s="1">
        <v>1.0</v>
      </c>
      <c r="AF3" s="1">
        <v>3.0</v>
      </c>
      <c r="AG3" s="1">
        <v>3.0</v>
      </c>
      <c r="AH3" s="1">
        <v>3.0</v>
      </c>
      <c r="AI3" s="1">
        <v>3.0</v>
      </c>
      <c r="AJ3" s="1">
        <v>3.0</v>
      </c>
      <c r="AK3" s="1">
        <v>3.0</v>
      </c>
      <c r="AL3" s="7">
        <v>3.0</v>
      </c>
    </row>
    <row r="4">
      <c r="A4" s="5">
        <v>2.0</v>
      </c>
      <c r="B4" s="8" t="s">
        <v>2</v>
      </c>
      <c r="C4" s="1">
        <f t="shared" si="1"/>
        <v>35</v>
      </c>
      <c r="D4" s="1">
        <v>3.0</v>
      </c>
      <c r="E4" s="1">
        <v>3.0</v>
      </c>
      <c r="F4" s="1">
        <v>3.0</v>
      </c>
      <c r="G4" s="1">
        <v>3.0</v>
      </c>
      <c r="H4" s="1">
        <v>2.0</v>
      </c>
      <c r="I4" s="1">
        <v>3.0</v>
      </c>
      <c r="J4" s="1">
        <v>1.0</v>
      </c>
      <c r="K4" s="1">
        <v>2.0</v>
      </c>
      <c r="L4" s="1">
        <v>2.0</v>
      </c>
      <c r="M4" s="1">
        <v>1.0</v>
      </c>
      <c r="N4" s="1">
        <v>2.0</v>
      </c>
      <c r="O4" s="1">
        <v>2.0</v>
      </c>
      <c r="P4" s="1">
        <v>1.0</v>
      </c>
      <c r="Q4" s="1">
        <v>1.0</v>
      </c>
      <c r="R4" s="1">
        <v>1.0</v>
      </c>
      <c r="S4" s="1">
        <v>1.0</v>
      </c>
      <c r="T4" s="1">
        <v>1.0</v>
      </c>
      <c r="U4" s="1">
        <v>1.0</v>
      </c>
      <c r="V4" s="1">
        <v>1.0</v>
      </c>
      <c r="W4" s="1">
        <v>1.0</v>
      </c>
      <c r="X4" s="1">
        <v>4.0</v>
      </c>
      <c r="Y4" s="1">
        <v>1.0</v>
      </c>
      <c r="Z4" s="1">
        <v>1.0</v>
      </c>
      <c r="AA4" s="1">
        <v>1.0</v>
      </c>
      <c r="AB4" s="1">
        <v>1.0</v>
      </c>
      <c r="AC4" s="1">
        <v>2.0</v>
      </c>
      <c r="AD4" s="1">
        <v>1.0</v>
      </c>
      <c r="AE4" s="1">
        <v>2.0</v>
      </c>
      <c r="AF4" s="1">
        <v>1.0</v>
      </c>
      <c r="AG4" s="1">
        <v>3.0</v>
      </c>
      <c r="AH4" s="1">
        <v>2.0</v>
      </c>
      <c r="AI4" s="1">
        <v>3.0</v>
      </c>
      <c r="AJ4" s="1">
        <v>2.0</v>
      </c>
      <c r="AK4" s="1">
        <v>1.0</v>
      </c>
      <c r="AL4" s="7">
        <v>1.0</v>
      </c>
    </row>
    <row r="5">
      <c r="A5" s="5">
        <v>3.0</v>
      </c>
      <c r="B5" s="8" t="s">
        <v>3</v>
      </c>
      <c r="C5" s="1">
        <f t="shared" si="1"/>
        <v>35</v>
      </c>
      <c r="D5" s="1">
        <v>2.0</v>
      </c>
      <c r="E5" s="1">
        <v>2.0</v>
      </c>
      <c r="F5" s="1">
        <v>2.0</v>
      </c>
      <c r="G5" s="1">
        <v>2.0</v>
      </c>
      <c r="H5" s="1">
        <v>2.0</v>
      </c>
      <c r="I5" s="1">
        <v>1.0</v>
      </c>
      <c r="J5" s="1">
        <v>1.0</v>
      </c>
      <c r="K5" s="1">
        <v>2.0</v>
      </c>
      <c r="L5" s="1">
        <v>2.0</v>
      </c>
      <c r="M5" s="1">
        <v>2.0</v>
      </c>
      <c r="N5" s="1">
        <v>3.0</v>
      </c>
      <c r="O5" s="1">
        <v>1.0</v>
      </c>
      <c r="P5" s="1">
        <v>2.0</v>
      </c>
      <c r="Q5" s="1">
        <v>2.0</v>
      </c>
      <c r="R5" s="1">
        <v>3.0</v>
      </c>
      <c r="S5" s="1">
        <v>3.0</v>
      </c>
      <c r="T5" s="1">
        <v>3.0</v>
      </c>
      <c r="U5" s="1">
        <v>3.0</v>
      </c>
      <c r="V5" s="1">
        <v>3.0</v>
      </c>
      <c r="W5" s="1">
        <v>3.0</v>
      </c>
      <c r="X5" s="1">
        <v>1.0</v>
      </c>
      <c r="Y5" s="1">
        <v>2.0</v>
      </c>
      <c r="Z5" s="1">
        <v>1.0</v>
      </c>
      <c r="AA5" s="1">
        <v>1.0</v>
      </c>
      <c r="AB5" s="1">
        <v>1.0</v>
      </c>
      <c r="AC5" s="1">
        <v>2.0</v>
      </c>
      <c r="AD5" s="1">
        <v>3.0</v>
      </c>
      <c r="AE5" s="1">
        <v>1.0</v>
      </c>
      <c r="AF5" s="1">
        <v>4.0</v>
      </c>
      <c r="AG5" s="1">
        <v>4.0</v>
      </c>
      <c r="AH5" s="1">
        <v>2.0</v>
      </c>
      <c r="AI5" s="1">
        <v>2.0</v>
      </c>
      <c r="AJ5" s="1">
        <v>4.0</v>
      </c>
      <c r="AK5" s="1">
        <v>3.0</v>
      </c>
      <c r="AL5" s="7">
        <v>2.0</v>
      </c>
    </row>
    <row r="6">
      <c r="A6" s="5">
        <v>4.0</v>
      </c>
      <c r="B6" s="8" t="s">
        <v>4</v>
      </c>
      <c r="C6" s="1">
        <f t="shared" si="1"/>
        <v>35</v>
      </c>
      <c r="D6" s="1">
        <v>1.0</v>
      </c>
      <c r="E6" s="1">
        <v>1.0</v>
      </c>
      <c r="F6" s="1">
        <v>1.0</v>
      </c>
      <c r="G6" s="1">
        <v>2.0</v>
      </c>
      <c r="H6" s="1">
        <v>1.0</v>
      </c>
      <c r="I6" s="1">
        <v>1.0</v>
      </c>
      <c r="J6" s="1">
        <v>1.0</v>
      </c>
      <c r="K6" s="1">
        <v>2.0</v>
      </c>
      <c r="L6" s="1">
        <v>2.0</v>
      </c>
      <c r="M6" s="1">
        <v>1.0</v>
      </c>
      <c r="N6" s="1">
        <v>1.0</v>
      </c>
      <c r="O6" s="1">
        <v>1.0</v>
      </c>
      <c r="P6" s="1">
        <v>1.0</v>
      </c>
      <c r="Q6" s="1">
        <v>2.0</v>
      </c>
      <c r="R6" s="1">
        <v>1.0</v>
      </c>
      <c r="S6" s="1">
        <v>1.0</v>
      </c>
      <c r="T6" s="1">
        <v>1.0</v>
      </c>
      <c r="U6" s="1">
        <v>1.0</v>
      </c>
      <c r="V6" s="1">
        <v>1.0</v>
      </c>
      <c r="W6" s="1">
        <v>1.0</v>
      </c>
      <c r="X6" s="1">
        <v>1.0</v>
      </c>
      <c r="Y6" s="1">
        <v>1.0</v>
      </c>
      <c r="Z6" s="1">
        <v>2.0</v>
      </c>
      <c r="AA6" s="1">
        <v>1.0</v>
      </c>
      <c r="AB6" s="1">
        <v>1.0</v>
      </c>
      <c r="AC6" s="1">
        <v>2.0</v>
      </c>
      <c r="AD6" s="1">
        <v>1.0</v>
      </c>
      <c r="AE6" s="1">
        <v>1.0</v>
      </c>
      <c r="AF6" s="1">
        <v>1.0</v>
      </c>
      <c r="AG6" s="1">
        <v>1.0</v>
      </c>
      <c r="AH6" s="1">
        <v>1.0</v>
      </c>
      <c r="AI6" s="1">
        <v>2.0</v>
      </c>
      <c r="AJ6" s="1">
        <v>1.0</v>
      </c>
      <c r="AK6" s="1">
        <v>1.0</v>
      </c>
      <c r="AL6" s="7">
        <v>1.0</v>
      </c>
    </row>
    <row r="7">
      <c r="A7" s="5">
        <v>5.0</v>
      </c>
      <c r="B7" s="8" t="s">
        <v>5</v>
      </c>
      <c r="C7" s="1">
        <f t="shared" si="1"/>
        <v>35</v>
      </c>
      <c r="D7" s="1">
        <v>1.0</v>
      </c>
      <c r="E7" s="1">
        <v>1.0</v>
      </c>
      <c r="F7" s="1">
        <v>1.0</v>
      </c>
      <c r="G7" s="1">
        <v>5.0</v>
      </c>
      <c r="H7" s="1">
        <v>1.0</v>
      </c>
      <c r="I7" s="1">
        <v>2.0</v>
      </c>
      <c r="J7" s="1">
        <v>6.0</v>
      </c>
      <c r="K7" s="1">
        <v>6.0</v>
      </c>
      <c r="L7" s="1">
        <v>6.0</v>
      </c>
      <c r="M7" s="1">
        <v>7.0</v>
      </c>
      <c r="N7" s="1">
        <v>3.0</v>
      </c>
      <c r="O7" s="1">
        <v>1.0</v>
      </c>
      <c r="P7" s="1">
        <v>2.0</v>
      </c>
      <c r="Q7" s="1">
        <v>4.0</v>
      </c>
      <c r="R7" s="1">
        <v>5.0</v>
      </c>
      <c r="S7" s="1">
        <v>7.0</v>
      </c>
      <c r="T7" s="1">
        <v>8.0</v>
      </c>
      <c r="U7" s="1">
        <v>6.0</v>
      </c>
      <c r="V7" s="1">
        <v>7.0</v>
      </c>
      <c r="W7" s="1">
        <v>1.0</v>
      </c>
      <c r="X7" s="1">
        <v>2.0</v>
      </c>
      <c r="Y7" s="1">
        <v>1.0</v>
      </c>
      <c r="Z7" s="1">
        <v>1.0</v>
      </c>
      <c r="AA7" s="1">
        <v>8.0</v>
      </c>
      <c r="AB7" s="1">
        <v>1.0</v>
      </c>
      <c r="AC7" s="1">
        <v>9.0</v>
      </c>
      <c r="AD7" s="1">
        <v>2.0</v>
      </c>
      <c r="AE7" s="1">
        <v>1.0</v>
      </c>
      <c r="AF7" s="1">
        <v>3.0</v>
      </c>
      <c r="AG7" s="1">
        <v>2.0</v>
      </c>
      <c r="AH7" s="1">
        <v>5.0</v>
      </c>
      <c r="AI7" s="1">
        <v>1.0</v>
      </c>
      <c r="AJ7" s="1">
        <v>1.0</v>
      </c>
      <c r="AK7" s="1">
        <v>2.0</v>
      </c>
      <c r="AL7" s="7">
        <v>5.0</v>
      </c>
    </row>
    <row r="8">
      <c r="A8" s="5">
        <v>6.0</v>
      </c>
      <c r="B8" s="8" t="s">
        <v>6</v>
      </c>
      <c r="C8" s="1">
        <f t="shared" si="1"/>
        <v>35</v>
      </c>
      <c r="D8" s="1">
        <v>1.0</v>
      </c>
      <c r="E8" s="1">
        <v>1.0</v>
      </c>
      <c r="F8" s="1">
        <v>1.0</v>
      </c>
      <c r="G8" s="1">
        <v>1.0</v>
      </c>
      <c r="H8" s="1">
        <v>2.0</v>
      </c>
      <c r="I8" s="1">
        <v>1.0</v>
      </c>
      <c r="J8" s="1">
        <v>3.0</v>
      </c>
      <c r="K8" s="1">
        <v>1.0</v>
      </c>
      <c r="L8" s="1">
        <v>1.0</v>
      </c>
      <c r="M8" s="1">
        <v>1.0</v>
      </c>
      <c r="N8" s="1">
        <v>1.0</v>
      </c>
      <c r="O8" s="1">
        <v>1.0</v>
      </c>
      <c r="P8" s="1">
        <v>1.0</v>
      </c>
      <c r="Q8" s="1">
        <v>1.0</v>
      </c>
      <c r="R8" s="1">
        <v>1.0</v>
      </c>
      <c r="S8" s="1">
        <v>3.0</v>
      </c>
      <c r="T8" s="1">
        <v>1.0</v>
      </c>
      <c r="U8" s="1">
        <v>2.0</v>
      </c>
      <c r="V8" s="1">
        <v>1.0</v>
      </c>
      <c r="W8" s="1">
        <v>1.0</v>
      </c>
      <c r="X8" s="1">
        <v>1.0</v>
      </c>
      <c r="Y8" s="1">
        <v>1.0</v>
      </c>
      <c r="Z8" s="1">
        <v>2.0</v>
      </c>
      <c r="AA8" s="1">
        <v>1.0</v>
      </c>
      <c r="AB8" s="1">
        <v>1.0</v>
      </c>
      <c r="AC8" s="1">
        <v>2.0</v>
      </c>
      <c r="AD8" s="1">
        <v>1.0</v>
      </c>
      <c r="AE8" s="1">
        <v>1.0</v>
      </c>
      <c r="AF8" s="1">
        <v>1.0</v>
      </c>
      <c r="AG8" s="1">
        <v>1.0</v>
      </c>
      <c r="AH8" s="1">
        <v>2.0</v>
      </c>
      <c r="AI8" s="1">
        <v>2.0</v>
      </c>
      <c r="AJ8" s="1">
        <v>1.0</v>
      </c>
      <c r="AK8" s="1">
        <v>1.0</v>
      </c>
      <c r="AL8" s="7">
        <v>1.0</v>
      </c>
    </row>
    <row r="9">
      <c r="A9" s="5">
        <v>7.0</v>
      </c>
      <c r="B9" s="8" t="s">
        <v>7</v>
      </c>
      <c r="C9" s="1">
        <f t="shared" si="1"/>
        <v>35</v>
      </c>
      <c r="D9" s="1">
        <v>2.0</v>
      </c>
      <c r="E9" s="1">
        <v>1.0</v>
      </c>
      <c r="F9" s="1">
        <v>1.0</v>
      </c>
      <c r="G9" s="1">
        <v>1.0</v>
      </c>
      <c r="H9" s="1">
        <v>1.0</v>
      </c>
      <c r="I9" s="1">
        <v>1.0</v>
      </c>
      <c r="J9" s="1">
        <v>1.0</v>
      </c>
      <c r="K9" s="1">
        <v>1.0</v>
      </c>
      <c r="L9" s="1">
        <v>1.0</v>
      </c>
      <c r="M9" s="1">
        <v>1.0</v>
      </c>
      <c r="N9" s="1">
        <v>1.0</v>
      </c>
      <c r="O9" s="1">
        <v>1.0</v>
      </c>
      <c r="P9" s="1">
        <v>1.0</v>
      </c>
      <c r="Q9" s="1">
        <v>1.0</v>
      </c>
      <c r="R9" s="1">
        <v>1.0</v>
      </c>
      <c r="S9" s="1">
        <v>3.0</v>
      </c>
      <c r="T9" s="1">
        <v>1.0</v>
      </c>
      <c r="U9" s="1">
        <v>2.0</v>
      </c>
      <c r="V9" s="1">
        <v>2.0</v>
      </c>
      <c r="W9" s="1">
        <v>1.0</v>
      </c>
      <c r="X9" s="1">
        <v>1.0</v>
      </c>
      <c r="Y9" s="1">
        <v>1.0</v>
      </c>
      <c r="Z9" s="1">
        <v>3.0</v>
      </c>
      <c r="AA9" s="1">
        <v>1.0</v>
      </c>
      <c r="AB9" s="1">
        <v>1.0</v>
      </c>
      <c r="AC9" s="1">
        <v>3.0</v>
      </c>
      <c r="AD9" s="1">
        <v>1.0</v>
      </c>
      <c r="AE9" s="1">
        <v>1.0</v>
      </c>
      <c r="AF9" s="1">
        <v>3.0</v>
      </c>
      <c r="AG9" s="1">
        <v>2.0</v>
      </c>
      <c r="AH9" s="1">
        <v>1.0</v>
      </c>
      <c r="AI9" s="1">
        <v>2.0</v>
      </c>
      <c r="AJ9" s="1">
        <v>1.0</v>
      </c>
      <c r="AK9" s="1">
        <v>1.0</v>
      </c>
      <c r="AL9" s="7">
        <v>2.0</v>
      </c>
    </row>
    <row r="10">
      <c r="A10" s="5">
        <v>8.0</v>
      </c>
      <c r="B10" s="8" t="s">
        <v>8</v>
      </c>
      <c r="C10" s="1">
        <f t="shared" si="1"/>
        <v>35</v>
      </c>
      <c r="D10" s="1">
        <v>5.0</v>
      </c>
      <c r="E10" s="1">
        <v>4.0</v>
      </c>
      <c r="F10" s="1">
        <v>4.0</v>
      </c>
      <c r="G10" s="1">
        <v>5.0</v>
      </c>
      <c r="H10" s="1">
        <v>4.0</v>
      </c>
      <c r="I10" s="1">
        <v>1.0</v>
      </c>
      <c r="J10" s="1">
        <v>4.0</v>
      </c>
      <c r="K10" s="1">
        <v>4.0</v>
      </c>
      <c r="L10" s="1">
        <v>1.0</v>
      </c>
      <c r="M10" s="1">
        <v>4.0</v>
      </c>
      <c r="N10" s="1">
        <v>4.0</v>
      </c>
      <c r="O10" s="1">
        <v>4.0</v>
      </c>
      <c r="P10" s="1">
        <v>4.0</v>
      </c>
      <c r="Q10" s="1">
        <v>4.0</v>
      </c>
      <c r="R10" s="1">
        <v>5.0</v>
      </c>
      <c r="S10" s="1">
        <v>5.0</v>
      </c>
      <c r="T10" s="1">
        <v>5.0</v>
      </c>
      <c r="U10" s="1">
        <v>5.0</v>
      </c>
      <c r="V10" s="1">
        <v>5.0</v>
      </c>
      <c r="W10" s="1">
        <v>6.0</v>
      </c>
      <c r="X10" s="1">
        <v>6.0</v>
      </c>
      <c r="Y10" s="1">
        <v>4.0</v>
      </c>
      <c r="Z10" s="1">
        <v>6.0</v>
      </c>
      <c r="AA10" s="1">
        <v>4.0</v>
      </c>
      <c r="AB10" s="1">
        <v>6.0</v>
      </c>
      <c r="AC10" s="1">
        <v>6.0</v>
      </c>
      <c r="AD10" s="1">
        <v>5.0</v>
      </c>
      <c r="AE10" s="1">
        <v>1.0</v>
      </c>
      <c r="AF10" s="1">
        <v>4.0</v>
      </c>
      <c r="AG10" s="1">
        <v>2.0</v>
      </c>
      <c r="AH10" s="1">
        <v>4.0</v>
      </c>
      <c r="AI10" s="1">
        <v>6.0</v>
      </c>
      <c r="AJ10" s="1">
        <v>4.0</v>
      </c>
      <c r="AK10" s="1">
        <v>5.0</v>
      </c>
      <c r="AL10" s="7">
        <v>7.0</v>
      </c>
    </row>
    <row r="11">
      <c r="A11" s="5">
        <v>9.0</v>
      </c>
      <c r="B11" s="8" t="s">
        <v>9</v>
      </c>
      <c r="C11" s="1">
        <f t="shared" si="1"/>
        <v>35</v>
      </c>
      <c r="D11" s="1">
        <v>1.0</v>
      </c>
      <c r="E11" s="1">
        <v>1.0</v>
      </c>
      <c r="F11" s="1">
        <v>1.0</v>
      </c>
      <c r="G11" s="1">
        <v>1.0</v>
      </c>
      <c r="H11" s="1">
        <v>1.0</v>
      </c>
      <c r="I11" s="1">
        <v>1.0</v>
      </c>
      <c r="J11" s="1">
        <v>1.0</v>
      </c>
      <c r="K11" s="1">
        <v>1.0</v>
      </c>
      <c r="L11" s="1">
        <v>2.0</v>
      </c>
      <c r="M11" s="1">
        <v>1.0</v>
      </c>
      <c r="N11" s="1">
        <v>1.0</v>
      </c>
      <c r="O11" s="1">
        <v>1.0</v>
      </c>
      <c r="P11" s="1">
        <v>2.0</v>
      </c>
      <c r="Q11" s="1">
        <v>2.0</v>
      </c>
      <c r="R11" s="1">
        <v>1.0</v>
      </c>
      <c r="S11" s="1">
        <v>1.0</v>
      </c>
      <c r="T11" s="1">
        <v>1.0</v>
      </c>
      <c r="U11" s="1">
        <v>1.0</v>
      </c>
      <c r="V11" s="1">
        <v>1.0</v>
      </c>
      <c r="W11" s="1">
        <v>1.0</v>
      </c>
      <c r="X11" s="1">
        <v>2.0</v>
      </c>
      <c r="Y11" s="1">
        <v>1.0</v>
      </c>
      <c r="Z11" s="1">
        <v>3.0</v>
      </c>
      <c r="AA11" s="1">
        <v>2.0</v>
      </c>
      <c r="AB11" s="1">
        <v>1.0</v>
      </c>
      <c r="AC11" s="1">
        <v>3.0</v>
      </c>
      <c r="AD11" s="1">
        <v>1.0</v>
      </c>
      <c r="AE11" s="1">
        <v>1.0</v>
      </c>
      <c r="AF11" s="1">
        <v>1.0</v>
      </c>
      <c r="AG11" s="1">
        <v>1.0</v>
      </c>
      <c r="AH11" s="1">
        <v>1.0</v>
      </c>
      <c r="AI11" s="1">
        <v>2.0</v>
      </c>
      <c r="AJ11" s="1">
        <v>1.0</v>
      </c>
      <c r="AK11" s="1">
        <v>1.0</v>
      </c>
      <c r="AL11" s="7">
        <v>1.0</v>
      </c>
    </row>
    <row r="12">
      <c r="A12" s="5">
        <v>10.0</v>
      </c>
      <c r="B12" s="8" t="s">
        <v>10</v>
      </c>
      <c r="C12" s="1">
        <f t="shared" si="1"/>
        <v>35</v>
      </c>
      <c r="D12" s="1">
        <v>4.0</v>
      </c>
      <c r="E12" s="1">
        <v>4.0</v>
      </c>
      <c r="F12" s="1">
        <v>4.0</v>
      </c>
      <c r="G12" s="1">
        <v>4.0</v>
      </c>
      <c r="H12" s="1">
        <v>4.0</v>
      </c>
      <c r="I12" s="1">
        <v>4.0</v>
      </c>
      <c r="J12" s="1">
        <v>4.0</v>
      </c>
      <c r="K12" s="1">
        <v>2.0</v>
      </c>
      <c r="L12" s="1">
        <v>1.0</v>
      </c>
      <c r="M12" s="1">
        <v>3.0</v>
      </c>
      <c r="N12" s="1">
        <v>2.0</v>
      </c>
      <c r="O12" s="1">
        <v>4.0</v>
      </c>
      <c r="P12" s="1">
        <v>4.0</v>
      </c>
      <c r="Q12" s="1">
        <v>2.0</v>
      </c>
      <c r="R12" s="1">
        <v>3.0</v>
      </c>
      <c r="S12" s="1">
        <v>4.0</v>
      </c>
      <c r="T12" s="1">
        <v>1.0</v>
      </c>
      <c r="U12" s="1">
        <v>1.0</v>
      </c>
      <c r="V12" s="1">
        <v>2.0</v>
      </c>
      <c r="W12" s="1">
        <v>1.0</v>
      </c>
      <c r="X12" s="1">
        <v>4.0</v>
      </c>
      <c r="Y12" s="1">
        <v>1.0</v>
      </c>
      <c r="Z12" s="1">
        <v>5.0</v>
      </c>
      <c r="AA12" s="1">
        <v>4.0</v>
      </c>
      <c r="AB12" s="1">
        <v>1.0</v>
      </c>
      <c r="AC12" s="1">
        <v>5.0</v>
      </c>
      <c r="AD12" s="1">
        <v>1.0</v>
      </c>
      <c r="AE12" s="1">
        <v>4.0</v>
      </c>
      <c r="AF12" s="1">
        <v>4.0</v>
      </c>
      <c r="AG12" s="1">
        <v>5.0</v>
      </c>
      <c r="AH12" s="1">
        <v>1.0</v>
      </c>
      <c r="AI12" s="1">
        <v>5.0</v>
      </c>
      <c r="AJ12" s="1">
        <v>4.0</v>
      </c>
      <c r="AK12" s="1">
        <v>1.0</v>
      </c>
      <c r="AL12" s="7">
        <v>1.0</v>
      </c>
    </row>
    <row r="13">
      <c r="A13" s="5">
        <v>11.0</v>
      </c>
      <c r="B13" s="8" t="s">
        <v>11</v>
      </c>
      <c r="C13" s="1">
        <f t="shared" si="1"/>
        <v>35</v>
      </c>
      <c r="D13" s="1">
        <v>1.0</v>
      </c>
      <c r="E13" s="1">
        <v>1.0</v>
      </c>
      <c r="F13" s="1">
        <v>1.0</v>
      </c>
      <c r="G13" s="1">
        <v>2.0</v>
      </c>
      <c r="H13" s="1">
        <v>1.0</v>
      </c>
      <c r="I13" s="1">
        <v>1.0</v>
      </c>
      <c r="J13" s="1">
        <v>1.0</v>
      </c>
      <c r="K13" s="1">
        <v>2.0</v>
      </c>
      <c r="L13" s="1">
        <v>2.0</v>
      </c>
      <c r="M13" s="1">
        <v>1.0</v>
      </c>
      <c r="N13" s="1">
        <v>1.0</v>
      </c>
      <c r="O13" s="1">
        <v>1.0</v>
      </c>
      <c r="P13" s="1">
        <v>1.0</v>
      </c>
      <c r="Q13" s="1">
        <v>1.0</v>
      </c>
      <c r="R13" s="1">
        <v>1.0</v>
      </c>
      <c r="S13" s="1">
        <v>1.0</v>
      </c>
      <c r="T13" s="1">
        <v>1.0</v>
      </c>
      <c r="U13" s="1">
        <v>1.0</v>
      </c>
      <c r="V13" s="1">
        <v>1.0</v>
      </c>
      <c r="W13" s="1">
        <v>1.0</v>
      </c>
      <c r="X13" s="1">
        <v>2.0</v>
      </c>
      <c r="Y13" s="1">
        <v>2.0</v>
      </c>
      <c r="Z13" s="1">
        <v>3.0</v>
      </c>
      <c r="AA13" s="1">
        <v>2.0</v>
      </c>
      <c r="AB13" s="1">
        <v>2.0</v>
      </c>
      <c r="AC13" s="1">
        <v>3.0</v>
      </c>
      <c r="AD13" s="1">
        <v>1.0</v>
      </c>
      <c r="AE13" s="1">
        <v>1.0</v>
      </c>
      <c r="AF13" s="1">
        <v>1.0</v>
      </c>
      <c r="AG13" s="1">
        <v>2.0</v>
      </c>
      <c r="AH13" s="1">
        <v>1.0</v>
      </c>
      <c r="AI13" s="1">
        <v>2.0</v>
      </c>
      <c r="AJ13" s="1">
        <v>1.0</v>
      </c>
      <c r="AK13" s="1">
        <v>1.0</v>
      </c>
      <c r="AL13" s="7">
        <v>2.0</v>
      </c>
    </row>
    <row r="14">
      <c r="A14" s="5">
        <v>12.0</v>
      </c>
      <c r="B14" s="8" t="s">
        <v>12</v>
      </c>
      <c r="C14" s="1">
        <f t="shared" si="1"/>
        <v>35</v>
      </c>
      <c r="D14" s="1">
        <v>4.0</v>
      </c>
      <c r="E14" s="1">
        <v>1.0</v>
      </c>
      <c r="F14" s="1">
        <v>1.0</v>
      </c>
      <c r="G14" s="1">
        <v>2.0</v>
      </c>
      <c r="H14" s="1">
        <v>1.0</v>
      </c>
      <c r="I14" s="1">
        <v>2.0</v>
      </c>
      <c r="J14" s="1">
        <v>1.0</v>
      </c>
      <c r="K14" s="1">
        <v>1.0</v>
      </c>
      <c r="L14" s="1">
        <v>3.0</v>
      </c>
      <c r="M14" s="1">
        <v>8.0</v>
      </c>
      <c r="N14" s="1">
        <v>1.0</v>
      </c>
      <c r="O14" s="1">
        <v>6.0</v>
      </c>
      <c r="P14" s="1">
        <v>1.0</v>
      </c>
      <c r="Q14" s="1">
        <v>1.0</v>
      </c>
      <c r="R14" s="1">
        <v>1.0</v>
      </c>
      <c r="S14" s="1">
        <v>1.0</v>
      </c>
      <c r="T14" s="1">
        <v>7.0</v>
      </c>
      <c r="U14" s="1">
        <v>8.0</v>
      </c>
      <c r="V14" s="1">
        <v>8.0</v>
      </c>
      <c r="W14" s="1">
        <v>1.0</v>
      </c>
      <c r="X14" s="1">
        <v>2.0</v>
      </c>
      <c r="Y14" s="1">
        <v>1.0</v>
      </c>
      <c r="Z14" s="1">
        <v>9.0</v>
      </c>
      <c r="AA14" s="1">
        <v>10.0</v>
      </c>
      <c r="AB14" s="1">
        <v>10.0</v>
      </c>
      <c r="AC14" s="1">
        <v>10.0</v>
      </c>
      <c r="AD14" s="1">
        <v>2.0</v>
      </c>
      <c r="AE14" s="1">
        <v>1.0</v>
      </c>
      <c r="AF14" s="1">
        <v>8.0</v>
      </c>
      <c r="AG14" s="1">
        <v>2.0</v>
      </c>
      <c r="AH14" s="1">
        <v>5.0</v>
      </c>
      <c r="AI14" s="1">
        <v>9.0</v>
      </c>
      <c r="AJ14" s="1">
        <v>1.0</v>
      </c>
      <c r="AK14" s="1">
        <v>2.0</v>
      </c>
      <c r="AL14" s="7">
        <v>2.0</v>
      </c>
    </row>
    <row r="15">
      <c r="A15" s="5">
        <v>13.0</v>
      </c>
      <c r="B15" s="8" t="s">
        <v>13</v>
      </c>
      <c r="C15" s="1">
        <f t="shared" si="1"/>
        <v>35</v>
      </c>
      <c r="D15" s="1">
        <v>3.0</v>
      </c>
      <c r="E15" s="1">
        <v>3.0</v>
      </c>
      <c r="F15" s="1">
        <v>3.0</v>
      </c>
      <c r="G15" s="1">
        <v>3.0</v>
      </c>
      <c r="H15" s="1">
        <v>3.0</v>
      </c>
      <c r="I15" s="1">
        <v>2.0</v>
      </c>
      <c r="J15" s="1">
        <v>3.0</v>
      </c>
      <c r="K15" s="1">
        <v>3.0</v>
      </c>
      <c r="L15" s="1">
        <v>4.0</v>
      </c>
      <c r="M15" s="1">
        <v>8.0</v>
      </c>
      <c r="N15" s="1">
        <v>3.0</v>
      </c>
      <c r="O15" s="1">
        <v>3.0</v>
      </c>
      <c r="P15" s="1">
        <v>2.0</v>
      </c>
      <c r="Q15" s="1">
        <v>2.0</v>
      </c>
      <c r="R15" s="1">
        <v>3.0</v>
      </c>
      <c r="S15" s="1">
        <v>6.0</v>
      </c>
      <c r="T15" s="1">
        <v>6.0</v>
      </c>
      <c r="U15" s="1">
        <v>6.0</v>
      </c>
      <c r="V15" s="1">
        <v>6.0</v>
      </c>
      <c r="W15" s="1">
        <v>3.0</v>
      </c>
      <c r="X15" s="1">
        <v>6.0</v>
      </c>
      <c r="Y15" s="1">
        <v>1.0</v>
      </c>
      <c r="Z15" s="1">
        <v>7.0</v>
      </c>
      <c r="AA15" s="1">
        <v>6.0</v>
      </c>
      <c r="AB15" s="1">
        <v>1.0</v>
      </c>
      <c r="AC15" s="1">
        <v>7.0</v>
      </c>
      <c r="AD15" s="1">
        <v>1.0</v>
      </c>
      <c r="AE15" s="1">
        <v>3.0</v>
      </c>
      <c r="AF15" s="1">
        <v>8.0</v>
      </c>
      <c r="AG15" s="1">
        <v>2.0</v>
      </c>
      <c r="AH15" s="1">
        <v>3.0</v>
      </c>
      <c r="AI15" s="1">
        <v>2.0</v>
      </c>
      <c r="AJ15" s="1">
        <v>2.0</v>
      </c>
      <c r="AK15" s="1">
        <v>1.0</v>
      </c>
      <c r="AL15" s="7">
        <v>3.0</v>
      </c>
    </row>
    <row r="16">
      <c r="A16" s="5">
        <v>14.0</v>
      </c>
      <c r="B16" s="8" t="s">
        <v>14</v>
      </c>
      <c r="C16" s="1">
        <f t="shared" si="1"/>
        <v>35</v>
      </c>
      <c r="D16" s="1">
        <v>4.0</v>
      </c>
      <c r="E16" s="1">
        <v>4.0</v>
      </c>
      <c r="F16" s="1">
        <v>3.0</v>
      </c>
      <c r="G16" s="1">
        <v>6.0</v>
      </c>
      <c r="H16" s="1">
        <v>6.0</v>
      </c>
      <c r="I16" s="1">
        <v>1.0</v>
      </c>
      <c r="J16" s="1">
        <v>4.0</v>
      </c>
      <c r="K16" s="1">
        <v>4.0</v>
      </c>
      <c r="L16" s="1">
        <v>7.0</v>
      </c>
      <c r="M16" s="1">
        <v>8.0</v>
      </c>
      <c r="N16" s="1">
        <v>4.0</v>
      </c>
      <c r="O16" s="1">
        <v>1.0</v>
      </c>
      <c r="P16" s="1">
        <v>3.0</v>
      </c>
      <c r="Q16" s="1">
        <v>3.0</v>
      </c>
      <c r="R16" s="1">
        <v>7.0</v>
      </c>
      <c r="S16" s="1">
        <v>8.0</v>
      </c>
      <c r="T16" s="1">
        <v>6.0</v>
      </c>
      <c r="U16" s="1">
        <v>7.0</v>
      </c>
      <c r="V16" s="1">
        <v>7.0</v>
      </c>
      <c r="W16" s="1">
        <v>6.0</v>
      </c>
      <c r="X16" s="1">
        <v>8.0</v>
      </c>
      <c r="Y16" s="1">
        <v>9.0</v>
      </c>
      <c r="Z16" s="1">
        <v>6.0</v>
      </c>
      <c r="AA16" s="1">
        <v>10.0</v>
      </c>
      <c r="AB16" s="1">
        <v>6.0</v>
      </c>
      <c r="AC16" s="1">
        <v>6.0</v>
      </c>
      <c r="AD16" s="1">
        <v>4.0</v>
      </c>
      <c r="AE16" s="1">
        <v>1.0</v>
      </c>
      <c r="AF16" s="1">
        <v>6.0</v>
      </c>
      <c r="AG16" s="1">
        <v>6.0</v>
      </c>
      <c r="AH16" s="1">
        <v>3.0</v>
      </c>
      <c r="AI16" s="1">
        <v>11.0</v>
      </c>
      <c r="AJ16" s="1">
        <v>6.0</v>
      </c>
      <c r="AK16" s="1">
        <v>4.0</v>
      </c>
      <c r="AL16" s="7">
        <v>4.0</v>
      </c>
    </row>
    <row r="17">
      <c r="A17" s="5">
        <v>15.0</v>
      </c>
      <c r="B17" s="9" t="s">
        <v>15</v>
      </c>
      <c r="C17" s="1">
        <f t="shared" si="1"/>
        <v>35</v>
      </c>
      <c r="D17" s="1">
        <v>2.0</v>
      </c>
      <c r="E17" s="1">
        <v>2.0</v>
      </c>
      <c r="F17" s="1">
        <v>2.0</v>
      </c>
      <c r="G17" s="1">
        <v>2.0</v>
      </c>
      <c r="H17" s="1">
        <v>1.0</v>
      </c>
      <c r="I17" s="1">
        <v>2.0</v>
      </c>
      <c r="J17" s="1">
        <v>2.0</v>
      </c>
      <c r="K17" s="1">
        <v>2.0</v>
      </c>
      <c r="L17" s="1">
        <v>1.0</v>
      </c>
      <c r="M17" s="1">
        <v>2.0</v>
      </c>
      <c r="N17" s="1">
        <v>2.0</v>
      </c>
      <c r="O17" s="1">
        <v>2.0</v>
      </c>
      <c r="P17" s="1">
        <v>1.0</v>
      </c>
      <c r="Q17" s="1">
        <v>1.0</v>
      </c>
      <c r="R17" s="1">
        <v>2.0</v>
      </c>
      <c r="S17" s="1">
        <v>1.0</v>
      </c>
      <c r="T17" s="1">
        <v>2.0</v>
      </c>
      <c r="U17" s="1">
        <v>2.0</v>
      </c>
      <c r="V17" s="1">
        <v>1.0</v>
      </c>
      <c r="W17" s="1">
        <v>1.0</v>
      </c>
      <c r="X17" s="1">
        <v>2.0</v>
      </c>
      <c r="Y17" s="1">
        <v>1.0</v>
      </c>
      <c r="Z17" s="1">
        <v>1.0</v>
      </c>
      <c r="AA17" s="1">
        <v>2.0</v>
      </c>
      <c r="AB17" s="1">
        <v>2.0</v>
      </c>
      <c r="AC17" s="1">
        <v>2.0</v>
      </c>
      <c r="AD17" s="1">
        <v>2.0</v>
      </c>
      <c r="AE17" s="1">
        <v>1.0</v>
      </c>
      <c r="AF17" s="1">
        <v>2.0</v>
      </c>
      <c r="AG17" s="1">
        <v>2.0</v>
      </c>
      <c r="AH17" s="1">
        <v>1.0</v>
      </c>
      <c r="AI17" s="1">
        <v>1.0</v>
      </c>
      <c r="AJ17" s="1">
        <v>2.0</v>
      </c>
      <c r="AK17" s="1">
        <v>2.0</v>
      </c>
      <c r="AL17" s="7">
        <v>2.0</v>
      </c>
    </row>
    <row r="18">
      <c r="A18" s="5">
        <v>16.0</v>
      </c>
      <c r="B18" s="8" t="s">
        <v>16</v>
      </c>
      <c r="C18" s="1">
        <f t="shared" si="1"/>
        <v>35</v>
      </c>
      <c r="D18" s="1">
        <v>1.0</v>
      </c>
      <c r="E18" s="1">
        <v>1.0</v>
      </c>
      <c r="F18" s="1">
        <v>1.0</v>
      </c>
      <c r="G18" s="1">
        <v>4.0</v>
      </c>
      <c r="H18" s="1">
        <v>1.0</v>
      </c>
      <c r="I18" s="1">
        <v>4.0</v>
      </c>
      <c r="J18" s="1">
        <v>5.0</v>
      </c>
      <c r="K18" s="1">
        <v>3.0</v>
      </c>
      <c r="L18" s="1">
        <v>1.0</v>
      </c>
      <c r="M18" s="1">
        <v>1.0</v>
      </c>
      <c r="N18" s="1">
        <v>1.0</v>
      </c>
      <c r="O18" s="1">
        <v>5.0</v>
      </c>
      <c r="P18" s="1">
        <v>1.0</v>
      </c>
      <c r="Q18" s="1">
        <v>3.0</v>
      </c>
      <c r="R18" s="1">
        <v>6.0</v>
      </c>
      <c r="S18" s="1">
        <v>6.0</v>
      </c>
      <c r="T18" s="1">
        <v>7.0</v>
      </c>
      <c r="U18" s="1">
        <v>7.0</v>
      </c>
      <c r="V18" s="1">
        <v>6.0</v>
      </c>
      <c r="W18" s="1">
        <v>1.0</v>
      </c>
      <c r="X18" s="1">
        <v>6.0</v>
      </c>
      <c r="Y18" s="1">
        <v>1.0</v>
      </c>
      <c r="Z18" s="1">
        <v>1.0</v>
      </c>
      <c r="AA18" s="1">
        <v>1.0</v>
      </c>
      <c r="AB18" s="1">
        <v>1.0</v>
      </c>
      <c r="AC18" s="1">
        <v>1.0</v>
      </c>
      <c r="AD18" s="1">
        <v>7.0</v>
      </c>
      <c r="AE18" s="1">
        <v>3.0</v>
      </c>
      <c r="AF18" s="1">
        <v>7.0</v>
      </c>
      <c r="AG18" s="1">
        <v>7.0</v>
      </c>
      <c r="AH18" s="1">
        <v>6.0</v>
      </c>
      <c r="AI18" s="1">
        <v>6.0</v>
      </c>
      <c r="AJ18" s="1">
        <v>3.0</v>
      </c>
      <c r="AK18" s="1">
        <v>7.0</v>
      </c>
      <c r="AL18" s="7">
        <v>7.0</v>
      </c>
    </row>
    <row r="19">
      <c r="A19" s="5">
        <v>17.0</v>
      </c>
      <c r="B19" s="10" t="s">
        <v>17</v>
      </c>
      <c r="C19" s="1">
        <f t="shared" si="1"/>
        <v>35</v>
      </c>
      <c r="D19" s="1">
        <v>3.0</v>
      </c>
      <c r="E19" s="1">
        <v>3.0</v>
      </c>
      <c r="F19" s="1">
        <v>3.0</v>
      </c>
      <c r="G19" s="1">
        <v>2.0</v>
      </c>
      <c r="H19" s="1">
        <v>3.0</v>
      </c>
      <c r="I19" s="1">
        <v>1.0</v>
      </c>
      <c r="J19" s="1">
        <v>2.0</v>
      </c>
      <c r="K19" s="1">
        <v>1.0</v>
      </c>
      <c r="L19" s="1">
        <v>1.0</v>
      </c>
      <c r="M19" s="1">
        <v>4.0</v>
      </c>
      <c r="N19" s="1">
        <v>1.0</v>
      </c>
      <c r="O19" s="1">
        <v>1.0</v>
      </c>
      <c r="P19" s="1">
        <v>2.0</v>
      </c>
      <c r="Q19" s="1">
        <v>2.0</v>
      </c>
      <c r="R19" s="1">
        <v>2.0</v>
      </c>
      <c r="S19" s="1">
        <v>2.0</v>
      </c>
      <c r="T19" s="1">
        <v>1.0</v>
      </c>
      <c r="U19" s="1">
        <v>3.0</v>
      </c>
      <c r="V19" s="1">
        <v>3.0</v>
      </c>
      <c r="W19" s="1">
        <v>1.0</v>
      </c>
      <c r="X19" s="1">
        <v>2.0</v>
      </c>
      <c r="Y19" s="1">
        <v>1.0</v>
      </c>
      <c r="Z19" s="1">
        <v>4.0</v>
      </c>
      <c r="AA19" s="1">
        <v>2.0</v>
      </c>
      <c r="AB19" s="1">
        <v>2.0</v>
      </c>
      <c r="AC19" s="1">
        <v>2.0</v>
      </c>
      <c r="AD19" s="1">
        <v>1.0</v>
      </c>
      <c r="AE19" s="1">
        <v>1.0</v>
      </c>
      <c r="AF19" s="1">
        <v>3.0</v>
      </c>
      <c r="AG19" s="1">
        <v>3.0</v>
      </c>
      <c r="AH19" s="1">
        <v>1.0</v>
      </c>
      <c r="AI19" s="1">
        <v>5.0</v>
      </c>
      <c r="AJ19" s="1">
        <v>1.0</v>
      </c>
      <c r="AK19" s="1">
        <v>1.0</v>
      </c>
      <c r="AL19" s="7">
        <v>4.0</v>
      </c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</row>
    <row r="21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</row>
    <row r="22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</row>
    <row r="23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</row>
    <row r="24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</row>
    <row r="25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</row>
    <row r="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</row>
    <row r="27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</row>
    <row r="28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</row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2019-11-08T02:00:59Z</dcterms:created>
  <dc:creator>FCastellanos</dc:creator>
</cp:coreProperties>
</file>