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/>
  </bookViews>
  <sheets>
    <sheet name="1 - Formato Evaluación" sheetId="1" r:id="rId1"/>
    <sheet name="Hoja1" sheetId="3" state="hidden" r:id="rId2"/>
  </sheets>
  <definedNames>
    <definedName name="_xlnm.Print_Area" localSheetId="0">'1 - Formato Evaluación'!$A$1:$R$32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0" i="1" l="1"/>
  <c r="P29" i="1" l="1"/>
  <c r="N29" i="1"/>
  <c r="L29" i="1"/>
  <c r="J29" i="1"/>
  <c r="I29" i="1"/>
  <c r="P22" i="1"/>
  <c r="N22" i="1"/>
  <c r="L22" i="1"/>
  <c r="J22" i="1"/>
  <c r="I22" i="1"/>
  <c r="P13" i="1"/>
  <c r="N13" i="1"/>
  <c r="L13" i="1"/>
  <c r="J13" i="1"/>
  <c r="I13" i="1"/>
  <c r="Q13" i="1"/>
  <c r="M13" i="1"/>
  <c r="K29" i="1"/>
  <c r="K13" i="1"/>
  <c r="O13" i="1"/>
  <c r="K22" i="1"/>
  <c r="O22" i="1"/>
  <c r="M29" i="1"/>
  <c r="Q29" i="1"/>
  <c r="O29" i="1"/>
  <c r="M22" i="1"/>
  <c r="Q22" i="1"/>
  <c r="P30" i="1" l="1"/>
  <c r="J30" i="1"/>
  <c r="N30" i="1"/>
  <c r="L30" i="1"/>
  <c r="J31" i="1"/>
  <c r="P31" i="1"/>
  <c r="L31" i="1"/>
  <c r="N31" i="1" l="1"/>
</calcChain>
</file>

<file path=xl/comments1.xml><?xml version="1.0" encoding="utf-8"?>
<comments xmlns="http://schemas.openxmlformats.org/spreadsheetml/2006/main">
  <authors>
    <author>Autor</author>
  </authors>
  <commentList>
    <comment ref="I8" authorId="0" shapeId="0">
      <text>
        <r>
          <rPr>
            <sz val="9"/>
            <color indexed="81"/>
            <rFont val="Tahoma"/>
            <family val="2"/>
          </rPr>
          <t xml:space="preserve">Registrar en este columna el Peso Porcentual de cada Item dentro del Capitulo
</t>
        </r>
      </text>
    </comment>
    <comment ref="J8" authorId="0" shapeId="0">
      <text>
        <r>
          <rPr>
            <sz val="9"/>
            <color indexed="81"/>
            <rFont val="Tahoma"/>
            <family val="2"/>
          </rPr>
          <t xml:space="preserve">Registrar en este columna la calificación de cada Item, siendo 5 la más Alta y 1 la más Baja
</t>
        </r>
      </text>
    </comment>
    <comment ref="I13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J15" authorId="0" shapeId="0">
      <text>
        <r>
          <rPr>
            <sz val="9"/>
            <color indexed="81"/>
            <rFont val="Tahoma"/>
            <family val="2"/>
          </rPr>
          <t xml:space="preserve">Registrar en este columna la calificación de cada Item, siendo 5 la más Alta y 1 la más Baja
</t>
        </r>
      </text>
    </comment>
    <comment ref="I22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J24" authorId="0" shapeId="0">
      <text>
        <r>
          <rPr>
            <sz val="9"/>
            <color indexed="81"/>
            <rFont val="Tahoma"/>
            <family val="2"/>
          </rPr>
          <t xml:space="preserve">Registrar en este columna la calificación de cada Item, siendo 5 la más Alta y 1 la más Baja
</t>
        </r>
      </text>
    </comment>
    <comment ref="I29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  <comment ref="H30" authorId="0" shapeId="0">
      <text>
        <r>
          <rPr>
            <sz val="9"/>
            <color indexed="81"/>
            <rFont val="Tahoma"/>
            <family val="2"/>
          </rPr>
          <t>Esta celda debe ser siempre 100%</t>
        </r>
      </text>
    </comment>
  </commentList>
</comments>
</file>

<file path=xl/sharedStrings.xml><?xml version="1.0" encoding="utf-8"?>
<sst xmlns="http://schemas.openxmlformats.org/spreadsheetml/2006/main" count="73" uniqueCount="55">
  <si>
    <t>Comentarios</t>
  </si>
  <si>
    <t>Item</t>
  </si>
  <si>
    <t>Peso del 
Item</t>
  </si>
  <si>
    <t>Sub Totales</t>
  </si>
  <si>
    <t>I. DATOS DE LA EVALUACIÓN</t>
  </si>
  <si>
    <t>II. EVALUACIÓN DE LOS REQUERIMIENTOS FUNCIONALES</t>
  </si>
  <si>
    <t>III. EVALUACIÓN DE LOS REQUERIMIENTOS NO FUNCIONALES</t>
  </si>
  <si>
    <t>V. EVALUACIÓN DE ASPECTOS GENERALES</t>
  </si>
  <si>
    <t>Equipo de Trabajo</t>
  </si>
  <si>
    <t>Tiempo de Garantía</t>
  </si>
  <si>
    <t>Servicio de Soporte</t>
  </si>
  <si>
    <t>TOTALES</t>
  </si>
  <si>
    <t>% Cap.</t>
  </si>
  <si>
    <t>Experiencia Previa - Casos de Éxito</t>
  </si>
  <si>
    <t>Orden de Eligibilidad *</t>
  </si>
  <si>
    <t>* En el caso en que varios proveedores empaten en el primer lugar, Compras seleccionará entre ellos al proveedor con quien se negocien mejores precios y/o condiciones de pago.</t>
  </si>
  <si>
    <t xml:space="preserve">VERSION 1.0 </t>
  </si>
  <si>
    <t xml:space="preserve">NOMBRE PROYECTO : </t>
  </si>
  <si>
    <t xml:space="preserve">EMPRESA </t>
  </si>
  <si>
    <t>EVALUACIÓN DE PROPUESTAS</t>
  </si>
  <si>
    <t>CODIGO:01</t>
  </si>
  <si>
    <t>Pag. 1  de  1</t>
  </si>
  <si>
    <t>LÍDER TÉCNICO: Edwin Albeiro Ramos</t>
  </si>
  <si>
    <t>FECHA: 10/Diciembre/2021</t>
  </si>
  <si>
    <t>CORPORATION WEB</t>
  </si>
  <si>
    <t>Interfaz del Sistema</t>
  </si>
  <si>
    <t xml:space="preserve">Edicion del Inventario </t>
  </si>
  <si>
    <t xml:space="preserve">Ingreso a la Pagina </t>
  </si>
  <si>
    <t xml:space="preserve">Informacion Vasica de los Productos </t>
  </si>
  <si>
    <t>Ayudas y Mantenimientos</t>
  </si>
  <si>
    <t>Diponibilidad del Maximo Rendimiento</t>
  </si>
  <si>
    <t>Facil de Manejar</t>
  </si>
  <si>
    <t>Informar Iregularidaes</t>
  </si>
  <si>
    <t>Integracion con Navegadores</t>
  </si>
  <si>
    <t>El proveedor número 2, quien obtuvo la calificación más baja no cumple con los criterios  dentro del sistema de información ya que no tienen validaciones lo suficientemente seguras.</t>
  </si>
  <si>
    <t>El proveedor número 2, quien obtuvo calificación más baja  para el sistema de información, no cumple con los criterios  para realizar el igreso correctamente en la pagina web.</t>
  </si>
  <si>
    <t>El proveedor número 1, quien obtuvo la calificación más baja respecto a los otros proveedores, no considera los campos de de la informacion de los productos.</t>
  </si>
  <si>
    <t>Los proveedores 1,2 y 3 que tuvierón la calificación más baja no se adaptarón  a los terminos donde se requiere realizar el mantenimiento y las ayudas del sistema web.</t>
  </si>
  <si>
    <t>La propuesta del proveedor 1, no se acopla para un buen desarrollo de la interfaz gráfica , pues no muestra que la interfaz sea intuitiva y amigable .</t>
  </si>
  <si>
    <t>La propuesta del proveedor numero 3, no es clara a lo que se quiere lograr hacer para que el sistema web tenga un buen rendimiento.</t>
  </si>
  <si>
    <t>Las propuestas de facil manejo de los proveedores 3 y 4  no fueron las más acertadas ya que se requiere de un manual bien estructurado.</t>
  </si>
  <si>
    <t>El proveedor numero 3 no presento ideas concretas para informar las irregularidades que posiblemente pueda generar el sistema web</t>
  </si>
  <si>
    <t>Los proveedores 2 y 3 no definieron los métodos necesarios para implementar la integracion con navegadores en el sistema web.</t>
  </si>
  <si>
    <t xml:space="preserve">Confiabilidad con los Programas a Causa de Errores en el Programa </t>
  </si>
  <si>
    <t>Los proveedores 1 y 3 no cumplen con el requerimiento no funcional ya que no  establecieron que el sistema no es de confiabilidad con la informacion mediante el uso en los programas.</t>
  </si>
  <si>
    <t>El proveedor numero 3 ha demostrado pocos casos de éxito durante la elaboración del proyecto de desarrollo web.</t>
  </si>
  <si>
    <t>El proveedor numero 3, no cuenta con el personal necesario para desempeñar las actividades necesarias para el desarrollo web</t>
  </si>
  <si>
    <t>El proveedor numero 1 ofrece un tiempo de garantía muy corto en caso de que el sistema de información presente algun tipo de problemas.</t>
  </si>
  <si>
    <t>Los proveedores 1 y 3 no ofrecen soporte, las 24 horas del día ya que puede ejecutar problemas en el sistema.</t>
  </si>
  <si>
    <t>GERENTE DE PROYECTO: Yecenia Moreno Gutierrez</t>
  </si>
  <si>
    <t>INVENTARIO (Deployment  Programmers)</t>
  </si>
  <si>
    <t>Kamaleon</t>
  </si>
  <si>
    <t>Tauret</t>
  </si>
  <si>
    <t>MICROHOME S.A.S</t>
  </si>
  <si>
    <t>Deployment  Programmers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</si>
</sst>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$_-;\-* #,##0.00\ _$_-;_-* &quot;-&quot;??\ _$_-;_-@_-"/>
    <numFmt numFmtId="165" formatCode="_-* #,##0\ _$_-;\-* #,##0\ _$_-;_-* &quot;-&quot;??\ _$_-;_-@_-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family val="2"/>
    </font>
    <font>
      <i/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8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 vertical="center" wrapText="1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  <xf numFmtId="0" fontId="0" fillId="2" borderId="0" xfId="0" applyFill="1" applyBorder="1"/>
    <xf numFmtId="0" fontId="2" fillId="0" borderId="12" xfId="0" applyFont="1" applyBorder="1" applyAlignment="1">
      <alignment horizontal="left"/>
    </xf>
    <xf numFmtId="0" fontId="0" fillId="0" borderId="12" xfId="0" applyBorder="1" applyAlignment="1">
      <alignment wrapText="1"/>
    </xf>
    <xf numFmtId="0" fontId="13" fillId="0" borderId="3" xfId="0" applyFont="1" applyFill="1" applyBorder="1" applyAlignment="1">
      <alignment horizontal="center"/>
    </xf>
    <xf numFmtId="0" fontId="12" fillId="0" borderId="6" xfId="0" applyFont="1" applyFill="1" applyBorder="1" applyAlignment="1">
      <alignment horizontal="center" vertical="center"/>
    </xf>
    <xf numFmtId="0" fontId="14" fillId="2" borderId="0" xfId="0" applyFont="1" applyFill="1"/>
    <xf numFmtId="0" fontId="14" fillId="0" borderId="32" xfId="0" applyFont="1" applyBorder="1" applyAlignment="1"/>
    <xf numFmtId="0" fontId="14" fillId="0" borderId="33" xfId="0" applyFont="1" applyBorder="1" applyAlignment="1"/>
    <xf numFmtId="0" fontId="14" fillId="0" borderId="34" xfId="0" applyFont="1" applyBorder="1" applyAlignment="1"/>
    <xf numFmtId="10" fontId="0" fillId="0" borderId="8" xfId="2" applyNumberFormat="1" applyFont="1" applyFill="1" applyBorder="1" applyAlignment="1">
      <alignment horizontal="center" vertical="center"/>
    </xf>
    <xf numFmtId="165" fontId="0" fillId="0" borderId="8" xfId="1" applyNumberFormat="1" applyFont="1" applyBorder="1" applyAlignment="1">
      <alignment horizontal="center" vertical="center"/>
    </xf>
    <xf numFmtId="10" fontId="0" fillId="0" borderId="8" xfId="2" applyNumberFormat="1" applyFont="1" applyBorder="1" applyAlignment="1">
      <alignment horizontal="center" vertical="center"/>
    </xf>
    <xf numFmtId="10" fontId="2" fillId="0" borderId="5" xfId="0" applyNumberFormat="1" applyFont="1" applyBorder="1" applyAlignment="1">
      <alignment horizontal="center" vertical="center"/>
    </xf>
    <xf numFmtId="165" fontId="2" fillId="0" borderId="5" xfId="1" applyNumberFormat="1" applyFont="1" applyBorder="1" applyAlignment="1">
      <alignment horizontal="center" vertical="center"/>
    </xf>
    <xf numFmtId="10" fontId="2" fillId="0" borderId="5" xfId="2" applyNumberFormat="1" applyFont="1" applyBorder="1" applyAlignment="1">
      <alignment horizontal="center" vertical="center"/>
    </xf>
    <xf numFmtId="0" fontId="0" fillId="0" borderId="6" xfId="0" applyBorder="1" applyAlignment="1">
      <alignment wrapText="1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0" fontId="2" fillId="0" borderId="8" xfId="0" applyNumberFormat="1" applyFont="1" applyBorder="1" applyAlignment="1">
      <alignment horizontal="center" vertical="center"/>
    </xf>
    <xf numFmtId="165" fontId="2" fillId="0" borderId="8" xfId="1" applyNumberFormat="1" applyFont="1" applyBorder="1" applyAlignment="1">
      <alignment horizontal="center" vertical="center"/>
    </xf>
    <xf numFmtId="10" fontId="2" fillId="0" borderId="8" xfId="2" applyNumberFormat="1" applyFont="1" applyBorder="1" applyAlignment="1">
      <alignment horizontal="center" vertical="center"/>
    </xf>
    <xf numFmtId="0" fontId="15" fillId="0" borderId="8" xfId="0" applyFont="1" applyBorder="1" applyAlignment="1">
      <alignment vertical="center" wrapText="1"/>
    </xf>
    <xf numFmtId="0" fontId="0" fillId="0" borderId="8" xfId="0" applyBorder="1" applyAlignment="1">
      <alignment horizontal="left" vertical="top" wrapText="1"/>
    </xf>
    <xf numFmtId="10" fontId="2" fillId="0" borderId="18" xfId="0" applyNumberFormat="1" applyFont="1" applyBorder="1" applyAlignment="1">
      <alignment horizontal="center" vertical="center"/>
    </xf>
    <xf numFmtId="165" fontId="2" fillId="0" borderId="18" xfId="1" applyNumberFormat="1" applyFont="1" applyBorder="1" applyAlignment="1">
      <alignment horizontal="center" vertical="center"/>
    </xf>
    <xf numFmtId="10" fontId="2" fillId="0" borderId="18" xfId="2" applyNumberFormat="1" applyFont="1" applyBorder="1" applyAlignment="1">
      <alignment horizontal="center" vertical="center"/>
    </xf>
    <xf numFmtId="0" fontId="15" fillId="0" borderId="0" xfId="0" applyFont="1" applyAlignment="1">
      <alignment horizontal="left" vertical="top" wrapText="1"/>
    </xf>
    <xf numFmtId="0" fontId="1" fillId="4" borderId="8" xfId="0" applyFont="1" applyFill="1" applyBorder="1" applyAlignment="1">
      <alignment horizontal="center" vertical="center" wrapText="1"/>
    </xf>
    <xf numFmtId="17" fontId="1" fillId="4" borderId="12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4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11" fillId="0" borderId="21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4" fillId="0" borderId="33" xfId="0" applyFont="1" applyBorder="1" applyAlignment="1">
      <alignment horizontal="center"/>
    </xf>
    <xf numFmtId="0" fontId="1" fillId="4" borderId="9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24" xfId="0" applyFont="1" applyFill="1" applyBorder="1" applyAlignment="1">
      <alignment horizontal="center" vertical="center" wrapText="1"/>
    </xf>
    <xf numFmtId="0" fontId="1" fillId="4" borderId="25" xfId="0" applyFont="1" applyFill="1" applyBorder="1" applyAlignment="1">
      <alignment horizontal="center" vertical="center" wrapText="1"/>
    </xf>
    <xf numFmtId="0" fontId="1" fillId="4" borderId="26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0" fontId="10" fillId="4" borderId="2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9" fontId="0" fillId="0" borderId="18" xfId="2" applyFont="1" applyBorder="1" applyAlignment="1">
      <alignment horizontal="center" vertical="center"/>
    </xf>
    <xf numFmtId="9" fontId="0" fillId="0" borderId="19" xfId="2" applyFont="1" applyBorder="1" applyAlignment="1">
      <alignment horizontal="center" vertical="center"/>
    </xf>
    <xf numFmtId="9" fontId="0" fillId="0" borderId="22" xfId="2" applyFont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16" xfId="0" applyFont="1" applyBorder="1" applyAlignment="1">
      <alignment horizontal="left"/>
    </xf>
    <xf numFmtId="0" fontId="2" fillId="0" borderId="14" xfId="0" applyFont="1" applyBorder="1" applyAlignment="1">
      <alignment horizontal="left"/>
    </xf>
    <xf numFmtId="0" fontId="2" fillId="0" borderId="15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9" fontId="0" fillId="0" borderId="20" xfId="2" applyFont="1" applyBorder="1" applyAlignment="1">
      <alignment horizontal="center" vertical="center"/>
    </xf>
    <xf numFmtId="0" fontId="0" fillId="0" borderId="8" xfId="0" applyBorder="1" applyAlignment="1">
      <alignment horizontal="left" vertical="top"/>
    </xf>
    <xf numFmtId="0" fontId="6" fillId="3" borderId="13" xfId="1" applyNumberFormat="1" applyFont="1" applyFill="1" applyBorder="1" applyAlignment="1">
      <alignment horizontal="center" vertical="center"/>
    </xf>
    <xf numFmtId="0" fontId="6" fillId="3" borderId="15" xfId="1" applyNumberFormat="1" applyFont="1" applyFill="1" applyBorder="1" applyAlignment="1">
      <alignment horizontal="center" vertical="center"/>
    </xf>
    <xf numFmtId="10" fontId="6" fillId="3" borderId="2" xfId="2" applyNumberFormat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9" fontId="0" fillId="0" borderId="8" xfId="2" applyFont="1" applyBorder="1" applyAlignment="1">
      <alignment horizontal="center" vertical="center" wrapText="1"/>
    </xf>
    <xf numFmtId="9" fontId="0" fillId="0" borderId="18" xfId="2" applyFont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/>
    </xf>
    <xf numFmtId="9" fontId="7" fillId="3" borderId="2" xfId="0" applyNumberFormat="1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7" fillId="3" borderId="5" xfId="0" applyFont="1" applyFill="1" applyBorder="1" applyAlignment="1">
      <alignment horizontal="center" vertical="center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2"/>
  <sheetViews>
    <sheetView tabSelected="1" topLeftCell="C4" zoomScale="80" zoomScaleNormal="80" workbookViewId="0">
      <selection activeCell="P8" sqref="P8:Q8"/>
    </sheetView>
  </sheetViews>
  <sheetFormatPr baseColWidth="10" defaultColWidth="11.453125" defaultRowHeight="14.5" x14ac:dyDescent="0.35"/>
  <cols>
    <col min="1" max="1" width="3.453125" style="1" bestFit="1" customWidth="1"/>
    <col min="2" max="4" width="3.453125" style="1" customWidth="1"/>
    <col min="5" max="5" width="7" style="1" customWidth="1"/>
    <col min="6" max="6" width="3.453125" style="1" customWidth="1"/>
    <col min="7" max="7" width="30.54296875" style="1" customWidth="1"/>
    <col min="8" max="8" width="6" style="1" bestFit="1" customWidth="1"/>
    <col min="9" max="9" width="8.7265625" style="1" bestFit="1" customWidth="1"/>
    <col min="10" max="10" width="6.453125" style="1" bestFit="1" customWidth="1"/>
    <col min="11" max="11" width="16.26953125" style="1" customWidth="1"/>
    <col min="12" max="12" width="15.1796875" style="1" customWidth="1"/>
    <col min="13" max="13" width="8.7265625" style="1" customWidth="1"/>
    <col min="14" max="14" width="12.453125" style="1" customWidth="1"/>
    <col min="15" max="15" width="15.81640625" style="1" customWidth="1"/>
    <col min="16" max="16" width="15" style="1" customWidth="1"/>
    <col min="17" max="17" width="7.26953125" style="1" customWidth="1"/>
    <col min="18" max="18" width="67.1796875" style="1" customWidth="1"/>
    <col min="19" max="16384" width="11.453125" style="1"/>
  </cols>
  <sheetData>
    <row r="1" spans="1:18" ht="42" customHeight="1" x14ac:dyDescent="0.5">
      <c r="A1" s="35"/>
      <c r="B1" s="36"/>
      <c r="C1" s="36"/>
      <c r="D1" s="36"/>
      <c r="E1" s="36"/>
      <c r="F1" s="36"/>
      <c r="G1" s="37"/>
      <c r="H1" s="43" t="s">
        <v>19</v>
      </c>
      <c r="I1" s="44"/>
      <c r="J1" s="44"/>
      <c r="K1" s="44"/>
      <c r="L1" s="44"/>
      <c r="M1" s="44"/>
      <c r="N1" s="44"/>
      <c r="O1" s="44"/>
      <c r="P1" s="44"/>
      <c r="Q1" s="44"/>
      <c r="R1" s="8" t="s">
        <v>16</v>
      </c>
    </row>
    <row r="2" spans="1:18" ht="34.5" customHeight="1" thickBot="1" x14ac:dyDescent="0.4">
      <c r="A2" s="38"/>
      <c r="B2" s="39"/>
      <c r="C2" s="39"/>
      <c r="D2" s="39"/>
      <c r="E2" s="39"/>
      <c r="F2" s="39"/>
      <c r="G2" s="40"/>
      <c r="H2" s="41" t="s">
        <v>20</v>
      </c>
      <c r="I2" s="42"/>
      <c r="J2" s="42"/>
      <c r="K2" s="42"/>
      <c r="L2" s="42"/>
      <c r="M2" s="42"/>
      <c r="N2" s="42"/>
      <c r="O2" s="42"/>
      <c r="P2" s="42"/>
      <c r="Q2" s="42"/>
      <c r="R2" s="9" t="s">
        <v>21</v>
      </c>
    </row>
    <row r="3" spans="1:18" s="10" customFormat="1" ht="24.75" customHeight="1" thickBot="1" x14ac:dyDescent="0.4">
      <c r="A3" s="11" t="s">
        <v>17</v>
      </c>
      <c r="B3" s="12"/>
      <c r="C3" s="12"/>
      <c r="D3" s="12"/>
      <c r="E3" s="12"/>
      <c r="F3" s="12"/>
      <c r="G3" s="45" t="s">
        <v>50</v>
      </c>
      <c r="H3" s="45"/>
      <c r="I3" s="45"/>
      <c r="J3" s="45"/>
      <c r="K3" s="45"/>
      <c r="L3" s="45"/>
      <c r="M3" s="45"/>
      <c r="N3" s="45"/>
      <c r="O3" s="45" t="s">
        <v>18</v>
      </c>
      <c r="P3" s="45"/>
      <c r="Q3" s="45"/>
      <c r="R3" s="13" t="s">
        <v>24</v>
      </c>
    </row>
    <row r="4" spans="1:18" s="2" customFormat="1" ht="15" customHeight="1" x14ac:dyDescent="0.35">
      <c r="A4" s="48" t="s">
        <v>4</v>
      </c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50"/>
    </row>
    <row r="5" spans="1:18" x14ac:dyDescent="0.35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7"/>
      <c r="Q5" s="67"/>
      <c r="R5" s="6" t="s">
        <v>23</v>
      </c>
    </row>
    <row r="6" spans="1:18" ht="15" thickBot="1" x14ac:dyDescent="0.4">
      <c r="A6" s="68" t="s">
        <v>49</v>
      </c>
      <c r="B6" s="69"/>
      <c r="C6" s="69"/>
      <c r="D6" s="69"/>
      <c r="E6" s="69"/>
      <c r="F6" s="69"/>
      <c r="G6" s="69"/>
      <c r="H6" s="69"/>
      <c r="I6" s="69"/>
      <c r="J6" s="69"/>
      <c r="K6" s="69"/>
      <c r="L6" s="70"/>
      <c r="M6" s="71" t="s">
        <v>22</v>
      </c>
      <c r="N6" s="69"/>
      <c r="O6" s="69"/>
      <c r="P6" s="69"/>
      <c r="Q6" s="69"/>
      <c r="R6" s="72"/>
    </row>
    <row r="7" spans="1:18" ht="18.5" x14ac:dyDescent="0.35">
      <c r="A7" s="51" t="s">
        <v>5</v>
      </c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3"/>
      <c r="O7" s="53"/>
      <c r="P7" s="53"/>
      <c r="Q7" s="53"/>
      <c r="R7" s="54"/>
    </row>
    <row r="8" spans="1:18" s="2" customFormat="1" ht="30" customHeight="1" x14ac:dyDescent="0.35">
      <c r="A8" s="64" t="s">
        <v>1</v>
      </c>
      <c r="B8" s="65"/>
      <c r="C8" s="65"/>
      <c r="D8" s="65"/>
      <c r="E8" s="65"/>
      <c r="F8" s="65"/>
      <c r="G8" s="65"/>
      <c r="H8" s="33" t="s">
        <v>12</v>
      </c>
      <c r="I8" s="33" t="s">
        <v>2</v>
      </c>
      <c r="J8" s="46" t="s">
        <v>53</v>
      </c>
      <c r="K8" s="47"/>
      <c r="L8" s="46" t="s">
        <v>51</v>
      </c>
      <c r="M8" s="47"/>
      <c r="N8" s="46" t="s">
        <v>52</v>
      </c>
      <c r="O8" s="47"/>
      <c r="P8" s="46" t="s">
        <v>54</v>
      </c>
      <c r="Q8" s="47"/>
      <c r="R8" s="34" t="s">
        <v>0</v>
      </c>
    </row>
    <row r="9" spans="1:18" ht="48" customHeight="1" x14ac:dyDescent="0.35">
      <c r="A9" s="21">
        <v>1</v>
      </c>
      <c r="B9" s="58" t="s">
        <v>26</v>
      </c>
      <c r="C9" s="59"/>
      <c r="D9" s="59"/>
      <c r="E9" s="59"/>
      <c r="F9" s="59"/>
      <c r="G9" s="60"/>
      <c r="H9" s="61">
        <v>0.45</v>
      </c>
      <c r="I9" s="14">
        <v>0.12</v>
      </c>
      <c r="J9" s="15">
        <v>4</v>
      </c>
      <c r="K9" s="16">
        <v>0.04</v>
      </c>
      <c r="L9" s="15">
        <v>3</v>
      </c>
      <c r="M9" s="16">
        <v>0.03</v>
      </c>
      <c r="N9" s="15">
        <v>4</v>
      </c>
      <c r="O9" s="16">
        <v>0.04</v>
      </c>
      <c r="P9" s="15">
        <v>5</v>
      </c>
      <c r="Q9" s="16">
        <v>0.05</v>
      </c>
      <c r="R9" s="28" t="s">
        <v>34</v>
      </c>
    </row>
    <row r="10" spans="1:18" ht="43.5" x14ac:dyDescent="0.35">
      <c r="A10" s="21">
        <v>2</v>
      </c>
      <c r="B10" s="58" t="s">
        <v>27</v>
      </c>
      <c r="C10" s="59"/>
      <c r="D10" s="59"/>
      <c r="E10" s="59"/>
      <c r="F10" s="59"/>
      <c r="G10" s="60"/>
      <c r="H10" s="62"/>
      <c r="I10" s="14">
        <v>0.08</v>
      </c>
      <c r="J10" s="15">
        <v>5</v>
      </c>
      <c r="K10" s="16">
        <v>0.05</v>
      </c>
      <c r="L10" s="15">
        <v>2</v>
      </c>
      <c r="M10" s="16">
        <v>0.02</v>
      </c>
      <c r="N10" s="15">
        <v>5</v>
      </c>
      <c r="O10" s="16">
        <v>0.05</v>
      </c>
      <c r="P10" s="15">
        <v>5</v>
      </c>
      <c r="Q10" s="16">
        <v>0.05</v>
      </c>
      <c r="R10" s="28" t="s">
        <v>35</v>
      </c>
    </row>
    <row r="11" spans="1:18" ht="43.5" x14ac:dyDescent="0.35">
      <c r="A11" s="21">
        <v>3</v>
      </c>
      <c r="B11" s="58" t="s">
        <v>28</v>
      </c>
      <c r="C11" s="59"/>
      <c r="D11" s="59"/>
      <c r="E11" s="59"/>
      <c r="F11" s="59"/>
      <c r="G11" s="60"/>
      <c r="H11" s="62"/>
      <c r="I11" s="14">
        <v>0.2</v>
      </c>
      <c r="J11" s="15">
        <v>4</v>
      </c>
      <c r="K11" s="16">
        <v>0.04</v>
      </c>
      <c r="L11" s="15">
        <v>5</v>
      </c>
      <c r="M11" s="16">
        <v>0.05</v>
      </c>
      <c r="N11" s="15">
        <v>5</v>
      </c>
      <c r="O11" s="16">
        <v>0.05</v>
      </c>
      <c r="P11" s="15">
        <v>5</v>
      </c>
      <c r="Q11" s="16">
        <v>0.05</v>
      </c>
      <c r="R11" s="28" t="s">
        <v>36</v>
      </c>
    </row>
    <row r="12" spans="1:18" ht="51.75" customHeight="1" x14ac:dyDescent="0.35">
      <c r="A12" s="21">
        <v>4</v>
      </c>
      <c r="B12" s="58" t="s">
        <v>29</v>
      </c>
      <c r="C12" s="59"/>
      <c r="D12" s="59"/>
      <c r="E12" s="59"/>
      <c r="F12" s="59"/>
      <c r="G12" s="60"/>
      <c r="H12" s="62"/>
      <c r="I12" s="14">
        <v>0.1</v>
      </c>
      <c r="J12" s="15">
        <v>3</v>
      </c>
      <c r="K12" s="16">
        <v>0.03</v>
      </c>
      <c r="L12" s="15">
        <v>3</v>
      </c>
      <c r="M12" s="16">
        <v>0.03</v>
      </c>
      <c r="N12" s="15">
        <v>3</v>
      </c>
      <c r="O12" s="16">
        <v>0.03</v>
      </c>
      <c r="P12" s="15">
        <v>5</v>
      </c>
      <c r="Q12" s="16">
        <v>0.05</v>
      </c>
      <c r="R12" s="28" t="s">
        <v>37</v>
      </c>
    </row>
    <row r="13" spans="1:18" ht="15" thickBot="1" x14ac:dyDescent="0.4">
      <c r="A13" s="55" t="s">
        <v>3</v>
      </c>
      <c r="B13" s="56"/>
      <c r="C13" s="56"/>
      <c r="D13" s="56"/>
      <c r="E13" s="56"/>
      <c r="F13" s="56"/>
      <c r="G13" s="57"/>
      <c r="H13" s="63"/>
      <c r="I13" s="17">
        <f>+SUM(I9:I12)</f>
        <v>0.5</v>
      </c>
      <c r="J13" s="18">
        <f>+SUM(J9:J12)</f>
        <v>16</v>
      </c>
      <c r="K13" s="19">
        <f>SUM(K9:K12)</f>
        <v>0.16</v>
      </c>
      <c r="L13" s="18">
        <f>+SUM(L9:L12)</f>
        <v>13</v>
      </c>
      <c r="M13" s="19">
        <f>SUM(M9:M12)</f>
        <v>0.13</v>
      </c>
      <c r="N13" s="18">
        <f>+SUM(N9:N12)</f>
        <v>17</v>
      </c>
      <c r="O13" s="19">
        <f>SUM(O9:O12)</f>
        <v>0.17</v>
      </c>
      <c r="P13" s="18">
        <f>+SUM(P9:P12)</f>
        <v>20</v>
      </c>
      <c r="Q13" s="19">
        <f>SUM(Q9:Q12)</f>
        <v>0.2</v>
      </c>
      <c r="R13" s="23"/>
    </row>
    <row r="14" spans="1:18" ht="15" customHeight="1" x14ac:dyDescent="0.35">
      <c r="A14" s="51" t="s">
        <v>6</v>
      </c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3"/>
      <c r="O14" s="53"/>
      <c r="P14" s="53"/>
      <c r="Q14" s="53"/>
      <c r="R14" s="54"/>
    </row>
    <row r="15" spans="1:18" s="2" customFormat="1" ht="30" customHeight="1" x14ac:dyDescent="0.35">
      <c r="A15" s="64" t="s">
        <v>1</v>
      </c>
      <c r="B15" s="65"/>
      <c r="C15" s="65"/>
      <c r="D15" s="65"/>
      <c r="E15" s="65"/>
      <c r="F15" s="65"/>
      <c r="G15" s="65"/>
      <c r="H15" s="33" t="s">
        <v>12</v>
      </c>
      <c r="I15" s="33" t="s">
        <v>2</v>
      </c>
      <c r="J15" s="46" t="s">
        <v>53</v>
      </c>
      <c r="K15" s="47"/>
      <c r="L15" s="46" t="s">
        <v>51</v>
      </c>
      <c r="M15" s="47"/>
      <c r="N15" s="46" t="s">
        <v>52</v>
      </c>
      <c r="O15" s="47"/>
      <c r="P15" s="46" t="s">
        <v>54</v>
      </c>
      <c r="Q15" s="47"/>
      <c r="R15" s="34" t="s">
        <v>0</v>
      </c>
    </row>
    <row r="16" spans="1:18" ht="51" customHeight="1" x14ac:dyDescent="0.35">
      <c r="A16" s="21">
        <v>1</v>
      </c>
      <c r="B16" s="58" t="s">
        <v>25</v>
      </c>
      <c r="C16" s="59"/>
      <c r="D16" s="59"/>
      <c r="E16" s="59"/>
      <c r="F16" s="59"/>
      <c r="G16" s="60"/>
      <c r="H16" s="61">
        <v>0.4</v>
      </c>
      <c r="I16" s="16">
        <v>0.3</v>
      </c>
      <c r="J16" s="15">
        <v>4</v>
      </c>
      <c r="K16" s="16">
        <v>0.04</v>
      </c>
      <c r="L16" s="15">
        <v>5</v>
      </c>
      <c r="M16" s="16">
        <v>0.05</v>
      </c>
      <c r="N16" s="15">
        <v>4</v>
      </c>
      <c r="O16" s="16">
        <v>0.04</v>
      </c>
      <c r="P16" s="15">
        <v>5</v>
      </c>
      <c r="Q16" s="16">
        <v>0.05</v>
      </c>
      <c r="R16" s="28" t="s">
        <v>38</v>
      </c>
    </row>
    <row r="17" spans="1:18" ht="29" x14ac:dyDescent="0.35">
      <c r="A17" s="21">
        <v>2</v>
      </c>
      <c r="B17" s="58" t="s">
        <v>30</v>
      </c>
      <c r="C17" s="59"/>
      <c r="D17" s="59"/>
      <c r="E17" s="59"/>
      <c r="F17" s="59"/>
      <c r="G17" s="60"/>
      <c r="H17" s="62"/>
      <c r="I17" s="16">
        <v>0.1</v>
      </c>
      <c r="J17" s="15">
        <v>5</v>
      </c>
      <c r="K17" s="16">
        <v>0.05</v>
      </c>
      <c r="L17" s="15">
        <v>4</v>
      </c>
      <c r="M17" s="16">
        <v>0.04</v>
      </c>
      <c r="N17" s="15">
        <v>3</v>
      </c>
      <c r="O17" s="16">
        <v>0.03</v>
      </c>
      <c r="P17" s="15">
        <v>5</v>
      </c>
      <c r="Q17" s="16">
        <v>0.05</v>
      </c>
      <c r="R17" s="28" t="s">
        <v>39</v>
      </c>
    </row>
    <row r="18" spans="1:18" ht="29" x14ac:dyDescent="0.35">
      <c r="A18" s="21">
        <v>3</v>
      </c>
      <c r="B18" s="58" t="s">
        <v>31</v>
      </c>
      <c r="C18" s="59"/>
      <c r="D18" s="59"/>
      <c r="E18" s="59"/>
      <c r="F18" s="59"/>
      <c r="G18" s="60"/>
      <c r="H18" s="62"/>
      <c r="I18" s="16">
        <v>0.1</v>
      </c>
      <c r="J18" s="15">
        <v>4</v>
      </c>
      <c r="K18" s="16">
        <v>0.04</v>
      </c>
      <c r="L18" s="15">
        <v>5</v>
      </c>
      <c r="M18" s="16">
        <v>0.05</v>
      </c>
      <c r="N18" s="15">
        <v>2</v>
      </c>
      <c r="O18" s="16">
        <v>0.02</v>
      </c>
      <c r="P18" s="15">
        <v>5</v>
      </c>
      <c r="Q18" s="16">
        <v>0.05</v>
      </c>
      <c r="R18" s="28" t="s">
        <v>40</v>
      </c>
    </row>
    <row r="19" spans="1:18" ht="51.75" customHeight="1" x14ac:dyDescent="0.35">
      <c r="A19" s="21">
        <v>4</v>
      </c>
      <c r="B19" s="58" t="s">
        <v>32</v>
      </c>
      <c r="C19" s="59"/>
      <c r="D19" s="59"/>
      <c r="E19" s="59"/>
      <c r="F19" s="59"/>
      <c r="G19" s="60"/>
      <c r="H19" s="62"/>
      <c r="I19" s="14">
        <v>0.2</v>
      </c>
      <c r="J19" s="15">
        <v>5</v>
      </c>
      <c r="K19" s="16">
        <v>0.05</v>
      </c>
      <c r="L19" s="15">
        <v>5</v>
      </c>
      <c r="M19" s="16">
        <v>0.05</v>
      </c>
      <c r="N19" s="15">
        <v>3</v>
      </c>
      <c r="O19" s="16">
        <v>0.03</v>
      </c>
      <c r="P19" s="15">
        <v>5</v>
      </c>
      <c r="Q19" s="16">
        <v>0.05</v>
      </c>
      <c r="R19" s="27" t="s">
        <v>41</v>
      </c>
    </row>
    <row r="20" spans="1:18" ht="36" customHeight="1" x14ac:dyDescent="0.35">
      <c r="A20" s="21">
        <v>5</v>
      </c>
      <c r="B20" s="58" t="s">
        <v>33</v>
      </c>
      <c r="C20" s="59"/>
      <c r="D20" s="59"/>
      <c r="E20" s="59"/>
      <c r="F20" s="59"/>
      <c r="G20" s="60"/>
      <c r="H20" s="62"/>
      <c r="I20" s="16">
        <v>0.2</v>
      </c>
      <c r="J20" s="15">
        <v>5</v>
      </c>
      <c r="K20" s="16">
        <v>0.05</v>
      </c>
      <c r="L20" s="15">
        <v>3</v>
      </c>
      <c r="M20" s="16">
        <v>0.03</v>
      </c>
      <c r="N20" s="15">
        <v>3</v>
      </c>
      <c r="O20" s="16">
        <v>0.03</v>
      </c>
      <c r="P20" s="15">
        <v>5</v>
      </c>
      <c r="Q20" s="16">
        <v>0.05</v>
      </c>
      <c r="R20" s="28" t="s">
        <v>42</v>
      </c>
    </row>
    <row r="21" spans="1:18" ht="43.5" x14ac:dyDescent="0.35">
      <c r="A21" s="21">
        <v>6</v>
      </c>
      <c r="B21" s="58" t="s">
        <v>43</v>
      </c>
      <c r="C21" s="59"/>
      <c r="D21" s="59"/>
      <c r="E21" s="59"/>
      <c r="F21" s="59"/>
      <c r="G21" s="60"/>
      <c r="H21" s="62"/>
      <c r="I21" s="16">
        <v>0.1</v>
      </c>
      <c r="J21" s="15">
        <v>4</v>
      </c>
      <c r="K21" s="16">
        <v>0.04</v>
      </c>
      <c r="L21" s="15">
        <v>5</v>
      </c>
      <c r="M21" s="16">
        <v>0.05</v>
      </c>
      <c r="N21" s="15">
        <v>4</v>
      </c>
      <c r="O21" s="16">
        <v>0.04</v>
      </c>
      <c r="P21" s="15">
        <v>5</v>
      </c>
      <c r="Q21" s="16">
        <v>0.05</v>
      </c>
      <c r="R21" s="28" t="s">
        <v>44</v>
      </c>
    </row>
    <row r="22" spans="1:18" ht="15" thickBot="1" x14ac:dyDescent="0.4">
      <c r="A22" s="55" t="s">
        <v>3</v>
      </c>
      <c r="B22" s="56"/>
      <c r="C22" s="56"/>
      <c r="D22" s="56"/>
      <c r="E22" s="56"/>
      <c r="F22" s="56"/>
      <c r="G22" s="57"/>
      <c r="H22" s="73"/>
      <c r="I22" s="24">
        <f>+SUM(I16:I21)</f>
        <v>0.99999999999999989</v>
      </c>
      <c r="J22" s="25">
        <f>+SUM(J16:J21)</f>
        <v>27</v>
      </c>
      <c r="K22" s="26">
        <f>SUM(K16:K21)</f>
        <v>0.26999999999999996</v>
      </c>
      <c r="L22" s="25">
        <f>+SUM(L16:L21)</f>
        <v>27</v>
      </c>
      <c r="M22" s="26">
        <f>SUM(M16:M21)</f>
        <v>0.27</v>
      </c>
      <c r="N22" s="25">
        <f>+SUM(N16:N21)</f>
        <v>19</v>
      </c>
      <c r="O22" s="26">
        <f>SUM(O16:O21)</f>
        <v>0.19000000000000003</v>
      </c>
      <c r="P22" s="25">
        <f>+SUM(P16:P21)</f>
        <v>30</v>
      </c>
      <c r="Q22" s="26">
        <f>SUM(Q16:Q21)</f>
        <v>0.3</v>
      </c>
      <c r="R22" s="22"/>
    </row>
    <row r="23" spans="1:18" ht="15" customHeight="1" x14ac:dyDescent="0.35">
      <c r="A23" s="51" t="s">
        <v>7</v>
      </c>
      <c r="B23" s="52"/>
      <c r="C23" s="52"/>
      <c r="D23" s="52"/>
      <c r="E23" s="52"/>
      <c r="F23" s="52"/>
      <c r="G23" s="52"/>
      <c r="H23" s="52"/>
      <c r="I23" s="52"/>
      <c r="J23" s="52"/>
      <c r="K23" s="52"/>
      <c r="L23" s="52"/>
      <c r="M23" s="52"/>
      <c r="N23" s="53"/>
      <c r="O23" s="53"/>
      <c r="P23" s="53"/>
      <c r="Q23" s="53"/>
      <c r="R23" s="54"/>
    </row>
    <row r="24" spans="1:18" s="2" customFormat="1" ht="30" customHeight="1" x14ac:dyDescent="0.35">
      <c r="A24" s="64" t="s">
        <v>1</v>
      </c>
      <c r="B24" s="65"/>
      <c r="C24" s="65"/>
      <c r="D24" s="65"/>
      <c r="E24" s="65"/>
      <c r="F24" s="65"/>
      <c r="G24" s="65"/>
      <c r="H24" s="33" t="s">
        <v>12</v>
      </c>
      <c r="I24" s="33" t="s">
        <v>2</v>
      </c>
      <c r="J24" s="46" t="s">
        <v>53</v>
      </c>
      <c r="K24" s="47"/>
      <c r="L24" s="46" t="s">
        <v>51</v>
      </c>
      <c r="M24" s="47"/>
      <c r="N24" s="46" t="s">
        <v>52</v>
      </c>
      <c r="O24" s="47"/>
      <c r="P24" s="46" t="s">
        <v>54</v>
      </c>
      <c r="Q24" s="47"/>
      <c r="R24" s="34" t="s">
        <v>0</v>
      </c>
    </row>
    <row r="25" spans="1:18" ht="34.5" customHeight="1" x14ac:dyDescent="0.35">
      <c r="A25" s="21">
        <v>1</v>
      </c>
      <c r="B25" s="74" t="s">
        <v>13</v>
      </c>
      <c r="C25" s="74"/>
      <c r="D25" s="74"/>
      <c r="E25" s="74"/>
      <c r="F25" s="74"/>
      <c r="G25" s="74"/>
      <c r="H25" s="80">
        <v>0.15</v>
      </c>
      <c r="I25" s="16">
        <v>0.25</v>
      </c>
      <c r="J25" s="15">
        <v>4</v>
      </c>
      <c r="K25" s="16">
        <v>0.04</v>
      </c>
      <c r="L25" s="15">
        <v>5</v>
      </c>
      <c r="M25" s="16">
        <v>0.05</v>
      </c>
      <c r="N25" s="15">
        <v>3</v>
      </c>
      <c r="O25" s="16">
        <v>0.03</v>
      </c>
      <c r="P25" s="15">
        <v>5</v>
      </c>
      <c r="Q25" s="16">
        <v>0.05</v>
      </c>
      <c r="R25" s="32" t="s">
        <v>45</v>
      </c>
    </row>
    <row r="26" spans="1:18" ht="39.75" customHeight="1" x14ac:dyDescent="0.35">
      <c r="A26" s="21">
        <v>2</v>
      </c>
      <c r="B26" s="74" t="s">
        <v>8</v>
      </c>
      <c r="C26" s="74"/>
      <c r="D26" s="74"/>
      <c r="E26" s="74"/>
      <c r="F26" s="74"/>
      <c r="G26" s="74"/>
      <c r="H26" s="80"/>
      <c r="I26" s="16">
        <v>0.25</v>
      </c>
      <c r="J26" s="15">
        <v>5</v>
      </c>
      <c r="K26" s="16">
        <v>0.05</v>
      </c>
      <c r="L26" s="15">
        <v>5</v>
      </c>
      <c r="M26" s="16">
        <v>0.05</v>
      </c>
      <c r="N26" s="15">
        <v>2</v>
      </c>
      <c r="O26" s="16">
        <v>0.02</v>
      </c>
      <c r="P26" s="15">
        <v>5</v>
      </c>
      <c r="Q26" s="16">
        <v>0.05</v>
      </c>
      <c r="R26" s="22" t="s">
        <v>46</v>
      </c>
    </row>
    <row r="27" spans="1:18" ht="29" x14ac:dyDescent="0.35">
      <c r="A27" s="21">
        <v>3</v>
      </c>
      <c r="B27" s="74" t="s">
        <v>9</v>
      </c>
      <c r="C27" s="74"/>
      <c r="D27" s="74"/>
      <c r="E27" s="74"/>
      <c r="F27" s="74"/>
      <c r="G27" s="74"/>
      <c r="H27" s="80"/>
      <c r="I27" s="16">
        <v>0.25</v>
      </c>
      <c r="J27" s="15">
        <v>3</v>
      </c>
      <c r="K27" s="16">
        <v>0.03</v>
      </c>
      <c r="L27" s="15">
        <v>4</v>
      </c>
      <c r="M27" s="16">
        <v>0.04</v>
      </c>
      <c r="N27" s="15">
        <v>4</v>
      </c>
      <c r="O27" s="16">
        <v>0.04</v>
      </c>
      <c r="P27" s="15">
        <v>5</v>
      </c>
      <c r="Q27" s="16">
        <v>0.05</v>
      </c>
      <c r="R27" s="7" t="s">
        <v>47</v>
      </c>
    </row>
    <row r="28" spans="1:18" ht="43.5" customHeight="1" x14ac:dyDescent="0.35">
      <c r="A28" s="21">
        <v>4</v>
      </c>
      <c r="B28" s="74" t="s">
        <v>10</v>
      </c>
      <c r="C28" s="74"/>
      <c r="D28" s="74"/>
      <c r="E28" s="74"/>
      <c r="F28" s="74"/>
      <c r="G28" s="74"/>
      <c r="H28" s="80"/>
      <c r="I28" s="16">
        <v>0.25</v>
      </c>
      <c r="J28" s="15">
        <v>4</v>
      </c>
      <c r="K28" s="16">
        <v>0.04</v>
      </c>
      <c r="L28" s="15">
        <v>5</v>
      </c>
      <c r="M28" s="16">
        <v>0.05</v>
      </c>
      <c r="N28" s="15">
        <v>4</v>
      </c>
      <c r="O28" s="16">
        <v>0.04</v>
      </c>
      <c r="P28" s="15">
        <v>5</v>
      </c>
      <c r="Q28" s="16">
        <v>0.05</v>
      </c>
      <c r="R28" s="22" t="s">
        <v>48</v>
      </c>
    </row>
    <row r="29" spans="1:18" ht="15" thickBot="1" x14ac:dyDescent="0.4">
      <c r="A29" s="78" t="s">
        <v>3</v>
      </c>
      <c r="B29" s="79"/>
      <c r="C29" s="79"/>
      <c r="D29" s="79"/>
      <c r="E29" s="79"/>
      <c r="F29" s="79"/>
      <c r="G29" s="79"/>
      <c r="H29" s="81"/>
      <c r="I29" s="29">
        <f>+SUM(I25:I28)</f>
        <v>1</v>
      </c>
      <c r="J29" s="30">
        <f>+SUM(J25:J28)</f>
        <v>16</v>
      </c>
      <c r="K29" s="31">
        <f>SUM(K25:K28)</f>
        <v>0.16</v>
      </c>
      <c r="L29" s="30">
        <f>+SUM(L25:L28)</f>
        <v>19</v>
      </c>
      <c r="M29" s="31">
        <f>SUM(M25:M28)</f>
        <v>0.19</v>
      </c>
      <c r="N29" s="30">
        <f>+SUM(N25:N28)</f>
        <v>13</v>
      </c>
      <c r="O29" s="31">
        <f>SUM(O25:O28)</f>
        <v>0.13</v>
      </c>
      <c r="P29" s="30">
        <f>+SUM(P25:P28)</f>
        <v>20</v>
      </c>
      <c r="Q29" s="31">
        <f>SUM(Q25:Q28)</f>
        <v>0.2</v>
      </c>
      <c r="R29" s="20"/>
    </row>
    <row r="30" spans="1:18" ht="18.75" customHeight="1" x14ac:dyDescent="0.35">
      <c r="A30" s="84" t="s">
        <v>11</v>
      </c>
      <c r="B30" s="85"/>
      <c r="C30" s="85"/>
      <c r="D30" s="85"/>
      <c r="E30" s="85"/>
      <c r="F30" s="85"/>
      <c r="G30" s="85"/>
      <c r="H30" s="83">
        <f>SUM(H9,H16,H25)</f>
        <v>1</v>
      </c>
      <c r="I30" s="83"/>
      <c r="J30" s="77">
        <f>(K13*$H$9)+(K22*$H$16)+(K29*$H$25)</f>
        <v>0.20399999999999999</v>
      </c>
      <c r="K30" s="77"/>
      <c r="L30" s="77">
        <f>(M13*$H$9)+(M22*$H$16)+(M29*$H$25)</f>
        <v>0.19500000000000001</v>
      </c>
      <c r="M30" s="77"/>
      <c r="N30" s="77">
        <f>(O13*$H$9)+(O22*$H$16)+(O29*$H$25)</f>
        <v>0.17200000000000001</v>
      </c>
      <c r="O30" s="77"/>
      <c r="P30" s="77">
        <f>(Q13*$H$9)+(Q22*$H$16)+(Q29*$H$25)</f>
        <v>0.24000000000000002</v>
      </c>
      <c r="Q30" s="77"/>
      <c r="R30" s="5"/>
    </row>
    <row r="31" spans="1:18" ht="19.5" customHeight="1" thickBot="1" x14ac:dyDescent="0.4">
      <c r="A31" s="86" t="s">
        <v>14</v>
      </c>
      <c r="B31" s="87"/>
      <c r="C31" s="87"/>
      <c r="D31" s="87"/>
      <c r="E31" s="87"/>
      <c r="F31" s="87"/>
      <c r="G31" s="87"/>
      <c r="H31" s="87"/>
      <c r="I31" s="87"/>
      <c r="J31" s="75">
        <f>RANK(J30,$J$30:$Q$30)</f>
        <v>2</v>
      </c>
      <c r="K31" s="76"/>
      <c r="L31" s="75">
        <f>RANK(L30,$J$30:$Q$30)</f>
        <v>3</v>
      </c>
      <c r="M31" s="76"/>
      <c r="N31" s="75">
        <f>RANK(N30,$J$30:$Q$30)</f>
        <v>4</v>
      </c>
      <c r="O31" s="76"/>
      <c r="P31" s="75">
        <f>RANK(P30,$J$30:$Q$30)</f>
        <v>1</v>
      </c>
      <c r="Q31" s="76"/>
      <c r="R31" s="5"/>
    </row>
    <row r="32" spans="1:18" x14ac:dyDescent="0.35">
      <c r="A32" s="82" t="s">
        <v>15</v>
      </c>
      <c r="B32" s="82"/>
      <c r="C32" s="82"/>
      <c r="D32" s="82"/>
      <c r="E32" s="82"/>
      <c r="F32" s="82"/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</row>
    <row r="33" spans="1:18" x14ac:dyDescent="0.35">
      <c r="A33" s="3"/>
      <c r="B33" s="4"/>
      <c r="C33" s="4"/>
      <c r="D33" s="4"/>
      <c r="E33" s="4"/>
      <c r="F33" s="4"/>
      <c r="G33" s="4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</row>
    <row r="34" spans="1:18" x14ac:dyDescent="0.35">
      <c r="A34" s="3"/>
      <c r="B34" s="4"/>
      <c r="C34" s="4"/>
      <c r="D34" s="4"/>
      <c r="E34" s="4"/>
      <c r="F34" s="4"/>
      <c r="G34" s="4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</row>
    <row r="35" spans="1:18" x14ac:dyDescent="0.35">
      <c r="A35" s="3"/>
      <c r="B35" s="4"/>
      <c r="C35" s="4"/>
      <c r="D35" s="4"/>
      <c r="E35" s="4"/>
      <c r="F35" s="4"/>
      <c r="G35" s="4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</row>
    <row r="36" spans="1:18" x14ac:dyDescent="0.35">
      <c r="A36" s="3"/>
      <c r="B36" s="4"/>
      <c r="C36" s="4"/>
      <c r="D36" s="4"/>
      <c r="E36" s="4"/>
      <c r="F36" s="4"/>
      <c r="G36" s="4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</row>
    <row r="37" spans="1:18" x14ac:dyDescent="0.35">
      <c r="A37" s="3"/>
      <c r="B37" s="4"/>
      <c r="C37" s="4"/>
      <c r="D37" s="4"/>
      <c r="E37" s="4"/>
      <c r="F37" s="4"/>
      <c r="G37" s="4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</row>
    <row r="38" spans="1:18" x14ac:dyDescent="0.35">
      <c r="A38" s="3"/>
      <c r="B38" s="4"/>
      <c r="C38" s="4"/>
      <c r="D38" s="4"/>
      <c r="E38" s="4"/>
      <c r="F38" s="4"/>
      <c r="G38" s="4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</row>
    <row r="39" spans="1:18" x14ac:dyDescent="0.35">
      <c r="A39" s="3"/>
      <c r="B39" s="4"/>
      <c r="C39" s="4"/>
      <c r="D39" s="4"/>
      <c r="E39" s="4"/>
      <c r="F39" s="4"/>
      <c r="G39" s="4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</row>
    <row r="40" spans="1:18" x14ac:dyDescent="0.35">
      <c r="A40" s="3"/>
      <c r="B40" s="4"/>
      <c r="C40" s="4"/>
      <c r="D40" s="4"/>
      <c r="E40" s="4"/>
      <c r="F40" s="4"/>
      <c r="G40" s="4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</row>
    <row r="41" spans="1:18" x14ac:dyDescent="0.35">
      <c r="A41" s="3"/>
      <c r="B41" s="4"/>
      <c r="C41" s="4"/>
      <c r="D41" s="4"/>
      <c r="E41" s="4"/>
      <c r="F41" s="4"/>
      <c r="G41" s="4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</row>
    <row r="42" spans="1:18" x14ac:dyDescent="0.35">
      <c r="A42" s="3"/>
      <c r="B42" s="4"/>
      <c r="C42" s="4"/>
      <c r="D42" s="4"/>
      <c r="E42" s="4"/>
      <c r="F42" s="4"/>
      <c r="G42" s="4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</row>
  </sheetData>
  <mergeCells count="59">
    <mergeCell ref="A32:R32"/>
    <mergeCell ref="H30:I30"/>
    <mergeCell ref="A30:G30"/>
    <mergeCell ref="A31:I31"/>
    <mergeCell ref="B27:G27"/>
    <mergeCell ref="B28:G28"/>
    <mergeCell ref="B25:G25"/>
    <mergeCell ref="A23:R23"/>
    <mergeCell ref="A24:G24"/>
    <mergeCell ref="J31:K31"/>
    <mergeCell ref="L31:M31"/>
    <mergeCell ref="N31:O31"/>
    <mergeCell ref="P31:Q31"/>
    <mergeCell ref="L30:M30"/>
    <mergeCell ref="N30:O30"/>
    <mergeCell ref="P30:Q30"/>
    <mergeCell ref="A29:G29"/>
    <mergeCell ref="H25:H29"/>
    <mergeCell ref="J30:K30"/>
    <mergeCell ref="B26:G26"/>
    <mergeCell ref="N24:O24"/>
    <mergeCell ref="P24:Q24"/>
    <mergeCell ref="A22:G22"/>
    <mergeCell ref="A5:Q5"/>
    <mergeCell ref="A6:L6"/>
    <mergeCell ref="M6:R6"/>
    <mergeCell ref="B17:G17"/>
    <mergeCell ref="B18:G18"/>
    <mergeCell ref="B19:G19"/>
    <mergeCell ref="B20:G20"/>
    <mergeCell ref="B21:G21"/>
    <mergeCell ref="H16:H22"/>
    <mergeCell ref="B16:G16"/>
    <mergeCell ref="A14:R14"/>
    <mergeCell ref="A15:G15"/>
    <mergeCell ref="J15:K15"/>
    <mergeCell ref="L15:M15"/>
    <mergeCell ref="N15:O15"/>
    <mergeCell ref="J24:K24"/>
    <mergeCell ref="A4:R4"/>
    <mergeCell ref="A7:R7"/>
    <mergeCell ref="L24:M24"/>
    <mergeCell ref="N8:O8"/>
    <mergeCell ref="A13:G13"/>
    <mergeCell ref="B12:G12"/>
    <mergeCell ref="B9:G9"/>
    <mergeCell ref="B10:G10"/>
    <mergeCell ref="B11:G11"/>
    <mergeCell ref="P15:Q15"/>
    <mergeCell ref="H9:H13"/>
    <mergeCell ref="A8:G8"/>
    <mergeCell ref="J8:K8"/>
    <mergeCell ref="L8:M8"/>
    <mergeCell ref="P8:Q8"/>
    <mergeCell ref="A1:G2"/>
    <mergeCell ref="H2:Q2"/>
    <mergeCell ref="H1:Q1"/>
    <mergeCell ref="G3:N3"/>
    <mergeCell ref="O3:Q3"/>
  </mergeCells>
  <pageMargins left="0.70866141732283472" right="0.70866141732283472" top="0.47" bottom="0.53" header="0.31496062992125984" footer="0.31496062992125984"/>
  <pageSetup scale="60" orientation="landscape" horizontalDpi="200" verticalDpi="200" r:id="rId1"/>
  <ignoredErrors>
    <ignoredError sqref="K13:L13 P13 N13 M13 O13 Q13 K22:Q22 K29:Q29" formula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1" sqref="G21"/>
    </sheetView>
  </sheetViews>
  <sheetFormatPr baseColWidth="10" defaultColWidth="10.7265625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8B469A66FD62C4AB52007FF8964D5B0" ma:contentTypeVersion="0" ma:contentTypeDescription="Crear nuevo documento." ma:contentTypeScope="" ma:versionID="93106d383accc10335f253cad398058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ebba8a198e9bb40c3eeca6d0bd41257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A8BBAB-0C20-4F07-9F1E-39301B367EB9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C768A20-1CAA-4618-AB4D-5C20A894F129}">
  <ds:schemaRefs>
    <ds:schemaRef ds:uri="http://purl.org/dc/terms/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A97EEEA3-7B7E-416E-BBFD-22F8FF3DB3F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1 - Formato Evaluación</vt:lpstr>
      <vt:lpstr>Hoja1</vt:lpstr>
      <vt:lpstr>'1 - Formato Evaluación'!Área_de_impresión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2021-12-11T12:16:48Z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0x010100A8B469A66FD62C4AB52007FF8964D5B0</vt:lpwstr>
  </property>
</Properties>
</file>