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K-Bot KD BoM" sheetId="1" r:id="rId4"/>
  </sheets>
  <definedNames>
    <definedName hidden="1" localSheetId="0" name="Z_CBE88363_580C_4CF7_885F_F1D7DF5A372A_.wvu.FilterData">'RELEASE K-Bot KD BoM'!$A$1:$Q$178</definedName>
    <definedName hidden="1" localSheetId="0" name="Z_682AE50E_32CB_48EF_A438_A99894DF4F8D_.wvu.FilterData">'RELEASE K-Bot KD BoM'!$A$1:$Q$178</definedName>
    <definedName hidden="1" localSheetId="0" name="Z_A243E300_5B98_40E0_9EA6_AB9BC8992678_.wvu.FilterData">'RELEASE K-Bot KD BoM'!$A$1:$Q$178</definedName>
    <definedName hidden="1" localSheetId="0" name="Z_744C6980_5256_45C2_9B76_1081D257D8EE_.wvu.FilterData">'RELEASE K-Bot KD BoM'!$A$1:$Q$178</definedName>
    <definedName hidden="1" localSheetId="0" name="Z_E125EEFB_A159_4848_827C_C770BFE85404_.wvu.FilterData">'RELEASE K-Bot KD BoM'!$A$1:$Q$178</definedName>
    <definedName hidden="1" localSheetId="0" name="Z_82534ED2_DF31_46E4_A080_581EB026C914_.wvu.FilterData">'RELEASE K-Bot KD BoM'!$A$1:$Q$178</definedName>
    <definedName hidden="1" localSheetId="0" name="Z_EF110322_0288_4C6A_B051_DFF8A5BAD54C_.wvu.FilterData">'RELEASE K-Bot KD BoM'!$A$1:$Q$178</definedName>
  </definedNames>
  <calcPr/>
  <customWorkbookViews>
    <customWorkbookView activeSheetId="0" maximized="1" windowHeight="0" windowWidth="0" guid="{CBE88363-580C-4CF7-885F-F1D7DF5A372A}" name="No Fasteners"/>
    <customWorkbookView activeSheetId="0" maximized="1" windowHeight="0" windowWidth="0" guid="{82534ED2-DF31-46E4-A080-581EB026C914}" name="SHCS"/>
    <customWorkbookView activeSheetId="0" maximized="1" windowHeight="0" windowWidth="0" guid="{A243E300-5B98-40E0-9EA6-AB9BC8992678}" name="CSHS"/>
    <customWorkbookView activeSheetId="0" maximized="1" windowHeight="0" windowWidth="0" guid="{EF110322-0288-4C6A-B051-DFF8A5BAD54C}" name="Fasteners"/>
    <customWorkbookView activeSheetId="0" maximized="1" windowHeight="0" windowWidth="0" guid="{E125EEFB-A159-4848-827C-C770BFE85404}" name="Unarrived Fasteners"/>
    <customWorkbookView activeSheetId="0" maximized="1" windowHeight="0" windowWidth="0" guid="{682AE50E-32CB-48EF-A438-A99894DF4F8D}" name="SendCutSend"/>
    <customWorkbookView activeSheetId="0" maximized="1" windowHeight="0" windowWidth="0" guid="{744C6980-5256-45C2-9B76-1081D257D8EE}" name="Dowels"/>
  </customWorkbookViews>
  <extLst>
    <ext uri="GoogleSheetsCustomDataVersion2">
      <go:sheetsCustomData xmlns:go="http://customooxmlschemas.google.com/" r:id="rId5" roundtripDataChecksum="R3FJapuu+W5N8sMoMNuBnW3UJDS2d8Ove5hCtRzB3lM="/>
    </ext>
  </extLst>
</workbook>
</file>

<file path=xl/sharedStrings.xml><?xml version="1.0" encoding="utf-8"?>
<sst xmlns="http://schemas.openxmlformats.org/spreadsheetml/2006/main" count="1381" uniqueCount="372">
  <si>
    <t>Proj</t>
  </si>
  <si>
    <t>Sub</t>
  </si>
  <si>
    <t>PN</t>
  </si>
  <si>
    <t>Suff</t>
  </si>
  <si>
    <t>Part Name</t>
  </si>
  <si>
    <t>Full PN</t>
  </si>
  <si>
    <t>Desc</t>
  </si>
  <si>
    <t>Part Qty 
(per Robot)</t>
  </si>
  <si>
    <t>Make/Buy</t>
  </si>
  <si>
    <t xml:space="preserve">Part Material </t>
  </si>
  <si>
    <t>Supplier</t>
  </si>
  <si>
    <t>Supplier PN</t>
  </si>
  <si>
    <t>Supply URL</t>
  </si>
  <si>
    <t>Fastener</t>
  </si>
  <si>
    <t>Size (mm)</t>
  </si>
  <si>
    <t>Length (mm)</t>
  </si>
  <si>
    <t>Type</t>
  </si>
  <si>
    <t>KD</t>
  </si>
  <si>
    <t>B</t>
  </si>
  <si>
    <t>100</t>
  </si>
  <si>
    <t>-</t>
  </si>
  <si>
    <t>(Main Torso Struct 100)</t>
  </si>
  <si>
    <t>101</t>
  </si>
  <si>
    <t>T</t>
  </si>
  <si>
    <t>Torso - Top</t>
  </si>
  <si>
    <t>CNC</t>
  </si>
  <si>
    <t>6061-T6</t>
  </si>
  <si>
    <t>102</t>
  </si>
  <si>
    <t>Torso - Bottom</t>
  </si>
  <si>
    <t>103</t>
  </si>
  <si>
    <t>L</t>
  </si>
  <si>
    <t>Torso - Side</t>
  </si>
  <si>
    <t>R</t>
  </si>
  <si>
    <t>104</t>
  </si>
  <si>
    <t>Shoulder Cover Front</t>
  </si>
  <si>
    <t>105</t>
  </si>
  <si>
    <t>Shoulder Cover Back</t>
  </si>
  <si>
    <t xml:space="preserve"> </t>
  </si>
  <si>
    <t>106</t>
  </si>
  <si>
    <t>X</t>
  </si>
  <si>
    <t>Sternum Brace</t>
  </si>
  <si>
    <t>151</t>
  </si>
  <si>
    <t>F</t>
  </si>
  <si>
    <t>Torso to Hip Bolts SHCS</t>
  </si>
  <si>
    <t>5mm clearance, 12mm tapped (in hip)</t>
  </si>
  <si>
    <t>Buy</t>
  </si>
  <si>
    <t>SHCS</t>
  </si>
  <si>
    <t>152</t>
  </si>
  <si>
    <t>Torso Bottom to Side Mount Bolts</t>
  </si>
  <si>
    <t xml:space="preserve"> 6mm clearanced, 12mm tapped (THRU), 6.5mm free to next bolt head
ADD LENGTH FOR JAM NUT</t>
  </si>
  <si>
    <t>155</t>
  </si>
  <si>
    <t>Torso Bottom to Side Mount Pins</t>
  </si>
  <si>
    <t>9.5mm bot, 3.5mm side</t>
  </si>
  <si>
    <t>Dowel</t>
  </si>
  <si>
    <t>156</t>
  </si>
  <si>
    <t>Torso to Side Cover</t>
  </si>
  <si>
    <t>157</t>
  </si>
  <si>
    <t>Torso to Shoulder RS03</t>
  </si>
  <si>
    <t>159</t>
  </si>
  <si>
    <t>Top to Side Mount</t>
  </si>
  <si>
    <t>200</t>
  </si>
  <si>
    <t>Torso Side Pieces</t>
  </si>
  <si>
    <t>201</t>
  </si>
  <si>
    <t>Front Cover Lower</t>
  </si>
  <si>
    <t>202</t>
  </si>
  <si>
    <t>Front and Rear  Cover Upper</t>
  </si>
  <si>
    <t>205</t>
  </si>
  <si>
    <t>Battery Panel to Brace</t>
  </si>
  <si>
    <t>Go from inside out towards brace. THRU tap</t>
  </si>
  <si>
    <t>206</t>
  </si>
  <si>
    <t>Front and Back Panels to torso sides</t>
  </si>
  <si>
    <t>4.455 tapped on brace THRU. .33 clearanced on torso side</t>
  </si>
  <si>
    <t>https://www.mcmaster.com/91294A126/</t>
  </si>
  <si>
    <t>CSHS</t>
  </si>
  <si>
    <t>208</t>
  </si>
  <si>
    <t>Torso side panel to cross brace</t>
  </si>
  <si>
    <t>https://www.mcmaster.com/91294A128/</t>
  </si>
  <si>
    <t>209</t>
  </si>
  <si>
    <t>Eye Bolt</t>
  </si>
  <si>
    <t>Specialty</t>
  </si>
  <si>
    <t>C</t>
  </si>
  <si>
    <t>Shoulder Pitch</t>
  </si>
  <si>
    <t>Shoulder Yoke Drive</t>
  </si>
  <si>
    <t>Shoulder Yoke Idle</t>
  </si>
  <si>
    <t>Shoulder Pitch RS03 Hardstop Static</t>
  </si>
  <si>
    <t>Shoulder Yoke Pitch RS03 Drive</t>
  </si>
  <si>
    <t>8mm drive side, 5mm spacer,  
5.5mm motor side</t>
  </si>
  <si>
    <t>Shoulder Yoke Pitch Drive Pin</t>
  </si>
  <si>
    <t>5 x 7motor</t>
  </si>
  <si>
    <t>153</t>
  </si>
  <si>
    <t>Shoulder Clam Pin</t>
  </si>
  <si>
    <t>16 mm drive side
6mm idle side
Undersize dowel</t>
  </si>
  <si>
    <t>154</t>
  </si>
  <si>
    <t>Shoulder Clam Bolt</t>
  </si>
  <si>
    <t>4.5 clearance + 30mm tap</t>
  </si>
  <si>
    <t>Shoulder Roll Drive Bolt SHCS M4x20mm</t>
  </si>
  <si>
    <t xml:space="preserve">6mm motor, 14.75mm thru
</t>
  </si>
  <si>
    <t>Shoulder Roll Drive Pin</t>
  </si>
  <si>
    <t>6mm drive, 7mm motor
Undersize dowel</t>
  </si>
  <si>
    <t>160</t>
  </si>
  <si>
    <t>Shoulder hard stop front</t>
  </si>
  <si>
    <t>161</t>
  </si>
  <si>
    <t>Shoulder Hard stop Rear</t>
  </si>
  <si>
    <t>162</t>
  </si>
  <si>
    <t>Shoulder Yoke Routing Wire Zip Tie</t>
  </si>
  <si>
    <t>2-3mm Width</t>
  </si>
  <si>
    <t>190</t>
  </si>
  <si>
    <t>Shoulder Idle Bearing 61805</t>
  </si>
  <si>
    <t>37x25, 7mm width</t>
  </si>
  <si>
    <t>Amazon</t>
  </si>
  <si>
    <t>B082PYT33D</t>
  </si>
  <si>
    <t>https://www.amazon.com/uxcell-6805-2RS-Groove-Bearings-Double/dp/B082PYT33D/ref=sr_1_3?s=industrial&amp;sr=1-3</t>
  </si>
  <si>
    <t>Bearing</t>
  </si>
  <si>
    <t xml:space="preserve">Upper Bicep </t>
  </si>
  <si>
    <t>Upper Bicep Drive</t>
  </si>
  <si>
    <t>Upper Bicep Idle</t>
  </si>
  <si>
    <t>203</t>
  </si>
  <si>
    <t>Upper Bicep Hardstop &amp; Wire Passthrough</t>
  </si>
  <si>
    <t>251</t>
  </si>
  <si>
    <t xml:space="preserve">Upper Bicep Shoulder Drive Housing </t>
  </si>
  <si>
    <t>4.415 clear
8mm motor</t>
  </si>
  <si>
    <t>252</t>
  </si>
  <si>
    <t>Upper Bicep Shoulder Idle Housing</t>
  </si>
  <si>
    <t>8mm motor, 13.75mm housing</t>
  </si>
  <si>
    <t>254</t>
  </si>
  <si>
    <t>Upper Bicep Clam Bolt</t>
  </si>
  <si>
    <t>255</t>
  </si>
  <si>
    <t>Upper Bicep RS02 Yaw Housing</t>
  </si>
  <si>
    <t>Motor 8mm + hsg 1.5mm</t>
  </si>
  <si>
    <t>256</t>
  </si>
  <si>
    <t>Upper Bicep RS02 Yaw Hardstop Bolt</t>
  </si>
  <si>
    <t>300</t>
  </si>
  <si>
    <t xml:space="preserve">Lower Bicep </t>
  </si>
  <si>
    <t>301</t>
  </si>
  <si>
    <t>Lower Bicep Drive</t>
  </si>
  <si>
    <t>302</t>
  </si>
  <si>
    <t>Lower Bicep Idle</t>
  </si>
  <si>
    <t>351</t>
  </si>
  <si>
    <t>Lower Bicep Clam Pin</t>
  </si>
  <si>
    <t>6 x 6</t>
  </si>
  <si>
    <t>352</t>
  </si>
  <si>
    <t>Lower Bicep Clam Bolt</t>
  </si>
  <si>
    <t>353</t>
  </si>
  <si>
    <t>Bicep Drive Bolt RS02 Yaw</t>
  </si>
  <si>
    <t>356</t>
  </si>
  <si>
    <t>Drive Motor Bolt RS02 Yaw Pin</t>
  </si>
  <si>
    <t>6x6</t>
  </si>
  <si>
    <t>354</t>
  </si>
  <si>
    <t>Drive RS02 Pitch Mount</t>
  </si>
  <si>
    <t>355</t>
  </si>
  <si>
    <t>Idle RS02 Pitch Mount</t>
  </si>
  <si>
    <t>400</t>
  </si>
  <si>
    <t>Upper Forearm</t>
  </si>
  <si>
    <t>401</t>
  </si>
  <si>
    <t>Upper Forearm Drive</t>
  </si>
  <si>
    <t>402</t>
  </si>
  <si>
    <t>Upper Forearm Idle</t>
  </si>
  <si>
    <t>451</t>
  </si>
  <si>
    <t>Forearm Elbow Drive</t>
  </si>
  <si>
    <t>452</t>
  </si>
  <si>
    <t>Forearm Elbow Drive Pin</t>
  </si>
  <si>
    <t>453</t>
  </si>
  <si>
    <t>Forearm Clam SHCS</t>
  </si>
  <si>
    <t>10mm thru 16mm tap</t>
  </si>
  <si>
    <t>454</t>
  </si>
  <si>
    <t>Forearm Clam Pin</t>
  </si>
  <si>
    <t>455</t>
  </si>
  <si>
    <t>Forearm SR00 Mount</t>
  </si>
  <si>
    <t>4mm thru, 4mm motor</t>
  </si>
  <si>
    <t>456</t>
  </si>
  <si>
    <t>Forearm Hard Stop</t>
  </si>
  <si>
    <t>7.5 thru, 5mm motor</t>
  </si>
  <si>
    <t>500</t>
  </si>
  <si>
    <t>Lower Forearm</t>
  </si>
  <si>
    <t>501</t>
  </si>
  <si>
    <t>Top Wrist Rotor</t>
  </si>
  <si>
    <t>502</t>
  </si>
  <si>
    <t>Bottom Wrist Rotor</t>
  </si>
  <si>
    <t>503</t>
  </si>
  <si>
    <t>Wrist Clamp Key</t>
  </si>
  <si>
    <t>Molding</t>
  </si>
  <si>
    <t>ABS or Nylon (MJF)</t>
  </si>
  <si>
    <t>504</t>
  </si>
  <si>
    <t>Wrist Clamp Flat</t>
  </si>
  <si>
    <t>551</t>
  </si>
  <si>
    <t>Lower Forearm Drive Bolt</t>
  </si>
  <si>
    <t>16mm drive, 5mm motor</t>
  </si>
  <si>
    <t>552</t>
  </si>
  <si>
    <t>Lower Forearm Drive Pin</t>
  </si>
  <si>
    <t>3mm motor, 7mm clear</t>
  </si>
  <si>
    <t>553</t>
  </si>
  <si>
    <t>Wrist to end effector</t>
  </si>
  <si>
    <t>554</t>
  </si>
  <si>
    <t>Wrist attachment clamp</t>
  </si>
  <si>
    <t>D</t>
  </si>
  <si>
    <t>Upper Leg</t>
  </si>
  <si>
    <t>Hip Bracket</t>
  </si>
  <si>
    <t>Hip Yoke Drive</t>
  </si>
  <si>
    <t>Hip Yoke Idle</t>
  </si>
  <si>
    <t>Hip Yoke Hard Stop Wishbone</t>
  </si>
  <si>
    <t>304 Steel</t>
  </si>
  <si>
    <t>Hip Yoke Hard Stop Tooth</t>
  </si>
  <si>
    <t>107</t>
  </si>
  <si>
    <t>Hip Bracket Wire Static Cover</t>
  </si>
  <si>
    <t>Sheet Metal</t>
  </si>
  <si>
    <t xml:space="preserve">Hip Bracket RS04 Housing Bolt </t>
  </si>
  <si>
    <t>11 clear, 6mm housing</t>
  </si>
  <si>
    <t>McMaster</t>
  </si>
  <si>
    <t xml:space="preserve">91290A154
</t>
  </si>
  <si>
    <t>https://www.mcmaster.com/91290A154/</t>
  </si>
  <si>
    <t>Hip Brackets Joint</t>
  </si>
  <si>
    <t xml:space="preserve">  </t>
  </si>
  <si>
    <t>91290A242</t>
  </si>
  <si>
    <t>https://www.mcmaster.com/91290A242/</t>
  </si>
  <si>
    <t>Hip Bracket Cover Screws</t>
  </si>
  <si>
    <t>.35 thru, 7.85 tapp, 1mm clearance</t>
  </si>
  <si>
    <t>Hip Hard Stop Wishbone Mount</t>
  </si>
  <si>
    <t>4mm clear, 5mm mount</t>
  </si>
  <si>
    <t>Hip Hard Stop Tooth Bolt</t>
  </si>
  <si>
    <t>5mm clear, 13+ tapped</t>
  </si>
  <si>
    <t>Yoke Pitch RS04 Drive Bolt</t>
  </si>
  <si>
    <t>8.345mm clear, 6.5mm tapped</t>
  </si>
  <si>
    <t>Hip Hard Stop Tooth Pin</t>
  </si>
  <si>
    <t>Yoke Clamp Upper</t>
  </si>
  <si>
    <t>6.4 thru, 8mm tapp</t>
  </si>
  <si>
    <t>158</t>
  </si>
  <si>
    <t>Yoke Clamp Pins</t>
  </si>
  <si>
    <t>Yoke Clamp Lower</t>
  </si>
  <si>
    <t>3.4 clear, 20 tapp</t>
  </si>
  <si>
    <t>Yoke RS03 Roll Drive</t>
  </si>
  <si>
    <t>15 clear, 6 motor</t>
  </si>
  <si>
    <t>91290A168</t>
  </si>
  <si>
    <t>https://www.mcmaster.com/91290A168/</t>
  </si>
  <si>
    <t>Yoke RS03 Roll Pins</t>
  </si>
  <si>
    <t>7 motor, 6 yoke</t>
  </si>
  <si>
    <t>163</t>
  </si>
  <si>
    <t>Yoke Bearing Pin CSHS90 M4x20</t>
  </si>
  <si>
    <t>8 tapped, 15.4 clear,</t>
  </si>
  <si>
    <t>Hip Yoke Idle Bearing (SKF) 61805/6805 Double Sealed Chrome</t>
  </si>
  <si>
    <t>Uxcell B082PYT33D</t>
  </si>
  <si>
    <t>Upper Thigh / Femur</t>
  </si>
  <si>
    <t>Upper Femur, Drive</t>
  </si>
  <si>
    <t>Upper Femur, Idle</t>
  </si>
  <si>
    <t>Hard Stop, Thigh RS03 Yaw</t>
  </si>
  <si>
    <t>Upper Femur Roll RS03 Mount Front</t>
  </si>
  <si>
    <t>2.75 thru, 8 motor</t>
  </si>
  <si>
    <t>Upper Femur Roll RS03 Mount Idle</t>
  </si>
  <si>
    <t xml:space="preserve"> 13 thru, 8 motor</t>
  </si>
  <si>
    <t>253</t>
  </si>
  <si>
    <t>Upper Femur Clam Bolt</t>
  </si>
  <si>
    <t>14 thru, 6 tapped</t>
  </si>
  <si>
    <t>Upper Femur Clam Pin</t>
  </si>
  <si>
    <t>6 + 6</t>
  </si>
  <si>
    <t>Upper Femur Yaw RS03 Housing Bolts</t>
  </si>
  <si>
    <t>5mm clear, 8mm motor</t>
  </si>
  <si>
    <t>Upper Femur Yaw RS03 Hard Stop Bolts</t>
  </si>
  <si>
    <t>8.5mm clear, 8mm motor</t>
  </si>
  <si>
    <t>Lower Thigh / Femur</t>
  </si>
  <si>
    <t>Lower Femur, Drive</t>
  </si>
  <si>
    <t>Lower Femur, Idle</t>
  </si>
  <si>
    <t>Lower Femur Yaw Drive Mount Bolts</t>
  </si>
  <si>
    <t>14.5 thru, 6mm motor</t>
  </si>
  <si>
    <t>Lower Femur Yaw Drive Mount Pin</t>
  </si>
  <si>
    <t xml:space="preserve">6 drive, 7 motor </t>
  </si>
  <si>
    <t>Lower FEmur Clam bolt SHCS M4x20</t>
  </si>
  <si>
    <t>20mm tapped, 4 &amp; 10mm thru</t>
  </si>
  <si>
    <t>Lower Femur Clam Pin</t>
  </si>
  <si>
    <t>6mm x 6mm</t>
  </si>
  <si>
    <t>357</t>
  </si>
  <si>
    <t>Lower Femur Knee RS04 Front Mount SHCS M4x8</t>
  </si>
  <si>
    <t>4mm clear, 5mm tap</t>
  </si>
  <si>
    <t>358</t>
  </si>
  <si>
    <t>Lower Femur Knee RS04 Idle Bolt</t>
  </si>
  <si>
    <t>4mm clear, 6mm tapp</t>
  </si>
  <si>
    <t>359</t>
  </si>
  <si>
    <t>Lower Femur Knee Bearing Mount CSHS90 M4x12</t>
  </si>
  <si>
    <t>8 clear, 6 tap</t>
  </si>
  <si>
    <t>Shin</t>
  </si>
  <si>
    <t>Shin, Drive</t>
  </si>
  <si>
    <t>Shin, Idle</t>
  </si>
  <si>
    <t>403</t>
  </si>
  <si>
    <t>Knee, Bearing Mount RS04</t>
  </si>
  <si>
    <t>Shin Knee Drive Bolt</t>
  </si>
  <si>
    <t>14.5mm clear, 6.5 motor</t>
  </si>
  <si>
    <t>Shin Clam Bolt</t>
  </si>
  <si>
    <t>10 clear, 12 tap</t>
  </si>
  <si>
    <t>Shin Clam Pin</t>
  </si>
  <si>
    <t>6mm clear, 8mm clear</t>
  </si>
  <si>
    <t>Shin Ankle Motor Mount</t>
  </si>
  <si>
    <t xml:space="preserve">15mm clearanced, 8mm motor </t>
  </si>
  <si>
    <t>491</t>
  </si>
  <si>
    <t>Knee Idle Bearing (SKF) 61805/6805 Double Sealed Chrome</t>
  </si>
  <si>
    <t>Ankle and Foot</t>
  </si>
  <si>
    <t>Foot Structure</t>
  </si>
  <si>
    <t>Linkage, Driver</t>
  </si>
  <si>
    <t>Linkage, Connecting Rod</t>
  </si>
  <si>
    <t>Ankle Pivot Shoulder Bolt</t>
  </si>
  <si>
    <t>Same as KB-D-504X</t>
  </si>
  <si>
    <t>505</t>
  </si>
  <si>
    <t>Ankle Linkage Flange End Pin</t>
  </si>
  <si>
    <t>(Steel)</t>
  </si>
  <si>
    <t>506</t>
  </si>
  <si>
    <t>Ankle Linkage Mounted End Stop 80deg</t>
  </si>
  <si>
    <t>4340 Steel</t>
  </si>
  <si>
    <t>Linkage Pin 8mm x 20 usable length</t>
  </si>
  <si>
    <t>Clevis Pin, 7mm</t>
  </si>
  <si>
    <t>93890A714</t>
  </si>
  <si>
    <t>https://www.mcmaster.com/93890A714/</t>
  </si>
  <si>
    <t>Ankle Pivot Nut Acorn M8-1.25</t>
  </si>
  <si>
    <t>Acorn Nut</t>
  </si>
  <si>
    <t>94920A150</t>
  </si>
  <si>
    <t>https://www.mcmaster.com/94920A150/</t>
  </si>
  <si>
    <t>Nut</t>
  </si>
  <si>
    <t>Ankle Pivot Washer M8</t>
  </si>
  <si>
    <t>Washer</t>
  </si>
  <si>
    <t>Ankle Link Cicrlip 7mm</t>
  </si>
  <si>
    <t>External, 7mm internal diameter, 1mm max width</t>
  </si>
  <si>
    <t>98541A115</t>
  </si>
  <si>
    <t>https://www.mcmaster.com/98541A115/</t>
  </si>
  <si>
    <t>555</t>
  </si>
  <si>
    <t>Ankle Motor Output Bolts</t>
  </si>
  <si>
    <t>2.5mm clear, 7mm motor</t>
  </si>
  <si>
    <t>91290A148</t>
  </si>
  <si>
    <t>https://www.mcmaster.com/91290A148/</t>
  </si>
  <si>
    <t>556</t>
  </si>
  <si>
    <t>Ankle Motor Hard stop Bolts</t>
  </si>
  <si>
    <t>3mm clearanced, 8mm motor</t>
  </si>
  <si>
    <t xml:space="preserve">91294A130
</t>
  </si>
  <si>
    <t>https://www.mcmaster.com/91294A130/</t>
  </si>
  <si>
    <t>591</t>
  </si>
  <si>
    <t>Bushing, Ankle (half) - 15mm inner 17mm outer 12mm axial, flanged end</t>
  </si>
  <si>
    <t>Oil-Free Bushing 15mm shaft 17mm external (28)mm length, 2.5mm end width</t>
  </si>
  <si>
    <t>Manufacturer Direct</t>
  </si>
  <si>
    <t>MZDF-15-12</t>
  </si>
  <si>
    <t>https://us.misumi-ec.com/vona2/detail/110302640160/?CategorySpec=00000043783%3a%3aa%2cb</t>
  </si>
  <si>
    <t>592</t>
  </si>
  <si>
    <t>Bushing, Linkage -- 8mm inner 10mm outer 
4mm axial, Flanged end</t>
  </si>
  <si>
    <t xml:space="preserve">Oil-Free Bushing
8mm shaft, 1mm OD, (8)mm length </t>
  </si>
  <si>
    <t>MDZF-8-8</t>
  </si>
  <si>
    <t>600</t>
  </si>
  <si>
    <t>Foot Tread</t>
  </si>
  <si>
    <t>601</t>
  </si>
  <si>
    <t>Foot Tread, Capsule</t>
  </si>
  <si>
    <t>Rubber</t>
  </si>
  <si>
    <t>651</t>
  </si>
  <si>
    <t>Foot to Tread Bolt</t>
  </si>
  <si>
    <t>6mm clearanece, 10mm tapped, + washer</t>
  </si>
  <si>
    <t>652</t>
  </si>
  <si>
    <t>Foot to Tread Washer</t>
  </si>
  <si>
    <t>M4</t>
  </si>
  <si>
    <t>653</t>
  </si>
  <si>
    <t>Foot to Tread Washer, Stack</t>
  </si>
  <si>
    <t>M8</t>
  </si>
  <si>
    <t>E</t>
  </si>
  <si>
    <t>Head</t>
  </si>
  <si>
    <t>Head Front Cover</t>
  </si>
  <si>
    <t>Head Middle Cover</t>
  </si>
  <si>
    <t>Head Back Neck</t>
  </si>
  <si>
    <t>Mic Holder</t>
  </si>
  <si>
    <t>Speaker Holder</t>
  </si>
  <si>
    <t>Breakout Panel</t>
  </si>
  <si>
    <t>Vim4 Mount</t>
  </si>
  <si>
    <t>Battery</t>
  </si>
  <si>
    <t>Handle</t>
  </si>
  <si>
    <t>Battery Bistable CAM</t>
  </si>
  <si>
    <t>Battery Slider</t>
  </si>
  <si>
    <t>Battery Front Cover</t>
  </si>
  <si>
    <t>Battery Middle Cover</t>
  </si>
  <si>
    <t>Battery Back Cover</t>
  </si>
  <si>
    <t>Battery Case</t>
  </si>
  <si>
    <t>108</t>
  </si>
  <si>
    <t>On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</si>
</sst>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i/>
      <color theme="1"/>
      <name val="Arial"/>
    </font>
    <font>
      <color theme="1"/>
      <name val="Arial"/>
    </font>
    <font>
      <strike/>
      <color theme="1"/>
      <name val="Arial"/>
    </font>
    <font>
      <u/>
      <color rgb="FF0000FF"/>
    </font>
    <font>
      <sz val="9.0"/>
      <color rgb="FF333333"/>
      <name val="Helvetica Neue"/>
    </font>
    <font>
      <u/>
      <color rgb="FF1155CC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258"/>
        <bgColor rgb="FFFFF25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49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2" fontId="3" numFmtId="0" xfId="0" applyAlignment="1" applyBorder="1" applyFill="1" applyFont="1">
      <alignment horizontal="center" shrinkToFit="0" wrapText="1"/>
    </xf>
    <xf borderId="1" fillId="2" fontId="3" numFmtId="49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0"/>
    </xf>
    <xf borderId="1" fillId="0" fontId="3" numFmtId="0" xfId="0" applyAlignment="1" applyBorder="1" applyFont="1">
      <alignment horizontal="center" shrinkToFit="0" wrapText="1"/>
    </xf>
    <xf borderId="1" fillId="0" fontId="3" numFmtId="49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0"/>
    </xf>
    <xf borderId="1" fillId="3" fontId="3" numFmtId="0" xfId="0" applyAlignment="1" applyBorder="1" applyFill="1" applyFont="1">
      <alignment horizontal="center" shrinkToFit="0" wrapText="1"/>
    </xf>
    <xf borderId="1" fillId="0" fontId="5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vertical="bottom" wrapText="1"/>
    </xf>
    <xf borderId="1" fillId="0" fontId="6" numFmtId="0" xfId="0" applyBorder="1" applyFont="1"/>
    <xf borderId="1" fillId="0" fontId="3" numFmtId="0" xfId="0" applyBorder="1" applyFont="1"/>
    <xf borderId="1" fillId="0" fontId="6" numFmtId="0" xfId="0" applyAlignment="1" applyBorder="1" applyFont="1">
      <alignment shrinkToFit="0" wrapText="0"/>
    </xf>
    <xf borderId="1" fillId="4" fontId="3" numFmtId="0" xfId="0" applyAlignment="1" applyBorder="1" applyFill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horizontal="center" shrinkToFit="0" wrapText="0"/>
    </xf>
    <xf borderId="1" fillId="5" fontId="3" numFmtId="0" xfId="0" applyAlignment="1" applyBorder="1" applyFill="1" applyFon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0" fillId="0" fontId="1" numFmtId="49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LEASE K-Bot KD BoM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88" displayName="Table_1" name="Table_1" id="1">
  <tableColumns count="17">
    <tableColumn name="Proj" id="1"/>
    <tableColumn name="Sub" id="2"/>
    <tableColumn name="PN" id="3"/>
    <tableColumn name="Suff" id="4"/>
    <tableColumn name="Part Name" id="5"/>
    <tableColumn name="Full PN" id="6"/>
    <tableColumn name="Desc" id="7"/>
    <tableColumn name="Part Qty _x000a_(per Robot)" id="8"/>
    <tableColumn name="Make/Buy" id="9"/>
    <tableColumn name="Part Material " id="10"/>
    <tableColumn name="Supplier" id="11"/>
    <tableColumn name="Supplier PN" id="12"/>
    <tableColumn name="Supply URL" id="13"/>
    <tableColumn name="Fastener" id="14"/>
    <tableColumn name="Size (mm)" id="15"/>
    <tableColumn name="Length (mm)" id="16"/>
    <tableColumn name="Type" id="17"/>
  </tableColumns>
  <tableStyleInfo name="RELEASE K-Bot KD Bo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98541A115/" TargetMode="External"/><Relationship Id="rId10" Type="http://schemas.openxmlformats.org/officeDocument/2006/relationships/hyperlink" Target="https://www.mcmaster.com/94920A150/" TargetMode="External"/><Relationship Id="rId13" Type="http://schemas.openxmlformats.org/officeDocument/2006/relationships/hyperlink" Target="https://www.mcmaster.com/91294A130/" TargetMode="External"/><Relationship Id="rId12" Type="http://schemas.openxmlformats.org/officeDocument/2006/relationships/hyperlink" Target="https://www.mcmaster.com/91290A148/" TargetMode="External"/><Relationship Id="rId1" Type="http://schemas.openxmlformats.org/officeDocument/2006/relationships/hyperlink" Target="https://www.mcmaster.com/91294A126/" TargetMode="External"/><Relationship Id="rId2" Type="http://schemas.openxmlformats.org/officeDocument/2006/relationships/hyperlink" Target="https://www.mcmaster.com/91294A128/" TargetMode="External"/><Relationship Id="rId3" Type="http://schemas.openxmlformats.org/officeDocument/2006/relationships/hyperlink" Target="https://www.amazon.com/uxcell-6805-2RS-Groove-Bearings-Double/dp/B082PYT33D/ref=sr_1_3?s=industrial&amp;sr=1-3" TargetMode="External"/><Relationship Id="rId4" Type="http://schemas.openxmlformats.org/officeDocument/2006/relationships/hyperlink" Target="https://www.mcmaster.com/91290A154/" TargetMode="External"/><Relationship Id="rId9" Type="http://schemas.openxmlformats.org/officeDocument/2006/relationships/hyperlink" Target="https://www.mcmaster.com/93890A714/" TargetMode="External"/><Relationship Id="rId15" Type="http://schemas.openxmlformats.org/officeDocument/2006/relationships/hyperlink" Target="https://us.misumi-ec.com/vona2/detail/110302640160/?CategorySpec=00000043783%3a%3aa%2cb" TargetMode="External"/><Relationship Id="rId14" Type="http://schemas.openxmlformats.org/officeDocument/2006/relationships/hyperlink" Target="https://us.misumi-ec.com/vona2/detail/110302640160/?CategorySpec=00000043783%3a%3aa%2cb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mcmaster.com/91290A242/" TargetMode="External"/><Relationship Id="rId6" Type="http://schemas.openxmlformats.org/officeDocument/2006/relationships/hyperlink" Target="https://www.mcmaster.com/91290A168/" TargetMode="External"/><Relationship Id="rId18" Type="http://schemas.openxmlformats.org/officeDocument/2006/relationships/table" Target="../tables/table1.xml"/><Relationship Id="rId7" Type="http://schemas.openxmlformats.org/officeDocument/2006/relationships/hyperlink" Target="https://www.amazon.com/uxcell-6805-2RS-Groove-Bearings-Double/dp/B082PYT33D/ref=sr_1_3?s=industrial&amp;sr=1-3" TargetMode="External"/><Relationship Id="rId8" Type="http://schemas.openxmlformats.org/officeDocument/2006/relationships/hyperlink" Target="https://www.amazon.com/uxcell-6805-2RS-Groove-Bearings-Double/dp/B082PYT33D/ref=sr_1_3?s=industrial&amp;sr=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 fitToPage="1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 outlineLevelCol="1"/>
  <cols>
    <col customWidth="1" min="1" max="1" width="4.25"/>
    <col customWidth="1" min="2" max="2" width="4.13"/>
    <col customWidth="1" min="3" max="3" width="4.88"/>
    <col customWidth="1" min="4" max="4" width="4.13"/>
    <col customWidth="1" min="5" max="5" width="17.63"/>
    <col customWidth="1" min="6" max="6" width="9.88"/>
    <col customWidth="1" min="7" max="7" width="26.25"/>
    <col customWidth="1" min="8" max="8" width="10.0"/>
    <col customWidth="1" min="9" max="9" width="12.13"/>
    <col customWidth="1" min="10" max="10" width="21.38"/>
    <col customWidth="1" hidden="1" min="11" max="11" width="13.88" outlineLevel="1"/>
    <col customWidth="1" hidden="1" min="12" max="12" width="10.0" outlineLevel="1"/>
    <col customWidth="1" hidden="1" min="13" max="13" width="9.25" outlineLevel="1"/>
    <col customWidth="1" min="14" max="14" width="9.13"/>
    <col customWidth="1" min="15" max="15" width="7.63"/>
    <col customWidth="1" min="16" max="16" width="9.25"/>
    <col customWidth="1" min="17" max="17" width="10.5"/>
  </cols>
  <sheetData>
    <row r="1" ht="51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4" t="s">
        <v>15</v>
      </c>
      <c r="Q1" s="4" t="s">
        <v>16</v>
      </c>
    </row>
    <row r="2" ht="15.75" customHeight="1">
      <c r="A2" s="5" t="s">
        <v>17</v>
      </c>
      <c r="B2" s="5" t="s">
        <v>18</v>
      </c>
      <c r="C2" s="6" t="s">
        <v>19</v>
      </c>
      <c r="D2" s="5" t="s">
        <v>20</v>
      </c>
      <c r="E2" s="5" t="s">
        <v>21</v>
      </c>
      <c r="F2" s="7" t="str">
        <f t="shared" ref="F2:F169" si="1">CONCATENATE(A2,"-",B2,"-",C2,D2)</f>
        <v>KD-B-100-</v>
      </c>
      <c r="G2" s="8"/>
      <c r="H2" s="8"/>
      <c r="I2" s="5"/>
      <c r="J2" s="5"/>
      <c r="K2" s="8"/>
      <c r="L2" s="9"/>
      <c r="M2" s="9"/>
      <c r="N2" s="8"/>
      <c r="O2" s="8"/>
      <c r="P2" s="8"/>
      <c r="Q2" s="8"/>
    </row>
    <row r="3" ht="15.75" customHeight="1">
      <c r="A3" s="10" t="s">
        <v>17</v>
      </c>
      <c r="B3" s="10" t="s">
        <v>18</v>
      </c>
      <c r="C3" s="11" t="s">
        <v>22</v>
      </c>
      <c r="D3" s="10" t="s">
        <v>23</v>
      </c>
      <c r="E3" s="10" t="s">
        <v>24</v>
      </c>
      <c r="F3" s="7" t="str">
        <f t="shared" si="1"/>
        <v>KD-B-101T</v>
      </c>
      <c r="G3" s="7"/>
      <c r="H3" s="10">
        <v>1.0</v>
      </c>
      <c r="I3" s="7" t="s">
        <v>25</v>
      </c>
      <c r="J3" s="7" t="s">
        <v>26</v>
      </c>
      <c r="K3" s="7"/>
      <c r="L3" s="12"/>
      <c r="M3" s="12"/>
      <c r="N3" s="7" t="b">
        <f t="shared" ref="N3:N8" si="2">D3 = "F"</f>
        <v>0</v>
      </c>
      <c r="O3" s="7"/>
      <c r="P3" s="7"/>
      <c r="Q3" s="7"/>
    </row>
    <row r="4" ht="15.75" customHeight="1">
      <c r="A4" s="10" t="s">
        <v>17</v>
      </c>
      <c r="B4" s="10" t="s">
        <v>18</v>
      </c>
      <c r="C4" s="11" t="s">
        <v>27</v>
      </c>
      <c r="D4" s="10" t="s">
        <v>18</v>
      </c>
      <c r="E4" s="10" t="s">
        <v>28</v>
      </c>
      <c r="F4" s="7" t="str">
        <f t="shared" si="1"/>
        <v>KD-B-102B</v>
      </c>
      <c r="G4" s="7"/>
      <c r="H4" s="10">
        <v>1.0</v>
      </c>
      <c r="I4" s="7" t="s">
        <v>25</v>
      </c>
      <c r="J4" s="7" t="s">
        <v>26</v>
      </c>
      <c r="K4" s="7"/>
      <c r="L4" s="12"/>
      <c r="M4" s="12"/>
      <c r="N4" s="7" t="b">
        <f t="shared" si="2"/>
        <v>0</v>
      </c>
      <c r="O4" s="7"/>
      <c r="P4" s="7"/>
      <c r="Q4" s="7"/>
    </row>
    <row r="5" ht="15.75" customHeight="1">
      <c r="A5" s="10" t="s">
        <v>17</v>
      </c>
      <c r="B5" s="10" t="s">
        <v>18</v>
      </c>
      <c r="C5" s="11" t="s">
        <v>29</v>
      </c>
      <c r="D5" s="10" t="s">
        <v>30</v>
      </c>
      <c r="E5" s="10" t="s">
        <v>31</v>
      </c>
      <c r="F5" s="7" t="str">
        <f t="shared" si="1"/>
        <v>KD-B-103L</v>
      </c>
      <c r="G5" s="7"/>
      <c r="H5" s="10">
        <v>1.0</v>
      </c>
      <c r="I5" s="7" t="s">
        <v>25</v>
      </c>
      <c r="J5" s="7" t="s">
        <v>26</v>
      </c>
      <c r="K5" s="7"/>
      <c r="L5" s="12"/>
      <c r="M5" s="12"/>
      <c r="N5" s="7" t="b">
        <f t="shared" si="2"/>
        <v>0</v>
      </c>
      <c r="O5" s="7"/>
      <c r="P5" s="7"/>
      <c r="Q5" s="7"/>
    </row>
    <row r="6" ht="15.75" customHeight="1">
      <c r="A6" s="10" t="s">
        <v>17</v>
      </c>
      <c r="B6" s="10" t="s">
        <v>18</v>
      </c>
      <c r="C6" s="11" t="s">
        <v>29</v>
      </c>
      <c r="D6" s="10" t="s">
        <v>32</v>
      </c>
      <c r="E6" s="10" t="s">
        <v>31</v>
      </c>
      <c r="F6" s="7" t="str">
        <f t="shared" si="1"/>
        <v>KD-B-103R</v>
      </c>
      <c r="G6" s="7"/>
      <c r="H6" s="10">
        <v>1.0</v>
      </c>
      <c r="I6" s="7" t="s">
        <v>25</v>
      </c>
      <c r="J6" s="7" t="s">
        <v>26</v>
      </c>
      <c r="K6" s="7"/>
      <c r="L6" s="12"/>
      <c r="M6" s="12"/>
      <c r="N6" s="7" t="b">
        <f t="shared" si="2"/>
        <v>0</v>
      </c>
      <c r="O6" s="7"/>
      <c r="P6" s="7"/>
      <c r="Q6" s="7"/>
    </row>
    <row r="7" ht="15.75" customHeight="1">
      <c r="A7" s="10" t="s">
        <v>17</v>
      </c>
      <c r="B7" s="10" t="s">
        <v>18</v>
      </c>
      <c r="C7" s="11" t="s">
        <v>33</v>
      </c>
      <c r="D7" s="10" t="s">
        <v>30</v>
      </c>
      <c r="E7" s="10" t="s">
        <v>34</v>
      </c>
      <c r="F7" s="7" t="str">
        <f t="shared" si="1"/>
        <v>KD-B-104L</v>
      </c>
      <c r="G7" s="7"/>
      <c r="H7" s="10">
        <v>1.0</v>
      </c>
      <c r="I7" s="7" t="s">
        <v>25</v>
      </c>
      <c r="J7" s="7" t="s">
        <v>26</v>
      </c>
      <c r="K7" s="7"/>
      <c r="L7" s="12"/>
      <c r="M7" s="12"/>
      <c r="N7" s="7" t="b">
        <f t="shared" si="2"/>
        <v>0</v>
      </c>
      <c r="O7" s="7"/>
      <c r="P7" s="7"/>
      <c r="Q7" s="7"/>
    </row>
    <row r="8" ht="15.75" customHeight="1">
      <c r="A8" s="10" t="s">
        <v>17</v>
      </c>
      <c r="B8" s="10" t="s">
        <v>18</v>
      </c>
      <c r="C8" s="11" t="s">
        <v>33</v>
      </c>
      <c r="D8" s="10" t="s">
        <v>32</v>
      </c>
      <c r="E8" s="10" t="s">
        <v>34</v>
      </c>
      <c r="F8" s="7" t="str">
        <f t="shared" si="1"/>
        <v>KD-B-104R</v>
      </c>
      <c r="G8" s="7"/>
      <c r="H8" s="10">
        <v>1.0</v>
      </c>
      <c r="I8" s="7" t="s">
        <v>25</v>
      </c>
      <c r="J8" s="7" t="s">
        <v>26</v>
      </c>
      <c r="K8" s="7"/>
      <c r="L8" s="12"/>
      <c r="M8" s="12"/>
      <c r="N8" s="7" t="b">
        <f t="shared" si="2"/>
        <v>0</v>
      </c>
      <c r="O8" s="7"/>
      <c r="P8" s="7"/>
      <c r="Q8" s="7"/>
    </row>
    <row r="9" ht="15.75" customHeight="1">
      <c r="A9" s="10" t="s">
        <v>17</v>
      </c>
      <c r="B9" s="10" t="s">
        <v>18</v>
      </c>
      <c r="C9" s="11" t="s">
        <v>35</v>
      </c>
      <c r="D9" s="10" t="s">
        <v>30</v>
      </c>
      <c r="E9" s="10" t="s">
        <v>36</v>
      </c>
      <c r="F9" s="7" t="str">
        <f t="shared" si="1"/>
        <v>KD-B-105L</v>
      </c>
      <c r="G9" s="7" t="s">
        <v>37</v>
      </c>
      <c r="H9" s="10">
        <v>1.0</v>
      </c>
      <c r="I9" s="7"/>
      <c r="J9" s="7"/>
      <c r="K9" s="7"/>
      <c r="L9" s="12"/>
      <c r="M9" s="12"/>
      <c r="N9" s="7" t="b">
        <v>0</v>
      </c>
      <c r="O9" s="7"/>
      <c r="P9" s="7"/>
      <c r="Q9" s="7"/>
    </row>
    <row r="10" ht="15.75" customHeight="1">
      <c r="A10" s="10" t="s">
        <v>17</v>
      </c>
      <c r="B10" s="10" t="s">
        <v>18</v>
      </c>
      <c r="C10" s="11" t="s">
        <v>35</v>
      </c>
      <c r="D10" s="10" t="s">
        <v>32</v>
      </c>
      <c r="E10" s="10" t="s">
        <v>36</v>
      </c>
      <c r="F10" s="7" t="str">
        <f t="shared" si="1"/>
        <v>KD-B-105R</v>
      </c>
      <c r="G10" s="7"/>
      <c r="H10" s="10">
        <v>1.0</v>
      </c>
      <c r="I10" s="7"/>
      <c r="J10" s="7"/>
      <c r="K10" s="7"/>
      <c r="L10" s="12"/>
      <c r="M10" s="12"/>
      <c r="N10" s="7" t="b">
        <v>0</v>
      </c>
      <c r="O10" s="7"/>
      <c r="P10" s="7"/>
      <c r="Q10" s="7"/>
    </row>
    <row r="11" ht="15.75" customHeight="1">
      <c r="A11" s="10" t="s">
        <v>17</v>
      </c>
      <c r="B11" s="10" t="s">
        <v>18</v>
      </c>
      <c r="C11" s="11" t="s">
        <v>38</v>
      </c>
      <c r="D11" s="10" t="s">
        <v>39</v>
      </c>
      <c r="E11" s="10" t="s">
        <v>40</v>
      </c>
      <c r="F11" s="7" t="str">
        <f t="shared" si="1"/>
        <v>KD-B-106X</v>
      </c>
      <c r="G11" s="7"/>
      <c r="H11" s="10">
        <v>1.0</v>
      </c>
      <c r="I11" s="7" t="s">
        <v>25</v>
      </c>
      <c r="J11" s="7" t="s">
        <v>26</v>
      </c>
      <c r="K11" s="7"/>
      <c r="L11" s="12"/>
      <c r="M11" s="12"/>
      <c r="N11" s="7" t="b">
        <v>1</v>
      </c>
      <c r="O11" s="7"/>
      <c r="P11" s="7"/>
      <c r="Q11" s="7"/>
    </row>
    <row r="12" ht="15.75" customHeight="1">
      <c r="A12" s="10" t="s">
        <v>17</v>
      </c>
      <c r="B12" s="13" t="s">
        <v>18</v>
      </c>
      <c r="C12" s="11" t="s">
        <v>41</v>
      </c>
      <c r="D12" s="10" t="s">
        <v>42</v>
      </c>
      <c r="E12" s="10" t="s">
        <v>43</v>
      </c>
      <c r="F12" s="7" t="str">
        <f t="shared" si="1"/>
        <v>KD-B-151F</v>
      </c>
      <c r="G12" s="7" t="s">
        <v>44</v>
      </c>
      <c r="H12" s="10">
        <v>12.0</v>
      </c>
      <c r="I12" s="7" t="s">
        <v>45</v>
      </c>
      <c r="J12" s="7"/>
      <c r="K12" s="7"/>
      <c r="L12" s="12"/>
      <c r="M12" s="12"/>
      <c r="N12" s="7" t="b">
        <f t="shared" ref="N12:N17" si="3">D12 = "F"</f>
        <v>1</v>
      </c>
      <c r="O12" s="7">
        <v>5.0</v>
      </c>
      <c r="P12" s="7">
        <v>20.0</v>
      </c>
      <c r="Q12" s="7" t="s">
        <v>46</v>
      </c>
    </row>
    <row r="13" ht="15.75" customHeight="1">
      <c r="A13" s="10" t="s">
        <v>17</v>
      </c>
      <c r="B13" s="13" t="s">
        <v>18</v>
      </c>
      <c r="C13" s="11" t="s">
        <v>47</v>
      </c>
      <c r="D13" s="10" t="s">
        <v>42</v>
      </c>
      <c r="E13" s="10" t="s">
        <v>48</v>
      </c>
      <c r="F13" s="7" t="str">
        <f t="shared" si="1"/>
        <v>KD-B-152F</v>
      </c>
      <c r="G13" s="7" t="s">
        <v>49</v>
      </c>
      <c r="H13" s="10">
        <v>6.0</v>
      </c>
      <c r="I13" s="7" t="s">
        <v>45</v>
      </c>
      <c r="J13" s="7"/>
      <c r="K13" s="7"/>
      <c r="L13" s="12"/>
      <c r="M13" s="12"/>
      <c r="N13" s="7" t="b">
        <f t="shared" si="3"/>
        <v>1</v>
      </c>
      <c r="O13" s="7">
        <v>6.0</v>
      </c>
      <c r="P13" s="7">
        <v>25.0</v>
      </c>
      <c r="Q13" s="7" t="s">
        <v>46</v>
      </c>
    </row>
    <row r="14" ht="15.75" customHeight="1">
      <c r="A14" s="10" t="s">
        <v>17</v>
      </c>
      <c r="B14" s="13" t="s">
        <v>18</v>
      </c>
      <c r="C14" s="11" t="s">
        <v>50</v>
      </c>
      <c r="D14" s="10" t="s">
        <v>42</v>
      </c>
      <c r="E14" s="10" t="s">
        <v>51</v>
      </c>
      <c r="F14" s="7" t="str">
        <f t="shared" si="1"/>
        <v>KD-B-155F</v>
      </c>
      <c r="G14" s="7" t="s">
        <v>52</v>
      </c>
      <c r="H14" s="10">
        <v>4.0</v>
      </c>
      <c r="I14" s="7" t="s">
        <v>45</v>
      </c>
      <c r="J14" s="7"/>
      <c r="K14" s="7"/>
      <c r="L14" s="12"/>
      <c r="M14" s="12"/>
      <c r="N14" s="7" t="b">
        <f t="shared" si="3"/>
        <v>1</v>
      </c>
      <c r="O14" s="7">
        <v>4.0</v>
      </c>
      <c r="P14" s="7">
        <v>10.0</v>
      </c>
      <c r="Q14" s="7" t="s">
        <v>53</v>
      </c>
    </row>
    <row r="15" ht="15.75" customHeight="1">
      <c r="A15" s="10" t="s">
        <v>17</v>
      </c>
      <c r="B15" s="13" t="s">
        <v>18</v>
      </c>
      <c r="C15" s="11" t="s">
        <v>54</v>
      </c>
      <c r="D15" s="10" t="s">
        <v>42</v>
      </c>
      <c r="E15" s="10" t="s">
        <v>55</v>
      </c>
      <c r="F15" s="7" t="str">
        <f t="shared" si="1"/>
        <v>KD-B-156F</v>
      </c>
      <c r="G15" s="7"/>
      <c r="H15" s="10">
        <v>8.0</v>
      </c>
      <c r="I15" s="7" t="s">
        <v>45</v>
      </c>
      <c r="J15" s="7"/>
      <c r="K15" s="7"/>
      <c r="L15" s="12"/>
      <c r="M15" s="12"/>
      <c r="N15" s="7" t="b">
        <f t="shared" si="3"/>
        <v>1</v>
      </c>
      <c r="O15" s="7">
        <v>4.0</v>
      </c>
      <c r="P15" s="7">
        <v>8.0</v>
      </c>
      <c r="Q15" s="7" t="s">
        <v>46</v>
      </c>
    </row>
    <row r="16" ht="15.75" customHeight="1">
      <c r="A16" s="10" t="s">
        <v>17</v>
      </c>
      <c r="B16" s="13" t="s">
        <v>18</v>
      </c>
      <c r="C16" s="11" t="s">
        <v>56</v>
      </c>
      <c r="D16" s="10" t="s">
        <v>42</v>
      </c>
      <c r="E16" s="10" t="s">
        <v>57</v>
      </c>
      <c r="F16" s="7" t="str">
        <f t="shared" si="1"/>
        <v>KD-B-157F</v>
      </c>
      <c r="G16" s="7"/>
      <c r="H16" s="10">
        <v>14.0</v>
      </c>
      <c r="I16" s="7" t="s">
        <v>45</v>
      </c>
      <c r="J16" s="7"/>
      <c r="K16" s="7"/>
      <c r="L16" s="12"/>
      <c r="M16" s="12"/>
      <c r="N16" s="7" t="b">
        <f t="shared" si="3"/>
        <v>1</v>
      </c>
      <c r="O16" s="7">
        <v>4.0</v>
      </c>
      <c r="P16" s="7">
        <v>8.0</v>
      </c>
      <c r="Q16" s="7" t="s">
        <v>46</v>
      </c>
    </row>
    <row r="17" ht="15.75" customHeight="1">
      <c r="A17" s="10" t="s">
        <v>17</v>
      </c>
      <c r="B17" s="13" t="s">
        <v>18</v>
      </c>
      <c r="C17" s="11" t="s">
        <v>58</v>
      </c>
      <c r="D17" s="10" t="s">
        <v>42</v>
      </c>
      <c r="E17" s="10" t="s">
        <v>59</v>
      </c>
      <c r="F17" s="7" t="str">
        <f t="shared" si="1"/>
        <v>KD-B-159F</v>
      </c>
      <c r="G17" s="7"/>
      <c r="H17" s="10">
        <v>6.0</v>
      </c>
      <c r="I17" s="7" t="s">
        <v>45</v>
      </c>
      <c r="J17" s="7"/>
      <c r="K17" s="14"/>
      <c r="L17" s="15"/>
      <c r="M17" s="15"/>
      <c r="N17" s="7" t="b">
        <f t="shared" si="3"/>
        <v>1</v>
      </c>
      <c r="O17" s="7">
        <v>4.0</v>
      </c>
      <c r="P17" s="7">
        <v>20.0</v>
      </c>
      <c r="Q17" s="7" t="s">
        <v>46</v>
      </c>
    </row>
    <row r="18" ht="15.75" customHeight="1">
      <c r="A18" s="5" t="s">
        <v>17</v>
      </c>
      <c r="B18" s="5" t="s">
        <v>18</v>
      </c>
      <c r="C18" s="6" t="s">
        <v>60</v>
      </c>
      <c r="D18" s="5" t="s">
        <v>20</v>
      </c>
      <c r="E18" s="5" t="s">
        <v>61</v>
      </c>
      <c r="F18" s="7" t="str">
        <f t="shared" si="1"/>
        <v>KD-B-200-</v>
      </c>
      <c r="G18" s="8"/>
      <c r="H18" s="5"/>
      <c r="I18" s="5"/>
      <c r="J18" s="5"/>
      <c r="K18" s="8"/>
      <c r="L18" s="9"/>
      <c r="M18" s="9"/>
      <c r="N18" s="8"/>
      <c r="O18" s="8"/>
      <c r="P18" s="8"/>
      <c r="Q18" s="8"/>
    </row>
    <row r="19" ht="15.75" customHeight="1">
      <c r="A19" s="10" t="s">
        <v>17</v>
      </c>
      <c r="B19" s="10" t="s">
        <v>18</v>
      </c>
      <c r="C19" s="11" t="s">
        <v>62</v>
      </c>
      <c r="D19" s="10" t="s">
        <v>18</v>
      </c>
      <c r="E19" s="10" t="s">
        <v>63</v>
      </c>
      <c r="F19" s="7" t="str">
        <f t="shared" si="1"/>
        <v>KD-B-201B</v>
      </c>
      <c r="G19" s="7"/>
      <c r="H19" s="10">
        <v>1.0</v>
      </c>
      <c r="I19" s="7" t="s">
        <v>25</v>
      </c>
      <c r="J19" s="7" t="s">
        <v>26</v>
      </c>
      <c r="K19" s="7"/>
      <c r="L19" s="12"/>
      <c r="M19" s="12"/>
      <c r="N19" s="7" t="b">
        <f t="shared" ref="N19:N23" si="4">D19 = "F"</f>
        <v>0</v>
      </c>
      <c r="O19" s="7"/>
      <c r="P19" s="7"/>
      <c r="Q19" s="7"/>
    </row>
    <row r="20" ht="15.75" customHeight="1">
      <c r="A20" s="10" t="s">
        <v>17</v>
      </c>
      <c r="B20" s="10" t="s">
        <v>18</v>
      </c>
      <c r="C20" s="11" t="s">
        <v>64</v>
      </c>
      <c r="D20" s="10" t="s">
        <v>23</v>
      </c>
      <c r="E20" s="10" t="s">
        <v>65</v>
      </c>
      <c r="F20" s="7" t="str">
        <f t="shared" si="1"/>
        <v>KD-B-202T</v>
      </c>
      <c r="G20" s="7"/>
      <c r="H20" s="16">
        <v>2.0</v>
      </c>
      <c r="I20" s="7" t="s">
        <v>25</v>
      </c>
      <c r="J20" s="7" t="s">
        <v>26</v>
      </c>
      <c r="K20" s="7"/>
      <c r="L20" s="12"/>
      <c r="M20" s="12"/>
      <c r="N20" s="7" t="b">
        <f t="shared" si="4"/>
        <v>0</v>
      </c>
      <c r="O20" s="7"/>
      <c r="P20" s="7"/>
      <c r="Q20" s="7"/>
    </row>
    <row r="21" ht="15.75" customHeight="1">
      <c r="A21" s="10" t="s">
        <v>17</v>
      </c>
      <c r="B21" s="10" t="s">
        <v>18</v>
      </c>
      <c r="C21" s="11" t="s">
        <v>66</v>
      </c>
      <c r="D21" s="10" t="s">
        <v>42</v>
      </c>
      <c r="E21" s="10" t="s">
        <v>67</v>
      </c>
      <c r="F21" s="7" t="str">
        <f t="shared" si="1"/>
        <v>KD-B-205F</v>
      </c>
      <c r="G21" s="7" t="s">
        <v>68</v>
      </c>
      <c r="H21" s="10">
        <v>8.0</v>
      </c>
      <c r="I21" s="7" t="s">
        <v>45</v>
      </c>
      <c r="J21" s="7"/>
      <c r="K21" s="7"/>
      <c r="L21" s="12"/>
      <c r="M21" s="12"/>
      <c r="N21" s="7" t="b">
        <f t="shared" si="4"/>
        <v>1</v>
      </c>
      <c r="O21" s="7">
        <v>3.0</v>
      </c>
      <c r="P21" s="7">
        <v>8.0</v>
      </c>
      <c r="Q21" s="7" t="s">
        <v>46</v>
      </c>
    </row>
    <row r="22" ht="15.75" customHeight="1">
      <c r="A22" s="10" t="s">
        <v>17</v>
      </c>
      <c r="B22" s="10" t="s">
        <v>18</v>
      </c>
      <c r="C22" s="11" t="s">
        <v>69</v>
      </c>
      <c r="D22" s="10" t="s">
        <v>42</v>
      </c>
      <c r="E22" s="10" t="s">
        <v>70</v>
      </c>
      <c r="F22" s="7" t="str">
        <f t="shared" si="1"/>
        <v>KD-B-206F</v>
      </c>
      <c r="G22" s="7" t="s">
        <v>71</v>
      </c>
      <c r="H22" s="10">
        <v>12.0</v>
      </c>
      <c r="I22" s="7" t="s">
        <v>45</v>
      </c>
      <c r="J22" s="7"/>
      <c r="K22" s="7"/>
      <c r="L22" s="12"/>
      <c r="M22" s="17" t="s">
        <v>72</v>
      </c>
      <c r="N22" s="7" t="b">
        <f t="shared" si="4"/>
        <v>1</v>
      </c>
      <c r="O22" s="7">
        <v>3.0</v>
      </c>
      <c r="P22" s="7">
        <v>8.0</v>
      </c>
      <c r="Q22" s="7" t="s">
        <v>73</v>
      </c>
    </row>
    <row r="23" ht="15.75" customHeight="1">
      <c r="A23" s="10" t="s">
        <v>17</v>
      </c>
      <c r="B23" s="10" t="s">
        <v>18</v>
      </c>
      <c r="C23" s="11" t="s">
        <v>74</v>
      </c>
      <c r="D23" s="10" t="s">
        <v>42</v>
      </c>
      <c r="E23" s="10" t="s">
        <v>75</v>
      </c>
      <c r="F23" s="7" t="str">
        <f t="shared" si="1"/>
        <v>KD-B-208F</v>
      </c>
      <c r="G23" s="7"/>
      <c r="H23" s="10">
        <v>4.0</v>
      </c>
      <c r="I23" s="7" t="s">
        <v>45</v>
      </c>
      <c r="J23" s="7"/>
      <c r="K23" s="7"/>
      <c r="L23" s="12"/>
      <c r="M23" s="17" t="s">
        <v>76</v>
      </c>
      <c r="N23" s="7" t="b">
        <f t="shared" si="4"/>
        <v>1</v>
      </c>
      <c r="O23" s="7">
        <v>5.0</v>
      </c>
      <c r="P23" s="7">
        <v>12.0</v>
      </c>
      <c r="Q23" s="7" t="s">
        <v>46</v>
      </c>
    </row>
    <row r="24" ht="15.75" customHeight="1">
      <c r="A24" s="10" t="s">
        <v>17</v>
      </c>
      <c r="B24" s="10" t="s">
        <v>18</v>
      </c>
      <c r="C24" s="11" t="s">
        <v>77</v>
      </c>
      <c r="D24" s="10" t="s">
        <v>42</v>
      </c>
      <c r="E24" s="10" t="s">
        <v>78</v>
      </c>
      <c r="F24" s="7" t="str">
        <f t="shared" si="1"/>
        <v>KD-B-209F</v>
      </c>
      <c r="G24" s="7"/>
      <c r="H24" s="10">
        <v>2.0</v>
      </c>
      <c r="I24" s="7" t="s">
        <v>45</v>
      </c>
      <c r="J24" s="7"/>
      <c r="K24" s="7"/>
      <c r="L24" s="12"/>
      <c r="M24" s="12"/>
      <c r="N24" s="7" t="b">
        <v>1</v>
      </c>
      <c r="O24" s="7">
        <v>10.0</v>
      </c>
      <c r="P24" s="7">
        <v>18.0</v>
      </c>
      <c r="Q24" s="7" t="s">
        <v>79</v>
      </c>
    </row>
    <row r="25" ht="15.75" customHeight="1">
      <c r="A25" s="5" t="s">
        <v>17</v>
      </c>
      <c r="B25" s="5" t="s">
        <v>80</v>
      </c>
      <c r="C25" s="6" t="s">
        <v>19</v>
      </c>
      <c r="D25" s="5" t="s">
        <v>20</v>
      </c>
      <c r="E25" s="5" t="s">
        <v>81</v>
      </c>
      <c r="F25" s="7" t="str">
        <f t="shared" si="1"/>
        <v>KD-C-100-</v>
      </c>
      <c r="G25" s="8"/>
      <c r="H25" s="5"/>
      <c r="I25" s="5"/>
      <c r="J25" s="5"/>
      <c r="K25" s="8"/>
      <c r="L25" s="9"/>
      <c r="M25" s="9"/>
      <c r="N25" s="8"/>
      <c r="O25" s="8"/>
      <c r="P25" s="8"/>
      <c r="Q25" s="8"/>
    </row>
    <row r="26" ht="15.75" customHeight="1">
      <c r="A26" s="10" t="s">
        <v>17</v>
      </c>
      <c r="B26" s="10" t="s">
        <v>80</v>
      </c>
      <c r="C26" s="11" t="s">
        <v>22</v>
      </c>
      <c r="D26" s="10" t="s">
        <v>30</v>
      </c>
      <c r="E26" s="10" t="s">
        <v>82</v>
      </c>
      <c r="F26" s="7" t="str">
        <f t="shared" si="1"/>
        <v>KD-C-101L</v>
      </c>
      <c r="G26" s="7"/>
      <c r="H26" s="10">
        <v>1.0</v>
      </c>
      <c r="I26" s="7" t="s">
        <v>25</v>
      </c>
      <c r="J26" s="7" t="s">
        <v>26</v>
      </c>
      <c r="K26" s="7"/>
      <c r="L26" s="12"/>
      <c r="M26" s="12"/>
      <c r="N26" s="7" t="b">
        <f t="shared" ref="N26:N38" si="5">D26 = "F"</f>
        <v>0</v>
      </c>
      <c r="O26" s="7"/>
      <c r="P26" s="7"/>
      <c r="Q26" s="7"/>
    </row>
    <row r="27" ht="15.75" customHeight="1">
      <c r="A27" s="10" t="s">
        <v>17</v>
      </c>
      <c r="B27" s="10" t="s">
        <v>80</v>
      </c>
      <c r="C27" s="11" t="s">
        <v>22</v>
      </c>
      <c r="D27" s="10" t="s">
        <v>32</v>
      </c>
      <c r="E27" s="10" t="s">
        <v>82</v>
      </c>
      <c r="F27" s="7" t="str">
        <f t="shared" si="1"/>
        <v>KD-C-101R</v>
      </c>
      <c r="G27" s="7"/>
      <c r="H27" s="10">
        <v>1.0</v>
      </c>
      <c r="I27" s="7" t="s">
        <v>25</v>
      </c>
      <c r="J27" s="7" t="s">
        <v>26</v>
      </c>
      <c r="K27" s="7"/>
      <c r="L27" s="12"/>
      <c r="M27" s="12"/>
      <c r="N27" s="7" t="b">
        <f t="shared" si="5"/>
        <v>0</v>
      </c>
      <c r="O27" s="7"/>
      <c r="P27" s="7"/>
      <c r="Q27" s="7"/>
    </row>
    <row r="28" ht="15.75" customHeight="1">
      <c r="A28" s="10" t="s">
        <v>17</v>
      </c>
      <c r="B28" s="10" t="s">
        <v>80</v>
      </c>
      <c r="C28" s="11" t="s">
        <v>27</v>
      </c>
      <c r="D28" s="10" t="s">
        <v>30</v>
      </c>
      <c r="E28" s="10" t="s">
        <v>83</v>
      </c>
      <c r="F28" s="7" t="str">
        <f t="shared" si="1"/>
        <v>KD-C-102L</v>
      </c>
      <c r="G28" s="7"/>
      <c r="H28" s="10">
        <v>1.0</v>
      </c>
      <c r="I28" s="7" t="s">
        <v>25</v>
      </c>
      <c r="J28" s="7" t="s">
        <v>26</v>
      </c>
      <c r="K28" s="7"/>
      <c r="L28" s="12"/>
      <c r="M28" s="12"/>
      <c r="N28" s="7" t="b">
        <f t="shared" si="5"/>
        <v>0</v>
      </c>
      <c r="O28" s="7"/>
      <c r="P28" s="7"/>
      <c r="Q28" s="7"/>
    </row>
    <row r="29" ht="15.75" customHeight="1">
      <c r="A29" s="10" t="s">
        <v>17</v>
      </c>
      <c r="B29" s="10" t="s">
        <v>80</v>
      </c>
      <c r="C29" s="11" t="s">
        <v>27</v>
      </c>
      <c r="D29" s="10" t="s">
        <v>32</v>
      </c>
      <c r="E29" s="10" t="s">
        <v>83</v>
      </c>
      <c r="F29" s="7" t="str">
        <f t="shared" si="1"/>
        <v>KD-C-102R</v>
      </c>
      <c r="G29" s="7"/>
      <c r="H29" s="10">
        <v>1.0</v>
      </c>
      <c r="I29" s="7" t="s">
        <v>25</v>
      </c>
      <c r="J29" s="7" t="s">
        <v>26</v>
      </c>
      <c r="K29" s="7"/>
      <c r="L29" s="12"/>
      <c r="M29" s="12"/>
      <c r="N29" s="7" t="b">
        <f t="shared" si="5"/>
        <v>0</v>
      </c>
      <c r="O29" s="7"/>
      <c r="P29" s="7"/>
      <c r="Q29" s="7"/>
    </row>
    <row r="30" ht="15.75" customHeight="1">
      <c r="A30" s="10" t="s">
        <v>17</v>
      </c>
      <c r="B30" s="10" t="s">
        <v>80</v>
      </c>
      <c r="C30" s="11" t="s">
        <v>29</v>
      </c>
      <c r="D30" s="10" t="s">
        <v>39</v>
      </c>
      <c r="E30" s="10" t="s">
        <v>84</v>
      </c>
      <c r="F30" s="7" t="str">
        <f t="shared" si="1"/>
        <v>KD-C-103X</v>
      </c>
      <c r="G30" s="7"/>
      <c r="H30" s="10">
        <v>2.0</v>
      </c>
      <c r="I30" s="7" t="s">
        <v>25</v>
      </c>
      <c r="J30" s="7" t="s">
        <v>26</v>
      </c>
      <c r="K30" s="7"/>
      <c r="L30" s="12"/>
      <c r="M30" s="12"/>
      <c r="N30" s="7" t="b">
        <f t="shared" si="5"/>
        <v>0</v>
      </c>
      <c r="O30" s="7"/>
      <c r="P30" s="7"/>
      <c r="Q30" s="7"/>
    </row>
    <row r="31" ht="15.75" customHeight="1">
      <c r="A31" s="10" t="s">
        <v>17</v>
      </c>
      <c r="B31" s="10" t="s">
        <v>80</v>
      </c>
      <c r="C31" s="11" t="s">
        <v>41</v>
      </c>
      <c r="D31" s="10" t="s">
        <v>42</v>
      </c>
      <c r="E31" s="10" t="s">
        <v>85</v>
      </c>
      <c r="F31" s="7" t="str">
        <f t="shared" si="1"/>
        <v>KD-C-151F</v>
      </c>
      <c r="G31" s="7" t="s">
        <v>86</v>
      </c>
      <c r="H31" s="10">
        <v>12.0</v>
      </c>
      <c r="I31" s="7" t="s">
        <v>45</v>
      </c>
      <c r="J31" s="7"/>
      <c r="K31" s="7"/>
      <c r="L31" s="12"/>
      <c r="M31" s="12"/>
      <c r="N31" s="7" t="b">
        <f t="shared" si="5"/>
        <v>1</v>
      </c>
      <c r="O31" s="7">
        <v>4.0</v>
      </c>
      <c r="P31" s="7">
        <v>20.0</v>
      </c>
      <c r="Q31" s="7" t="s">
        <v>46</v>
      </c>
    </row>
    <row r="32" ht="15.75" customHeight="1">
      <c r="A32" s="10" t="s">
        <v>17</v>
      </c>
      <c r="B32" s="10" t="s">
        <v>80</v>
      </c>
      <c r="C32" s="11" t="s">
        <v>47</v>
      </c>
      <c r="D32" s="10" t="s">
        <v>42</v>
      </c>
      <c r="E32" s="10" t="s">
        <v>87</v>
      </c>
      <c r="F32" s="7" t="str">
        <f t="shared" si="1"/>
        <v>KD-C-152F</v>
      </c>
      <c r="G32" s="18" t="s">
        <v>88</v>
      </c>
      <c r="H32" s="10">
        <v>6.0</v>
      </c>
      <c r="I32" s="7" t="s">
        <v>45</v>
      </c>
      <c r="J32" s="7"/>
      <c r="K32" s="7"/>
      <c r="L32" s="19"/>
      <c r="M32" s="12"/>
      <c r="N32" s="7" t="b">
        <f t="shared" si="5"/>
        <v>1</v>
      </c>
      <c r="O32" s="7">
        <v>4.0</v>
      </c>
      <c r="P32" s="7">
        <v>10.0</v>
      </c>
      <c r="Q32" s="7" t="s">
        <v>53</v>
      </c>
    </row>
    <row r="33" ht="15.75" customHeight="1">
      <c r="A33" s="10" t="s">
        <v>17</v>
      </c>
      <c r="B33" s="10" t="s">
        <v>80</v>
      </c>
      <c r="C33" s="11" t="s">
        <v>89</v>
      </c>
      <c r="D33" s="10" t="s">
        <v>42</v>
      </c>
      <c r="E33" s="10" t="s">
        <v>90</v>
      </c>
      <c r="F33" s="7" t="str">
        <f t="shared" si="1"/>
        <v>KD-C-153F</v>
      </c>
      <c r="G33" s="7" t="s">
        <v>91</v>
      </c>
      <c r="H33" s="10">
        <v>4.0</v>
      </c>
      <c r="I33" s="7" t="s">
        <v>45</v>
      </c>
      <c r="J33" s="7"/>
      <c r="K33" s="7"/>
      <c r="L33" s="12"/>
      <c r="M33" s="12"/>
      <c r="N33" s="7" t="b">
        <f t="shared" si="5"/>
        <v>1</v>
      </c>
      <c r="O33" s="7">
        <v>3.0</v>
      </c>
      <c r="P33" s="7">
        <v>10.0</v>
      </c>
      <c r="Q33" s="7" t="s">
        <v>53</v>
      </c>
    </row>
    <row r="34" ht="15.75" customHeight="1">
      <c r="A34" s="10" t="s">
        <v>17</v>
      </c>
      <c r="B34" s="10" t="s">
        <v>80</v>
      </c>
      <c r="C34" s="11" t="s">
        <v>92</v>
      </c>
      <c r="D34" s="10" t="s">
        <v>42</v>
      </c>
      <c r="E34" s="10" t="s">
        <v>93</v>
      </c>
      <c r="F34" s="7" t="str">
        <f t="shared" si="1"/>
        <v>KD-C-154F</v>
      </c>
      <c r="G34" s="7" t="s">
        <v>94</v>
      </c>
      <c r="H34" s="10">
        <v>4.0</v>
      </c>
      <c r="I34" s="7" t="s">
        <v>45</v>
      </c>
      <c r="J34" s="7"/>
      <c r="K34" s="7"/>
      <c r="L34" s="19"/>
      <c r="M34" s="12"/>
      <c r="N34" s="7" t="b">
        <f t="shared" si="5"/>
        <v>1</v>
      </c>
      <c r="O34" s="7">
        <v>4.0</v>
      </c>
      <c r="P34" s="7">
        <v>20.0</v>
      </c>
      <c r="Q34" s="7" t="s">
        <v>46</v>
      </c>
    </row>
    <row r="35" ht="15.75" customHeight="1">
      <c r="A35" s="10" t="s">
        <v>17</v>
      </c>
      <c r="B35" s="10" t="s">
        <v>80</v>
      </c>
      <c r="C35" s="11" t="s">
        <v>54</v>
      </c>
      <c r="D35" s="10" t="s">
        <v>42</v>
      </c>
      <c r="E35" s="10" t="s">
        <v>95</v>
      </c>
      <c r="F35" s="7" t="str">
        <f t="shared" si="1"/>
        <v>KD-C-156F</v>
      </c>
      <c r="G35" s="7" t="s">
        <v>96</v>
      </c>
      <c r="H35" s="10">
        <f>6*2</f>
        <v>12</v>
      </c>
      <c r="I35" s="7" t="s">
        <v>45</v>
      </c>
      <c r="J35" s="7"/>
      <c r="K35" s="7"/>
      <c r="L35" s="19"/>
      <c r="M35" s="12"/>
      <c r="N35" s="7" t="b">
        <f t="shared" si="5"/>
        <v>1</v>
      </c>
      <c r="O35" s="7">
        <v>4.0</v>
      </c>
      <c r="P35" s="7">
        <v>20.0</v>
      </c>
      <c r="Q35" s="7" t="s">
        <v>46</v>
      </c>
    </row>
    <row r="36" ht="15.75" customHeight="1">
      <c r="A36" s="10" t="s">
        <v>17</v>
      </c>
      <c r="B36" s="10" t="s">
        <v>80</v>
      </c>
      <c r="C36" s="11" t="s">
        <v>56</v>
      </c>
      <c r="D36" s="10" t="s">
        <v>42</v>
      </c>
      <c r="E36" s="10" t="s">
        <v>97</v>
      </c>
      <c r="F36" s="7" t="str">
        <f t="shared" si="1"/>
        <v>KD-C-157F</v>
      </c>
      <c r="G36" s="7" t="s">
        <v>98</v>
      </c>
      <c r="H36" s="10">
        <v>6.0</v>
      </c>
      <c r="I36" s="7" t="s">
        <v>45</v>
      </c>
      <c r="J36" s="7"/>
      <c r="K36" s="7"/>
      <c r="L36" s="12"/>
      <c r="M36" s="12"/>
      <c r="N36" s="7" t="b">
        <f t="shared" si="5"/>
        <v>1</v>
      </c>
      <c r="O36" s="7">
        <v>4.0</v>
      </c>
      <c r="P36" s="7">
        <v>10.0</v>
      </c>
      <c r="Q36" s="7" t="s">
        <v>53</v>
      </c>
    </row>
    <row r="37" ht="15.75" customHeight="1">
      <c r="A37" s="10" t="s">
        <v>17</v>
      </c>
      <c r="B37" s="10" t="s">
        <v>80</v>
      </c>
      <c r="C37" s="11" t="s">
        <v>99</v>
      </c>
      <c r="D37" s="10" t="s">
        <v>42</v>
      </c>
      <c r="E37" s="10" t="s">
        <v>100</v>
      </c>
      <c r="F37" s="7" t="str">
        <f t="shared" si="1"/>
        <v>KD-C-160F</v>
      </c>
      <c r="G37" s="14"/>
      <c r="H37" s="10">
        <v>4.0</v>
      </c>
      <c r="I37" s="7" t="s">
        <v>45</v>
      </c>
      <c r="J37" s="7"/>
      <c r="K37" s="7"/>
      <c r="L37" s="12"/>
      <c r="M37" s="12"/>
      <c r="N37" s="7" t="b">
        <f t="shared" si="5"/>
        <v>1</v>
      </c>
      <c r="O37" s="7">
        <v>4.0</v>
      </c>
      <c r="P37" s="7">
        <v>20.0</v>
      </c>
      <c r="Q37" s="7" t="s">
        <v>46</v>
      </c>
    </row>
    <row r="38" ht="15.75" customHeight="1">
      <c r="A38" s="10" t="s">
        <v>17</v>
      </c>
      <c r="B38" s="10" t="s">
        <v>80</v>
      </c>
      <c r="C38" s="11" t="s">
        <v>101</v>
      </c>
      <c r="D38" s="10" t="s">
        <v>42</v>
      </c>
      <c r="E38" s="10" t="s">
        <v>102</v>
      </c>
      <c r="F38" s="7" t="str">
        <f t="shared" si="1"/>
        <v>KD-C-161F</v>
      </c>
      <c r="G38" s="7"/>
      <c r="H38" s="10">
        <v>4.0</v>
      </c>
      <c r="I38" s="7" t="s">
        <v>45</v>
      </c>
      <c r="J38" s="7"/>
      <c r="K38" s="7"/>
      <c r="L38" s="12"/>
      <c r="M38" s="12"/>
      <c r="N38" s="14" t="b">
        <f t="shared" si="5"/>
        <v>1</v>
      </c>
      <c r="O38" s="7">
        <v>4.0</v>
      </c>
      <c r="P38" s="7">
        <v>20.0</v>
      </c>
      <c r="Q38" s="7" t="s">
        <v>46</v>
      </c>
    </row>
    <row r="39" ht="15.75" customHeight="1">
      <c r="A39" s="10" t="s">
        <v>17</v>
      </c>
      <c r="B39" s="10" t="s">
        <v>80</v>
      </c>
      <c r="C39" s="11" t="s">
        <v>103</v>
      </c>
      <c r="D39" s="10" t="s">
        <v>42</v>
      </c>
      <c r="E39" s="10" t="s">
        <v>104</v>
      </c>
      <c r="F39" s="7" t="str">
        <f t="shared" si="1"/>
        <v>KD-C-162F</v>
      </c>
      <c r="G39" s="7" t="s">
        <v>105</v>
      </c>
      <c r="H39" s="10">
        <v>2.0</v>
      </c>
      <c r="I39" s="7" t="s">
        <v>45</v>
      </c>
      <c r="J39" s="7"/>
      <c r="K39" s="7"/>
      <c r="L39" s="12"/>
      <c r="M39" s="12"/>
      <c r="N39" s="14" t="b">
        <v>1</v>
      </c>
      <c r="O39" s="7">
        <v>2.7</v>
      </c>
      <c r="P39" s="7">
        <v>100.0</v>
      </c>
      <c r="Q39" s="7" t="s">
        <v>79</v>
      </c>
    </row>
    <row r="40" ht="15.75" customHeight="1">
      <c r="A40" s="10" t="s">
        <v>17</v>
      </c>
      <c r="B40" s="10" t="s">
        <v>80</v>
      </c>
      <c r="C40" s="11" t="s">
        <v>106</v>
      </c>
      <c r="D40" s="10" t="s">
        <v>42</v>
      </c>
      <c r="E40" s="10" t="s">
        <v>107</v>
      </c>
      <c r="F40" s="7" t="str">
        <f t="shared" si="1"/>
        <v>KD-C-190F</v>
      </c>
      <c r="G40" s="7" t="s">
        <v>108</v>
      </c>
      <c r="H40" s="10">
        <v>2.0</v>
      </c>
      <c r="I40" s="7" t="s">
        <v>45</v>
      </c>
      <c r="J40" s="7"/>
      <c r="K40" s="7" t="s">
        <v>109</v>
      </c>
      <c r="L40" s="12" t="s">
        <v>110</v>
      </c>
      <c r="M40" s="17" t="s">
        <v>111</v>
      </c>
      <c r="N40" s="14" t="b">
        <f>D40 = "F"</f>
        <v>1</v>
      </c>
      <c r="O40" s="7"/>
      <c r="P40" s="7"/>
      <c r="Q40" s="7" t="s">
        <v>112</v>
      </c>
    </row>
    <row r="41" ht="15.75" customHeight="1">
      <c r="A41" s="5" t="s">
        <v>17</v>
      </c>
      <c r="B41" s="5" t="s">
        <v>80</v>
      </c>
      <c r="C41" s="6" t="s">
        <v>60</v>
      </c>
      <c r="D41" s="5" t="s">
        <v>20</v>
      </c>
      <c r="E41" s="5" t="s">
        <v>113</v>
      </c>
      <c r="F41" s="7" t="str">
        <f t="shared" si="1"/>
        <v>KD-C-200-</v>
      </c>
      <c r="G41" s="8"/>
      <c r="H41" s="5"/>
      <c r="I41" s="8"/>
      <c r="J41" s="5"/>
      <c r="K41" s="8"/>
      <c r="L41" s="9"/>
      <c r="M41" s="9"/>
      <c r="N41" s="8"/>
      <c r="O41" s="8"/>
      <c r="P41" s="8"/>
      <c r="Q41" s="8"/>
    </row>
    <row r="42" ht="15.75" customHeight="1">
      <c r="A42" s="10" t="s">
        <v>17</v>
      </c>
      <c r="B42" s="10" t="s">
        <v>80</v>
      </c>
      <c r="C42" s="11" t="s">
        <v>62</v>
      </c>
      <c r="D42" s="10" t="s">
        <v>30</v>
      </c>
      <c r="E42" s="10" t="s">
        <v>114</v>
      </c>
      <c r="F42" s="7" t="str">
        <f t="shared" si="1"/>
        <v>KD-C-201L</v>
      </c>
      <c r="G42" s="7"/>
      <c r="H42" s="10"/>
      <c r="I42" s="7" t="s">
        <v>25</v>
      </c>
      <c r="J42" s="7" t="s">
        <v>26</v>
      </c>
      <c r="K42" s="7"/>
      <c r="L42" s="12"/>
      <c r="M42" s="12"/>
      <c r="N42" s="7" t="b">
        <f t="shared" ref="N42:N51" si="6">D42 = "F"</f>
        <v>0</v>
      </c>
      <c r="O42" s="7"/>
      <c r="P42" s="7"/>
      <c r="Q42" s="7"/>
    </row>
    <row r="43" ht="15.75" customHeight="1">
      <c r="A43" s="10" t="s">
        <v>17</v>
      </c>
      <c r="B43" s="10" t="s">
        <v>80</v>
      </c>
      <c r="C43" s="11" t="s">
        <v>62</v>
      </c>
      <c r="D43" s="10" t="s">
        <v>32</v>
      </c>
      <c r="E43" s="10" t="s">
        <v>114</v>
      </c>
      <c r="F43" s="7" t="str">
        <f t="shared" si="1"/>
        <v>KD-C-201R</v>
      </c>
      <c r="G43" s="7"/>
      <c r="H43" s="10"/>
      <c r="I43" s="7" t="s">
        <v>25</v>
      </c>
      <c r="J43" s="7" t="s">
        <v>26</v>
      </c>
      <c r="K43" s="7"/>
      <c r="L43" s="12"/>
      <c r="M43" s="12"/>
      <c r="N43" s="7" t="b">
        <f t="shared" si="6"/>
        <v>0</v>
      </c>
      <c r="O43" s="7"/>
      <c r="P43" s="7"/>
      <c r="Q43" s="7"/>
    </row>
    <row r="44" ht="15.75" customHeight="1">
      <c r="A44" s="10" t="s">
        <v>17</v>
      </c>
      <c r="B44" s="10" t="s">
        <v>80</v>
      </c>
      <c r="C44" s="11" t="s">
        <v>64</v>
      </c>
      <c r="D44" s="10" t="s">
        <v>30</v>
      </c>
      <c r="E44" s="10" t="s">
        <v>115</v>
      </c>
      <c r="F44" s="7" t="str">
        <f t="shared" si="1"/>
        <v>KD-C-202L</v>
      </c>
      <c r="G44" s="7"/>
      <c r="H44" s="10"/>
      <c r="I44" s="7" t="s">
        <v>25</v>
      </c>
      <c r="J44" s="7" t="s">
        <v>26</v>
      </c>
      <c r="K44" s="7"/>
      <c r="L44" s="12"/>
      <c r="M44" s="12"/>
      <c r="N44" s="7" t="b">
        <f t="shared" si="6"/>
        <v>0</v>
      </c>
      <c r="O44" s="7"/>
      <c r="P44" s="7"/>
      <c r="Q44" s="7"/>
    </row>
    <row r="45" ht="15.75" customHeight="1">
      <c r="A45" s="10" t="s">
        <v>17</v>
      </c>
      <c r="B45" s="10" t="s">
        <v>80</v>
      </c>
      <c r="C45" s="11" t="s">
        <v>64</v>
      </c>
      <c r="D45" s="10" t="s">
        <v>32</v>
      </c>
      <c r="E45" s="10" t="s">
        <v>115</v>
      </c>
      <c r="F45" s="7" t="str">
        <f t="shared" si="1"/>
        <v>KD-C-202R</v>
      </c>
      <c r="G45" s="7"/>
      <c r="H45" s="10"/>
      <c r="I45" s="7" t="s">
        <v>25</v>
      </c>
      <c r="J45" s="7" t="s">
        <v>26</v>
      </c>
      <c r="K45" s="7"/>
      <c r="L45" s="12"/>
      <c r="M45" s="12"/>
      <c r="N45" s="7" t="b">
        <f t="shared" si="6"/>
        <v>0</v>
      </c>
      <c r="O45" s="7"/>
      <c r="P45" s="7"/>
      <c r="Q45" s="7"/>
    </row>
    <row r="46" ht="15.75" customHeight="1">
      <c r="A46" s="10" t="s">
        <v>17</v>
      </c>
      <c r="B46" s="10" t="s">
        <v>80</v>
      </c>
      <c r="C46" s="11" t="s">
        <v>116</v>
      </c>
      <c r="D46" s="10" t="s">
        <v>39</v>
      </c>
      <c r="E46" s="10" t="s">
        <v>117</v>
      </c>
      <c r="F46" s="7" t="str">
        <f t="shared" si="1"/>
        <v>KD-C-203X</v>
      </c>
      <c r="G46" s="7"/>
      <c r="H46" s="10">
        <v>2.0</v>
      </c>
      <c r="I46" s="7" t="s">
        <v>25</v>
      </c>
      <c r="J46" s="7" t="s">
        <v>26</v>
      </c>
      <c r="K46" s="7"/>
      <c r="L46" s="12"/>
      <c r="M46" s="12"/>
      <c r="N46" s="7" t="b">
        <f t="shared" si="6"/>
        <v>0</v>
      </c>
      <c r="O46" s="7"/>
      <c r="P46" s="7"/>
      <c r="Q46" s="7"/>
    </row>
    <row r="47" ht="15.75" customHeight="1">
      <c r="A47" s="10" t="s">
        <v>17</v>
      </c>
      <c r="B47" s="10" t="s">
        <v>80</v>
      </c>
      <c r="C47" s="11" t="s">
        <v>118</v>
      </c>
      <c r="D47" s="10" t="s">
        <v>42</v>
      </c>
      <c r="E47" s="10" t="s">
        <v>119</v>
      </c>
      <c r="F47" s="7" t="str">
        <f t="shared" si="1"/>
        <v>KD-C-251F</v>
      </c>
      <c r="G47" s="7" t="s">
        <v>120</v>
      </c>
      <c r="H47" s="10">
        <v>16.0</v>
      </c>
      <c r="I47" s="7" t="s">
        <v>45</v>
      </c>
      <c r="J47" s="7"/>
      <c r="K47" s="7"/>
      <c r="L47" s="19"/>
      <c r="M47" s="12"/>
      <c r="N47" s="7" t="b">
        <f t="shared" si="6"/>
        <v>1</v>
      </c>
      <c r="O47" s="7">
        <v>4.0</v>
      </c>
      <c r="P47" s="7">
        <v>12.0</v>
      </c>
      <c r="Q47" s="7" t="s">
        <v>73</v>
      </c>
    </row>
    <row r="48" ht="15.75" customHeight="1">
      <c r="A48" s="10" t="s">
        <v>17</v>
      </c>
      <c r="B48" s="10" t="s">
        <v>80</v>
      </c>
      <c r="C48" s="11" t="s">
        <v>121</v>
      </c>
      <c r="D48" s="10" t="s">
        <v>42</v>
      </c>
      <c r="E48" s="10" t="s">
        <v>122</v>
      </c>
      <c r="F48" s="7" t="str">
        <f t="shared" si="1"/>
        <v>KD-C-252F</v>
      </c>
      <c r="G48" s="7" t="s">
        <v>123</v>
      </c>
      <c r="H48" s="10">
        <v>8.0</v>
      </c>
      <c r="I48" s="7" t="s">
        <v>45</v>
      </c>
      <c r="J48" s="7"/>
      <c r="K48" s="7"/>
      <c r="L48" s="12"/>
      <c r="M48" s="12"/>
      <c r="N48" s="7" t="b">
        <f t="shared" si="6"/>
        <v>1</v>
      </c>
      <c r="O48" s="7">
        <v>4.0</v>
      </c>
      <c r="P48" s="7">
        <v>16.0</v>
      </c>
      <c r="Q48" s="7" t="s">
        <v>46</v>
      </c>
    </row>
    <row r="49" ht="15.75" customHeight="1">
      <c r="A49" s="10" t="s">
        <v>17</v>
      </c>
      <c r="B49" s="10" t="s">
        <v>80</v>
      </c>
      <c r="C49" s="11" t="s">
        <v>124</v>
      </c>
      <c r="D49" s="10" t="s">
        <v>42</v>
      </c>
      <c r="E49" s="10" t="s">
        <v>125</v>
      </c>
      <c r="F49" s="7" t="str">
        <f t="shared" si="1"/>
        <v>KD-C-254F</v>
      </c>
      <c r="G49" s="7"/>
      <c r="H49" s="10">
        <v>4.0</v>
      </c>
      <c r="I49" s="7" t="s">
        <v>45</v>
      </c>
      <c r="J49" s="7"/>
      <c r="K49" s="7"/>
      <c r="L49" s="20"/>
      <c r="M49" s="12"/>
      <c r="N49" s="7" t="b">
        <f t="shared" si="6"/>
        <v>1</v>
      </c>
      <c r="O49" s="7">
        <v>4.0</v>
      </c>
      <c r="P49" s="7">
        <v>16.0</v>
      </c>
      <c r="Q49" s="7" t="s">
        <v>46</v>
      </c>
    </row>
    <row r="50" ht="15.75" customHeight="1">
      <c r="A50" s="10" t="s">
        <v>17</v>
      </c>
      <c r="B50" s="10" t="s">
        <v>80</v>
      </c>
      <c r="C50" s="11" t="s">
        <v>126</v>
      </c>
      <c r="D50" s="10" t="s">
        <v>42</v>
      </c>
      <c r="E50" s="10" t="s">
        <v>127</v>
      </c>
      <c r="F50" s="7" t="str">
        <f t="shared" si="1"/>
        <v>KD-C-255F</v>
      </c>
      <c r="G50" s="7" t="s">
        <v>128</v>
      </c>
      <c r="H50" s="10">
        <v>14.0</v>
      </c>
      <c r="I50" s="7" t="s">
        <v>45</v>
      </c>
      <c r="J50" s="7"/>
      <c r="K50" s="7"/>
      <c r="L50" s="12"/>
      <c r="M50" s="12"/>
      <c r="N50" s="7" t="b">
        <f t="shared" si="6"/>
        <v>1</v>
      </c>
      <c r="O50" s="7">
        <v>3.0</v>
      </c>
      <c r="P50" s="7">
        <v>8.0</v>
      </c>
      <c r="Q50" s="7" t="s">
        <v>46</v>
      </c>
    </row>
    <row r="51" ht="15.75" customHeight="1">
      <c r="A51" s="10" t="s">
        <v>17</v>
      </c>
      <c r="B51" s="10" t="s">
        <v>80</v>
      </c>
      <c r="C51" s="11" t="s">
        <v>129</v>
      </c>
      <c r="D51" s="10" t="s">
        <v>42</v>
      </c>
      <c r="E51" s="10" t="s">
        <v>130</v>
      </c>
      <c r="F51" s="7" t="str">
        <f t="shared" si="1"/>
        <v>KD-C-256F</v>
      </c>
      <c r="G51" s="7" t="s">
        <v>128</v>
      </c>
      <c r="H51" s="10">
        <v>4.0</v>
      </c>
      <c r="I51" s="7" t="s">
        <v>45</v>
      </c>
      <c r="J51" s="7"/>
      <c r="K51" s="7"/>
      <c r="L51" s="12"/>
      <c r="M51" s="12"/>
      <c r="N51" s="7" t="b">
        <f t="shared" si="6"/>
        <v>1</v>
      </c>
      <c r="O51" s="7">
        <v>3.0</v>
      </c>
      <c r="P51" s="7">
        <v>12.0</v>
      </c>
      <c r="Q51" s="7" t="s">
        <v>46</v>
      </c>
    </row>
    <row r="52" ht="15.75" customHeight="1">
      <c r="A52" s="5" t="s">
        <v>17</v>
      </c>
      <c r="B52" s="5" t="s">
        <v>80</v>
      </c>
      <c r="C52" s="6" t="s">
        <v>131</v>
      </c>
      <c r="D52" s="5" t="s">
        <v>20</v>
      </c>
      <c r="E52" s="5" t="s">
        <v>132</v>
      </c>
      <c r="F52" s="7" t="str">
        <f t="shared" si="1"/>
        <v>KD-C-300-</v>
      </c>
      <c r="G52" s="8"/>
      <c r="H52" s="5"/>
      <c r="I52" s="5"/>
      <c r="J52" s="5"/>
      <c r="K52" s="8"/>
      <c r="L52" s="9"/>
      <c r="M52" s="9"/>
      <c r="N52" s="8"/>
      <c r="O52" s="8"/>
      <c r="P52" s="8"/>
      <c r="Q52" s="8"/>
    </row>
    <row r="53" ht="15.75" customHeight="1">
      <c r="A53" s="10" t="s">
        <v>17</v>
      </c>
      <c r="B53" s="10" t="s">
        <v>80</v>
      </c>
      <c r="C53" s="11" t="s">
        <v>133</v>
      </c>
      <c r="D53" s="10" t="s">
        <v>30</v>
      </c>
      <c r="E53" s="10" t="s">
        <v>134</v>
      </c>
      <c r="F53" s="7" t="str">
        <f t="shared" si="1"/>
        <v>KD-C-301L</v>
      </c>
      <c r="G53" s="7"/>
      <c r="H53" s="10"/>
      <c r="I53" s="7" t="s">
        <v>25</v>
      </c>
      <c r="J53" s="7" t="s">
        <v>26</v>
      </c>
      <c r="K53" s="7"/>
      <c r="L53" s="12"/>
      <c r="M53" s="12"/>
      <c r="N53" s="7" t="b">
        <f t="shared" ref="N53:N62" si="7">D53 = "F"</f>
        <v>0</v>
      </c>
      <c r="O53" s="7"/>
      <c r="P53" s="7"/>
      <c r="Q53" s="7"/>
    </row>
    <row r="54" ht="15.75" customHeight="1">
      <c r="A54" s="10" t="s">
        <v>17</v>
      </c>
      <c r="B54" s="10" t="s">
        <v>80</v>
      </c>
      <c r="C54" s="11" t="s">
        <v>133</v>
      </c>
      <c r="D54" s="10" t="s">
        <v>32</v>
      </c>
      <c r="E54" s="10" t="s">
        <v>134</v>
      </c>
      <c r="F54" s="7" t="str">
        <f t="shared" si="1"/>
        <v>KD-C-301R</v>
      </c>
      <c r="G54" s="7"/>
      <c r="H54" s="10"/>
      <c r="I54" s="7" t="s">
        <v>25</v>
      </c>
      <c r="J54" s="7" t="s">
        <v>26</v>
      </c>
      <c r="K54" s="7"/>
      <c r="L54" s="12"/>
      <c r="M54" s="12"/>
      <c r="N54" s="7" t="b">
        <f t="shared" si="7"/>
        <v>0</v>
      </c>
      <c r="O54" s="7"/>
      <c r="P54" s="7"/>
      <c r="Q54" s="7"/>
    </row>
    <row r="55" ht="15.75" customHeight="1">
      <c r="A55" s="10" t="s">
        <v>17</v>
      </c>
      <c r="B55" s="10" t="s">
        <v>80</v>
      </c>
      <c r="C55" s="11" t="s">
        <v>135</v>
      </c>
      <c r="D55" s="10" t="s">
        <v>30</v>
      </c>
      <c r="E55" s="10" t="s">
        <v>136</v>
      </c>
      <c r="F55" s="7" t="str">
        <f t="shared" si="1"/>
        <v>KD-C-302L</v>
      </c>
      <c r="G55" s="7"/>
      <c r="H55" s="10"/>
      <c r="I55" s="7" t="s">
        <v>25</v>
      </c>
      <c r="J55" s="7" t="s">
        <v>26</v>
      </c>
      <c r="K55" s="7"/>
      <c r="L55" s="12"/>
      <c r="M55" s="12"/>
      <c r="N55" s="7" t="b">
        <f t="shared" si="7"/>
        <v>0</v>
      </c>
      <c r="O55" s="7"/>
      <c r="P55" s="7"/>
      <c r="Q55" s="7"/>
    </row>
    <row r="56" ht="15.75" customHeight="1">
      <c r="A56" s="10" t="s">
        <v>17</v>
      </c>
      <c r="B56" s="10" t="s">
        <v>80</v>
      </c>
      <c r="C56" s="11" t="s">
        <v>135</v>
      </c>
      <c r="D56" s="10" t="s">
        <v>32</v>
      </c>
      <c r="E56" s="10" t="s">
        <v>136</v>
      </c>
      <c r="F56" s="7" t="str">
        <f t="shared" si="1"/>
        <v>KD-C-302R</v>
      </c>
      <c r="G56" s="7"/>
      <c r="H56" s="10"/>
      <c r="I56" s="7" t="s">
        <v>25</v>
      </c>
      <c r="J56" s="7" t="s">
        <v>26</v>
      </c>
      <c r="K56" s="7"/>
      <c r="L56" s="12"/>
      <c r="M56" s="12"/>
      <c r="N56" s="7" t="b">
        <f t="shared" si="7"/>
        <v>0</v>
      </c>
      <c r="O56" s="7"/>
      <c r="P56" s="7"/>
      <c r="Q56" s="7"/>
    </row>
    <row r="57" ht="15.75" customHeight="1">
      <c r="A57" s="10" t="s">
        <v>17</v>
      </c>
      <c r="B57" s="10" t="s">
        <v>80</v>
      </c>
      <c r="C57" s="11" t="s">
        <v>137</v>
      </c>
      <c r="D57" s="10" t="s">
        <v>42</v>
      </c>
      <c r="E57" s="10" t="s">
        <v>138</v>
      </c>
      <c r="F57" s="7" t="str">
        <f t="shared" si="1"/>
        <v>KD-C-351F</v>
      </c>
      <c r="G57" s="7" t="s">
        <v>139</v>
      </c>
      <c r="H57" s="10">
        <v>4.0</v>
      </c>
      <c r="I57" s="7" t="s">
        <v>45</v>
      </c>
      <c r="J57" s="7"/>
      <c r="K57" s="7"/>
      <c r="L57" s="21"/>
      <c r="M57" s="21"/>
      <c r="N57" s="7" t="b">
        <f t="shared" si="7"/>
        <v>1</v>
      </c>
      <c r="O57" s="7">
        <v>3.0</v>
      </c>
      <c r="P57" s="7">
        <v>10.0</v>
      </c>
      <c r="Q57" s="7" t="s">
        <v>53</v>
      </c>
    </row>
    <row r="58" ht="15.75" customHeight="1">
      <c r="A58" s="10" t="s">
        <v>17</v>
      </c>
      <c r="B58" s="10" t="s">
        <v>80</v>
      </c>
      <c r="C58" s="11" t="s">
        <v>140</v>
      </c>
      <c r="D58" s="10" t="s">
        <v>42</v>
      </c>
      <c r="E58" s="10" t="s">
        <v>141</v>
      </c>
      <c r="F58" s="7" t="str">
        <f t="shared" si="1"/>
        <v>KD-C-352F</v>
      </c>
      <c r="G58" s="7"/>
      <c r="H58" s="10">
        <v>4.0</v>
      </c>
      <c r="I58" s="7" t="s">
        <v>45</v>
      </c>
      <c r="J58" s="7"/>
      <c r="K58" s="7"/>
      <c r="L58" s="20"/>
      <c r="M58" s="12"/>
      <c r="N58" s="7" t="b">
        <f t="shared" si="7"/>
        <v>1</v>
      </c>
      <c r="O58" s="7">
        <v>4.0</v>
      </c>
      <c r="P58" s="7">
        <v>20.0</v>
      </c>
      <c r="Q58" s="7" t="s">
        <v>46</v>
      </c>
    </row>
    <row r="59" ht="15.75" customHeight="1">
      <c r="A59" s="10" t="s">
        <v>17</v>
      </c>
      <c r="B59" s="10" t="s">
        <v>80</v>
      </c>
      <c r="C59" s="11" t="s">
        <v>142</v>
      </c>
      <c r="D59" s="10" t="s">
        <v>42</v>
      </c>
      <c r="E59" s="10" t="s">
        <v>143</v>
      </c>
      <c r="F59" s="7" t="str">
        <f t="shared" si="1"/>
        <v>KD-C-353F</v>
      </c>
      <c r="G59" s="20"/>
      <c r="H59" s="10">
        <v>12.0</v>
      </c>
      <c r="I59" s="7" t="s">
        <v>45</v>
      </c>
      <c r="J59" s="7"/>
      <c r="K59" s="7"/>
      <c r="L59" s="12"/>
      <c r="M59" s="12"/>
      <c r="N59" s="7" t="b">
        <f t="shared" si="7"/>
        <v>1</v>
      </c>
      <c r="O59" s="7">
        <v>4.0</v>
      </c>
      <c r="P59" s="7">
        <v>20.0</v>
      </c>
      <c r="Q59" s="7" t="s">
        <v>46</v>
      </c>
    </row>
    <row r="60" ht="15.75" customHeight="1">
      <c r="A60" s="10" t="s">
        <v>17</v>
      </c>
      <c r="B60" s="10" t="s">
        <v>80</v>
      </c>
      <c r="C60" s="11" t="s">
        <v>144</v>
      </c>
      <c r="D60" s="10" t="s">
        <v>42</v>
      </c>
      <c r="E60" s="10" t="s">
        <v>145</v>
      </c>
      <c r="F60" s="7" t="str">
        <f t="shared" si="1"/>
        <v>KD-C-356F</v>
      </c>
      <c r="G60" s="20" t="s">
        <v>146</v>
      </c>
      <c r="H60" s="10">
        <v>6.0</v>
      </c>
      <c r="I60" s="7" t="s">
        <v>45</v>
      </c>
      <c r="J60" s="7"/>
      <c r="K60" s="7"/>
      <c r="L60" s="12"/>
      <c r="M60" s="12"/>
      <c r="N60" s="7" t="b">
        <f t="shared" si="7"/>
        <v>1</v>
      </c>
      <c r="O60" s="7">
        <v>4.0</v>
      </c>
      <c r="P60" s="7">
        <v>10.0</v>
      </c>
      <c r="Q60" s="7" t="s">
        <v>53</v>
      </c>
    </row>
    <row r="61" ht="15.75" customHeight="1">
      <c r="A61" s="10" t="s">
        <v>17</v>
      </c>
      <c r="B61" s="10" t="s">
        <v>80</v>
      </c>
      <c r="C61" s="11" t="s">
        <v>147</v>
      </c>
      <c r="D61" s="10" t="s">
        <v>42</v>
      </c>
      <c r="E61" s="10" t="s">
        <v>148</v>
      </c>
      <c r="F61" s="7" t="str">
        <f t="shared" si="1"/>
        <v>KD-C-354F</v>
      </c>
      <c r="G61" s="7"/>
      <c r="H61" s="10">
        <v>18.0</v>
      </c>
      <c r="I61" s="7" t="s">
        <v>45</v>
      </c>
      <c r="J61" s="7"/>
      <c r="K61" s="7"/>
      <c r="L61" s="20"/>
      <c r="M61" s="12"/>
      <c r="N61" s="7" t="b">
        <f t="shared" si="7"/>
        <v>1</v>
      </c>
      <c r="O61" s="7">
        <v>3.0</v>
      </c>
      <c r="P61" s="7">
        <v>12.0</v>
      </c>
      <c r="Q61" s="7" t="s">
        <v>46</v>
      </c>
    </row>
    <row r="62" ht="15.75" customHeight="1">
      <c r="A62" s="10" t="s">
        <v>17</v>
      </c>
      <c r="B62" s="10" t="s">
        <v>80</v>
      </c>
      <c r="C62" s="11" t="s">
        <v>149</v>
      </c>
      <c r="D62" s="10" t="s">
        <v>42</v>
      </c>
      <c r="E62" s="10" t="s">
        <v>150</v>
      </c>
      <c r="F62" s="7" t="str">
        <f t="shared" si="1"/>
        <v>KD-C-355F</v>
      </c>
      <c r="G62" s="7"/>
      <c r="H62" s="10">
        <v>12.0</v>
      </c>
      <c r="I62" s="7" t="s">
        <v>45</v>
      </c>
      <c r="J62" s="7"/>
      <c r="K62" s="7"/>
      <c r="L62" s="20"/>
      <c r="M62" s="12"/>
      <c r="N62" s="7" t="b">
        <f t="shared" si="7"/>
        <v>1</v>
      </c>
      <c r="O62" s="7">
        <v>3.0</v>
      </c>
      <c r="P62" s="7">
        <v>12.0</v>
      </c>
      <c r="Q62" s="7" t="s">
        <v>46</v>
      </c>
    </row>
    <row r="63" ht="15.75" customHeight="1">
      <c r="A63" s="5" t="s">
        <v>17</v>
      </c>
      <c r="B63" s="5" t="s">
        <v>80</v>
      </c>
      <c r="C63" s="6" t="s">
        <v>151</v>
      </c>
      <c r="D63" s="5" t="s">
        <v>20</v>
      </c>
      <c r="E63" s="5" t="s">
        <v>152</v>
      </c>
      <c r="F63" s="7" t="str">
        <f t="shared" si="1"/>
        <v>KD-C-400-</v>
      </c>
      <c r="G63" s="8"/>
      <c r="H63" s="5"/>
      <c r="I63" s="5"/>
      <c r="J63" s="5"/>
      <c r="K63" s="8"/>
      <c r="L63" s="9"/>
      <c r="M63" s="9"/>
      <c r="N63" s="8"/>
      <c r="O63" s="8"/>
      <c r="P63" s="8"/>
      <c r="Q63" s="8"/>
    </row>
    <row r="64" ht="15.75" customHeight="1">
      <c r="A64" s="10" t="s">
        <v>17</v>
      </c>
      <c r="B64" s="10" t="s">
        <v>80</v>
      </c>
      <c r="C64" s="11" t="s">
        <v>153</v>
      </c>
      <c r="D64" s="10" t="s">
        <v>30</v>
      </c>
      <c r="E64" s="10" t="s">
        <v>154</v>
      </c>
      <c r="F64" s="7" t="str">
        <f t="shared" si="1"/>
        <v>KD-C-401L</v>
      </c>
      <c r="G64" s="7"/>
      <c r="H64" s="10">
        <v>1.0</v>
      </c>
      <c r="I64" s="7" t="s">
        <v>25</v>
      </c>
      <c r="J64" s="7" t="s">
        <v>26</v>
      </c>
      <c r="K64" s="7"/>
      <c r="L64" s="12"/>
      <c r="M64" s="12"/>
      <c r="N64" s="7" t="b">
        <f t="shared" ref="N64:N73" si="8">D64 = "F"</f>
        <v>0</v>
      </c>
      <c r="O64" s="7"/>
      <c r="P64" s="7"/>
      <c r="Q64" s="7"/>
    </row>
    <row r="65" ht="15.75" customHeight="1">
      <c r="A65" s="10" t="s">
        <v>17</v>
      </c>
      <c r="B65" s="10" t="s">
        <v>80</v>
      </c>
      <c r="C65" s="11" t="s">
        <v>153</v>
      </c>
      <c r="D65" s="10" t="s">
        <v>32</v>
      </c>
      <c r="E65" s="10" t="s">
        <v>154</v>
      </c>
      <c r="F65" s="7" t="str">
        <f t="shared" si="1"/>
        <v>KD-C-401R</v>
      </c>
      <c r="G65" s="7"/>
      <c r="H65" s="10">
        <v>1.0</v>
      </c>
      <c r="I65" s="7" t="s">
        <v>25</v>
      </c>
      <c r="J65" s="7" t="s">
        <v>26</v>
      </c>
      <c r="K65" s="7"/>
      <c r="L65" s="12"/>
      <c r="M65" s="12"/>
      <c r="N65" s="7" t="b">
        <f t="shared" si="8"/>
        <v>0</v>
      </c>
      <c r="O65" s="7"/>
      <c r="P65" s="7"/>
      <c r="Q65" s="7"/>
    </row>
    <row r="66" ht="15.75" customHeight="1">
      <c r="A66" s="10" t="s">
        <v>17</v>
      </c>
      <c r="B66" s="10" t="s">
        <v>80</v>
      </c>
      <c r="C66" s="11" t="s">
        <v>155</v>
      </c>
      <c r="D66" s="10" t="s">
        <v>30</v>
      </c>
      <c r="E66" s="10" t="s">
        <v>156</v>
      </c>
      <c r="F66" s="7" t="str">
        <f t="shared" si="1"/>
        <v>KD-C-402L</v>
      </c>
      <c r="G66" s="7"/>
      <c r="H66" s="10">
        <v>1.0</v>
      </c>
      <c r="I66" s="7" t="s">
        <v>25</v>
      </c>
      <c r="J66" s="7" t="s">
        <v>26</v>
      </c>
      <c r="K66" s="7"/>
      <c r="L66" s="12"/>
      <c r="M66" s="12"/>
      <c r="N66" s="7" t="b">
        <f t="shared" si="8"/>
        <v>0</v>
      </c>
      <c r="O66" s="7"/>
      <c r="P66" s="7"/>
      <c r="Q66" s="7"/>
    </row>
    <row r="67" ht="15.75" customHeight="1">
      <c r="A67" s="10" t="s">
        <v>17</v>
      </c>
      <c r="B67" s="10" t="s">
        <v>80</v>
      </c>
      <c r="C67" s="11" t="s">
        <v>155</v>
      </c>
      <c r="D67" s="10" t="s">
        <v>32</v>
      </c>
      <c r="E67" s="10" t="s">
        <v>156</v>
      </c>
      <c r="F67" s="7" t="str">
        <f t="shared" si="1"/>
        <v>KD-C-402R</v>
      </c>
      <c r="G67" s="7"/>
      <c r="H67" s="10">
        <v>1.0</v>
      </c>
      <c r="I67" s="7" t="s">
        <v>25</v>
      </c>
      <c r="J67" s="7" t="s">
        <v>26</v>
      </c>
      <c r="K67" s="7"/>
      <c r="L67" s="12"/>
      <c r="M67" s="12"/>
      <c r="N67" s="7" t="b">
        <f t="shared" si="8"/>
        <v>0</v>
      </c>
      <c r="O67" s="7"/>
      <c r="P67" s="7"/>
      <c r="Q67" s="7"/>
    </row>
    <row r="68" ht="15.75" customHeight="1">
      <c r="A68" s="10" t="s">
        <v>17</v>
      </c>
      <c r="B68" s="10" t="s">
        <v>80</v>
      </c>
      <c r="C68" s="11" t="s">
        <v>157</v>
      </c>
      <c r="D68" s="10" t="s">
        <v>42</v>
      </c>
      <c r="E68" s="10" t="s">
        <v>158</v>
      </c>
      <c r="F68" s="7" t="str">
        <f t="shared" si="1"/>
        <v>KD-C-451F</v>
      </c>
      <c r="G68" s="20"/>
      <c r="H68" s="10">
        <v>12.0</v>
      </c>
      <c r="I68" s="7" t="s">
        <v>45</v>
      </c>
      <c r="J68" s="7"/>
      <c r="K68" s="7"/>
      <c r="L68" s="12"/>
      <c r="M68" s="12"/>
      <c r="N68" s="7" t="b">
        <f t="shared" si="8"/>
        <v>1</v>
      </c>
      <c r="O68" s="7">
        <v>4.0</v>
      </c>
      <c r="P68" s="7">
        <v>20.0</v>
      </c>
      <c r="Q68" s="7" t="s">
        <v>46</v>
      </c>
    </row>
    <row r="69" ht="15.75" customHeight="1">
      <c r="A69" s="10" t="s">
        <v>17</v>
      </c>
      <c r="B69" s="10" t="s">
        <v>80</v>
      </c>
      <c r="C69" s="11" t="s">
        <v>159</v>
      </c>
      <c r="D69" s="10" t="s">
        <v>42</v>
      </c>
      <c r="E69" s="10" t="s">
        <v>160</v>
      </c>
      <c r="F69" s="7" t="str">
        <f t="shared" si="1"/>
        <v>KD-C-452F</v>
      </c>
      <c r="G69" s="20" t="s">
        <v>146</v>
      </c>
      <c r="H69" s="10">
        <v>6.0</v>
      </c>
      <c r="I69" s="7" t="s">
        <v>45</v>
      </c>
      <c r="J69" s="7"/>
      <c r="K69" s="7"/>
      <c r="L69" s="12"/>
      <c r="M69" s="12"/>
      <c r="N69" s="7" t="b">
        <f t="shared" si="8"/>
        <v>1</v>
      </c>
      <c r="O69" s="7">
        <v>4.0</v>
      </c>
      <c r="P69" s="7">
        <v>10.0</v>
      </c>
      <c r="Q69" s="7" t="s">
        <v>53</v>
      </c>
    </row>
    <row r="70" ht="15.75" customHeight="1">
      <c r="A70" s="10" t="s">
        <v>17</v>
      </c>
      <c r="B70" s="10" t="s">
        <v>80</v>
      </c>
      <c r="C70" s="11" t="s">
        <v>161</v>
      </c>
      <c r="D70" s="10" t="s">
        <v>42</v>
      </c>
      <c r="E70" s="10" t="s">
        <v>162</v>
      </c>
      <c r="F70" s="7" t="str">
        <f t="shared" si="1"/>
        <v>KD-C-453F</v>
      </c>
      <c r="G70" s="7" t="s">
        <v>163</v>
      </c>
      <c r="H70" s="10">
        <v>8.0</v>
      </c>
      <c r="I70" s="7" t="s">
        <v>45</v>
      </c>
      <c r="J70" s="7"/>
      <c r="K70" s="7"/>
      <c r="L70" s="12"/>
      <c r="M70" s="12"/>
      <c r="N70" s="7" t="b">
        <f t="shared" si="8"/>
        <v>1</v>
      </c>
      <c r="O70" s="7">
        <v>3.0</v>
      </c>
      <c r="P70" s="7">
        <v>20.0</v>
      </c>
      <c r="Q70" s="7" t="s">
        <v>46</v>
      </c>
    </row>
    <row r="71" ht="15.75" customHeight="1">
      <c r="A71" s="10" t="s">
        <v>17</v>
      </c>
      <c r="B71" s="10" t="s">
        <v>80</v>
      </c>
      <c r="C71" s="11" t="s">
        <v>164</v>
      </c>
      <c r="D71" s="10" t="s">
        <v>42</v>
      </c>
      <c r="E71" s="10" t="s">
        <v>165</v>
      </c>
      <c r="F71" s="7" t="str">
        <f t="shared" si="1"/>
        <v>KD-C-454F</v>
      </c>
      <c r="G71" s="7" t="s">
        <v>146</v>
      </c>
      <c r="H71" s="10">
        <v>4.0</v>
      </c>
      <c r="I71" s="7" t="s">
        <v>45</v>
      </c>
      <c r="J71" s="7"/>
      <c r="K71" s="7"/>
      <c r="L71" s="12"/>
      <c r="M71" s="12"/>
      <c r="N71" s="7" t="b">
        <f t="shared" si="8"/>
        <v>1</v>
      </c>
      <c r="O71" s="7">
        <v>3.0</v>
      </c>
      <c r="P71" s="7">
        <v>10.0</v>
      </c>
      <c r="Q71" s="7" t="s">
        <v>53</v>
      </c>
    </row>
    <row r="72" ht="15.75" customHeight="1">
      <c r="A72" s="10" t="s">
        <v>17</v>
      </c>
      <c r="B72" s="10" t="s">
        <v>80</v>
      </c>
      <c r="C72" s="11" t="s">
        <v>166</v>
      </c>
      <c r="D72" s="10" t="s">
        <v>42</v>
      </c>
      <c r="E72" s="10" t="s">
        <v>167</v>
      </c>
      <c r="F72" s="7" t="str">
        <f t="shared" si="1"/>
        <v>KD-C-455F</v>
      </c>
      <c r="G72" s="7" t="s">
        <v>168</v>
      </c>
      <c r="H72" s="10">
        <v>8.0</v>
      </c>
      <c r="I72" s="7" t="s">
        <v>45</v>
      </c>
      <c r="J72" s="7"/>
      <c r="K72" s="7"/>
      <c r="L72" s="12"/>
      <c r="M72" s="12"/>
      <c r="N72" s="7" t="b">
        <f t="shared" si="8"/>
        <v>1</v>
      </c>
      <c r="O72" s="7">
        <v>3.0</v>
      </c>
      <c r="P72" s="7">
        <v>8.0</v>
      </c>
      <c r="Q72" s="7" t="s">
        <v>46</v>
      </c>
    </row>
    <row r="73" ht="15.75" customHeight="1">
      <c r="A73" s="10" t="s">
        <v>17</v>
      </c>
      <c r="B73" s="10" t="s">
        <v>80</v>
      </c>
      <c r="C73" s="11" t="s">
        <v>169</v>
      </c>
      <c r="D73" s="10" t="s">
        <v>42</v>
      </c>
      <c r="E73" s="10" t="s">
        <v>170</v>
      </c>
      <c r="F73" s="7" t="str">
        <f t="shared" si="1"/>
        <v>KD-C-456F</v>
      </c>
      <c r="G73" s="7" t="s">
        <v>171</v>
      </c>
      <c r="H73" s="10">
        <v>4.0</v>
      </c>
      <c r="I73" s="7" t="s">
        <v>45</v>
      </c>
      <c r="J73" s="7"/>
      <c r="K73" s="7"/>
      <c r="L73" s="12"/>
      <c r="M73" s="12"/>
      <c r="N73" s="7" t="b">
        <f t="shared" si="8"/>
        <v>1</v>
      </c>
      <c r="O73" s="7">
        <v>3.0</v>
      </c>
      <c r="P73" s="7">
        <v>12.0</v>
      </c>
      <c r="Q73" s="7" t="s">
        <v>46</v>
      </c>
    </row>
    <row r="74" ht="15.75" customHeight="1">
      <c r="A74" s="5" t="s">
        <v>17</v>
      </c>
      <c r="B74" s="5" t="s">
        <v>80</v>
      </c>
      <c r="C74" s="6" t="s">
        <v>172</v>
      </c>
      <c r="D74" s="5" t="s">
        <v>20</v>
      </c>
      <c r="E74" s="5" t="s">
        <v>173</v>
      </c>
      <c r="F74" s="7" t="str">
        <f t="shared" si="1"/>
        <v>KD-C-500-</v>
      </c>
      <c r="G74" s="8"/>
      <c r="H74" s="5"/>
      <c r="I74" s="5"/>
      <c r="J74" s="5"/>
      <c r="K74" s="8"/>
      <c r="L74" s="9"/>
      <c r="M74" s="9"/>
      <c r="N74" s="8"/>
      <c r="O74" s="8"/>
      <c r="P74" s="8"/>
      <c r="Q74" s="8"/>
    </row>
    <row r="75" ht="15.75" customHeight="1">
      <c r="A75" s="10" t="s">
        <v>17</v>
      </c>
      <c r="B75" s="10" t="s">
        <v>80</v>
      </c>
      <c r="C75" s="11" t="s">
        <v>174</v>
      </c>
      <c r="D75" s="10" t="s">
        <v>39</v>
      </c>
      <c r="E75" s="10" t="s">
        <v>175</v>
      </c>
      <c r="F75" s="7" t="str">
        <f t="shared" si="1"/>
        <v>KD-C-501X</v>
      </c>
      <c r="G75" s="7"/>
      <c r="H75" s="10">
        <v>1.0</v>
      </c>
      <c r="I75" s="7" t="s">
        <v>25</v>
      </c>
      <c r="J75" s="7" t="s">
        <v>26</v>
      </c>
      <c r="K75" s="7"/>
      <c r="L75" s="12"/>
      <c r="M75" s="12"/>
      <c r="N75" s="7" t="b">
        <v>1</v>
      </c>
      <c r="O75" s="7"/>
      <c r="P75" s="7"/>
      <c r="Q75" s="7"/>
    </row>
    <row r="76" ht="15.75" customHeight="1">
      <c r="A76" s="10" t="s">
        <v>17</v>
      </c>
      <c r="B76" s="10" t="s">
        <v>80</v>
      </c>
      <c r="C76" s="11" t="s">
        <v>176</v>
      </c>
      <c r="D76" s="10" t="s">
        <v>39</v>
      </c>
      <c r="E76" s="10" t="s">
        <v>177</v>
      </c>
      <c r="F76" s="7" t="str">
        <f t="shared" si="1"/>
        <v>KD-C-502X</v>
      </c>
      <c r="G76" s="7"/>
      <c r="H76" s="10">
        <v>1.0</v>
      </c>
      <c r="I76" s="7" t="s">
        <v>25</v>
      </c>
      <c r="J76" s="7" t="s">
        <v>26</v>
      </c>
      <c r="K76" s="7"/>
      <c r="L76" s="12"/>
      <c r="M76" s="12"/>
      <c r="N76" s="7" t="b">
        <v>1</v>
      </c>
      <c r="O76" s="7"/>
      <c r="P76" s="7"/>
      <c r="Q76" s="7"/>
    </row>
    <row r="77" ht="15.75" customHeight="1">
      <c r="A77" s="10" t="s">
        <v>17</v>
      </c>
      <c r="B77" s="10" t="s">
        <v>80</v>
      </c>
      <c r="C77" s="11" t="s">
        <v>178</v>
      </c>
      <c r="D77" s="10" t="s">
        <v>39</v>
      </c>
      <c r="E77" s="10" t="s">
        <v>179</v>
      </c>
      <c r="F77" s="7" t="str">
        <f t="shared" si="1"/>
        <v>KD-C-503X</v>
      </c>
      <c r="G77" s="7"/>
      <c r="H77" s="10">
        <v>2.0</v>
      </c>
      <c r="I77" s="7" t="s">
        <v>180</v>
      </c>
      <c r="J77" s="7" t="s">
        <v>181</v>
      </c>
      <c r="K77" s="7"/>
      <c r="L77" s="12"/>
      <c r="M77" s="12"/>
      <c r="N77" s="7" t="b">
        <v>1</v>
      </c>
      <c r="O77" s="7"/>
      <c r="P77" s="7"/>
      <c r="Q77" s="7"/>
    </row>
    <row r="78" ht="15.75" customHeight="1">
      <c r="A78" s="10" t="s">
        <v>17</v>
      </c>
      <c r="B78" s="10" t="s">
        <v>80</v>
      </c>
      <c r="C78" s="11" t="s">
        <v>182</v>
      </c>
      <c r="D78" s="10" t="s">
        <v>39</v>
      </c>
      <c r="E78" s="10" t="s">
        <v>183</v>
      </c>
      <c r="F78" s="7" t="str">
        <f t="shared" si="1"/>
        <v>KD-C-504X</v>
      </c>
      <c r="G78" s="7"/>
      <c r="H78" s="10">
        <v>2.0</v>
      </c>
      <c r="I78" s="7" t="s">
        <v>180</v>
      </c>
      <c r="J78" s="7" t="s">
        <v>181</v>
      </c>
      <c r="K78" s="7"/>
      <c r="L78" s="12"/>
      <c r="M78" s="12"/>
      <c r="N78" s="7" t="b">
        <v>1</v>
      </c>
      <c r="O78" s="7"/>
      <c r="P78" s="7"/>
      <c r="Q78" s="7"/>
    </row>
    <row r="79" ht="15.75" customHeight="1">
      <c r="A79" s="10" t="s">
        <v>17</v>
      </c>
      <c r="B79" s="10" t="s">
        <v>80</v>
      </c>
      <c r="C79" s="11" t="s">
        <v>184</v>
      </c>
      <c r="D79" s="10" t="s">
        <v>42</v>
      </c>
      <c r="E79" s="10" t="s">
        <v>185</v>
      </c>
      <c r="F79" s="7" t="str">
        <f t="shared" si="1"/>
        <v>KD-C-551F</v>
      </c>
      <c r="G79" s="7" t="s">
        <v>186</v>
      </c>
      <c r="H79" s="10">
        <v>12.0</v>
      </c>
      <c r="I79" s="7" t="s">
        <v>45</v>
      </c>
      <c r="J79" s="7"/>
      <c r="K79" s="7"/>
      <c r="L79" s="12"/>
      <c r="M79" s="12"/>
      <c r="N79" s="7" t="b">
        <f t="shared" ref="N79:N80" si="9">D79 = "F"</f>
        <v>1</v>
      </c>
      <c r="O79" s="7">
        <v>3.0</v>
      </c>
      <c r="P79" s="7">
        <v>20.0</v>
      </c>
      <c r="Q79" s="7" t="s">
        <v>46</v>
      </c>
    </row>
    <row r="80" ht="15.75" customHeight="1">
      <c r="A80" s="10" t="s">
        <v>17</v>
      </c>
      <c r="B80" s="10" t="s">
        <v>80</v>
      </c>
      <c r="C80" s="11" t="s">
        <v>187</v>
      </c>
      <c r="D80" s="10" t="s">
        <v>42</v>
      </c>
      <c r="E80" s="10" t="s">
        <v>188</v>
      </c>
      <c r="F80" s="7" t="str">
        <f t="shared" si="1"/>
        <v>KD-C-552F</v>
      </c>
      <c r="G80" s="7" t="s">
        <v>189</v>
      </c>
      <c r="H80" s="10">
        <v>6.0</v>
      </c>
      <c r="I80" s="7" t="s">
        <v>45</v>
      </c>
      <c r="J80" s="7"/>
      <c r="K80" s="7"/>
      <c r="L80" s="12"/>
      <c r="M80" s="12"/>
      <c r="N80" s="7" t="b">
        <f t="shared" si="9"/>
        <v>1</v>
      </c>
      <c r="O80" s="7">
        <v>3.0</v>
      </c>
      <c r="P80" s="7">
        <v>10.0</v>
      </c>
      <c r="Q80" s="7" t="s">
        <v>53</v>
      </c>
    </row>
    <row r="81" ht="15.75" customHeight="1">
      <c r="A81" s="10" t="s">
        <v>17</v>
      </c>
      <c r="B81" s="10" t="s">
        <v>80</v>
      </c>
      <c r="C81" s="11" t="s">
        <v>190</v>
      </c>
      <c r="D81" s="10" t="s">
        <v>42</v>
      </c>
      <c r="E81" s="10" t="s">
        <v>191</v>
      </c>
      <c r="F81" s="7" t="str">
        <f t="shared" si="1"/>
        <v>KD-C-553F</v>
      </c>
      <c r="G81" s="7"/>
      <c r="H81" s="10">
        <v>6.0</v>
      </c>
      <c r="I81" s="7" t="s">
        <v>45</v>
      </c>
      <c r="J81" s="7"/>
      <c r="K81" s="7"/>
      <c r="L81" s="12"/>
      <c r="M81" s="12"/>
      <c r="N81" s="7" t="b">
        <v>1</v>
      </c>
      <c r="O81" s="7">
        <v>3.0</v>
      </c>
      <c r="P81" s="7">
        <v>8.0</v>
      </c>
      <c r="Q81" s="7" t="s">
        <v>46</v>
      </c>
    </row>
    <row r="82" ht="15.75" customHeight="1">
      <c r="A82" s="10" t="s">
        <v>17</v>
      </c>
      <c r="B82" s="10" t="s">
        <v>80</v>
      </c>
      <c r="C82" s="11" t="s">
        <v>192</v>
      </c>
      <c r="D82" s="10" t="s">
        <v>42</v>
      </c>
      <c r="E82" s="10" t="s">
        <v>193</v>
      </c>
      <c r="F82" s="7" t="str">
        <f t="shared" si="1"/>
        <v>KD-C-554F</v>
      </c>
      <c r="G82" s="7"/>
      <c r="H82" s="10">
        <v>4.0</v>
      </c>
      <c r="I82" s="7" t="s">
        <v>45</v>
      </c>
      <c r="J82" s="7"/>
      <c r="K82" s="7"/>
      <c r="L82" s="12"/>
      <c r="M82" s="12"/>
      <c r="N82" s="7" t="b">
        <v>1</v>
      </c>
      <c r="O82" s="7">
        <v>4.0</v>
      </c>
      <c r="P82" s="7">
        <v>20.0</v>
      </c>
      <c r="Q82" s="7"/>
    </row>
    <row r="83" ht="15.75" customHeight="1">
      <c r="A83" s="5" t="s">
        <v>17</v>
      </c>
      <c r="B83" s="5" t="s">
        <v>194</v>
      </c>
      <c r="C83" s="6" t="s">
        <v>19</v>
      </c>
      <c r="D83" s="5" t="s">
        <v>20</v>
      </c>
      <c r="E83" s="5" t="s">
        <v>195</v>
      </c>
      <c r="F83" s="7" t="str">
        <f t="shared" si="1"/>
        <v>KD-D-100-</v>
      </c>
      <c r="G83" s="8"/>
      <c r="H83" s="5"/>
      <c r="I83" s="5"/>
      <c r="J83" s="5"/>
      <c r="K83" s="8"/>
      <c r="L83" s="9"/>
      <c r="M83" s="9"/>
      <c r="N83" s="8"/>
      <c r="O83" s="8"/>
      <c r="P83" s="8"/>
      <c r="Q83" s="8"/>
    </row>
    <row r="84" ht="15.75" customHeight="1">
      <c r="A84" s="10" t="s">
        <v>17</v>
      </c>
      <c r="B84" s="10" t="s">
        <v>194</v>
      </c>
      <c r="C84" s="11" t="s">
        <v>22</v>
      </c>
      <c r="D84" s="10" t="s">
        <v>30</v>
      </c>
      <c r="E84" s="10" t="s">
        <v>196</v>
      </c>
      <c r="F84" s="7" t="str">
        <f t="shared" si="1"/>
        <v>KD-D-101L</v>
      </c>
      <c r="G84" s="7"/>
      <c r="H84" s="10">
        <v>1.0</v>
      </c>
      <c r="I84" s="7" t="s">
        <v>25</v>
      </c>
      <c r="J84" s="7" t="s">
        <v>26</v>
      </c>
      <c r="K84" s="7"/>
      <c r="L84" s="12"/>
      <c r="M84" s="12"/>
      <c r="N84" s="7" t="b">
        <f t="shared" ref="N84:N103" si="10">D84 = "F"</f>
        <v>0</v>
      </c>
      <c r="O84" s="7"/>
      <c r="P84" s="7"/>
      <c r="Q84" s="7"/>
    </row>
    <row r="85" ht="15.75" customHeight="1">
      <c r="A85" s="10" t="s">
        <v>17</v>
      </c>
      <c r="B85" s="10" t="s">
        <v>194</v>
      </c>
      <c r="C85" s="11" t="s">
        <v>22</v>
      </c>
      <c r="D85" s="10" t="s">
        <v>32</v>
      </c>
      <c r="E85" s="10" t="s">
        <v>196</v>
      </c>
      <c r="F85" s="7" t="str">
        <f t="shared" si="1"/>
        <v>KD-D-101R</v>
      </c>
      <c r="G85" s="7"/>
      <c r="H85" s="10">
        <v>1.0</v>
      </c>
      <c r="I85" s="7" t="s">
        <v>25</v>
      </c>
      <c r="J85" s="7" t="s">
        <v>26</v>
      </c>
      <c r="K85" s="7"/>
      <c r="L85" s="12"/>
      <c r="M85" s="12"/>
      <c r="N85" s="7" t="b">
        <f t="shared" si="10"/>
        <v>0</v>
      </c>
      <c r="O85" s="7"/>
      <c r="P85" s="7"/>
      <c r="Q85" s="7"/>
    </row>
    <row r="86" ht="15.75" customHeight="1">
      <c r="A86" s="10" t="s">
        <v>17</v>
      </c>
      <c r="B86" s="10" t="s">
        <v>194</v>
      </c>
      <c r="C86" s="11" t="s">
        <v>27</v>
      </c>
      <c r="D86" s="10" t="s">
        <v>30</v>
      </c>
      <c r="E86" s="10" t="s">
        <v>197</v>
      </c>
      <c r="F86" s="7" t="str">
        <f t="shared" si="1"/>
        <v>KD-D-102L</v>
      </c>
      <c r="G86" s="7"/>
      <c r="H86" s="10">
        <v>1.0</v>
      </c>
      <c r="I86" s="7" t="s">
        <v>25</v>
      </c>
      <c r="J86" s="7" t="s">
        <v>26</v>
      </c>
      <c r="K86" s="7"/>
      <c r="L86" s="12"/>
      <c r="M86" s="12"/>
      <c r="N86" s="7" t="b">
        <f t="shared" si="10"/>
        <v>0</v>
      </c>
      <c r="O86" s="7"/>
      <c r="P86" s="7"/>
      <c r="Q86" s="7"/>
    </row>
    <row r="87" ht="15.75" customHeight="1">
      <c r="A87" s="10" t="s">
        <v>17</v>
      </c>
      <c r="B87" s="10" t="s">
        <v>194</v>
      </c>
      <c r="C87" s="11" t="s">
        <v>27</v>
      </c>
      <c r="D87" s="10" t="s">
        <v>32</v>
      </c>
      <c r="E87" s="10" t="s">
        <v>197</v>
      </c>
      <c r="F87" s="7" t="str">
        <f t="shared" si="1"/>
        <v>KD-D-102R</v>
      </c>
      <c r="G87" s="7"/>
      <c r="H87" s="10">
        <v>1.0</v>
      </c>
      <c r="I87" s="7" t="s">
        <v>25</v>
      </c>
      <c r="J87" s="7" t="s">
        <v>26</v>
      </c>
      <c r="K87" s="7"/>
      <c r="L87" s="12"/>
      <c r="M87" s="12"/>
      <c r="N87" s="7" t="b">
        <f t="shared" si="10"/>
        <v>0</v>
      </c>
      <c r="O87" s="7"/>
      <c r="P87" s="7"/>
      <c r="Q87" s="7"/>
    </row>
    <row r="88" ht="15.75" customHeight="1">
      <c r="A88" s="10" t="s">
        <v>17</v>
      </c>
      <c r="B88" s="10" t="s">
        <v>194</v>
      </c>
      <c r="C88" s="11" t="s">
        <v>29</v>
      </c>
      <c r="D88" s="10" t="s">
        <v>30</v>
      </c>
      <c r="E88" s="10" t="s">
        <v>198</v>
      </c>
      <c r="F88" s="7" t="str">
        <f t="shared" si="1"/>
        <v>KD-D-103L</v>
      </c>
      <c r="G88" s="7"/>
      <c r="H88" s="10">
        <v>1.0</v>
      </c>
      <c r="I88" s="7" t="s">
        <v>25</v>
      </c>
      <c r="J88" s="7" t="s">
        <v>26</v>
      </c>
      <c r="K88" s="7"/>
      <c r="L88" s="12"/>
      <c r="M88" s="12"/>
      <c r="N88" s="7" t="b">
        <f t="shared" si="10"/>
        <v>0</v>
      </c>
      <c r="O88" s="7"/>
      <c r="P88" s="7"/>
      <c r="Q88" s="7"/>
    </row>
    <row r="89" ht="15.75" customHeight="1">
      <c r="A89" s="10" t="s">
        <v>17</v>
      </c>
      <c r="B89" s="10" t="s">
        <v>194</v>
      </c>
      <c r="C89" s="11" t="s">
        <v>29</v>
      </c>
      <c r="D89" s="10" t="s">
        <v>32</v>
      </c>
      <c r="E89" s="10" t="s">
        <v>198</v>
      </c>
      <c r="F89" s="7" t="str">
        <f t="shared" si="1"/>
        <v>KD-D-103R</v>
      </c>
      <c r="G89" s="7"/>
      <c r="H89" s="10">
        <v>1.0</v>
      </c>
      <c r="I89" s="7" t="s">
        <v>25</v>
      </c>
      <c r="J89" s="7" t="s">
        <v>26</v>
      </c>
      <c r="K89" s="7"/>
      <c r="L89" s="12"/>
      <c r="M89" s="12"/>
      <c r="N89" s="7" t="b">
        <f t="shared" si="10"/>
        <v>0</v>
      </c>
      <c r="O89" s="7"/>
      <c r="P89" s="7"/>
      <c r="Q89" s="7"/>
    </row>
    <row r="90" ht="15.75" customHeight="1">
      <c r="A90" s="10" t="s">
        <v>17</v>
      </c>
      <c r="B90" s="10" t="s">
        <v>194</v>
      </c>
      <c r="C90" s="11" t="s">
        <v>33</v>
      </c>
      <c r="D90" s="10" t="s">
        <v>30</v>
      </c>
      <c r="E90" s="10" t="s">
        <v>199</v>
      </c>
      <c r="F90" s="7" t="str">
        <f t="shared" si="1"/>
        <v>KD-D-104L</v>
      </c>
      <c r="G90" s="7"/>
      <c r="H90" s="10">
        <v>1.0</v>
      </c>
      <c r="I90" s="7" t="s">
        <v>25</v>
      </c>
      <c r="J90" s="7" t="s">
        <v>200</v>
      </c>
      <c r="K90" s="7"/>
      <c r="L90" s="12"/>
      <c r="M90" s="12"/>
      <c r="N90" s="7" t="b">
        <f t="shared" si="10"/>
        <v>0</v>
      </c>
      <c r="O90" s="7"/>
      <c r="P90" s="7"/>
      <c r="Q90" s="7"/>
    </row>
    <row r="91" ht="15.75" customHeight="1">
      <c r="A91" s="10" t="s">
        <v>17</v>
      </c>
      <c r="B91" s="10" t="s">
        <v>194</v>
      </c>
      <c r="C91" s="11" t="s">
        <v>33</v>
      </c>
      <c r="D91" s="10" t="s">
        <v>32</v>
      </c>
      <c r="E91" s="10" t="s">
        <v>199</v>
      </c>
      <c r="F91" s="7" t="str">
        <f t="shared" si="1"/>
        <v>KD-D-104R</v>
      </c>
      <c r="G91" s="7"/>
      <c r="H91" s="10">
        <v>1.0</v>
      </c>
      <c r="I91" s="7" t="s">
        <v>25</v>
      </c>
      <c r="J91" s="7" t="s">
        <v>200</v>
      </c>
      <c r="K91" s="7"/>
      <c r="L91" s="12"/>
      <c r="M91" s="12"/>
      <c r="N91" s="7" t="b">
        <f t="shared" si="10"/>
        <v>0</v>
      </c>
      <c r="O91" s="7"/>
      <c r="P91" s="7"/>
      <c r="Q91" s="7"/>
    </row>
    <row r="92" ht="15.75" customHeight="1">
      <c r="A92" s="10" t="s">
        <v>17</v>
      </c>
      <c r="B92" s="10" t="s">
        <v>194</v>
      </c>
      <c r="C92" s="11" t="s">
        <v>35</v>
      </c>
      <c r="D92" s="10" t="s">
        <v>30</v>
      </c>
      <c r="E92" s="10" t="s">
        <v>201</v>
      </c>
      <c r="F92" s="7" t="str">
        <f t="shared" si="1"/>
        <v>KD-D-105L</v>
      </c>
      <c r="G92" s="7"/>
      <c r="H92" s="10">
        <v>1.0</v>
      </c>
      <c r="I92" s="7" t="s">
        <v>25</v>
      </c>
      <c r="J92" s="7" t="s">
        <v>200</v>
      </c>
      <c r="K92" s="7"/>
      <c r="L92" s="12"/>
      <c r="M92" s="12"/>
      <c r="N92" s="7" t="b">
        <f t="shared" si="10"/>
        <v>0</v>
      </c>
      <c r="O92" s="7"/>
      <c r="P92" s="7"/>
      <c r="Q92" s="7"/>
    </row>
    <row r="93" ht="27.0" customHeight="1">
      <c r="A93" s="10" t="s">
        <v>17</v>
      </c>
      <c r="B93" s="10" t="s">
        <v>194</v>
      </c>
      <c r="C93" s="11" t="s">
        <v>35</v>
      </c>
      <c r="D93" s="10" t="s">
        <v>32</v>
      </c>
      <c r="E93" s="10" t="s">
        <v>201</v>
      </c>
      <c r="F93" s="7" t="str">
        <f t="shared" si="1"/>
        <v>KD-D-105R</v>
      </c>
      <c r="G93" s="7"/>
      <c r="H93" s="10">
        <v>1.0</v>
      </c>
      <c r="I93" s="7" t="s">
        <v>25</v>
      </c>
      <c r="J93" s="7" t="s">
        <v>200</v>
      </c>
      <c r="K93" s="7"/>
      <c r="L93" s="12"/>
      <c r="M93" s="12"/>
      <c r="N93" s="7" t="b">
        <f t="shared" si="10"/>
        <v>0</v>
      </c>
      <c r="O93" s="7"/>
      <c r="P93" s="7"/>
      <c r="Q93" s="7"/>
    </row>
    <row r="94" ht="15.75" customHeight="1">
      <c r="A94" s="10" t="s">
        <v>17</v>
      </c>
      <c r="B94" s="10" t="s">
        <v>194</v>
      </c>
      <c r="C94" s="11" t="s">
        <v>202</v>
      </c>
      <c r="D94" s="10" t="s">
        <v>30</v>
      </c>
      <c r="E94" s="10" t="s">
        <v>203</v>
      </c>
      <c r="F94" s="7" t="str">
        <f t="shared" si="1"/>
        <v>KD-D-107L</v>
      </c>
      <c r="G94" s="7"/>
      <c r="H94" s="10">
        <v>1.0</v>
      </c>
      <c r="I94" s="7" t="s">
        <v>204</v>
      </c>
      <c r="J94" s="7">
        <v>5052.0</v>
      </c>
      <c r="K94" s="7"/>
      <c r="L94" s="12"/>
      <c r="M94" s="12"/>
      <c r="N94" s="7" t="b">
        <f t="shared" si="10"/>
        <v>0</v>
      </c>
      <c r="O94" s="7"/>
      <c r="P94" s="7"/>
      <c r="Q94" s="7"/>
    </row>
    <row r="95" ht="15.75" customHeight="1">
      <c r="A95" s="10" t="s">
        <v>17</v>
      </c>
      <c r="B95" s="10" t="s">
        <v>194</v>
      </c>
      <c r="C95" s="11" t="s">
        <v>202</v>
      </c>
      <c r="D95" s="10" t="s">
        <v>32</v>
      </c>
      <c r="E95" s="10" t="s">
        <v>203</v>
      </c>
      <c r="F95" s="7" t="str">
        <f t="shared" si="1"/>
        <v>KD-D-107R</v>
      </c>
      <c r="G95" s="7"/>
      <c r="H95" s="10">
        <v>1.0</v>
      </c>
      <c r="I95" s="7" t="s">
        <v>204</v>
      </c>
      <c r="J95" s="7">
        <v>5052.0</v>
      </c>
      <c r="K95" s="7"/>
      <c r="L95" s="12"/>
      <c r="M95" s="12"/>
      <c r="N95" s="7" t="b">
        <f t="shared" si="10"/>
        <v>0</v>
      </c>
      <c r="O95" s="7"/>
      <c r="P95" s="7"/>
      <c r="Q95" s="7"/>
    </row>
    <row r="96" ht="15.75" customHeight="1">
      <c r="A96" s="10" t="s">
        <v>17</v>
      </c>
      <c r="B96" s="10" t="s">
        <v>194</v>
      </c>
      <c r="C96" s="11" t="s">
        <v>41</v>
      </c>
      <c r="D96" s="10" t="s">
        <v>42</v>
      </c>
      <c r="E96" s="10" t="s">
        <v>205</v>
      </c>
      <c r="F96" s="7" t="str">
        <f t="shared" si="1"/>
        <v>KD-D-151F</v>
      </c>
      <c r="G96" s="7" t="s">
        <v>206</v>
      </c>
      <c r="H96" s="10">
        <v>14.0</v>
      </c>
      <c r="I96" s="7" t="s">
        <v>45</v>
      </c>
      <c r="J96" s="7"/>
      <c r="K96" s="7" t="s">
        <v>207</v>
      </c>
      <c r="L96" s="12" t="s">
        <v>208</v>
      </c>
      <c r="M96" s="17" t="s">
        <v>209</v>
      </c>
      <c r="N96" s="7" t="b">
        <f t="shared" si="10"/>
        <v>1</v>
      </c>
      <c r="O96" s="7">
        <v>4.0</v>
      </c>
      <c r="P96" s="7">
        <v>16.0</v>
      </c>
      <c r="Q96" s="7" t="s">
        <v>46</v>
      </c>
    </row>
    <row r="97" ht="15.75" customHeight="1">
      <c r="A97" s="10" t="s">
        <v>17</v>
      </c>
      <c r="B97" s="10" t="s">
        <v>194</v>
      </c>
      <c r="C97" s="11" t="s">
        <v>47</v>
      </c>
      <c r="D97" s="10" t="s">
        <v>42</v>
      </c>
      <c r="E97" s="10" t="s">
        <v>210</v>
      </c>
      <c r="F97" s="7" t="str">
        <f t="shared" si="1"/>
        <v>KD-D-152F</v>
      </c>
      <c r="G97" s="7" t="s">
        <v>211</v>
      </c>
      <c r="H97" s="10">
        <v>3.0</v>
      </c>
      <c r="I97" s="7" t="s">
        <v>45</v>
      </c>
      <c r="J97" s="7"/>
      <c r="K97" s="7" t="s">
        <v>207</v>
      </c>
      <c r="L97" s="12" t="s">
        <v>212</v>
      </c>
      <c r="M97" s="17" t="s">
        <v>213</v>
      </c>
      <c r="N97" s="7" t="b">
        <f t="shared" si="10"/>
        <v>1</v>
      </c>
      <c r="O97" s="7">
        <v>5.0</v>
      </c>
      <c r="P97" s="7">
        <v>20.0</v>
      </c>
      <c r="Q97" s="7" t="s">
        <v>46</v>
      </c>
    </row>
    <row r="98" ht="15.75" customHeight="1">
      <c r="A98" s="10" t="s">
        <v>17</v>
      </c>
      <c r="B98" s="10" t="s">
        <v>194</v>
      </c>
      <c r="C98" s="11" t="s">
        <v>89</v>
      </c>
      <c r="D98" s="10" t="s">
        <v>42</v>
      </c>
      <c r="E98" s="10" t="s">
        <v>214</v>
      </c>
      <c r="F98" s="7" t="str">
        <f t="shared" si="1"/>
        <v>KD-D-153F</v>
      </c>
      <c r="G98" s="7" t="s">
        <v>215</v>
      </c>
      <c r="H98" s="10">
        <v>12.0</v>
      </c>
      <c r="I98" s="7" t="s">
        <v>45</v>
      </c>
      <c r="J98" s="7"/>
      <c r="K98" s="7"/>
      <c r="L98" s="12"/>
      <c r="M98" s="12"/>
      <c r="N98" s="7" t="b">
        <f t="shared" si="10"/>
        <v>1</v>
      </c>
      <c r="O98" s="7">
        <v>3.0</v>
      </c>
      <c r="P98" s="7">
        <v>8.0</v>
      </c>
      <c r="Q98" s="7" t="s">
        <v>73</v>
      </c>
    </row>
    <row r="99" ht="15.75" customHeight="1">
      <c r="A99" s="10" t="s">
        <v>17</v>
      </c>
      <c r="B99" s="10" t="s">
        <v>194</v>
      </c>
      <c r="C99" s="11" t="s">
        <v>92</v>
      </c>
      <c r="D99" s="10" t="s">
        <v>42</v>
      </c>
      <c r="E99" s="10" t="s">
        <v>216</v>
      </c>
      <c r="F99" s="7" t="str">
        <f t="shared" si="1"/>
        <v>KD-D-154F</v>
      </c>
      <c r="G99" s="7" t="s">
        <v>217</v>
      </c>
      <c r="H99" s="10">
        <v>6.0</v>
      </c>
      <c r="I99" s="7" t="s">
        <v>45</v>
      </c>
      <c r="J99" s="7"/>
      <c r="K99" s="7"/>
      <c r="L99" s="12"/>
      <c r="M99" s="12"/>
      <c r="N99" s="7" t="b">
        <f t="shared" si="10"/>
        <v>1</v>
      </c>
      <c r="O99" s="7">
        <v>4.0</v>
      </c>
      <c r="P99" s="7">
        <v>8.0</v>
      </c>
      <c r="Q99" s="7" t="s">
        <v>46</v>
      </c>
    </row>
    <row r="100" ht="15.75" customHeight="1">
      <c r="A100" s="10" t="s">
        <v>17</v>
      </c>
      <c r="B100" s="10" t="s">
        <v>194</v>
      </c>
      <c r="C100" s="11" t="s">
        <v>50</v>
      </c>
      <c r="D100" s="10" t="s">
        <v>42</v>
      </c>
      <c r="E100" s="10" t="s">
        <v>218</v>
      </c>
      <c r="F100" s="7" t="str">
        <f t="shared" si="1"/>
        <v>KD-D-155F</v>
      </c>
      <c r="G100" s="7" t="s">
        <v>219</v>
      </c>
      <c r="H100" s="10">
        <v>2.0</v>
      </c>
      <c r="I100" s="7" t="s">
        <v>45</v>
      </c>
      <c r="J100" s="7"/>
      <c r="K100" s="7"/>
      <c r="L100" s="12"/>
      <c r="M100" s="12"/>
      <c r="N100" s="7" t="b">
        <f t="shared" si="10"/>
        <v>1</v>
      </c>
      <c r="O100" s="7">
        <v>4.0</v>
      </c>
      <c r="P100" s="7">
        <v>16.0</v>
      </c>
      <c r="Q100" s="7" t="s">
        <v>46</v>
      </c>
    </row>
    <row r="101" ht="15.75" customHeight="1">
      <c r="A101" s="10" t="s">
        <v>17</v>
      </c>
      <c r="B101" s="10" t="s">
        <v>194</v>
      </c>
      <c r="C101" s="11" t="s">
        <v>56</v>
      </c>
      <c r="D101" s="10" t="s">
        <v>42</v>
      </c>
      <c r="E101" s="10" t="s">
        <v>220</v>
      </c>
      <c r="F101" s="7" t="str">
        <f t="shared" si="1"/>
        <v>KD-D-157F</v>
      </c>
      <c r="G101" s="7" t="s">
        <v>221</v>
      </c>
      <c r="H101" s="10">
        <v>18.0</v>
      </c>
      <c r="I101" s="7" t="s">
        <v>45</v>
      </c>
      <c r="J101" s="7"/>
      <c r="K101" s="7"/>
      <c r="L101" s="12"/>
      <c r="M101" s="12"/>
      <c r="N101" s="7" t="b">
        <f t="shared" si="10"/>
        <v>1</v>
      </c>
      <c r="O101" s="7">
        <v>5.0</v>
      </c>
      <c r="P101" s="7">
        <v>12.0</v>
      </c>
      <c r="Q101" s="7" t="s">
        <v>46</v>
      </c>
    </row>
    <row r="102" ht="15.75" customHeight="1">
      <c r="A102" s="10" t="s">
        <v>17</v>
      </c>
      <c r="B102" s="10" t="s">
        <v>194</v>
      </c>
      <c r="C102" s="11" t="s">
        <v>54</v>
      </c>
      <c r="D102" s="10" t="s">
        <v>42</v>
      </c>
      <c r="E102" s="10" t="s">
        <v>222</v>
      </c>
      <c r="F102" s="7" t="str">
        <f t="shared" si="1"/>
        <v>KD-D-156F</v>
      </c>
      <c r="G102" s="7"/>
      <c r="H102" s="10">
        <v>2.0</v>
      </c>
      <c r="I102" s="7" t="s">
        <v>45</v>
      </c>
      <c r="J102" s="7"/>
      <c r="K102" s="7"/>
      <c r="L102" s="12"/>
      <c r="M102" s="12"/>
      <c r="N102" s="7" t="b">
        <f t="shared" si="10"/>
        <v>1</v>
      </c>
      <c r="O102" s="7">
        <v>3.0</v>
      </c>
      <c r="P102" s="7">
        <v>10.0</v>
      </c>
      <c r="Q102" s="7" t="s">
        <v>53</v>
      </c>
    </row>
    <row r="103" ht="15.75" customHeight="1">
      <c r="A103" s="10" t="s">
        <v>17</v>
      </c>
      <c r="B103" s="10" t="s">
        <v>194</v>
      </c>
      <c r="C103" s="11" t="s">
        <v>58</v>
      </c>
      <c r="D103" s="10" t="s">
        <v>42</v>
      </c>
      <c r="E103" s="10" t="s">
        <v>223</v>
      </c>
      <c r="F103" s="7" t="str">
        <f t="shared" si="1"/>
        <v>KD-D-159F</v>
      </c>
      <c r="G103" s="7" t="s">
        <v>224</v>
      </c>
      <c r="H103" s="10">
        <v>6.0</v>
      </c>
      <c r="I103" s="7" t="s">
        <v>45</v>
      </c>
      <c r="J103" s="7"/>
      <c r="K103" s="7"/>
      <c r="L103" s="12"/>
      <c r="M103" s="12"/>
      <c r="N103" s="7" t="b">
        <f t="shared" si="10"/>
        <v>1</v>
      </c>
      <c r="O103" s="7">
        <v>5.0</v>
      </c>
      <c r="P103" s="7">
        <v>12.0</v>
      </c>
      <c r="Q103" s="7" t="s">
        <v>46</v>
      </c>
    </row>
    <row r="104" ht="15.75" customHeight="1">
      <c r="A104" s="10" t="s">
        <v>17</v>
      </c>
      <c r="B104" s="10" t="s">
        <v>194</v>
      </c>
      <c r="C104" s="11" t="s">
        <v>225</v>
      </c>
      <c r="D104" s="10" t="s">
        <v>42</v>
      </c>
      <c r="E104" s="10" t="s">
        <v>226</v>
      </c>
      <c r="F104" s="7" t="str">
        <f t="shared" si="1"/>
        <v>KD-D-158F</v>
      </c>
      <c r="G104" s="7"/>
      <c r="H104" s="10">
        <v>4.0</v>
      </c>
      <c r="I104" s="7" t="s">
        <v>45</v>
      </c>
      <c r="J104" s="7"/>
      <c r="K104" s="7"/>
      <c r="L104" s="12"/>
      <c r="M104" s="12"/>
      <c r="N104" s="7" t="b">
        <v>1</v>
      </c>
      <c r="O104" s="7">
        <v>3.0</v>
      </c>
      <c r="P104" s="7">
        <v>10.0</v>
      </c>
      <c r="Q104" s="7" t="s">
        <v>53</v>
      </c>
    </row>
    <row r="105" ht="15.75" customHeight="1">
      <c r="A105" s="10" t="s">
        <v>17</v>
      </c>
      <c r="B105" s="10" t="s">
        <v>194</v>
      </c>
      <c r="C105" s="11" t="s">
        <v>99</v>
      </c>
      <c r="D105" s="10" t="s">
        <v>42</v>
      </c>
      <c r="E105" s="10" t="s">
        <v>227</v>
      </c>
      <c r="F105" s="7" t="str">
        <f t="shared" si="1"/>
        <v>KD-D-160F</v>
      </c>
      <c r="G105" s="7" t="s">
        <v>228</v>
      </c>
      <c r="H105" s="10">
        <v>2.0</v>
      </c>
      <c r="I105" s="7" t="s">
        <v>45</v>
      </c>
      <c r="J105" s="7"/>
      <c r="K105" s="7"/>
      <c r="L105" s="12"/>
      <c r="M105" s="12"/>
      <c r="N105" s="7" t="b">
        <f t="shared" ref="N105:N109" si="11">D105 = "F"</f>
        <v>1</v>
      </c>
      <c r="O105" s="7">
        <v>4.0</v>
      </c>
      <c r="P105" s="7">
        <v>20.0</v>
      </c>
      <c r="Q105" s="7" t="s">
        <v>46</v>
      </c>
    </row>
    <row r="106" ht="15.75" customHeight="1">
      <c r="A106" s="10" t="s">
        <v>17</v>
      </c>
      <c r="B106" s="10" t="s">
        <v>194</v>
      </c>
      <c r="C106" s="11" t="s">
        <v>101</v>
      </c>
      <c r="D106" s="10" t="s">
        <v>42</v>
      </c>
      <c r="E106" s="10" t="s">
        <v>229</v>
      </c>
      <c r="F106" s="7" t="str">
        <f t="shared" si="1"/>
        <v>KD-D-161F</v>
      </c>
      <c r="G106" s="7" t="s">
        <v>230</v>
      </c>
      <c r="H106" s="10">
        <v>12.0</v>
      </c>
      <c r="I106" s="7" t="s">
        <v>45</v>
      </c>
      <c r="J106" s="7"/>
      <c r="K106" s="7" t="s">
        <v>207</v>
      </c>
      <c r="L106" s="12" t="s">
        <v>231</v>
      </c>
      <c r="M106" s="17" t="s">
        <v>232</v>
      </c>
      <c r="N106" s="7" t="b">
        <f t="shared" si="11"/>
        <v>1</v>
      </c>
      <c r="O106" s="7">
        <v>4.0</v>
      </c>
      <c r="P106" s="7">
        <v>20.0</v>
      </c>
      <c r="Q106" s="7" t="s">
        <v>46</v>
      </c>
    </row>
    <row r="107" ht="15.75" customHeight="1">
      <c r="A107" s="10" t="s">
        <v>17</v>
      </c>
      <c r="B107" s="10" t="s">
        <v>194</v>
      </c>
      <c r="C107" s="11" t="s">
        <v>103</v>
      </c>
      <c r="D107" s="10" t="s">
        <v>42</v>
      </c>
      <c r="E107" s="10" t="s">
        <v>233</v>
      </c>
      <c r="F107" s="7" t="str">
        <f t="shared" si="1"/>
        <v>KD-D-162F</v>
      </c>
      <c r="G107" s="7" t="s">
        <v>234</v>
      </c>
      <c r="H107" s="10">
        <v>6.0</v>
      </c>
      <c r="I107" s="7" t="s">
        <v>45</v>
      </c>
      <c r="J107" s="7"/>
      <c r="K107" s="7"/>
      <c r="L107" s="12"/>
      <c r="M107" s="12"/>
      <c r="N107" s="7" t="b">
        <f t="shared" si="11"/>
        <v>1</v>
      </c>
      <c r="O107" s="7">
        <v>4.0</v>
      </c>
      <c r="P107" s="7">
        <v>10.0</v>
      </c>
      <c r="Q107" s="7" t="s">
        <v>53</v>
      </c>
    </row>
    <row r="108" ht="15.75" customHeight="1">
      <c r="A108" s="10" t="s">
        <v>17</v>
      </c>
      <c r="B108" s="10" t="s">
        <v>194</v>
      </c>
      <c r="C108" s="11" t="s">
        <v>235</v>
      </c>
      <c r="D108" s="10"/>
      <c r="E108" s="10" t="s">
        <v>236</v>
      </c>
      <c r="F108" s="7" t="str">
        <f t="shared" si="1"/>
        <v>KD-D-163</v>
      </c>
      <c r="G108" s="7" t="s">
        <v>237</v>
      </c>
      <c r="H108" s="10">
        <v>8.0</v>
      </c>
      <c r="I108" s="7" t="s">
        <v>45</v>
      </c>
      <c r="J108" s="7"/>
      <c r="K108" s="7"/>
      <c r="L108" s="12"/>
      <c r="M108" s="12"/>
      <c r="N108" s="7" t="b">
        <f t="shared" si="11"/>
        <v>0</v>
      </c>
      <c r="O108" s="7"/>
      <c r="P108" s="7"/>
      <c r="Q108" s="7"/>
    </row>
    <row r="109" ht="15.75" customHeight="1">
      <c r="A109" s="10" t="s">
        <v>17</v>
      </c>
      <c r="B109" s="10" t="s">
        <v>194</v>
      </c>
      <c r="C109" s="11" t="s">
        <v>106</v>
      </c>
      <c r="D109" s="10" t="s">
        <v>42</v>
      </c>
      <c r="E109" s="10" t="s">
        <v>238</v>
      </c>
      <c r="F109" s="7" t="str">
        <f t="shared" si="1"/>
        <v>KD-D-190F</v>
      </c>
      <c r="G109" s="7" t="s">
        <v>108</v>
      </c>
      <c r="H109" s="10">
        <v>2.0</v>
      </c>
      <c r="I109" s="7" t="s">
        <v>45</v>
      </c>
      <c r="J109" s="7"/>
      <c r="K109" s="7" t="s">
        <v>109</v>
      </c>
      <c r="L109" s="12" t="s">
        <v>239</v>
      </c>
      <c r="M109" s="17" t="s">
        <v>111</v>
      </c>
      <c r="N109" s="7" t="b">
        <f t="shared" si="11"/>
        <v>1</v>
      </c>
      <c r="O109" s="7"/>
      <c r="P109" s="7"/>
      <c r="Q109" s="7" t="s">
        <v>112</v>
      </c>
    </row>
    <row r="110" ht="15.75" customHeight="1">
      <c r="A110" s="5" t="s">
        <v>17</v>
      </c>
      <c r="B110" s="5" t="s">
        <v>194</v>
      </c>
      <c r="C110" s="6" t="s">
        <v>60</v>
      </c>
      <c r="D110" s="5" t="s">
        <v>20</v>
      </c>
      <c r="E110" s="5" t="s">
        <v>240</v>
      </c>
      <c r="F110" s="7" t="str">
        <f t="shared" si="1"/>
        <v>KD-D-200-</v>
      </c>
      <c r="G110" s="8"/>
      <c r="H110" s="5"/>
      <c r="I110" s="5"/>
      <c r="J110" s="5"/>
      <c r="K110" s="8"/>
      <c r="L110" s="9"/>
      <c r="M110" s="9"/>
      <c r="N110" s="8"/>
      <c r="O110" s="8"/>
      <c r="P110" s="8"/>
      <c r="Q110" s="8"/>
    </row>
    <row r="111" ht="15.75" customHeight="1">
      <c r="A111" s="10" t="s">
        <v>17</v>
      </c>
      <c r="B111" s="10" t="s">
        <v>194</v>
      </c>
      <c r="C111" s="11" t="s">
        <v>62</v>
      </c>
      <c r="D111" s="10" t="s">
        <v>30</v>
      </c>
      <c r="E111" s="10" t="s">
        <v>241</v>
      </c>
      <c r="F111" s="7" t="str">
        <f t="shared" si="1"/>
        <v>KD-D-201L</v>
      </c>
      <c r="G111" s="7"/>
      <c r="H111" s="10">
        <v>1.0</v>
      </c>
      <c r="I111" s="7" t="s">
        <v>25</v>
      </c>
      <c r="J111" s="7" t="s">
        <v>26</v>
      </c>
      <c r="K111" s="7"/>
      <c r="L111" s="12"/>
      <c r="M111" s="12"/>
      <c r="N111" s="7" t="b">
        <f t="shared" ref="N111:N121" si="12">D111 = "F"</f>
        <v>0</v>
      </c>
      <c r="O111" s="7"/>
      <c r="P111" s="7"/>
      <c r="Q111" s="7"/>
    </row>
    <row r="112" ht="15.75" customHeight="1">
      <c r="A112" s="10" t="s">
        <v>17</v>
      </c>
      <c r="B112" s="10" t="s">
        <v>194</v>
      </c>
      <c r="C112" s="11" t="s">
        <v>62</v>
      </c>
      <c r="D112" s="10" t="s">
        <v>32</v>
      </c>
      <c r="E112" s="10" t="s">
        <v>241</v>
      </c>
      <c r="F112" s="7" t="str">
        <f t="shared" si="1"/>
        <v>KD-D-201R</v>
      </c>
      <c r="G112" s="7"/>
      <c r="H112" s="10">
        <v>1.0</v>
      </c>
      <c r="I112" s="7" t="s">
        <v>25</v>
      </c>
      <c r="J112" s="7" t="s">
        <v>26</v>
      </c>
      <c r="K112" s="7"/>
      <c r="L112" s="12"/>
      <c r="M112" s="12"/>
      <c r="N112" s="7" t="b">
        <f t="shared" si="12"/>
        <v>0</v>
      </c>
      <c r="O112" s="7"/>
      <c r="P112" s="7"/>
      <c r="Q112" s="7"/>
    </row>
    <row r="113" ht="15.75" customHeight="1">
      <c r="A113" s="10" t="s">
        <v>17</v>
      </c>
      <c r="B113" s="10" t="s">
        <v>194</v>
      </c>
      <c r="C113" s="11" t="s">
        <v>64</v>
      </c>
      <c r="D113" s="10" t="s">
        <v>30</v>
      </c>
      <c r="E113" s="10" t="s">
        <v>242</v>
      </c>
      <c r="F113" s="7" t="str">
        <f t="shared" si="1"/>
        <v>KD-D-202L</v>
      </c>
      <c r="G113" s="7"/>
      <c r="H113" s="10">
        <v>1.0</v>
      </c>
      <c r="I113" s="7" t="s">
        <v>25</v>
      </c>
      <c r="J113" s="7" t="s">
        <v>26</v>
      </c>
      <c r="K113" s="7"/>
      <c r="L113" s="12"/>
      <c r="M113" s="12"/>
      <c r="N113" s="7" t="b">
        <f t="shared" si="12"/>
        <v>0</v>
      </c>
      <c r="O113" s="7"/>
      <c r="P113" s="7"/>
      <c r="Q113" s="7"/>
    </row>
    <row r="114" ht="15.75" customHeight="1">
      <c r="A114" s="10" t="s">
        <v>17</v>
      </c>
      <c r="B114" s="10" t="s">
        <v>194</v>
      </c>
      <c r="C114" s="11" t="s">
        <v>64</v>
      </c>
      <c r="D114" s="10" t="s">
        <v>32</v>
      </c>
      <c r="E114" s="10" t="s">
        <v>242</v>
      </c>
      <c r="F114" s="7" t="str">
        <f t="shared" si="1"/>
        <v>KD-D-202R</v>
      </c>
      <c r="G114" s="7"/>
      <c r="H114" s="10">
        <v>1.0</v>
      </c>
      <c r="I114" s="7" t="s">
        <v>25</v>
      </c>
      <c r="J114" s="7" t="s">
        <v>26</v>
      </c>
      <c r="K114" s="7"/>
      <c r="L114" s="12"/>
      <c r="M114" s="12"/>
      <c r="N114" s="7" t="b">
        <f t="shared" si="12"/>
        <v>0</v>
      </c>
      <c r="O114" s="7"/>
      <c r="P114" s="7"/>
      <c r="Q114" s="7"/>
    </row>
    <row r="115" ht="15.75" customHeight="1">
      <c r="A115" s="10" t="s">
        <v>17</v>
      </c>
      <c r="B115" s="10" t="s">
        <v>194</v>
      </c>
      <c r="C115" s="11" t="s">
        <v>116</v>
      </c>
      <c r="D115" s="10" t="s">
        <v>39</v>
      </c>
      <c r="E115" s="10" t="s">
        <v>243</v>
      </c>
      <c r="F115" s="7" t="str">
        <f t="shared" si="1"/>
        <v>KD-D-203X</v>
      </c>
      <c r="G115" s="7"/>
      <c r="H115" s="10">
        <v>2.0</v>
      </c>
      <c r="I115" s="7" t="s">
        <v>25</v>
      </c>
      <c r="J115" s="7" t="s">
        <v>26</v>
      </c>
      <c r="K115" s="7"/>
      <c r="L115" s="12"/>
      <c r="M115" s="12"/>
      <c r="N115" s="7" t="b">
        <f t="shared" si="12"/>
        <v>0</v>
      </c>
      <c r="O115" s="7"/>
      <c r="P115" s="7"/>
      <c r="Q115" s="7"/>
    </row>
    <row r="116" ht="15.75" customHeight="1">
      <c r="A116" s="10" t="s">
        <v>17</v>
      </c>
      <c r="B116" s="10" t="s">
        <v>194</v>
      </c>
      <c r="C116" s="11" t="s">
        <v>118</v>
      </c>
      <c r="D116" s="10" t="s">
        <v>42</v>
      </c>
      <c r="E116" s="10" t="s">
        <v>244</v>
      </c>
      <c r="F116" s="7" t="str">
        <f t="shared" si="1"/>
        <v>KD-D-251F</v>
      </c>
      <c r="G116" s="7" t="s">
        <v>245</v>
      </c>
      <c r="H116" s="10">
        <v>16.0</v>
      </c>
      <c r="I116" s="7" t="s">
        <v>45</v>
      </c>
      <c r="J116" s="7"/>
      <c r="K116" s="7"/>
      <c r="L116" s="12"/>
      <c r="M116" s="12"/>
      <c r="N116" s="7" t="b">
        <f t="shared" si="12"/>
        <v>1</v>
      </c>
      <c r="O116" s="7">
        <v>4.0</v>
      </c>
      <c r="P116" s="7">
        <v>8.0</v>
      </c>
      <c r="Q116" s="7" t="s">
        <v>46</v>
      </c>
    </row>
    <row r="117" ht="15.75" customHeight="1">
      <c r="A117" s="10" t="s">
        <v>17</v>
      </c>
      <c r="B117" s="10" t="s">
        <v>194</v>
      </c>
      <c r="C117" s="11" t="s">
        <v>121</v>
      </c>
      <c r="D117" s="10" t="s">
        <v>42</v>
      </c>
      <c r="E117" s="10" t="s">
        <v>246</v>
      </c>
      <c r="F117" s="7" t="str">
        <f t="shared" si="1"/>
        <v>KD-D-252F</v>
      </c>
      <c r="G117" s="7" t="s">
        <v>247</v>
      </c>
      <c r="H117" s="10">
        <v>8.0</v>
      </c>
      <c r="I117" s="7" t="s">
        <v>45</v>
      </c>
      <c r="J117" s="7"/>
      <c r="K117" s="7"/>
      <c r="L117" s="12"/>
      <c r="M117" s="12"/>
      <c r="N117" s="7" t="b">
        <f t="shared" si="12"/>
        <v>1</v>
      </c>
      <c r="O117" s="7">
        <v>4.0</v>
      </c>
      <c r="P117" s="7">
        <v>16.0</v>
      </c>
      <c r="Q117" s="7" t="s">
        <v>46</v>
      </c>
    </row>
    <row r="118" ht="15.75" customHeight="1">
      <c r="A118" s="10" t="s">
        <v>17</v>
      </c>
      <c r="B118" s="10" t="s">
        <v>194</v>
      </c>
      <c r="C118" s="11" t="s">
        <v>248</v>
      </c>
      <c r="D118" s="10" t="s">
        <v>42</v>
      </c>
      <c r="E118" s="10" t="s">
        <v>249</v>
      </c>
      <c r="F118" s="7" t="str">
        <f t="shared" si="1"/>
        <v>KD-D-253F</v>
      </c>
      <c r="G118" s="7" t="s">
        <v>250</v>
      </c>
      <c r="H118" s="10">
        <v>4.0</v>
      </c>
      <c r="I118" s="7" t="s">
        <v>45</v>
      </c>
      <c r="J118" s="7"/>
      <c r="K118" s="7"/>
      <c r="L118" s="12"/>
      <c r="M118" s="12"/>
      <c r="N118" s="7" t="b">
        <f t="shared" si="12"/>
        <v>1</v>
      </c>
      <c r="O118" s="7">
        <v>4.0</v>
      </c>
      <c r="P118" s="7">
        <v>16.0</v>
      </c>
      <c r="Q118" s="7" t="s">
        <v>46</v>
      </c>
    </row>
    <row r="119" ht="15.75" customHeight="1">
      <c r="A119" s="10" t="s">
        <v>17</v>
      </c>
      <c r="B119" s="10" t="s">
        <v>194</v>
      </c>
      <c r="C119" s="11" t="s">
        <v>124</v>
      </c>
      <c r="D119" s="10" t="s">
        <v>42</v>
      </c>
      <c r="E119" s="10" t="s">
        <v>251</v>
      </c>
      <c r="F119" s="7" t="str">
        <f t="shared" si="1"/>
        <v>KD-D-254F</v>
      </c>
      <c r="G119" s="7" t="s">
        <v>252</v>
      </c>
      <c r="H119" s="10">
        <v>4.0</v>
      </c>
      <c r="I119" s="7" t="s">
        <v>45</v>
      </c>
      <c r="J119" s="7"/>
      <c r="K119" s="7"/>
      <c r="L119" s="12"/>
      <c r="M119" s="12"/>
      <c r="N119" s="7" t="b">
        <f t="shared" si="12"/>
        <v>1</v>
      </c>
      <c r="O119" s="7">
        <v>3.0</v>
      </c>
      <c r="P119" s="7">
        <v>10.0</v>
      </c>
      <c r="Q119" s="7" t="s">
        <v>53</v>
      </c>
    </row>
    <row r="120" ht="15.75" customHeight="1">
      <c r="A120" s="10" t="s">
        <v>17</v>
      </c>
      <c r="B120" s="10" t="s">
        <v>194</v>
      </c>
      <c r="C120" s="11" t="s">
        <v>126</v>
      </c>
      <c r="D120" s="10" t="s">
        <v>42</v>
      </c>
      <c r="E120" s="10" t="s">
        <v>253</v>
      </c>
      <c r="F120" s="7" t="str">
        <f t="shared" si="1"/>
        <v>KD-D-255F</v>
      </c>
      <c r="G120" s="7" t="s">
        <v>254</v>
      </c>
      <c r="H120" s="10">
        <v>12.0</v>
      </c>
      <c r="I120" s="7" t="s">
        <v>45</v>
      </c>
      <c r="J120" s="7"/>
      <c r="K120" s="7"/>
      <c r="L120" s="12"/>
      <c r="M120" s="12"/>
      <c r="N120" s="7" t="b">
        <f t="shared" si="12"/>
        <v>1</v>
      </c>
      <c r="O120" s="7">
        <v>4.0</v>
      </c>
      <c r="P120" s="7">
        <v>8.0</v>
      </c>
      <c r="Q120" s="7" t="s">
        <v>46</v>
      </c>
    </row>
    <row r="121" ht="15.75" customHeight="1">
      <c r="A121" s="10" t="s">
        <v>17</v>
      </c>
      <c r="B121" s="10" t="s">
        <v>194</v>
      </c>
      <c r="C121" s="11" t="s">
        <v>129</v>
      </c>
      <c r="D121" s="10" t="s">
        <v>42</v>
      </c>
      <c r="E121" s="10" t="s">
        <v>255</v>
      </c>
      <c r="F121" s="7" t="str">
        <f t="shared" si="1"/>
        <v>KD-D-256F</v>
      </c>
      <c r="G121" s="7" t="s">
        <v>256</v>
      </c>
      <c r="H121" s="10">
        <v>4.0</v>
      </c>
      <c r="I121" s="7" t="s">
        <v>45</v>
      </c>
      <c r="J121" s="7"/>
      <c r="K121" s="7"/>
      <c r="L121" s="12"/>
      <c r="M121" s="12"/>
      <c r="N121" s="7" t="b">
        <f t="shared" si="12"/>
        <v>1</v>
      </c>
      <c r="O121" s="7">
        <v>4.0</v>
      </c>
      <c r="P121" s="7">
        <v>16.0</v>
      </c>
      <c r="Q121" s="7" t="s">
        <v>46</v>
      </c>
    </row>
    <row r="122" ht="15.75" customHeight="1">
      <c r="A122" s="5" t="s">
        <v>17</v>
      </c>
      <c r="B122" s="5" t="s">
        <v>194</v>
      </c>
      <c r="C122" s="6" t="s">
        <v>131</v>
      </c>
      <c r="D122" s="5" t="s">
        <v>20</v>
      </c>
      <c r="E122" s="5" t="s">
        <v>257</v>
      </c>
      <c r="F122" s="7" t="str">
        <f t="shared" si="1"/>
        <v>KD-D-300-</v>
      </c>
      <c r="G122" s="8"/>
      <c r="H122" s="5"/>
      <c r="I122" s="5"/>
      <c r="J122" s="5"/>
      <c r="K122" s="8"/>
      <c r="L122" s="9"/>
      <c r="M122" s="9"/>
      <c r="N122" s="8"/>
      <c r="O122" s="8"/>
      <c r="P122" s="8"/>
      <c r="Q122" s="8"/>
    </row>
    <row r="123" ht="15.75" customHeight="1">
      <c r="A123" s="10" t="s">
        <v>17</v>
      </c>
      <c r="B123" s="10" t="s">
        <v>194</v>
      </c>
      <c r="C123" s="11" t="s">
        <v>133</v>
      </c>
      <c r="D123" s="10" t="s">
        <v>30</v>
      </c>
      <c r="E123" s="10" t="s">
        <v>258</v>
      </c>
      <c r="F123" s="7" t="str">
        <f t="shared" si="1"/>
        <v>KD-D-301L</v>
      </c>
      <c r="G123" s="7"/>
      <c r="H123" s="10">
        <v>1.0</v>
      </c>
      <c r="I123" s="7" t="s">
        <v>25</v>
      </c>
      <c r="J123" s="7" t="s">
        <v>26</v>
      </c>
      <c r="K123" s="7"/>
      <c r="L123" s="12"/>
      <c r="M123" s="12"/>
      <c r="N123" s="7" t="b">
        <f t="shared" ref="N123:N133" si="13">D123 = "F"</f>
        <v>0</v>
      </c>
      <c r="O123" s="7"/>
      <c r="P123" s="7"/>
      <c r="Q123" s="7"/>
    </row>
    <row r="124" ht="15.75" customHeight="1">
      <c r="A124" s="10" t="s">
        <v>17</v>
      </c>
      <c r="B124" s="10" t="s">
        <v>194</v>
      </c>
      <c r="C124" s="11" t="s">
        <v>133</v>
      </c>
      <c r="D124" s="10" t="s">
        <v>32</v>
      </c>
      <c r="E124" s="10" t="s">
        <v>258</v>
      </c>
      <c r="F124" s="7" t="str">
        <f t="shared" si="1"/>
        <v>KD-D-301R</v>
      </c>
      <c r="G124" s="7"/>
      <c r="H124" s="10">
        <v>1.0</v>
      </c>
      <c r="I124" s="7" t="s">
        <v>25</v>
      </c>
      <c r="J124" s="7" t="s">
        <v>26</v>
      </c>
      <c r="K124" s="7"/>
      <c r="L124" s="12"/>
      <c r="M124" s="12"/>
      <c r="N124" s="7" t="b">
        <f t="shared" si="13"/>
        <v>0</v>
      </c>
      <c r="O124" s="7"/>
      <c r="P124" s="7"/>
      <c r="Q124" s="7"/>
    </row>
    <row r="125" ht="15.75" customHeight="1">
      <c r="A125" s="10" t="s">
        <v>17</v>
      </c>
      <c r="B125" s="10" t="s">
        <v>194</v>
      </c>
      <c r="C125" s="11" t="s">
        <v>135</v>
      </c>
      <c r="D125" s="10" t="s">
        <v>30</v>
      </c>
      <c r="E125" s="10" t="s">
        <v>259</v>
      </c>
      <c r="F125" s="7" t="str">
        <f t="shared" si="1"/>
        <v>KD-D-302L</v>
      </c>
      <c r="G125" s="7"/>
      <c r="H125" s="10">
        <v>1.0</v>
      </c>
      <c r="I125" s="7" t="s">
        <v>25</v>
      </c>
      <c r="J125" s="7" t="s">
        <v>26</v>
      </c>
      <c r="K125" s="7"/>
      <c r="L125" s="12"/>
      <c r="M125" s="12"/>
      <c r="N125" s="7" t="b">
        <f t="shared" si="13"/>
        <v>0</v>
      </c>
      <c r="O125" s="7"/>
      <c r="P125" s="7"/>
      <c r="Q125" s="7"/>
    </row>
    <row r="126" ht="15.75" customHeight="1">
      <c r="A126" s="10" t="s">
        <v>17</v>
      </c>
      <c r="B126" s="10" t="s">
        <v>194</v>
      </c>
      <c r="C126" s="11" t="s">
        <v>135</v>
      </c>
      <c r="D126" s="10" t="s">
        <v>32</v>
      </c>
      <c r="E126" s="10" t="s">
        <v>259</v>
      </c>
      <c r="F126" s="7" t="str">
        <f t="shared" si="1"/>
        <v>KD-D-302R</v>
      </c>
      <c r="G126" s="7"/>
      <c r="H126" s="10">
        <v>1.0</v>
      </c>
      <c r="I126" s="7" t="s">
        <v>25</v>
      </c>
      <c r="J126" s="7" t="s">
        <v>26</v>
      </c>
      <c r="K126" s="7"/>
      <c r="L126" s="12"/>
      <c r="M126" s="12"/>
      <c r="N126" s="7" t="b">
        <f t="shared" si="13"/>
        <v>0</v>
      </c>
      <c r="O126" s="7"/>
      <c r="P126" s="7"/>
      <c r="Q126" s="7"/>
    </row>
    <row r="127" ht="15.75" customHeight="1">
      <c r="A127" s="10" t="s">
        <v>17</v>
      </c>
      <c r="B127" s="10" t="s">
        <v>194</v>
      </c>
      <c r="C127" s="11" t="s">
        <v>137</v>
      </c>
      <c r="D127" s="10" t="s">
        <v>42</v>
      </c>
      <c r="E127" s="10" t="s">
        <v>260</v>
      </c>
      <c r="F127" s="7" t="str">
        <f t="shared" si="1"/>
        <v>KD-D-351F</v>
      </c>
      <c r="G127" s="7" t="s">
        <v>261</v>
      </c>
      <c r="H127" s="10">
        <v>12.0</v>
      </c>
      <c r="I127" s="7" t="s">
        <v>45</v>
      </c>
      <c r="J127" s="7"/>
      <c r="K127" s="7"/>
      <c r="L127" s="12"/>
      <c r="M127" s="12"/>
      <c r="N127" s="7" t="b">
        <f t="shared" si="13"/>
        <v>1</v>
      </c>
      <c r="O127" s="7">
        <v>4.0</v>
      </c>
      <c r="P127" s="7">
        <v>20.0</v>
      </c>
      <c r="Q127" s="7" t="s">
        <v>46</v>
      </c>
    </row>
    <row r="128" ht="15.75" customHeight="1">
      <c r="A128" s="10" t="s">
        <v>17</v>
      </c>
      <c r="B128" s="10" t="s">
        <v>194</v>
      </c>
      <c r="C128" s="11" t="s">
        <v>142</v>
      </c>
      <c r="D128" s="10" t="s">
        <v>42</v>
      </c>
      <c r="E128" s="10" t="s">
        <v>262</v>
      </c>
      <c r="F128" s="7" t="str">
        <f t="shared" si="1"/>
        <v>KD-D-353F</v>
      </c>
      <c r="G128" s="7" t="s">
        <v>263</v>
      </c>
      <c r="H128" s="10">
        <v>6.0</v>
      </c>
      <c r="I128" s="7" t="s">
        <v>45</v>
      </c>
      <c r="J128" s="7"/>
      <c r="K128" s="7"/>
      <c r="L128" s="12"/>
      <c r="M128" s="12"/>
      <c r="N128" s="7" t="b">
        <f t="shared" si="13"/>
        <v>1</v>
      </c>
      <c r="O128" s="7">
        <v>4.0</v>
      </c>
      <c r="P128" s="7">
        <v>10.0</v>
      </c>
      <c r="Q128" s="7" t="s">
        <v>53</v>
      </c>
    </row>
    <row r="129" ht="15.75" customHeight="1">
      <c r="A129" s="10" t="s">
        <v>17</v>
      </c>
      <c r="B129" s="10" t="s">
        <v>194</v>
      </c>
      <c r="C129" s="11" t="s">
        <v>149</v>
      </c>
      <c r="D129" s="10" t="s">
        <v>42</v>
      </c>
      <c r="E129" s="10" t="s">
        <v>264</v>
      </c>
      <c r="F129" s="7" t="str">
        <f t="shared" si="1"/>
        <v>KD-D-355F</v>
      </c>
      <c r="G129" s="7" t="s">
        <v>265</v>
      </c>
      <c r="H129" s="10">
        <v>8.0</v>
      </c>
      <c r="I129" s="7" t="s">
        <v>45</v>
      </c>
      <c r="J129" s="7"/>
      <c r="K129" s="7"/>
      <c r="L129" s="12"/>
      <c r="M129" s="12"/>
      <c r="N129" s="7" t="b">
        <f t="shared" si="13"/>
        <v>1</v>
      </c>
      <c r="O129" s="7">
        <v>4.0</v>
      </c>
      <c r="P129" s="7">
        <v>20.0</v>
      </c>
      <c r="Q129" s="7" t="s">
        <v>46</v>
      </c>
    </row>
    <row r="130" ht="15.75" customHeight="1">
      <c r="A130" s="10" t="s">
        <v>17</v>
      </c>
      <c r="B130" s="10" t="s">
        <v>194</v>
      </c>
      <c r="C130" s="11" t="s">
        <v>144</v>
      </c>
      <c r="D130" s="10" t="s">
        <v>42</v>
      </c>
      <c r="E130" s="10" t="s">
        <v>266</v>
      </c>
      <c r="F130" s="7" t="str">
        <f t="shared" si="1"/>
        <v>KD-D-356F</v>
      </c>
      <c r="G130" s="7" t="s">
        <v>267</v>
      </c>
      <c r="H130" s="10">
        <v>4.0</v>
      </c>
      <c r="I130" s="7" t="s">
        <v>45</v>
      </c>
      <c r="J130" s="7"/>
      <c r="K130" s="7"/>
      <c r="L130" s="12"/>
      <c r="M130" s="12"/>
      <c r="N130" s="7" t="b">
        <f t="shared" si="13"/>
        <v>1</v>
      </c>
      <c r="O130" s="7">
        <v>3.0</v>
      </c>
      <c r="P130" s="7">
        <v>10.0</v>
      </c>
      <c r="Q130" s="7" t="s">
        <v>53</v>
      </c>
    </row>
    <row r="131" ht="15.75" customHeight="1">
      <c r="A131" s="10" t="s">
        <v>17</v>
      </c>
      <c r="B131" s="10" t="s">
        <v>194</v>
      </c>
      <c r="C131" s="11" t="s">
        <v>268</v>
      </c>
      <c r="D131" s="10" t="s">
        <v>42</v>
      </c>
      <c r="E131" s="10" t="s">
        <v>269</v>
      </c>
      <c r="F131" s="7" t="str">
        <f t="shared" si="1"/>
        <v>KD-D-357F</v>
      </c>
      <c r="G131" s="7" t="s">
        <v>270</v>
      </c>
      <c r="H131" s="10">
        <v>20.0</v>
      </c>
      <c r="I131" s="7" t="s">
        <v>45</v>
      </c>
      <c r="J131" s="7"/>
      <c r="K131" s="7"/>
      <c r="L131" s="12"/>
      <c r="M131" s="12"/>
      <c r="N131" s="7" t="b">
        <f t="shared" si="13"/>
        <v>1</v>
      </c>
      <c r="O131" s="7">
        <v>4.0</v>
      </c>
      <c r="P131" s="7">
        <v>8.0</v>
      </c>
      <c r="Q131" s="7" t="s">
        <v>46</v>
      </c>
    </row>
    <row r="132" ht="15.75" customHeight="1">
      <c r="A132" s="10" t="s">
        <v>17</v>
      </c>
      <c r="B132" s="10" t="s">
        <v>194</v>
      </c>
      <c r="C132" s="11" t="s">
        <v>271</v>
      </c>
      <c r="D132" s="10" t="s">
        <v>42</v>
      </c>
      <c r="E132" s="10" t="s">
        <v>272</v>
      </c>
      <c r="F132" s="7" t="str">
        <f t="shared" si="1"/>
        <v>KD-D-358F</v>
      </c>
      <c r="G132" s="7" t="s">
        <v>273</v>
      </c>
      <c r="H132" s="10">
        <v>8.0</v>
      </c>
      <c r="I132" s="7" t="s">
        <v>45</v>
      </c>
      <c r="J132" s="7"/>
      <c r="K132" s="7"/>
      <c r="L132" s="12"/>
      <c r="M132" s="12"/>
      <c r="N132" s="7" t="b">
        <f t="shared" si="13"/>
        <v>1</v>
      </c>
      <c r="O132" s="7">
        <v>4.0</v>
      </c>
      <c r="P132" s="7">
        <v>8.0</v>
      </c>
      <c r="Q132" s="7" t="s">
        <v>46</v>
      </c>
    </row>
    <row r="133" ht="15.75" customHeight="1">
      <c r="A133" s="10" t="s">
        <v>17</v>
      </c>
      <c r="B133" s="10" t="s">
        <v>194</v>
      </c>
      <c r="C133" s="11" t="s">
        <v>274</v>
      </c>
      <c r="D133" s="10" t="s">
        <v>42</v>
      </c>
      <c r="E133" s="10" t="s">
        <v>275</v>
      </c>
      <c r="F133" s="7" t="str">
        <f t="shared" si="1"/>
        <v>KD-D-359F</v>
      </c>
      <c r="G133" s="7" t="s">
        <v>276</v>
      </c>
      <c r="H133" s="10">
        <v>12.0</v>
      </c>
      <c r="I133" s="7" t="s">
        <v>45</v>
      </c>
      <c r="J133" s="7"/>
      <c r="K133" s="7"/>
      <c r="L133" s="12"/>
      <c r="M133" s="12"/>
      <c r="N133" s="7" t="b">
        <f t="shared" si="13"/>
        <v>1</v>
      </c>
      <c r="O133" s="7">
        <v>4.0</v>
      </c>
      <c r="P133" s="7">
        <v>12.0</v>
      </c>
      <c r="Q133" s="7" t="s">
        <v>73</v>
      </c>
    </row>
    <row r="134" ht="15.75" customHeight="1">
      <c r="A134" s="5" t="s">
        <v>17</v>
      </c>
      <c r="B134" s="5" t="s">
        <v>194</v>
      </c>
      <c r="C134" s="6" t="s">
        <v>151</v>
      </c>
      <c r="D134" s="5" t="s">
        <v>20</v>
      </c>
      <c r="E134" s="5" t="s">
        <v>277</v>
      </c>
      <c r="F134" s="7" t="str">
        <f t="shared" si="1"/>
        <v>KD-D-400-</v>
      </c>
      <c r="G134" s="8"/>
      <c r="H134" s="5"/>
      <c r="I134" s="5"/>
      <c r="J134" s="5"/>
      <c r="K134" s="8"/>
      <c r="L134" s="9"/>
      <c r="M134" s="9"/>
      <c r="N134" s="8"/>
      <c r="O134" s="8"/>
      <c r="P134" s="8"/>
      <c r="Q134" s="8"/>
    </row>
    <row r="135" ht="15.75" customHeight="1">
      <c r="A135" s="10" t="s">
        <v>17</v>
      </c>
      <c r="B135" s="10" t="s">
        <v>194</v>
      </c>
      <c r="C135" s="11" t="s">
        <v>153</v>
      </c>
      <c r="D135" s="10" t="s">
        <v>30</v>
      </c>
      <c r="E135" s="10" t="s">
        <v>278</v>
      </c>
      <c r="F135" s="7" t="str">
        <f t="shared" si="1"/>
        <v>KD-D-401L</v>
      </c>
      <c r="G135" s="7"/>
      <c r="H135" s="10">
        <v>1.0</v>
      </c>
      <c r="I135" s="7" t="s">
        <v>25</v>
      </c>
      <c r="J135" s="7" t="s">
        <v>26</v>
      </c>
      <c r="K135" s="7"/>
      <c r="L135" s="12"/>
      <c r="M135" s="12"/>
      <c r="N135" s="7" t="b">
        <f t="shared" ref="N135:N145" si="14">D135 = "F"</f>
        <v>0</v>
      </c>
      <c r="O135" s="7"/>
      <c r="P135" s="7"/>
      <c r="Q135" s="7"/>
    </row>
    <row r="136" ht="15.75" customHeight="1">
      <c r="A136" s="10" t="s">
        <v>17</v>
      </c>
      <c r="B136" s="10" t="s">
        <v>194</v>
      </c>
      <c r="C136" s="11" t="s">
        <v>153</v>
      </c>
      <c r="D136" s="10" t="s">
        <v>32</v>
      </c>
      <c r="E136" s="10" t="s">
        <v>278</v>
      </c>
      <c r="F136" s="7" t="str">
        <f t="shared" si="1"/>
        <v>KD-D-401R</v>
      </c>
      <c r="G136" s="7"/>
      <c r="H136" s="10">
        <v>1.0</v>
      </c>
      <c r="I136" s="7" t="s">
        <v>25</v>
      </c>
      <c r="J136" s="7" t="s">
        <v>26</v>
      </c>
      <c r="K136" s="7"/>
      <c r="L136" s="12"/>
      <c r="M136" s="12"/>
      <c r="N136" s="7" t="b">
        <f t="shared" si="14"/>
        <v>0</v>
      </c>
      <c r="O136" s="7"/>
      <c r="P136" s="7"/>
      <c r="Q136" s="7"/>
    </row>
    <row r="137" ht="15.75" customHeight="1">
      <c r="A137" s="10" t="s">
        <v>17</v>
      </c>
      <c r="B137" s="10" t="s">
        <v>194</v>
      </c>
      <c r="C137" s="11" t="s">
        <v>155</v>
      </c>
      <c r="D137" s="10" t="s">
        <v>30</v>
      </c>
      <c r="E137" s="10" t="s">
        <v>279</v>
      </c>
      <c r="F137" s="7" t="str">
        <f t="shared" si="1"/>
        <v>KD-D-402L</v>
      </c>
      <c r="G137" s="7"/>
      <c r="H137" s="10">
        <v>1.0</v>
      </c>
      <c r="I137" s="7" t="s">
        <v>25</v>
      </c>
      <c r="J137" s="7" t="s">
        <v>26</v>
      </c>
      <c r="K137" s="7"/>
      <c r="L137" s="12"/>
      <c r="M137" s="12"/>
      <c r="N137" s="7" t="b">
        <f t="shared" si="14"/>
        <v>0</v>
      </c>
      <c r="O137" s="7"/>
      <c r="P137" s="7"/>
      <c r="Q137" s="7"/>
    </row>
    <row r="138" ht="15.75" customHeight="1">
      <c r="A138" s="10" t="s">
        <v>17</v>
      </c>
      <c r="B138" s="10" t="s">
        <v>194</v>
      </c>
      <c r="C138" s="11" t="s">
        <v>155</v>
      </c>
      <c r="D138" s="10" t="s">
        <v>32</v>
      </c>
      <c r="E138" s="10" t="s">
        <v>279</v>
      </c>
      <c r="F138" s="7" t="str">
        <f t="shared" si="1"/>
        <v>KD-D-402R</v>
      </c>
      <c r="G138" s="7"/>
      <c r="H138" s="10">
        <v>1.0</v>
      </c>
      <c r="I138" s="7" t="s">
        <v>25</v>
      </c>
      <c r="J138" s="7" t="s">
        <v>26</v>
      </c>
      <c r="K138" s="7"/>
      <c r="L138" s="12"/>
      <c r="M138" s="12"/>
      <c r="N138" s="7" t="b">
        <f t="shared" si="14"/>
        <v>0</v>
      </c>
      <c r="O138" s="7"/>
      <c r="P138" s="7"/>
      <c r="Q138" s="7"/>
    </row>
    <row r="139" ht="15.75" customHeight="1">
      <c r="A139" s="10" t="s">
        <v>17</v>
      </c>
      <c r="B139" s="10" t="s">
        <v>194</v>
      </c>
      <c r="C139" s="11" t="s">
        <v>280</v>
      </c>
      <c r="D139" s="10" t="s">
        <v>30</v>
      </c>
      <c r="E139" s="10" t="s">
        <v>281</v>
      </c>
      <c r="F139" s="7" t="str">
        <f t="shared" si="1"/>
        <v>KD-D-403L</v>
      </c>
      <c r="G139" s="7"/>
      <c r="H139" s="10">
        <v>1.0</v>
      </c>
      <c r="I139" s="7" t="s">
        <v>25</v>
      </c>
      <c r="J139" s="7" t="s">
        <v>26</v>
      </c>
      <c r="K139" s="7"/>
      <c r="L139" s="12"/>
      <c r="M139" s="12"/>
      <c r="N139" s="7" t="b">
        <f t="shared" si="14"/>
        <v>0</v>
      </c>
      <c r="O139" s="7"/>
      <c r="P139" s="7"/>
      <c r="Q139" s="7"/>
    </row>
    <row r="140" ht="15.75" customHeight="1">
      <c r="A140" s="10" t="s">
        <v>17</v>
      </c>
      <c r="B140" s="10" t="s">
        <v>194</v>
      </c>
      <c r="C140" s="11" t="s">
        <v>280</v>
      </c>
      <c r="D140" s="10" t="s">
        <v>32</v>
      </c>
      <c r="E140" s="10" t="s">
        <v>281</v>
      </c>
      <c r="F140" s="7" t="str">
        <f t="shared" si="1"/>
        <v>KD-D-403R</v>
      </c>
      <c r="G140" s="7"/>
      <c r="H140" s="10">
        <v>1.0</v>
      </c>
      <c r="I140" s="7" t="s">
        <v>25</v>
      </c>
      <c r="J140" s="7" t="s">
        <v>26</v>
      </c>
      <c r="K140" s="7"/>
      <c r="L140" s="12"/>
      <c r="M140" s="12"/>
      <c r="N140" s="7" t="b">
        <f t="shared" si="14"/>
        <v>0</v>
      </c>
      <c r="O140" s="7"/>
      <c r="P140" s="7"/>
      <c r="Q140" s="7"/>
    </row>
    <row r="141" ht="15.75" customHeight="1">
      <c r="A141" s="10" t="s">
        <v>17</v>
      </c>
      <c r="B141" s="10" t="s">
        <v>194</v>
      </c>
      <c r="C141" s="11" t="s">
        <v>157</v>
      </c>
      <c r="D141" s="10" t="s">
        <v>42</v>
      </c>
      <c r="E141" s="10" t="s">
        <v>282</v>
      </c>
      <c r="F141" s="7" t="str">
        <f t="shared" si="1"/>
        <v>KD-D-451F</v>
      </c>
      <c r="G141" s="7" t="s">
        <v>283</v>
      </c>
      <c r="H141" s="10">
        <v>18.0</v>
      </c>
      <c r="I141" s="7" t="s">
        <v>45</v>
      </c>
      <c r="J141" s="7"/>
      <c r="K141" s="7"/>
      <c r="L141" s="12"/>
      <c r="M141" s="12"/>
      <c r="N141" s="7" t="b">
        <f t="shared" si="14"/>
        <v>1</v>
      </c>
      <c r="O141" s="7">
        <v>5.0</v>
      </c>
      <c r="P141" s="7">
        <v>20.0</v>
      </c>
      <c r="Q141" s="7" t="s">
        <v>46</v>
      </c>
    </row>
    <row r="142" ht="15.75" customHeight="1">
      <c r="A142" s="10" t="s">
        <v>17</v>
      </c>
      <c r="B142" s="10" t="s">
        <v>194</v>
      </c>
      <c r="C142" s="11" t="s">
        <v>159</v>
      </c>
      <c r="D142" s="10" t="s">
        <v>42</v>
      </c>
      <c r="E142" s="10" t="s">
        <v>284</v>
      </c>
      <c r="F142" s="7" t="str">
        <f t="shared" si="1"/>
        <v>KD-D-452F</v>
      </c>
      <c r="G142" s="7" t="s">
        <v>285</v>
      </c>
      <c r="H142" s="10">
        <v>10.0</v>
      </c>
      <c r="I142" s="7" t="s">
        <v>45</v>
      </c>
      <c r="J142" s="7"/>
      <c r="K142" s="7"/>
      <c r="L142" s="12"/>
      <c r="M142" s="12"/>
      <c r="N142" s="7" t="b">
        <f t="shared" si="14"/>
        <v>1</v>
      </c>
      <c r="O142" s="7">
        <v>4.0</v>
      </c>
      <c r="P142" s="7">
        <v>20.0</v>
      </c>
      <c r="Q142" s="7" t="s">
        <v>46</v>
      </c>
    </row>
    <row r="143" ht="15.75" customHeight="1">
      <c r="A143" s="10" t="s">
        <v>17</v>
      </c>
      <c r="B143" s="10" t="s">
        <v>194</v>
      </c>
      <c r="C143" s="11" t="s">
        <v>161</v>
      </c>
      <c r="D143" s="10" t="s">
        <v>42</v>
      </c>
      <c r="E143" s="10" t="s">
        <v>286</v>
      </c>
      <c r="F143" s="7" t="str">
        <f t="shared" si="1"/>
        <v>KD-D-453F</v>
      </c>
      <c r="G143" s="7" t="s">
        <v>287</v>
      </c>
      <c r="H143" s="10">
        <v>2.0</v>
      </c>
      <c r="I143" s="7" t="s">
        <v>45</v>
      </c>
      <c r="J143" s="7"/>
      <c r="K143" s="7"/>
      <c r="L143" s="12"/>
      <c r="M143" s="12"/>
      <c r="N143" s="7" t="b">
        <f t="shared" si="14"/>
        <v>1</v>
      </c>
      <c r="O143" s="7">
        <v>3.0</v>
      </c>
      <c r="P143" s="7">
        <v>10.0</v>
      </c>
      <c r="Q143" s="7" t="s">
        <v>53</v>
      </c>
    </row>
    <row r="144" ht="15.75" customHeight="1">
      <c r="A144" s="10" t="s">
        <v>17</v>
      </c>
      <c r="B144" s="10" t="s">
        <v>194</v>
      </c>
      <c r="C144" s="11" t="s">
        <v>164</v>
      </c>
      <c r="D144" s="10" t="s">
        <v>42</v>
      </c>
      <c r="E144" s="10" t="s">
        <v>288</v>
      </c>
      <c r="F144" s="7" t="str">
        <f t="shared" si="1"/>
        <v>KD-D-454F</v>
      </c>
      <c r="G144" s="7" t="s">
        <v>289</v>
      </c>
      <c r="H144" s="10">
        <v>12.0</v>
      </c>
      <c r="I144" s="7" t="s">
        <v>45</v>
      </c>
      <c r="J144" s="7"/>
      <c r="K144" s="7"/>
      <c r="L144" s="12"/>
      <c r="M144" s="12"/>
      <c r="N144" s="7" t="b">
        <f t="shared" si="14"/>
        <v>1</v>
      </c>
      <c r="O144" s="7">
        <v>3.0</v>
      </c>
      <c r="P144" s="7">
        <v>20.0</v>
      </c>
      <c r="Q144" s="7" t="s">
        <v>46</v>
      </c>
    </row>
    <row r="145" ht="15.75" customHeight="1">
      <c r="A145" s="10" t="s">
        <v>17</v>
      </c>
      <c r="B145" s="10" t="s">
        <v>194</v>
      </c>
      <c r="C145" s="11" t="s">
        <v>290</v>
      </c>
      <c r="D145" s="10" t="s">
        <v>42</v>
      </c>
      <c r="E145" s="10" t="s">
        <v>291</v>
      </c>
      <c r="F145" s="7" t="str">
        <f t="shared" si="1"/>
        <v>KD-D-491F</v>
      </c>
      <c r="G145" s="7" t="s">
        <v>108</v>
      </c>
      <c r="H145" s="10">
        <v>2.0</v>
      </c>
      <c r="I145" s="7" t="s">
        <v>45</v>
      </c>
      <c r="J145" s="7"/>
      <c r="K145" s="7" t="s">
        <v>109</v>
      </c>
      <c r="L145" s="12" t="s">
        <v>110</v>
      </c>
      <c r="M145" s="17" t="s">
        <v>111</v>
      </c>
      <c r="N145" s="7" t="b">
        <f t="shared" si="14"/>
        <v>1</v>
      </c>
      <c r="O145" s="7"/>
      <c r="P145" s="7"/>
      <c r="Q145" s="7" t="s">
        <v>112</v>
      </c>
    </row>
    <row r="146" ht="15.75" customHeight="1">
      <c r="A146" s="5" t="s">
        <v>17</v>
      </c>
      <c r="B146" s="5" t="s">
        <v>194</v>
      </c>
      <c r="C146" s="6" t="s">
        <v>172</v>
      </c>
      <c r="D146" s="5" t="s">
        <v>20</v>
      </c>
      <c r="E146" s="5" t="s">
        <v>292</v>
      </c>
      <c r="F146" s="7" t="str">
        <f t="shared" si="1"/>
        <v>KD-D-500-</v>
      </c>
      <c r="G146" s="8"/>
      <c r="H146" s="5"/>
      <c r="I146" s="8"/>
      <c r="J146" s="5"/>
      <c r="K146" s="8"/>
      <c r="L146" s="9"/>
      <c r="M146" s="9"/>
      <c r="N146" s="8"/>
      <c r="O146" s="8"/>
      <c r="P146" s="8"/>
      <c r="Q146" s="8"/>
    </row>
    <row r="147" ht="15.75" customHeight="1">
      <c r="A147" s="10" t="s">
        <v>17</v>
      </c>
      <c r="B147" s="10" t="s">
        <v>194</v>
      </c>
      <c r="C147" s="11" t="s">
        <v>174</v>
      </c>
      <c r="D147" s="10" t="s">
        <v>30</v>
      </c>
      <c r="E147" s="10" t="s">
        <v>293</v>
      </c>
      <c r="F147" s="7" t="str">
        <f t="shared" si="1"/>
        <v>KD-D-501L</v>
      </c>
      <c r="G147" s="7"/>
      <c r="H147" s="10">
        <v>1.0</v>
      </c>
      <c r="I147" s="7" t="s">
        <v>25</v>
      </c>
      <c r="J147" s="7" t="s">
        <v>26</v>
      </c>
      <c r="K147" s="7"/>
      <c r="L147" s="12"/>
      <c r="M147" s="12"/>
      <c r="N147" s="7" t="b">
        <f t="shared" ref="N147:N163" si="15">D147 = "F"</f>
        <v>0</v>
      </c>
      <c r="O147" s="7"/>
      <c r="P147" s="7"/>
      <c r="Q147" s="7"/>
    </row>
    <row r="148" ht="15.75" customHeight="1">
      <c r="A148" s="10" t="s">
        <v>17</v>
      </c>
      <c r="B148" s="10" t="s">
        <v>194</v>
      </c>
      <c r="C148" s="11" t="s">
        <v>174</v>
      </c>
      <c r="D148" s="10" t="s">
        <v>32</v>
      </c>
      <c r="E148" s="10" t="s">
        <v>293</v>
      </c>
      <c r="F148" s="7" t="str">
        <f t="shared" si="1"/>
        <v>KD-D-501R</v>
      </c>
      <c r="G148" s="7"/>
      <c r="H148" s="10">
        <v>1.0</v>
      </c>
      <c r="I148" s="7" t="s">
        <v>25</v>
      </c>
      <c r="J148" s="7" t="s">
        <v>26</v>
      </c>
      <c r="K148" s="7"/>
      <c r="L148" s="12"/>
      <c r="M148" s="12"/>
      <c r="N148" s="7" t="b">
        <f t="shared" si="15"/>
        <v>0</v>
      </c>
      <c r="O148" s="7"/>
      <c r="P148" s="7"/>
      <c r="Q148" s="7"/>
    </row>
    <row r="149" ht="15.75" customHeight="1">
      <c r="A149" s="10" t="s">
        <v>17</v>
      </c>
      <c r="B149" s="10" t="s">
        <v>194</v>
      </c>
      <c r="C149" s="11" t="s">
        <v>176</v>
      </c>
      <c r="D149" s="10" t="s">
        <v>30</v>
      </c>
      <c r="E149" s="10" t="s">
        <v>294</v>
      </c>
      <c r="F149" s="7" t="str">
        <f t="shared" si="1"/>
        <v>KD-D-502L</v>
      </c>
      <c r="G149" s="7"/>
      <c r="H149" s="10">
        <v>1.0</v>
      </c>
      <c r="I149" s="7" t="s">
        <v>25</v>
      </c>
      <c r="J149" s="7" t="s">
        <v>26</v>
      </c>
      <c r="K149" s="7"/>
      <c r="L149" s="12"/>
      <c r="M149" s="12"/>
      <c r="N149" s="7" t="b">
        <f t="shared" si="15"/>
        <v>0</v>
      </c>
      <c r="O149" s="7"/>
      <c r="P149" s="7"/>
      <c r="Q149" s="7"/>
    </row>
    <row r="150" ht="15.75" customHeight="1">
      <c r="A150" s="10" t="s">
        <v>17</v>
      </c>
      <c r="B150" s="10" t="s">
        <v>194</v>
      </c>
      <c r="C150" s="11" t="s">
        <v>176</v>
      </c>
      <c r="D150" s="10" t="s">
        <v>32</v>
      </c>
      <c r="E150" s="10" t="s">
        <v>294</v>
      </c>
      <c r="F150" s="7" t="str">
        <f t="shared" si="1"/>
        <v>KD-D-502R</v>
      </c>
      <c r="G150" s="7"/>
      <c r="H150" s="10">
        <v>1.0</v>
      </c>
      <c r="I150" s="7" t="s">
        <v>25</v>
      </c>
      <c r="J150" s="7" t="s">
        <v>26</v>
      </c>
      <c r="K150" s="7"/>
      <c r="L150" s="12"/>
      <c r="M150" s="12"/>
      <c r="N150" s="7" t="b">
        <f t="shared" si="15"/>
        <v>0</v>
      </c>
      <c r="O150" s="7"/>
      <c r="P150" s="7"/>
      <c r="Q150" s="7"/>
    </row>
    <row r="151" ht="15.75" customHeight="1">
      <c r="A151" s="10" t="s">
        <v>17</v>
      </c>
      <c r="B151" s="10" t="s">
        <v>194</v>
      </c>
      <c r="C151" s="11" t="s">
        <v>178</v>
      </c>
      <c r="D151" s="10" t="s">
        <v>39</v>
      </c>
      <c r="E151" s="10" t="s">
        <v>295</v>
      </c>
      <c r="F151" s="7" t="str">
        <f t="shared" si="1"/>
        <v>KD-D-503X</v>
      </c>
      <c r="G151" s="7"/>
      <c r="H151" s="10">
        <v>2.0</v>
      </c>
      <c r="I151" s="7" t="s">
        <v>25</v>
      </c>
      <c r="J151" s="7" t="s">
        <v>26</v>
      </c>
      <c r="K151" s="7"/>
      <c r="L151" s="12"/>
      <c r="M151" s="12"/>
      <c r="N151" s="7" t="b">
        <f t="shared" si="15"/>
        <v>0</v>
      </c>
      <c r="O151" s="7"/>
      <c r="P151" s="7"/>
      <c r="Q151" s="7"/>
    </row>
    <row r="152" ht="15.75" customHeight="1">
      <c r="A152" s="10" t="s">
        <v>17</v>
      </c>
      <c r="B152" s="10" t="s">
        <v>194</v>
      </c>
      <c r="C152" s="11" t="s">
        <v>182</v>
      </c>
      <c r="D152" s="10" t="s">
        <v>39</v>
      </c>
      <c r="E152" s="10" t="s">
        <v>296</v>
      </c>
      <c r="F152" s="7" t="str">
        <f t="shared" si="1"/>
        <v>KD-D-504X</v>
      </c>
      <c r="G152" s="7" t="s">
        <v>297</v>
      </c>
      <c r="H152" s="10">
        <v>2.0</v>
      </c>
      <c r="I152" s="7" t="s">
        <v>25</v>
      </c>
      <c r="J152" s="7" t="s">
        <v>26</v>
      </c>
      <c r="K152" s="7"/>
      <c r="L152" s="12"/>
      <c r="M152" s="12"/>
      <c r="N152" s="7" t="b">
        <f t="shared" si="15"/>
        <v>0</v>
      </c>
      <c r="O152" s="7"/>
      <c r="P152" s="7"/>
      <c r="Q152" s="7"/>
    </row>
    <row r="153" ht="15.75" customHeight="1">
      <c r="A153" s="10" t="s">
        <v>17</v>
      </c>
      <c r="B153" s="10" t="s">
        <v>194</v>
      </c>
      <c r="C153" s="11" t="s">
        <v>298</v>
      </c>
      <c r="D153" s="10" t="s">
        <v>39</v>
      </c>
      <c r="E153" s="10" t="s">
        <v>299</v>
      </c>
      <c r="F153" s="7" t="str">
        <f t="shared" si="1"/>
        <v>KD-D-505X</v>
      </c>
      <c r="G153" s="7"/>
      <c r="H153" s="10">
        <v>4.0</v>
      </c>
      <c r="I153" s="7" t="s">
        <v>45</v>
      </c>
      <c r="J153" s="7" t="s">
        <v>300</v>
      </c>
      <c r="K153" s="7"/>
      <c r="L153" s="12"/>
      <c r="M153" s="12"/>
      <c r="N153" s="7" t="b">
        <f t="shared" si="15"/>
        <v>0</v>
      </c>
      <c r="O153" s="7"/>
      <c r="P153" s="7"/>
      <c r="Q153" s="7"/>
    </row>
    <row r="154" ht="15.75" customHeight="1">
      <c r="A154" s="10" t="s">
        <v>17</v>
      </c>
      <c r="B154" s="10" t="s">
        <v>194</v>
      </c>
      <c r="C154" s="11" t="s">
        <v>301</v>
      </c>
      <c r="D154" s="10" t="s">
        <v>30</v>
      </c>
      <c r="E154" s="10" t="s">
        <v>302</v>
      </c>
      <c r="F154" s="7" t="str">
        <f t="shared" si="1"/>
        <v>KD-D-506L</v>
      </c>
      <c r="G154" s="7"/>
      <c r="H154" s="10">
        <v>1.0</v>
      </c>
      <c r="I154" s="7" t="s">
        <v>25</v>
      </c>
      <c r="J154" s="7" t="s">
        <v>303</v>
      </c>
      <c r="K154" s="7"/>
      <c r="L154" s="12"/>
      <c r="M154" s="12"/>
      <c r="N154" s="7" t="b">
        <f t="shared" si="15"/>
        <v>0</v>
      </c>
      <c r="O154" s="7"/>
      <c r="P154" s="7"/>
      <c r="Q154" s="7"/>
    </row>
    <row r="155" ht="15.75" customHeight="1">
      <c r="A155" s="10" t="s">
        <v>17</v>
      </c>
      <c r="B155" s="10" t="s">
        <v>194</v>
      </c>
      <c r="C155" s="11" t="s">
        <v>301</v>
      </c>
      <c r="D155" s="10" t="s">
        <v>32</v>
      </c>
      <c r="E155" s="10" t="s">
        <v>302</v>
      </c>
      <c r="F155" s="7" t="str">
        <f t="shared" si="1"/>
        <v>KD-D-506R</v>
      </c>
      <c r="G155" s="7"/>
      <c r="H155" s="10">
        <v>1.0</v>
      </c>
      <c r="I155" s="7" t="s">
        <v>25</v>
      </c>
      <c r="J155" s="7" t="s">
        <v>303</v>
      </c>
      <c r="K155" s="7"/>
      <c r="L155" s="12"/>
      <c r="M155" s="12"/>
      <c r="N155" s="7" t="b">
        <f t="shared" si="15"/>
        <v>0</v>
      </c>
      <c r="O155" s="7"/>
      <c r="P155" s="7"/>
      <c r="Q155" s="7"/>
    </row>
    <row r="156" ht="15.75" customHeight="1">
      <c r="A156" s="10" t="s">
        <v>17</v>
      </c>
      <c r="B156" s="10" t="s">
        <v>194</v>
      </c>
      <c r="C156" s="11" t="s">
        <v>184</v>
      </c>
      <c r="D156" s="10" t="s">
        <v>42</v>
      </c>
      <c r="E156" s="10" t="s">
        <v>304</v>
      </c>
      <c r="F156" s="7" t="str">
        <f t="shared" si="1"/>
        <v>KD-D-551F</v>
      </c>
      <c r="G156" s="7" t="s">
        <v>305</v>
      </c>
      <c r="H156" s="10">
        <v>4.0</v>
      </c>
      <c r="I156" s="7" t="s">
        <v>45</v>
      </c>
      <c r="J156" s="7"/>
      <c r="K156" s="18" t="s">
        <v>207</v>
      </c>
      <c r="L156" s="22" t="s">
        <v>306</v>
      </c>
      <c r="M156" s="23" t="s">
        <v>307</v>
      </c>
      <c r="N156" s="7" t="b">
        <f t="shared" si="15"/>
        <v>1</v>
      </c>
      <c r="O156" s="24"/>
      <c r="P156" s="24"/>
      <c r="Q156" s="24" t="s">
        <v>79</v>
      </c>
    </row>
    <row r="157" ht="15.75" customHeight="1">
      <c r="A157" s="10" t="s">
        <v>17</v>
      </c>
      <c r="B157" s="10" t="s">
        <v>194</v>
      </c>
      <c r="C157" s="11" t="s">
        <v>187</v>
      </c>
      <c r="D157" s="10" t="s">
        <v>42</v>
      </c>
      <c r="E157" s="10" t="s">
        <v>308</v>
      </c>
      <c r="F157" s="7" t="str">
        <f t="shared" si="1"/>
        <v>KD-D-552F</v>
      </c>
      <c r="G157" s="7" t="s">
        <v>309</v>
      </c>
      <c r="H157" s="10">
        <v>2.0</v>
      </c>
      <c r="I157" s="7" t="s">
        <v>45</v>
      </c>
      <c r="J157" s="7"/>
      <c r="K157" s="18" t="s">
        <v>207</v>
      </c>
      <c r="L157" s="25" t="s">
        <v>310</v>
      </c>
      <c r="M157" s="26" t="s">
        <v>311</v>
      </c>
      <c r="N157" s="7" t="b">
        <f t="shared" si="15"/>
        <v>1</v>
      </c>
      <c r="O157" s="27">
        <v>8.0</v>
      </c>
      <c r="P157" s="27"/>
      <c r="Q157" s="24" t="s">
        <v>312</v>
      </c>
    </row>
    <row r="158" ht="15.75" customHeight="1">
      <c r="A158" s="10" t="s">
        <v>17</v>
      </c>
      <c r="B158" s="10" t="s">
        <v>194</v>
      </c>
      <c r="C158" s="11" t="s">
        <v>190</v>
      </c>
      <c r="D158" s="10" t="s">
        <v>42</v>
      </c>
      <c r="E158" s="10" t="s">
        <v>313</v>
      </c>
      <c r="F158" s="7" t="str">
        <f t="shared" si="1"/>
        <v>KD-D-553F</v>
      </c>
      <c r="G158" s="7"/>
      <c r="H158" s="10"/>
      <c r="I158" s="7" t="s">
        <v>45</v>
      </c>
      <c r="J158" s="7"/>
      <c r="K158" s="18"/>
      <c r="L158" s="22"/>
      <c r="M158" s="23"/>
      <c r="N158" s="7" t="b">
        <f t="shared" si="15"/>
        <v>1</v>
      </c>
      <c r="O158" s="24">
        <v>8.0</v>
      </c>
      <c r="P158" s="24"/>
      <c r="Q158" s="24" t="s">
        <v>314</v>
      </c>
    </row>
    <row r="159" ht="15.75" customHeight="1">
      <c r="A159" s="10" t="s">
        <v>17</v>
      </c>
      <c r="B159" s="10" t="s">
        <v>194</v>
      </c>
      <c r="C159" s="11" t="s">
        <v>192</v>
      </c>
      <c r="D159" s="10" t="s">
        <v>42</v>
      </c>
      <c r="E159" s="10" t="s">
        <v>315</v>
      </c>
      <c r="F159" s="7" t="str">
        <f t="shared" si="1"/>
        <v>KD-D-554F</v>
      </c>
      <c r="G159" s="7" t="s">
        <v>316</v>
      </c>
      <c r="H159" s="10">
        <v>4.0</v>
      </c>
      <c r="I159" s="7" t="s">
        <v>45</v>
      </c>
      <c r="J159" s="7"/>
      <c r="K159" s="18" t="s">
        <v>207</v>
      </c>
      <c r="L159" s="22" t="s">
        <v>317</v>
      </c>
      <c r="M159" s="23" t="s">
        <v>318</v>
      </c>
      <c r="N159" s="7" t="b">
        <f t="shared" si="15"/>
        <v>1</v>
      </c>
      <c r="O159" s="24"/>
      <c r="P159" s="24"/>
      <c r="Q159" s="24" t="s">
        <v>79</v>
      </c>
    </row>
    <row r="160" ht="15.75" customHeight="1">
      <c r="A160" s="10" t="s">
        <v>17</v>
      </c>
      <c r="B160" s="10" t="s">
        <v>194</v>
      </c>
      <c r="C160" s="11" t="s">
        <v>319</v>
      </c>
      <c r="D160" s="10" t="s">
        <v>42</v>
      </c>
      <c r="E160" s="10" t="s">
        <v>320</v>
      </c>
      <c r="F160" s="7" t="str">
        <f t="shared" si="1"/>
        <v>KD-D-555F</v>
      </c>
      <c r="G160" s="7" t="s">
        <v>321</v>
      </c>
      <c r="H160" s="10">
        <v>12.0</v>
      </c>
      <c r="I160" s="7" t="s">
        <v>45</v>
      </c>
      <c r="J160" s="7"/>
      <c r="K160" s="18" t="s">
        <v>207</v>
      </c>
      <c r="L160" s="22" t="s">
        <v>322</v>
      </c>
      <c r="M160" s="23" t="s">
        <v>323</v>
      </c>
      <c r="N160" s="7" t="b">
        <f t="shared" si="15"/>
        <v>1</v>
      </c>
      <c r="O160" s="24">
        <v>4.0</v>
      </c>
      <c r="P160" s="24">
        <v>8.0</v>
      </c>
      <c r="Q160" s="24" t="s">
        <v>46</v>
      </c>
    </row>
    <row r="161" ht="15.75" customHeight="1">
      <c r="A161" s="10" t="s">
        <v>17</v>
      </c>
      <c r="B161" s="10" t="s">
        <v>194</v>
      </c>
      <c r="C161" s="11" t="s">
        <v>324</v>
      </c>
      <c r="D161" s="10" t="s">
        <v>42</v>
      </c>
      <c r="E161" s="10" t="s">
        <v>325</v>
      </c>
      <c r="F161" s="7" t="str">
        <f t="shared" si="1"/>
        <v>KD-D-556F</v>
      </c>
      <c r="G161" s="7" t="s">
        <v>326</v>
      </c>
      <c r="H161" s="10">
        <v>6.0</v>
      </c>
      <c r="I161" s="7" t="s">
        <v>45</v>
      </c>
      <c r="J161" s="7"/>
      <c r="K161" s="18" t="s">
        <v>207</v>
      </c>
      <c r="L161" s="25" t="s">
        <v>327</v>
      </c>
      <c r="M161" s="26" t="s">
        <v>328</v>
      </c>
      <c r="N161" s="7" t="b">
        <f t="shared" si="15"/>
        <v>1</v>
      </c>
      <c r="O161" s="27">
        <v>3.0</v>
      </c>
      <c r="P161" s="27">
        <v>8.0</v>
      </c>
      <c r="Q161" s="27" t="s">
        <v>73</v>
      </c>
    </row>
    <row r="162" ht="15.75" customHeight="1">
      <c r="A162" s="10" t="s">
        <v>17</v>
      </c>
      <c r="B162" s="10" t="s">
        <v>194</v>
      </c>
      <c r="C162" s="11" t="s">
        <v>329</v>
      </c>
      <c r="D162" s="10" t="s">
        <v>42</v>
      </c>
      <c r="E162" s="10" t="s">
        <v>330</v>
      </c>
      <c r="F162" s="7" t="str">
        <f t="shared" si="1"/>
        <v>KD-D-591F</v>
      </c>
      <c r="G162" s="7" t="s">
        <v>331</v>
      </c>
      <c r="H162" s="10">
        <v>4.0</v>
      </c>
      <c r="I162" s="7" t="s">
        <v>45</v>
      </c>
      <c r="J162" s="7"/>
      <c r="K162" s="7" t="s">
        <v>332</v>
      </c>
      <c r="L162" s="12" t="s">
        <v>333</v>
      </c>
      <c r="M162" s="17" t="s">
        <v>334</v>
      </c>
      <c r="N162" s="7" t="b">
        <f t="shared" si="15"/>
        <v>1</v>
      </c>
      <c r="O162" s="7"/>
      <c r="P162" s="7">
        <v>12.0</v>
      </c>
      <c r="Q162" s="7" t="s">
        <v>112</v>
      </c>
    </row>
    <row r="163" ht="15.75" customHeight="1">
      <c r="A163" s="10" t="s">
        <v>17</v>
      </c>
      <c r="B163" s="10" t="s">
        <v>194</v>
      </c>
      <c r="C163" s="11" t="s">
        <v>335</v>
      </c>
      <c r="D163" s="10" t="s">
        <v>42</v>
      </c>
      <c r="E163" s="10" t="s">
        <v>336</v>
      </c>
      <c r="F163" s="7" t="str">
        <f t="shared" si="1"/>
        <v>KD-D-592F</v>
      </c>
      <c r="G163" s="7" t="s">
        <v>337</v>
      </c>
      <c r="H163" s="10">
        <v>4.0</v>
      </c>
      <c r="I163" s="7" t="s">
        <v>45</v>
      </c>
      <c r="J163" s="7"/>
      <c r="K163" s="7" t="s">
        <v>332</v>
      </c>
      <c r="L163" s="12" t="s">
        <v>338</v>
      </c>
      <c r="M163" s="17" t="s">
        <v>334</v>
      </c>
      <c r="N163" s="7" t="b">
        <f t="shared" si="15"/>
        <v>1</v>
      </c>
      <c r="O163" s="7"/>
      <c r="P163" s="7">
        <v>8.0</v>
      </c>
      <c r="Q163" s="7" t="s">
        <v>112</v>
      </c>
    </row>
    <row r="164" ht="15.75" customHeight="1">
      <c r="A164" s="5" t="s">
        <v>17</v>
      </c>
      <c r="B164" s="5" t="s">
        <v>194</v>
      </c>
      <c r="C164" s="6" t="s">
        <v>339</v>
      </c>
      <c r="D164" s="5" t="s">
        <v>20</v>
      </c>
      <c r="E164" s="5" t="s">
        <v>340</v>
      </c>
      <c r="F164" s="7" t="str">
        <f t="shared" si="1"/>
        <v>KD-D-600-</v>
      </c>
      <c r="G164" s="8"/>
      <c r="H164" s="5"/>
      <c r="I164" s="5"/>
      <c r="J164" s="5"/>
      <c r="K164" s="8"/>
      <c r="L164" s="9"/>
      <c r="M164" s="9"/>
      <c r="N164" s="8"/>
      <c r="O164" s="8"/>
      <c r="P164" s="8"/>
      <c r="Q164" s="8"/>
    </row>
    <row r="165" ht="15.75" customHeight="1">
      <c r="A165" s="10" t="s">
        <v>17</v>
      </c>
      <c r="B165" s="10" t="s">
        <v>194</v>
      </c>
      <c r="C165" s="11" t="s">
        <v>341</v>
      </c>
      <c r="D165" s="10" t="s">
        <v>30</v>
      </c>
      <c r="E165" s="10" t="s">
        <v>342</v>
      </c>
      <c r="F165" s="7" t="str">
        <f t="shared" si="1"/>
        <v>KD-D-601L</v>
      </c>
      <c r="G165" s="7"/>
      <c r="H165" s="10">
        <v>1.0</v>
      </c>
      <c r="I165" s="7" t="s">
        <v>180</v>
      </c>
      <c r="J165" s="7" t="s">
        <v>343</v>
      </c>
      <c r="K165" s="7"/>
      <c r="L165" s="12"/>
      <c r="M165" s="12"/>
      <c r="N165" s="7" t="b">
        <v>1</v>
      </c>
      <c r="O165" s="7"/>
      <c r="P165" s="7"/>
      <c r="Q165" s="7"/>
    </row>
    <row r="166" ht="15.75" customHeight="1">
      <c r="A166" s="10" t="s">
        <v>17</v>
      </c>
      <c r="B166" s="10" t="s">
        <v>194</v>
      </c>
      <c r="C166" s="11" t="s">
        <v>341</v>
      </c>
      <c r="D166" s="10" t="s">
        <v>32</v>
      </c>
      <c r="E166" s="10" t="s">
        <v>342</v>
      </c>
      <c r="F166" s="7" t="str">
        <f t="shared" si="1"/>
        <v>KD-D-601R</v>
      </c>
      <c r="G166" s="7"/>
      <c r="H166" s="10">
        <v>1.0</v>
      </c>
      <c r="I166" s="7" t="s">
        <v>180</v>
      </c>
      <c r="J166" s="7" t="s">
        <v>343</v>
      </c>
      <c r="K166" s="7"/>
      <c r="L166" s="12"/>
      <c r="M166" s="12"/>
      <c r="N166" s="7" t="b">
        <v>1</v>
      </c>
      <c r="O166" s="7"/>
      <c r="P166" s="7"/>
      <c r="Q166" s="7"/>
    </row>
    <row r="167" ht="15.75" customHeight="1">
      <c r="A167" s="10" t="s">
        <v>17</v>
      </c>
      <c r="B167" s="10" t="s">
        <v>194</v>
      </c>
      <c r="C167" s="11" t="s">
        <v>344</v>
      </c>
      <c r="D167" s="10" t="s">
        <v>42</v>
      </c>
      <c r="E167" s="10" t="s">
        <v>345</v>
      </c>
      <c r="F167" s="7" t="str">
        <f t="shared" si="1"/>
        <v>KD-D-651F</v>
      </c>
      <c r="G167" s="7" t="s">
        <v>346</v>
      </c>
      <c r="H167" s="10">
        <v>9.0</v>
      </c>
      <c r="I167" s="7" t="s">
        <v>45</v>
      </c>
      <c r="J167" s="7"/>
      <c r="K167" s="7"/>
      <c r="L167" s="12"/>
      <c r="M167" s="12"/>
      <c r="N167" s="7" t="b">
        <f t="shared" ref="N167:N169" si="16">D167 = "F"</f>
        <v>1</v>
      </c>
      <c r="O167" s="7">
        <v>4.0</v>
      </c>
      <c r="P167" s="7">
        <v>16.0</v>
      </c>
      <c r="Q167" s="7" t="s">
        <v>46</v>
      </c>
    </row>
    <row r="168" ht="15.75" customHeight="1">
      <c r="A168" s="10" t="s">
        <v>17</v>
      </c>
      <c r="B168" s="10" t="s">
        <v>194</v>
      </c>
      <c r="C168" s="11" t="s">
        <v>347</v>
      </c>
      <c r="D168" s="10" t="s">
        <v>42</v>
      </c>
      <c r="E168" s="10" t="s">
        <v>348</v>
      </c>
      <c r="F168" s="7" t="str">
        <f t="shared" si="1"/>
        <v>KD-D-652F</v>
      </c>
      <c r="G168" s="7" t="s">
        <v>349</v>
      </c>
      <c r="H168" s="10">
        <v>9.0</v>
      </c>
      <c r="I168" s="7" t="s">
        <v>45</v>
      </c>
      <c r="J168" s="7"/>
      <c r="K168" s="7"/>
      <c r="L168" s="12"/>
      <c r="M168" s="12"/>
      <c r="N168" s="7" t="b">
        <f t="shared" si="16"/>
        <v>1</v>
      </c>
      <c r="O168" s="7">
        <v>4.0</v>
      </c>
      <c r="P168" s="7">
        <v>9.0</v>
      </c>
      <c r="Q168" s="7" t="s">
        <v>314</v>
      </c>
    </row>
    <row r="169" ht="15.75" customHeight="1">
      <c r="A169" s="10" t="s">
        <v>17</v>
      </c>
      <c r="B169" s="10" t="s">
        <v>194</v>
      </c>
      <c r="C169" s="11" t="s">
        <v>350</v>
      </c>
      <c r="D169" s="10" t="s">
        <v>42</v>
      </c>
      <c r="E169" s="10" t="s">
        <v>351</v>
      </c>
      <c r="F169" s="7" t="str">
        <f t="shared" si="1"/>
        <v>KD-D-653F</v>
      </c>
      <c r="G169" s="7" t="s">
        <v>352</v>
      </c>
      <c r="H169" s="10">
        <v>9.0</v>
      </c>
      <c r="I169" s="7" t="s">
        <v>45</v>
      </c>
      <c r="J169" s="7"/>
      <c r="K169" s="7"/>
      <c r="L169" s="12"/>
      <c r="M169" s="12"/>
      <c r="N169" s="7" t="b">
        <f t="shared" si="16"/>
        <v>1</v>
      </c>
      <c r="O169" s="7">
        <v>8.0</v>
      </c>
      <c r="P169" s="7">
        <v>16.0</v>
      </c>
      <c r="Q169" s="7"/>
    </row>
    <row r="170" ht="15.75" customHeight="1">
      <c r="A170" s="5" t="s">
        <v>17</v>
      </c>
      <c r="B170" s="5" t="s">
        <v>353</v>
      </c>
      <c r="C170" s="6" t="s">
        <v>19</v>
      </c>
      <c r="D170" s="5" t="s">
        <v>20</v>
      </c>
      <c r="E170" s="5" t="s">
        <v>354</v>
      </c>
      <c r="F170" s="8"/>
      <c r="G170" s="8"/>
      <c r="H170" s="5"/>
      <c r="I170" s="8"/>
      <c r="J170" s="8"/>
      <c r="K170" s="8"/>
      <c r="L170" s="9"/>
      <c r="M170" s="9"/>
      <c r="N170" s="8"/>
      <c r="O170" s="8"/>
      <c r="P170" s="8"/>
      <c r="Q170" s="8"/>
    </row>
    <row r="171" ht="15.75" customHeight="1">
      <c r="A171" s="10" t="s">
        <v>17</v>
      </c>
      <c r="B171" s="10" t="s">
        <v>353</v>
      </c>
      <c r="C171" s="11" t="s">
        <v>22</v>
      </c>
      <c r="D171" s="10" t="s">
        <v>39</v>
      </c>
      <c r="E171" s="10" t="s">
        <v>355</v>
      </c>
      <c r="F171" s="7" t="str">
        <f t="shared" ref="F171:F177" si="17">CONCATENATE(A171,"-",B171,"-",C171,D171)</f>
        <v>KD-E-101X</v>
      </c>
      <c r="G171" s="7"/>
      <c r="H171" s="10">
        <v>1.0</v>
      </c>
      <c r="I171" s="7" t="s">
        <v>180</v>
      </c>
      <c r="J171" s="7" t="s">
        <v>181</v>
      </c>
      <c r="K171" s="7"/>
      <c r="L171" s="12"/>
      <c r="M171" s="12"/>
      <c r="N171" s="7" t="b">
        <f t="shared" ref="N171:N173" si="18">D171 = "F"</f>
        <v>0</v>
      </c>
      <c r="O171" s="7"/>
      <c r="P171" s="7"/>
      <c r="Q171" s="7"/>
    </row>
    <row r="172" ht="15.75" customHeight="1">
      <c r="A172" s="10" t="s">
        <v>17</v>
      </c>
      <c r="B172" s="10" t="s">
        <v>353</v>
      </c>
      <c r="C172" s="11" t="s">
        <v>27</v>
      </c>
      <c r="D172" s="10" t="s">
        <v>39</v>
      </c>
      <c r="E172" s="10" t="s">
        <v>356</v>
      </c>
      <c r="F172" s="7" t="str">
        <f t="shared" si="17"/>
        <v>KD-E-102X</v>
      </c>
      <c r="G172" s="7"/>
      <c r="H172" s="10">
        <v>1.0</v>
      </c>
      <c r="I172" s="7" t="s">
        <v>25</v>
      </c>
      <c r="J172" s="7" t="s">
        <v>26</v>
      </c>
      <c r="K172" s="7"/>
      <c r="L172" s="12"/>
      <c r="M172" s="12"/>
      <c r="N172" s="7" t="b">
        <f t="shared" si="18"/>
        <v>0</v>
      </c>
      <c r="O172" s="7"/>
      <c r="P172" s="7"/>
      <c r="Q172" s="7"/>
    </row>
    <row r="173" ht="15.75" customHeight="1">
      <c r="A173" s="10" t="s">
        <v>17</v>
      </c>
      <c r="B173" s="10" t="s">
        <v>353</v>
      </c>
      <c r="C173" s="11" t="s">
        <v>29</v>
      </c>
      <c r="D173" s="10" t="s">
        <v>39</v>
      </c>
      <c r="E173" s="10" t="s">
        <v>357</v>
      </c>
      <c r="F173" s="7" t="str">
        <f t="shared" si="17"/>
        <v>KD-E-103X</v>
      </c>
      <c r="G173" s="7"/>
      <c r="H173" s="10">
        <v>1.0</v>
      </c>
      <c r="I173" s="7" t="s">
        <v>180</v>
      </c>
      <c r="J173" s="7" t="s">
        <v>181</v>
      </c>
      <c r="K173" s="7"/>
      <c r="L173" s="12"/>
      <c r="M173" s="12"/>
      <c r="N173" s="7" t="b">
        <f t="shared" si="18"/>
        <v>0</v>
      </c>
      <c r="O173" s="7"/>
      <c r="P173" s="7"/>
      <c r="Q173" s="7"/>
    </row>
    <row r="174" ht="15.75" customHeight="1">
      <c r="A174" s="10" t="s">
        <v>17</v>
      </c>
      <c r="B174" s="10" t="s">
        <v>353</v>
      </c>
      <c r="C174" s="11" t="s">
        <v>33</v>
      </c>
      <c r="D174" s="10" t="s">
        <v>39</v>
      </c>
      <c r="E174" s="10" t="s">
        <v>358</v>
      </c>
      <c r="F174" s="7" t="str">
        <f t="shared" si="17"/>
        <v>KD-E-104X</v>
      </c>
      <c r="G174" s="7"/>
      <c r="H174" s="10">
        <v>1.0</v>
      </c>
      <c r="I174" s="7" t="s">
        <v>180</v>
      </c>
      <c r="J174" s="7" t="s">
        <v>181</v>
      </c>
      <c r="K174" s="7"/>
      <c r="L174" s="12"/>
      <c r="M174" s="12"/>
      <c r="N174" s="7" t="b">
        <v>0</v>
      </c>
      <c r="O174" s="7"/>
      <c r="P174" s="7"/>
      <c r="Q174" s="7"/>
    </row>
    <row r="175" ht="15.75" customHeight="1">
      <c r="A175" s="10" t="s">
        <v>17</v>
      </c>
      <c r="B175" s="10" t="s">
        <v>353</v>
      </c>
      <c r="C175" s="11" t="s">
        <v>35</v>
      </c>
      <c r="D175" s="10" t="s">
        <v>39</v>
      </c>
      <c r="E175" s="10" t="s">
        <v>359</v>
      </c>
      <c r="F175" s="7" t="str">
        <f t="shared" si="17"/>
        <v>KD-E-105X</v>
      </c>
      <c r="G175" s="7"/>
      <c r="H175" s="10">
        <v>1.0</v>
      </c>
      <c r="I175" s="7" t="s">
        <v>180</v>
      </c>
      <c r="J175" s="7" t="s">
        <v>181</v>
      </c>
      <c r="K175" s="7"/>
      <c r="L175" s="12"/>
      <c r="M175" s="12"/>
      <c r="N175" s="7" t="b">
        <v>0</v>
      </c>
      <c r="O175" s="7"/>
      <c r="P175" s="7"/>
      <c r="Q175" s="7"/>
    </row>
    <row r="176" ht="15.75" customHeight="1">
      <c r="A176" s="10" t="s">
        <v>17</v>
      </c>
      <c r="B176" s="10" t="s">
        <v>353</v>
      </c>
      <c r="C176" s="11" t="s">
        <v>38</v>
      </c>
      <c r="D176" s="10" t="s">
        <v>39</v>
      </c>
      <c r="E176" s="10" t="s">
        <v>360</v>
      </c>
      <c r="F176" s="7" t="str">
        <f t="shared" si="17"/>
        <v>KD-E-106X</v>
      </c>
      <c r="G176" s="7"/>
      <c r="H176" s="10">
        <v>1.0</v>
      </c>
      <c r="I176" s="7" t="s">
        <v>180</v>
      </c>
      <c r="J176" s="7" t="s">
        <v>181</v>
      </c>
      <c r="K176" s="7"/>
      <c r="L176" s="12"/>
      <c r="M176" s="12"/>
      <c r="N176" s="7" t="b">
        <v>0</v>
      </c>
      <c r="O176" s="7"/>
      <c r="P176" s="7"/>
      <c r="Q176" s="7"/>
    </row>
    <row r="177" ht="15.75" customHeight="1">
      <c r="A177" s="10" t="s">
        <v>17</v>
      </c>
      <c r="B177" s="10" t="s">
        <v>353</v>
      </c>
      <c r="C177" s="11" t="s">
        <v>202</v>
      </c>
      <c r="D177" s="10" t="s">
        <v>39</v>
      </c>
      <c r="E177" s="10" t="s">
        <v>361</v>
      </c>
      <c r="F177" s="7" t="str">
        <f t="shared" si="17"/>
        <v>KD-E-107X</v>
      </c>
      <c r="G177" s="7"/>
      <c r="H177" s="10">
        <v>1.0</v>
      </c>
      <c r="I177" s="7" t="s">
        <v>180</v>
      </c>
      <c r="J177" s="7" t="s">
        <v>181</v>
      </c>
      <c r="K177" s="7"/>
      <c r="L177" s="12"/>
      <c r="M177" s="12"/>
      <c r="N177" s="7" t="b">
        <v>0</v>
      </c>
      <c r="O177" s="7"/>
      <c r="P177" s="7"/>
      <c r="Q177" s="7"/>
    </row>
    <row r="178" ht="15.75" customHeight="1">
      <c r="A178" s="5" t="s">
        <v>17</v>
      </c>
      <c r="B178" s="5" t="s">
        <v>42</v>
      </c>
      <c r="C178" s="6" t="s">
        <v>19</v>
      </c>
      <c r="D178" s="5" t="s">
        <v>20</v>
      </c>
      <c r="E178" s="5" t="s">
        <v>362</v>
      </c>
      <c r="F178" s="8"/>
      <c r="G178" s="8"/>
      <c r="H178" s="5"/>
      <c r="I178" s="8"/>
      <c r="J178" s="8"/>
      <c r="K178" s="8"/>
      <c r="L178" s="9"/>
      <c r="M178" s="9"/>
      <c r="N178" s="8"/>
      <c r="O178" s="8"/>
      <c r="P178" s="8"/>
      <c r="Q178" s="8"/>
    </row>
    <row r="179" ht="15.75" customHeight="1">
      <c r="A179" s="10" t="s">
        <v>17</v>
      </c>
      <c r="B179" s="10" t="s">
        <v>42</v>
      </c>
      <c r="C179" s="11" t="s">
        <v>22</v>
      </c>
      <c r="D179" s="10" t="s">
        <v>39</v>
      </c>
      <c r="E179" s="10" t="s">
        <v>363</v>
      </c>
      <c r="F179" s="7" t="str">
        <f t="shared" ref="F179:F186" si="19">CONCATENATE(A179,"-",B179,"-",C179,D179)</f>
        <v>KD-F-101X</v>
      </c>
      <c r="G179" s="1"/>
      <c r="H179" s="10">
        <v>1.0</v>
      </c>
      <c r="I179" s="7" t="s">
        <v>25</v>
      </c>
      <c r="J179" s="10" t="s">
        <v>26</v>
      </c>
      <c r="K179" s="1"/>
      <c r="L179" s="28"/>
      <c r="M179" s="28"/>
      <c r="N179" s="4" t="b">
        <v>0</v>
      </c>
      <c r="O179" s="4"/>
      <c r="P179" s="4"/>
      <c r="Q179" s="4"/>
    </row>
    <row r="180" ht="15.75" customHeight="1">
      <c r="A180" s="10" t="s">
        <v>17</v>
      </c>
      <c r="B180" s="10" t="s">
        <v>42</v>
      </c>
      <c r="C180" s="11" t="s">
        <v>27</v>
      </c>
      <c r="D180" s="10" t="s">
        <v>39</v>
      </c>
      <c r="E180" s="10" t="s">
        <v>364</v>
      </c>
      <c r="F180" s="7" t="str">
        <f t="shared" si="19"/>
        <v>KD-F-102X</v>
      </c>
      <c r="G180" s="1"/>
      <c r="H180" s="10">
        <v>1.0</v>
      </c>
      <c r="I180" s="7" t="s">
        <v>25</v>
      </c>
      <c r="J180" s="10" t="s">
        <v>26</v>
      </c>
      <c r="K180" s="1"/>
      <c r="L180" s="28"/>
      <c r="M180" s="28"/>
      <c r="N180" s="4" t="b">
        <v>0</v>
      </c>
      <c r="O180" s="4"/>
      <c r="P180" s="4"/>
      <c r="Q180" s="4"/>
    </row>
    <row r="181" ht="15.75" customHeight="1">
      <c r="A181" s="10" t="s">
        <v>17</v>
      </c>
      <c r="B181" s="10" t="s">
        <v>42</v>
      </c>
      <c r="C181" s="11" t="s">
        <v>29</v>
      </c>
      <c r="D181" s="10" t="s">
        <v>39</v>
      </c>
      <c r="E181" s="10" t="s">
        <v>365</v>
      </c>
      <c r="F181" s="7" t="str">
        <f t="shared" si="19"/>
        <v>KD-F-103X</v>
      </c>
      <c r="G181" s="1"/>
      <c r="H181" s="10">
        <v>2.0</v>
      </c>
      <c r="I181" s="7" t="s">
        <v>25</v>
      </c>
      <c r="J181" s="10" t="s">
        <v>26</v>
      </c>
      <c r="K181" s="1"/>
      <c r="L181" s="28"/>
      <c r="M181" s="28"/>
      <c r="N181" s="4" t="b">
        <v>0</v>
      </c>
      <c r="O181" s="4"/>
      <c r="P181" s="4"/>
      <c r="Q181" s="4"/>
    </row>
    <row r="182" ht="15.75" customHeight="1">
      <c r="A182" s="10" t="s">
        <v>17</v>
      </c>
      <c r="B182" s="10" t="s">
        <v>42</v>
      </c>
      <c r="C182" s="11" t="s">
        <v>33</v>
      </c>
      <c r="D182" s="10" t="s">
        <v>39</v>
      </c>
      <c r="E182" s="10" t="s">
        <v>366</v>
      </c>
      <c r="F182" s="7" t="str">
        <f t="shared" si="19"/>
        <v>KD-F-104X</v>
      </c>
      <c r="G182" s="1"/>
      <c r="H182" s="10">
        <v>1.0</v>
      </c>
      <c r="I182" s="7" t="s">
        <v>180</v>
      </c>
      <c r="J182" s="10" t="s">
        <v>181</v>
      </c>
      <c r="K182" s="1"/>
      <c r="L182" s="28"/>
      <c r="M182" s="28"/>
      <c r="N182" s="4" t="b">
        <v>0</v>
      </c>
      <c r="O182" s="4"/>
      <c r="P182" s="4"/>
      <c r="Q182" s="4"/>
    </row>
    <row r="183" ht="15.75" customHeight="1">
      <c r="A183" s="10" t="s">
        <v>17</v>
      </c>
      <c r="B183" s="10" t="s">
        <v>42</v>
      </c>
      <c r="C183" s="11" t="s">
        <v>35</v>
      </c>
      <c r="D183" s="10" t="s">
        <v>39</v>
      </c>
      <c r="E183" s="10" t="s">
        <v>367</v>
      </c>
      <c r="F183" s="7" t="str">
        <f t="shared" si="19"/>
        <v>KD-F-105X</v>
      </c>
      <c r="G183" s="1"/>
      <c r="H183" s="10">
        <v>1.0</v>
      </c>
      <c r="I183" s="7" t="s">
        <v>180</v>
      </c>
      <c r="J183" s="10" t="s">
        <v>181</v>
      </c>
      <c r="K183" s="1"/>
      <c r="L183" s="28"/>
      <c r="M183" s="28"/>
      <c r="N183" s="4" t="b">
        <v>0</v>
      </c>
      <c r="O183" s="4"/>
      <c r="P183" s="4"/>
      <c r="Q183" s="4"/>
    </row>
    <row r="184" ht="15.75" customHeight="1">
      <c r="A184" s="10" t="s">
        <v>17</v>
      </c>
      <c r="B184" s="10" t="s">
        <v>42</v>
      </c>
      <c r="C184" s="11" t="s">
        <v>38</v>
      </c>
      <c r="D184" s="10" t="s">
        <v>39</v>
      </c>
      <c r="E184" s="10" t="s">
        <v>368</v>
      </c>
      <c r="F184" s="7" t="str">
        <f t="shared" si="19"/>
        <v>KD-F-106X</v>
      </c>
      <c r="G184" s="1"/>
      <c r="H184" s="10">
        <v>1.0</v>
      </c>
      <c r="I184" s="7" t="s">
        <v>180</v>
      </c>
      <c r="J184" s="10" t="s">
        <v>181</v>
      </c>
      <c r="K184" s="1"/>
      <c r="L184" s="28"/>
      <c r="M184" s="28"/>
      <c r="N184" s="4" t="b">
        <v>0</v>
      </c>
      <c r="O184" s="4"/>
      <c r="P184" s="4"/>
      <c r="Q184" s="4"/>
    </row>
    <row r="185" ht="15.75" customHeight="1">
      <c r="A185" s="10" t="s">
        <v>17</v>
      </c>
      <c r="B185" s="10" t="s">
        <v>42</v>
      </c>
      <c r="C185" s="11" t="s">
        <v>202</v>
      </c>
      <c r="D185" s="10" t="s">
        <v>39</v>
      </c>
      <c r="E185" s="10" t="s">
        <v>369</v>
      </c>
      <c r="F185" s="7" t="str">
        <f t="shared" si="19"/>
        <v>KD-F-107X</v>
      </c>
      <c r="G185" s="1"/>
      <c r="H185" s="10">
        <v>1.0</v>
      </c>
      <c r="I185" s="7" t="s">
        <v>180</v>
      </c>
      <c r="J185" s="10" t="s">
        <v>181</v>
      </c>
      <c r="K185" s="1"/>
      <c r="L185" s="28"/>
      <c r="M185" s="28"/>
      <c r="N185" s="4" t="b">
        <v>0</v>
      </c>
      <c r="O185" s="4"/>
      <c r="P185" s="4"/>
      <c r="Q185" s="4"/>
    </row>
    <row r="186" ht="15.75" customHeight="1">
      <c r="A186" s="10" t="s">
        <v>17</v>
      </c>
      <c r="B186" s="10" t="s">
        <v>42</v>
      </c>
      <c r="C186" s="11" t="s">
        <v>370</v>
      </c>
      <c r="D186" s="10" t="s">
        <v>39</v>
      </c>
      <c r="E186" s="10" t="s">
        <v>371</v>
      </c>
      <c r="F186" s="7" t="str">
        <f t="shared" si="19"/>
        <v>KD-F-108X</v>
      </c>
      <c r="G186" s="1"/>
      <c r="H186" s="10">
        <v>1.0</v>
      </c>
      <c r="I186" s="7" t="s">
        <v>180</v>
      </c>
      <c r="J186" s="10" t="s">
        <v>181</v>
      </c>
      <c r="K186" s="1"/>
      <c r="L186" s="28"/>
      <c r="M186" s="28"/>
      <c r="N186" s="4" t="b">
        <v>0</v>
      </c>
      <c r="O186" s="4"/>
      <c r="P186" s="4"/>
      <c r="Q186" s="4"/>
    </row>
    <row r="187" ht="15.75" customHeight="1">
      <c r="A187" s="29"/>
      <c r="B187" s="29"/>
      <c r="C187" s="30"/>
      <c r="D187" s="29"/>
      <c r="E187" s="29"/>
      <c r="F187" s="29"/>
      <c r="G187" s="29"/>
      <c r="H187" s="29"/>
      <c r="I187" s="29"/>
      <c r="J187" s="29"/>
      <c r="K187" s="29"/>
      <c r="L187" s="31"/>
      <c r="M187" s="31"/>
      <c r="N187" s="32" t="b">
        <v>0</v>
      </c>
      <c r="O187" s="32"/>
      <c r="P187" s="32"/>
      <c r="Q187" s="32"/>
    </row>
    <row r="188" ht="15.75" customHeight="1">
      <c r="A188" s="29"/>
      <c r="B188" s="29"/>
      <c r="C188" s="30"/>
      <c r="D188" s="29"/>
      <c r="E188" s="29"/>
      <c r="F188" s="29"/>
      <c r="G188" s="29"/>
      <c r="H188" s="29"/>
      <c r="I188" s="29"/>
      <c r="J188" s="29"/>
      <c r="K188" s="29"/>
      <c r="L188" s="31"/>
      <c r="M188" s="31"/>
      <c r="N188" s="32" t="b">
        <v>0</v>
      </c>
      <c r="O188" s="32"/>
      <c r="P188" s="32"/>
      <c r="Q188" s="32"/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E125EEFB-A159-4848-827C-C770BFE85404}" filter="1" showAutoFilter="1">
      <autoFilter ref="$A$1:$Q$178">
        <filterColumn colId="3">
          <filters>
            <filter val="F"/>
            <filter val="-"/>
          </filters>
        </filterColumn>
      </autoFilter>
      <extLst>
        <ext uri="GoogleSheetsCustomDataVersion1">
          <go:sheetsCustomData xmlns:go="http://customooxmlschemas.google.com/" filterViewId="1554786933"/>
        </ext>
      </extLst>
    </customSheetView>
    <customSheetView guid="{CBE88363-580C-4CF7-885F-F1D7DF5A372A}" filter="1" showAutoFilter="1">
      <autoFilter ref="$A$1:$Q$178">
        <filterColumn colId="3">
          <filters>
            <filter val="B"/>
            <filter val="R"/>
            <filter val="T"/>
            <filter val="X"/>
            <filter val="L"/>
            <filter val="-"/>
          </filters>
        </filterColumn>
      </autoFilter>
      <extLst>
        <ext uri="GoogleSheetsCustomDataVersion1">
          <go:sheetsCustomData xmlns:go="http://customooxmlschemas.google.com/" filterViewId="1805014457"/>
        </ext>
      </extLst>
    </customSheetView>
    <customSheetView guid="{682AE50E-32CB-48EF-A438-A99894DF4F8D}" filter="1" showAutoFilter="1">
      <autoFilter ref="$A$1:$Q$178">
        <filterColumn colId="8">
          <filters>
            <filter val="Molding"/>
            <filter val="Buy"/>
            <filter val="Sheet Metal"/>
          </filters>
        </filterColumn>
      </autoFilter>
      <extLst>
        <ext uri="GoogleSheetsCustomDataVersion1">
          <go:sheetsCustomData xmlns:go="http://customooxmlschemas.google.com/" filterViewId="198446819"/>
        </ext>
      </extLst>
    </customSheetView>
    <customSheetView guid="{82534ED2-DF31-46E4-A080-581EB026C914}" filter="1" showAutoFilter="1">
      <autoFilter ref="$A$1:$Q$178">
        <filterColumn colId="3">
          <filters>
            <filter val="F"/>
            <filter val="-"/>
          </filters>
        </filterColumn>
        <filterColumn colId="16">
          <filters>
            <filter val="SHCS"/>
          </filters>
        </filterColumn>
        <filterColumn colId="14">
          <filters blank="1">
            <filter val="5"/>
            <filter val="8"/>
            <filter val="2.7"/>
            <filter val="10"/>
          </filters>
        </filterColumn>
        <sortState ref="A1:Q178">
          <sortCondition ref="F1:F178"/>
          <sortCondition ref="P1:P178"/>
          <sortCondition ref="O1:O178"/>
          <sortCondition ref="Q1:Q178"/>
        </sortState>
      </autoFilter>
      <extLst>
        <ext uri="GoogleSheetsCustomDataVersion1">
          <go:sheetsCustomData xmlns:go="http://customooxmlschemas.google.com/" filterViewId="585537574"/>
        </ext>
      </extLst>
    </customSheetView>
    <customSheetView guid="{A243E300-5B98-40E0-9EA6-AB9BC8992678}" filter="1" showAutoFilter="1">
      <autoFilter ref="$A$1:$Q$178">
        <filterColumn colId="3">
          <filters>
            <filter val="F"/>
            <filter val="-"/>
          </filters>
        </filterColumn>
        <filterColumn colId="16">
          <filters>
            <filter val="CSHS"/>
          </filters>
        </filterColumn>
        <sortState ref="A1:Q178">
          <sortCondition ref="O1:O178"/>
          <sortCondition ref="P1:P178"/>
          <sortCondition ref="F1:F178"/>
          <sortCondition ref="Q1:Q178"/>
        </sortState>
      </autoFilter>
      <extLst>
        <ext uri="GoogleSheetsCustomDataVersion1">
          <go:sheetsCustomData xmlns:go="http://customooxmlschemas.google.com/" filterViewId="687562662"/>
        </ext>
      </extLst>
    </customSheetView>
    <customSheetView guid="{EF110322-0288-4C6A-B051-DFF8A5BAD54C}" filter="1" showAutoFilter="1">
      <autoFilter ref="$A$1:$Q$178">
        <filterColumn colId="3">
          <filters>
            <filter val="F"/>
            <filter val="-"/>
          </filters>
        </filterColumn>
        <sortState ref="A1:Q178">
          <sortCondition ref="F1:F178"/>
          <sortCondition ref="O1:O178"/>
          <sortCondition ref="Q1:Q178"/>
        </sortState>
      </autoFilter>
      <extLst>
        <ext uri="GoogleSheetsCustomDataVersion1">
          <go:sheetsCustomData xmlns:go="http://customooxmlschemas.google.com/" filterViewId="938639416"/>
        </ext>
      </extLst>
    </customSheetView>
    <customSheetView guid="{744C6980-5256-45C2-9B76-1081D257D8EE}" filter="1" showAutoFilter="1">
      <autoFilter ref="$A$1:$Q$178">
        <filterColumn colId="3">
          <filters>
            <filter val="F"/>
            <filter val="-"/>
          </filters>
        </filterColumn>
        <filterColumn colId="16">
          <filters>
            <filter val="Dowel"/>
          </filters>
        </filterColumn>
        <sortState ref="A1:Q178">
          <sortCondition ref="F1:F178"/>
          <sortCondition ref="O1:O178"/>
          <sortCondition ref="Q1:Q178"/>
        </sortState>
      </autoFilter>
      <extLst>
        <ext uri="GoogleSheetsCustomDataVersion1">
          <go:sheetsCustomData xmlns:go="http://customooxmlschemas.google.com/" filterViewId="967991073"/>
        </ext>
      </extLst>
    </customSheetView>
  </customSheetViews>
  <conditionalFormatting sqref="F1:F169 F171:F177 F179:F188">
    <cfRule type="expression" dxfId="0" priority="1">
      <formula>$B1="C"</formula>
    </cfRule>
  </conditionalFormatting>
  <conditionalFormatting sqref="F1:F169 F171:F177 F179:F188">
    <cfRule type="expression" dxfId="1" priority="2">
      <formula>$B1="D"</formula>
    </cfRule>
  </conditionalFormatting>
  <conditionalFormatting sqref="F1:F169 F171:F177 F179:F188">
    <cfRule type="expression" dxfId="2" priority="3">
      <formula>$B1="B"</formula>
    </cfRule>
  </conditionalFormatting>
  <conditionalFormatting sqref="F1:F169 F171:F177 F179:F188">
    <cfRule type="expression" dxfId="3" priority="4">
      <formula>$B1="E"</formula>
    </cfRule>
  </conditionalFormatting>
  <dataValidations>
    <dataValidation type="list" allowBlank="1" showErrorMessage="1" sqref="J3:J17 J19:J24 J26:J40 J42:J51 J53:J62 J64:J73 J75:J82 J84:J109 J111:J121 J123:J133 J135:J145 J147:J163 J165:J177 J179:J188">
      <formula1>"6061-T6,(Steel),PLA,TPU,4340 Steel,5052,304 Steel,Rubber,(ETC),ABS or Nylon (MJF)"</formula1>
    </dataValidation>
    <dataValidation type="list" allowBlank="1" showErrorMessage="1" sqref="K2:K40 K42:K133 K135:K145 K147:K178">
      <formula1>"McMaster,Amazon,MSC,Grainger/Zoro,Manufacturer Direct"</formula1>
    </dataValidation>
    <dataValidation type="list" allowBlank="1" showErrorMessage="1" sqref="I3:I17 I19:I24 I26:I40 I42:I51 I53:I62 I64:I73 I75:I82 I84:I109 I111:I121 I123:I133 I135:I145 I147:I163 I165:I177 I179:I186">
      <formula1>"CNC,Sheet Metal,3D Print,Buy,2D + Post,Molding"</formula1>
    </dataValidation>
    <dataValidation type="list" allowBlank="1" showErrorMessage="1" sqref="Q12:Q169">
      <formula1>"SHCS,CSHS,Dowel,Bearing,Specialty,Nut,Washer,Philips"</formula1>
    </dataValidation>
  </dataValidations>
  <hyperlinks>
    <hyperlink r:id="rId1" ref="M22"/>
    <hyperlink r:id="rId2" ref="M23"/>
    <hyperlink r:id="rId3" ref="M40"/>
    <hyperlink r:id="rId4" ref="M96"/>
    <hyperlink r:id="rId5" ref="M97"/>
    <hyperlink r:id="rId6" ref="M106"/>
    <hyperlink r:id="rId7" ref="M109"/>
    <hyperlink r:id="rId8" ref="M145"/>
    <hyperlink r:id="rId9" ref="M156"/>
    <hyperlink r:id="rId10" ref="M157"/>
    <hyperlink r:id="rId11" ref="M159"/>
    <hyperlink r:id="rId12" ref="M160"/>
    <hyperlink r:id="rId13" ref="M161"/>
    <hyperlink r:id="rId14" ref="M162"/>
    <hyperlink r:id="rId15" ref="M163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16"/>
  <tableParts count="1">
    <tablePart r:id="rId18"/>
  </tableParts>
</worksheet>
</file>