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jraskin/Dropbox/Virtual-Desktop/Statistics-paper-parity/"/>
    </mc:Choice>
  </mc:AlternateContent>
  <bookViews>
    <workbookView xWindow="19720" yWindow="1880" windowWidth="26180" windowHeight="23140" tabRatio="500" activeTab="11"/>
  </bookViews>
  <sheets>
    <sheet name="onedim" sheetId="1" r:id="rId1"/>
    <sheet name="Solved by all four comp methods" sheetId="12" r:id="rId2"/>
    <sheet name="Z+Q" sheetId="8" r:id="rId3"/>
    <sheet name="Z+B" sheetId="7" r:id="rId4"/>
    <sheet name="C" sheetId="6" r:id="rId5"/>
    <sheet name="Zielonka" sheetId="3" r:id="rId6"/>
    <sheet name="B" sheetId="4" r:id="rId7"/>
    <sheet name="Q" sheetId="5" r:id="rId8"/>
    <sheet name="Z+C" sheetId="9" r:id="rId9"/>
    <sheet name="Fastest" sheetId="10" r:id="rId10"/>
    <sheet name="20 most difficults for Z" sheetId="11" r:id="rId11"/>
    <sheet name="MT all 20" sheetId="13" r:id="rId12"/>
    <sheet name="copie" sheetId="2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3" l="1"/>
  <c r="B243" i="1"/>
  <c r="D15" i="13"/>
  <c r="E15" i="13"/>
  <c r="F15" i="13"/>
  <c r="G15" i="13"/>
  <c r="H15" i="13"/>
  <c r="I15" i="13"/>
  <c r="J15" i="13"/>
  <c r="K15" i="13"/>
  <c r="L15" i="13"/>
  <c r="S14" i="13"/>
  <c r="R14" i="13"/>
  <c r="Q14" i="13"/>
  <c r="P14" i="13"/>
  <c r="O14" i="13"/>
  <c r="M14" i="13"/>
  <c r="S13" i="13"/>
  <c r="R13" i="13"/>
  <c r="Q13" i="13"/>
  <c r="P13" i="13"/>
  <c r="O13" i="13"/>
  <c r="M13" i="13"/>
  <c r="S12" i="13"/>
  <c r="R12" i="13"/>
  <c r="Q12" i="13"/>
  <c r="P12" i="13"/>
  <c r="O12" i="13"/>
  <c r="M12" i="13"/>
  <c r="S11" i="13"/>
  <c r="R11" i="13"/>
  <c r="Q11" i="13"/>
  <c r="P11" i="13"/>
  <c r="O11" i="13"/>
  <c r="M11" i="13"/>
  <c r="S10" i="13"/>
  <c r="R10" i="13"/>
  <c r="Q10" i="13"/>
  <c r="P10" i="13"/>
  <c r="O10" i="13"/>
  <c r="M10" i="13"/>
  <c r="S9" i="13"/>
  <c r="R9" i="13"/>
  <c r="Q9" i="13"/>
  <c r="P9" i="13"/>
  <c r="O9" i="13"/>
  <c r="M9" i="13"/>
  <c r="S8" i="13"/>
  <c r="R8" i="13"/>
  <c r="Q8" i="13"/>
  <c r="P8" i="13"/>
  <c r="O8" i="13"/>
  <c r="M8" i="13"/>
  <c r="S7" i="13"/>
  <c r="R7" i="13"/>
  <c r="Q7" i="13"/>
  <c r="P7" i="13"/>
  <c r="O7" i="13"/>
  <c r="M7" i="13"/>
  <c r="S6" i="13"/>
  <c r="R6" i="13"/>
  <c r="Q6" i="13"/>
  <c r="P6" i="13"/>
  <c r="O6" i="13"/>
  <c r="M6" i="13"/>
  <c r="S5" i="13"/>
  <c r="R5" i="13"/>
  <c r="Q5" i="13"/>
  <c r="P5" i="13"/>
  <c r="O5" i="13"/>
  <c r="M5" i="13"/>
  <c r="S4" i="13"/>
  <c r="R4" i="13"/>
  <c r="Q4" i="13"/>
  <c r="P4" i="13"/>
  <c r="O4" i="13"/>
  <c r="M4" i="13"/>
  <c r="S3" i="13"/>
  <c r="R3" i="13"/>
  <c r="Q3" i="13"/>
  <c r="P3" i="13"/>
  <c r="O3" i="13"/>
  <c r="M3" i="13"/>
  <c r="S2" i="13"/>
  <c r="R2" i="13"/>
  <c r="Q2" i="13"/>
  <c r="P2" i="13"/>
  <c r="O2" i="13"/>
  <c r="M2" i="13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" i="11"/>
  <c r="E236" i="12"/>
  <c r="F236" i="12"/>
  <c r="G236" i="12"/>
  <c r="D236" i="12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Q244" i="12"/>
  <c r="Q243" i="12"/>
  <c r="O234" i="12"/>
  <c r="N234" i="12"/>
  <c r="O233" i="12"/>
  <c r="N233" i="12"/>
  <c r="O232" i="12"/>
  <c r="N232" i="12"/>
  <c r="O231" i="12"/>
  <c r="N231" i="12"/>
  <c r="O230" i="12"/>
  <c r="N230" i="12"/>
  <c r="O229" i="12"/>
  <c r="N229" i="12"/>
  <c r="O228" i="12"/>
  <c r="N228" i="12"/>
  <c r="O227" i="12"/>
  <c r="N227" i="12"/>
  <c r="O226" i="12"/>
  <c r="N226" i="12"/>
  <c r="O225" i="12"/>
  <c r="N225" i="12"/>
  <c r="O224" i="12"/>
  <c r="N224" i="12"/>
  <c r="O223" i="12"/>
  <c r="N223" i="12"/>
  <c r="O222" i="12"/>
  <c r="N222" i="12"/>
  <c r="O221" i="12"/>
  <c r="N221" i="12"/>
  <c r="O220" i="12"/>
  <c r="N220" i="12"/>
  <c r="O219" i="12"/>
  <c r="N219" i="12"/>
  <c r="O218" i="12"/>
  <c r="N218" i="12"/>
  <c r="O217" i="12"/>
  <c r="N217" i="12"/>
  <c r="O216" i="12"/>
  <c r="N216" i="12"/>
  <c r="O215" i="12"/>
  <c r="N215" i="12"/>
  <c r="O214" i="12"/>
  <c r="N214" i="12"/>
  <c r="O213" i="12"/>
  <c r="N213" i="12"/>
  <c r="O212" i="12"/>
  <c r="N212" i="12"/>
  <c r="O211" i="12"/>
  <c r="N211" i="12"/>
  <c r="O210" i="12"/>
  <c r="N210" i="12"/>
  <c r="O209" i="12"/>
  <c r="N209" i="12"/>
  <c r="O208" i="12"/>
  <c r="N208" i="12"/>
  <c r="O207" i="12"/>
  <c r="N207" i="12"/>
  <c r="O206" i="12"/>
  <c r="N206" i="12"/>
  <c r="O205" i="12"/>
  <c r="N205" i="12"/>
  <c r="O204" i="12"/>
  <c r="N204" i="12"/>
  <c r="O203" i="12"/>
  <c r="N203" i="12"/>
  <c r="O202" i="12"/>
  <c r="N202" i="12"/>
  <c r="O201" i="12"/>
  <c r="N201" i="12"/>
  <c r="O200" i="12"/>
  <c r="N200" i="12"/>
  <c r="O199" i="12"/>
  <c r="N199" i="12"/>
  <c r="O198" i="12"/>
  <c r="N198" i="12"/>
  <c r="O197" i="12"/>
  <c r="N197" i="12"/>
  <c r="O196" i="12"/>
  <c r="N196" i="12"/>
  <c r="O195" i="12"/>
  <c r="N195" i="12"/>
  <c r="O194" i="12"/>
  <c r="N194" i="12"/>
  <c r="O193" i="12"/>
  <c r="N193" i="12"/>
  <c r="O192" i="12"/>
  <c r="N192" i="12"/>
  <c r="O191" i="12"/>
  <c r="N191" i="12"/>
  <c r="O190" i="12"/>
  <c r="N190" i="12"/>
  <c r="O189" i="12"/>
  <c r="N189" i="12"/>
  <c r="O188" i="12"/>
  <c r="N188" i="12"/>
  <c r="O187" i="12"/>
  <c r="N187" i="12"/>
  <c r="O186" i="12"/>
  <c r="N186" i="12"/>
  <c r="O185" i="12"/>
  <c r="N185" i="12"/>
  <c r="O184" i="12"/>
  <c r="N184" i="12"/>
  <c r="O183" i="12"/>
  <c r="N183" i="12"/>
  <c r="O182" i="12"/>
  <c r="N182" i="12"/>
  <c r="O181" i="12"/>
  <c r="N181" i="12"/>
  <c r="O180" i="12"/>
  <c r="N180" i="12"/>
  <c r="O179" i="12"/>
  <c r="N179" i="12"/>
  <c r="O178" i="12"/>
  <c r="N178" i="12"/>
  <c r="O177" i="12"/>
  <c r="N177" i="12"/>
  <c r="O176" i="12"/>
  <c r="N176" i="12"/>
  <c r="O175" i="12"/>
  <c r="N175" i="12"/>
  <c r="O174" i="12"/>
  <c r="N174" i="12"/>
  <c r="O173" i="12"/>
  <c r="N173" i="12"/>
  <c r="O172" i="12"/>
  <c r="N172" i="12"/>
  <c r="O171" i="12"/>
  <c r="N171" i="12"/>
  <c r="O170" i="12"/>
  <c r="N170" i="12"/>
  <c r="O169" i="12"/>
  <c r="N169" i="12"/>
  <c r="O168" i="12"/>
  <c r="N168" i="12"/>
  <c r="O167" i="12"/>
  <c r="N167" i="12"/>
  <c r="O166" i="12"/>
  <c r="N166" i="12"/>
  <c r="O165" i="12"/>
  <c r="N165" i="12"/>
  <c r="O164" i="12"/>
  <c r="N164" i="12"/>
  <c r="O163" i="12"/>
  <c r="N163" i="12"/>
  <c r="O162" i="12"/>
  <c r="N162" i="12"/>
  <c r="O161" i="12"/>
  <c r="N161" i="12"/>
  <c r="O160" i="12"/>
  <c r="N160" i="12"/>
  <c r="O159" i="12"/>
  <c r="N159" i="12"/>
  <c r="O158" i="12"/>
  <c r="N158" i="12"/>
  <c r="O157" i="12"/>
  <c r="N157" i="12"/>
  <c r="O156" i="12"/>
  <c r="N156" i="12"/>
  <c r="O155" i="12"/>
  <c r="N155" i="12"/>
  <c r="O154" i="12"/>
  <c r="N154" i="12"/>
  <c r="O153" i="12"/>
  <c r="N153" i="12"/>
  <c r="O152" i="12"/>
  <c r="N152" i="12"/>
  <c r="O151" i="12"/>
  <c r="N151" i="12"/>
  <c r="O150" i="12"/>
  <c r="N150" i="12"/>
  <c r="O149" i="12"/>
  <c r="N149" i="12"/>
  <c r="O148" i="12"/>
  <c r="N148" i="12"/>
  <c r="O147" i="12"/>
  <c r="N147" i="12"/>
  <c r="O146" i="12"/>
  <c r="N146" i="12"/>
  <c r="O145" i="12"/>
  <c r="N145" i="12"/>
  <c r="O144" i="12"/>
  <c r="N144" i="12"/>
  <c r="O143" i="12"/>
  <c r="N143" i="12"/>
  <c r="O142" i="12"/>
  <c r="N142" i="12"/>
  <c r="O141" i="12"/>
  <c r="N141" i="12"/>
  <c r="O140" i="12"/>
  <c r="N140" i="12"/>
  <c r="O139" i="12"/>
  <c r="N139" i="12"/>
  <c r="O138" i="12"/>
  <c r="N138" i="12"/>
  <c r="O137" i="12"/>
  <c r="N137" i="12"/>
  <c r="O136" i="12"/>
  <c r="N136" i="12"/>
  <c r="O135" i="12"/>
  <c r="N135" i="12"/>
  <c r="O134" i="12"/>
  <c r="N134" i="12"/>
  <c r="O133" i="12"/>
  <c r="N133" i="12"/>
  <c r="O132" i="12"/>
  <c r="N132" i="12"/>
  <c r="O131" i="12"/>
  <c r="N131" i="12"/>
  <c r="O130" i="12"/>
  <c r="N130" i="12"/>
  <c r="O129" i="12"/>
  <c r="N129" i="12"/>
  <c r="O128" i="12"/>
  <c r="N128" i="12"/>
  <c r="O127" i="12"/>
  <c r="N127" i="12"/>
  <c r="O126" i="12"/>
  <c r="N126" i="12"/>
  <c r="O125" i="12"/>
  <c r="N125" i="12"/>
  <c r="O124" i="12"/>
  <c r="N124" i="12"/>
  <c r="O123" i="12"/>
  <c r="N123" i="12"/>
  <c r="O122" i="12"/>
  <c r="N122" i="12"/>
  <c r="O121" i="12"/>
  <c r="N121" i="12"/>
  <c r="O120" i="12"/>
  <c r="N120" i="12"/>
  <c r="O119" i="12"/>
  <c r="N119" i="12"/>
  <c r="O118" i="12"/>
  <c r="N118" i="12"/>
  <c r="O117" i="12"/>
  <c r="N117" i="12"/>
  <c r="O116" i="12"/>
  <c r="N116" i="12"/>
  <c r="O115" i="12"/>
  <c r="N115" i="12"/>
  <c r="O114" i="12"/>
  <c r="N114" i="12"/>
  <c r="O113" i="12"/>
  <c r="N113" i="12"/>
  <c r="O112" i="12"/>
  <c r="N112" i="12"/>
  <c r="O111" i="12"/>
  <c r="N111" i="12"/>
  <c r="O110" i="12"/>
  <c r="N110" i="12"/>
  <c r="O109" i="12"/>
  <c r="N109" i="12"/>
  <c r="O108" i="12"/>
  <c r="N108" i="12"/>
  <c r="O107" i="12"/>
  <c r="N107" i="12"/>
  <c r="O106" i="12"/>
  <c r="N106" i="12"/>
  <c r="O105" i="12"/>
  <c r="N105" i="12"/>
  <c r="O104" i="12"/>
  <c r="N104" i="12"/>
  <c r="O103" i="12"/>
  <c r="N103" i="12"/>
  <c r="O102" i="12"/>
  <c r="N102" i="12"/>
  <c r="O101" i="12"/>
  <c r="N101" i="12"/>
  <c r="O100" i="12"/>
  <c r="N100" i="12"/>
  <c r="O99" i="12"/>
  <c r="N99" i="12"/>
  <c r="O98" i="12"/>
  <c r="N98" i="12"/>
  <c r="O97" i="12"/>
  <c r="N97" i="12"/>
  <c r="O96" i="12"/>
  <c r="N96" i="12"/>
  <c r="O95" i="12"/>
  <c r="N95" i="12"/>
  <c r="O94" i="12"/>
  <c r="N94" i="12"/>
  <c r="O93" i="12"/>
  <c r="N93" i="12"/>
  <c r="O92" i="12"/>
  <c r="N92" i="12"/>
  <c r="O91" i="12"/>
  <c r="N91" i="12"/>
  <c r="O90" i="12"/>
  <c r="N90" i="12"/>
  <c r="O89" i="12"/>
  <c r="N89" i="12"/>
  <c r="O88" i="12"/>
  <c r="N88" i="12"/>
  <c r="O87" i="12"/>
  <c r="N87" i="12"/>
  <c r="O86" i="12"/>
  <c r="N86" i="12"/>
  <c r="O85" i="12"/>
  <c r="N85" i="12"/>
  <c r="O84" i="12"/>
  <c r="N84" i="12"/>
  <c r="O83" i="12"/>
  <c r="N83" i="12"/>
  <c r="O82" i="12"/>
  <c r="N82" i="12"/>
  <c r="O81" i="12"/>
  <c r="N81" i="12"/>
  <c r="O80" i="12"/>
  <c r="N80" i="12"/>
  <c r="O79" i="12"/>
  <c r="N79" i="12"/>
  <c r="O78" i="12"/>
  <c r="N78" i="12"/>
  <c r="O77" i="12"/>
  <c r="N77" i="12"/>
  <c r="O76" i="12"/>
  <c r="N76" i="12"/>
  <c r="O75" i="12"/>
  <c r="N75" i="12"/>
  <c r="O74" i="12"/>
  <c r="N74" i="12"/>
  <c r="O73" i="12"/>
  <c r="N73" i="12"/>
  <c r="O72" i="12"/>
  <c r="N72" i="12"/>
  <c r="O71" i="12"/>
  <c r="N71" i="12"/>
  <c r="O70" i="12"/>
  <c r="N70" i="12"/>
  <c r="O69" i="12"/>
  <c r="N69" i="12"/>
  <c r="O68" i="12"/>
  <c r="N68" i="12"/>
  <c r="O67" i="12"/>
  <c r="N67" i="12"/>
  <c r="O66" i="12"/>
  <c r="N66" i="12"/>
  <c r="O65" i="12"/>
  <c r="N65" i="12"/>
  <c r="O64" i="12"/>
  <c r="N64" i="12"/>
  <c r="O63" i="12"/>
  <c r="N63" i="12"/>
  <c r="O62" i="12"/>
  <c r="N62" i="12"/>
  <c r="O61" i="12"/>
  <c r="N61" i="12"/>
  <c r="O60" i="12"/>
  <c r="N60" i="12"/>
  <c r="O59" i="12"/>
  <c r="N59" i="12"/>
  <c r="O58" i="12"/>
  <c r="N58" i="12"/>
  <c r="O57" i="12"/>
  <c r="N57" i="12"/>
  <c r="O56" i="12"/>
  <c r="N56" i="12"/>
  <c r="O55" i="12"/>
  <c r="N55" i="12"/>
  <c r="O54" i="12"/>
  <c r="N54" i="12"/>
  <c r="O53" i="12"/>
  <c r="N53" i="12"/>
  <c r="O52" i="12"/>
  <c r="N52" i="12"/>
  <c r="O51" i="12"/>
  <c r="N51" i="12"/>
  <c r="O50" i="12"/>
  <c r="N50" i="12"/>
  <c r="O49" i="12"/>
  <c r="N49" i="12"/>
  <c r="O48" i="12"/>
  <c r="N48" i="12"/>
  <c r="O47" i="12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O2" i="12"/>
  <c r="N2" i="12"/>
  <c r="P2" i="10"/>
  <c r="Q2" i="10"/>
  <c r="R2" i="10"/>
  <c r="S2" i="10"/>
  <c r="T2" i="10"/>
  <c r="P3" i="10"/>
  <c r="Q3" i="10"/>
  <c r="R3" i="10"/>
  <c r="S3" i="10"/>
  <c r="T3" i="10"/>
  <c r="P4" i="10"/>
  <c r="Q4" i="10"/>
  <c r="R4" i="10"/>
  <c r="S4" i="10"/>
  <c r="T4" i="10"/>
  <c r="P5" i="10"/>
  <c r="Q5" i="10"/>
  <c r="R5" i="10"/>
  <c r="S5" i="10"/>
  <c r="T5" i="10"/>
  <c r="P6" i="10"/>
  <c r="Q6" i="10"/>
  <c r="R6" i="10"/>
  <c r="S6" i="10"/>
  <c r="T6" i="10"/>
  <c r="P7" i="10"/>
  <c r="Q7" i="10"/>
  <c r="R7" i="10"/>
  <c r="S7" i="10"/>
  <c r="T7" i="10"/>
  <c r="P8" i="10"/>
  <c r="Q8" i="10"/>
  <c r="R8" i="10"/>
  <c r="S8" i="10"/>
  <c r="T8" i="10"/>
  <c r="P9" i="10"/>
  <c r="Q9" i="10"/>
  <c r="R9" i="10"/>
  <c r="S9" i="10"/>
  <c r="T9" i="10"/>
  <c r="P10" i="10"/>
  <c r="Q10" i="10"/>
  <c r="R10" i="10"/>
  <c r="S10" i="10"/>
  <c r="T10" i="10"/>
  <c r="P11" i="10"/>
  <c r="Q11" i="10"/>
  <c r="R11" i="10"/>
  <c r="S11" i="10"/>
  <c r="T11" i="10"/>
  <c r="P12" i="10"/>
  <c r="Q12" i="10"/>
  <c r="R12" i="10"/>
  <c r="S12" i="10"/>
  <c r="T12" i="10"/>
  <c r="P13" i="10"/>
  <c r="Q13" i="10"/>
  <c r="R13" i="10"/>
  <c r="S13" i="10"/>
  <c r="T13" i="10"/>
  <c r="P14" i="10"/>
  <c r="Q14" i="10"/>
  <c r="R14" i="10"/>
  <c r="S14" i="10"/>
  <c r="T14" i="10"/>
  <c r="P15" i="10"/>
  <c r="Q15" i="10"/>
  <c r="R15" i="10"/>
  <c r="S15" i="10"/>
  <c r="T15" i="10"/>
  <c r="P16" i="10"/>
  <c r="Q16" i="10"/>
  <c r="R16" i="10"/>
  <c r="S16" i="10"/>
  <c r="T16" i="10"/>
  <c r="P17" i="10"/>
  <c r="Q17" i="10"/>
  <c r="R17" i="10"/>
  <c r="S17" i="10"/>
  <c r="T17" i="10"/>
  <c r="P18" i="10"/>
  <c r="Q18" i="10"/>
  <c r="R18" i="10"/>
  <c r="S18" i="10"/>
  <c r="T18" i="10"/>
  <c r="P19" i="10"/>
  <c r="Q19" i="10"/>
  <c r="R19" i="10"/>
  <c r="S19" i="10"/>
  <c r="T19" i="10"/>
  <c r="P20" i="10"/>
  <c r="Q20" i="10"/>
  <c r="R20" i="10"/>
  <c r="S20" i="10"/>
  <c r="T20" i="10"/>
  <c r="P21" i="10"/>
  <c r="Q21" i="10"/>
  <c r="R21" i="10"/>
  <c r="S21" i="10"/>
  <c r="T21" i="10"/>
  <c r="P22" i="10"/>
  <c r="Q22" i="10"/>
  <c r="R22" i="10"/>
  <c r="S22" i="10"/>
  <c r="T22" i="10"/>
  <c r="P23" i="10"/>
  <c r="Q23" i="10"/>
  <c r="R23" i="10"/>
  <c r="S23" i="10"/>
  <c r="T23" i="10"/>
  <c r="P24" i="10"/>
  <c r="Q24" i="10"/>
  <c r="R24" i="10"/>
  <c r="S24" i="10"/>
  <c r="T24" i="10"/>
  <c r="P25" i="10"/>
  <c r="Q25" i="10"/>
  <c r="R25" i="10"/>
  <c r="S25" i="10"/>
  <c r="T25" i="10"/>
  <c r="P26" i="10"/>
  <c r="Q26" i="10"/>
  <c r="R26" i="10"/>
  <c r="S26" i="10"/>
  <c r="T26" i="10"/>
  <c r="P27" i="10"/>
  <c r="Q27" i="10"/>
  <c r="R27" i="10"/>
  <c r="S27" i="10"/>
  <c r="T27" i="10"/>
  <c r="P28" i="10"/>
  <c r="Q28" i="10"/>
  <c r="R28" i="10"/>
  <c r="S28" i="10"/>
  <c r="T28" i="10"/>
  <c r="P29" i="10"/>
  <c r="Q29" i="10"/>
  <c r="R29" i="10"/>
  <c r="S29" i="10"/>
  <c r="T29" i="10"/>
  <c r="P30" i="10"/>
  <c r="Q30" i="10"/>
  <c r="R30" i="10"/>
  <c r="S30" i="10"/>
  <c r="T30" i="10"/>
  <c r="P31" i="10"/>
  <c r="Q31" i="10"/>
  <c r="R31" i="10"/>
  <c r="S31" i="10"/>
  <c r="T31" i="10"/>
  <c r="P32" i="10"/>
  <c r="Q32" i="10"/>
  <c r="R32" i="10"/>
  <c r="S32" i="10"/>
  <c r="T32" i="10"/>
  <c r="P33" i="10"/>
  <c r="Q33" i="10"/>
  <c r="R33" i="10"/>
  <c r="S33" i="10"/>
  <c r="T33" i="10"/>
  <c r="P34" i="10"/>
  <c r="Q34" i="10"/>
  <c r="R34" i="10"/>
  <c r="S34" i="10"/>
  <c r="T34" i="10"/>
  <c r="P35" i="10"/>
  <c r="Q35" i="10"/>
  <c r="R35" i="10"/>
  <c r="S35" i="10"/>
  <c r="T35" i="10"/>
  <c r="P36" i="10"/>
  <c r="Q36" i="10"/>
  <c r="R36" i="10"/>
  <c r="S36" i="10"/>
  <c r="T36" i="10"/>
  <c r="P37" i="10"/>
  <c r="Q37" i="10"/>
  <c r="R37" i="10"/>
  <c r="S37" i="10"/>
  <c r="T37" i="10"/>
  <c r="P38" i="10"/>
  <c r="Q38" i="10"/>
  <c r="R38" i="10"/>
  <c r="S38" i="10"/>
  <c r="T38" i="10"/>
  <c r="P39" i="10"/>
  <c r="Q39" i="10"/>
  <c r="R39" i="10"/>
  <c r="S39" i="10"/>
  <c r="T39" i="10"/>
  <c r="P40" i="10"/>
  <c r="Q40" i="10"/>
  <c r="R40" i="10"/>
  <c r="S40" i="10"/>
  <c r="T40" i="10"/>
  <c r="P41" i="10"/>
  <c r="Q41" i="10"/>
  <c r="R41" i="10"/>
  <c r="S41" i="10"/>
  <c r="T41" i="10"/>
  <c r="P42" i="10"/>
  <c r="Q42" i="10"/>
  <c r="R42" i="10"/>
  <c r="S42" i="10"/>
  <c r="T42" i="10"/>
  <c r="P43" i="10"/>
  <c r="Q43" i="10"/>
  <c r="R43" i="10"/>
  <c r="S43" i="10"/>
  <c r="T43" i="10"/>
  <c r="P44" i="10"/>
  <c r="Q44" i="10"/>
  <c r="R44" i="10"/>
  <c r="S44" i="10"/>
  <c r="T44" i="10"/>
  <c r="P45" i="10"/>
  <c r="Q45" i="10"/>
  <c r="R45" i="10"/>
  <c r="S45" i="10"/>
  <c r="T45" i="10"/>
  <c r="P46" i="10"/>
  <c r="Q46" i="10"/>
  <c r="R46" i="10"/>
  <c r="S46" i="10"/>
  <c r="T46" i="10"/>
  <c r="P47" i="10"/>
  <c r="Q47" i="10"/>
  <c r="R47" i="10"/>
  <c r="S47" i="10"/>
  <c r="T47" i="10"/>
  <c r="P48" i="10"/>
  <c r="Q48" i="10"/>
  <c r="R48" i="10"/>
  <c r="S48" i="10"/>
  <c r="T48" i="10"/>
  <c r="P49" i="10"/>
  <c r="Q49" i="10"/>
  <c r="R49" i="10"/>
  <c r="S49" i="10"/>
  <c r="T49" i="10"/>
  <c r="P50" i="10"/>
  <c r="Q50" i="10"/>
  <c r="R50" i="10"/>
  <c r="S50" i="10"/>
  <c r="T50" i="10"/>
  <c r="P51" i="10"/>
  <c r="Q51" i="10"/>
  <c r="R51" i="10"/>
  <c r="S51" i="10"/>
  <c r="T51" i="10"/>
  <c r="P52" i="10"/>
  <c r="Q52" i="10"/>
  <c r="R52" i="10"/>
  <c r="S52" i="10"/>
  <c r="T52" i="10"/>
  <c r="P53" i="10"/>
  <c r="Q53" i="10"/>
  <c r="R53" i="10"/>
  <c r="S53" i="10"/>
  <c r="T53" i="10"/>
  <c r="P54" i="10"/>
  <c r="Q54" i="10"/>
  <c r="R54" i="10"/>
  <c r="S54" i="10"/>
  <c r="T54" i="10"/>
  <c r="P55" i="10"/>
  <c r="Q55" i="10"/>
  <c r="R55" i="10"/>
  <c r="S55" i="10"/>
  <c r="T55" i="10"/>
  <c r="P56" i="10"/>
  <c r="Q56" i="10"/>
  <c r="R56" i="10"/>
  <c r="S56" i="10"/>
  <c r="T56" i="10"/>
  <c r="P57" i="10"/>
  <c r="Q57" i="10"/>
  <c r="R57" i="10"/>
  <c r="S57" i="10"/>
  <c r="T57" i="10"/>
  <c r="P58" i="10"/>
  <c r="Q58" i="10"/>
  <c r="R58" i="10"/>
  <c r="S58" i="10"/>
  <c r="T58" i="10"/>
  <c r="P59" i="10"/>
  <c r="Q59" i="10"/>
  <c r="R59" i="10"/>
  <c r="S59" i="10"/>
  <c r="T59" i="10"/>
  <c r="P60" i="10"/>
  <c r="Q60" i="10"/>
  <c r="R60" i="10"/>
  <c r="S60" i="10"/>
  <c r="T60" i="10"/>
  <c r="P61" i="10"/>
  <c r="Q61" i="10"/>
  <c r="R61" i="10"/>
  <c r="S61" i="10"/>
  <c r="T61" i="10"/>
  <c r="P62" i="10"/>
  <c r="Q62" i="10"/>
  <c r="R62" i="10"/>
  <c r="S62" i="10"/>
  <c r="T62" i="10"/>
  <c r="P63" i="10"/>
  <c r="Q63" i="10"/>
  <c r="R63" i="10"/>
  <c r="S63" i="10"/>
  <c r="T63" i="10"/>
  <c r="P64" i="10"/>
  <c r="Q64" i="10"/>
  <c r="R64" i="10"/>
  <c r="S64" i="10"/>
  <c r="T64" i="10"/>
  <c r="P65" i="10"/>
  <c r="Q65" i="10"/>
  <c r="R65" i="10"/>
  <c r="S65" i="10"/>
  <c r="T65" i="10"/>
  <c r="P66" i="10"/>
  <c r="Q66" i="10"/>
  <c r="R66" i="10"/>
  <c r="S66" i="10"/>
  <c r="T66" i="10"/>
  <c r="P67" i="10"/>
  <c r="Q67" i="10"/>
  <c r="R67" i="10"/>
  <c r="S67" i="10"/>
  <c r="T67" i="10"/>
  <c r="P68" i="10"/>
  <c r="Q68" i="10"/>
  <c r="R68" i="10"/>
  <c r="S68" i="10"/>
  <c r="T68" i="10"/>
  <c r="P69" i="10"/>
  <c r="Q69" i="10"/>
  <c r="R69" i="10"/>
  <c r="S69" i="10"/>
  <c r="T69" i="10"/>
  <c r="P70" i="10"/>
  <c r="Q70" i="10"/>
  <c r="R70" i="10"/>
  <c r="S70" i="10"/>
  <c r="T70" i="10"/>
  <c r="P71" i="10"/>
  <c r="Q71" i="10"/>
  <c r="R71" i="10"/>
  <c r="S71" i="10"/>
  <c r="T71" i="10"/>
  <c r="P72" i="10"/>
  <c r="Q72" i="10"/>
  <c r="R72" i="10"/>
  <c r="S72" i="10"/>
  <c r="T72" i="10"/>
  <c r="P73" i="10"/>
  <c r="Q73" i="10"/>
  <c r="R73" i="10"/>
  <c r="S73" i="10"/>
  <c r="T73" i="10"/>
  <c r="P74" i="10"/>
  <c r="Q74" i="10"/>
  <c r="R74" i="10"/>
  <c r="S74" i="10"/>
  <c r="T74" i="10"/>
  <c r="P75" i="10"/>
  <c r="Q75" i="10"/>
  <c r="R75" i="10"/>
  <c r="S75" i="10"/>
  <c r="T75" i="10"/>
  <c r="P76" i="10"/>
  <c r="Q76" i="10"/>
  <c r="R76" i="10"/>
  <c r="S76" i="10"/>
  <c r="T76" i="10"/>
  <c r="P77" i="10"/>
  <c r="Q77" i="10"/>
  <c r="R77" i="10"/>
  <c r="S77" i="10"/>
  <c r="T77" i="10"/>
  <c r="P78" i="10"/>
  <c r="Q78" i="10"/>
  <c r="R78" i="10"/>
  <c r="S78" i="10"/>
  <c r="T78" i="10"/>
  <c r="P79" i="10"/>
  <c r="Q79" i="10"/>
  <c r="R79" i="10"/>
  <c r="S79" i="10"/>
  <c r="T79" i="10"/>
  <c r="P80" i="10"/>
  <c r="Q80" i="10"/>
  <c r="R80" i="10"/>
  <c r="S80" i="10"/>
  <c r="T80" i="10"/>
  <c r="P81" i="10"/>
  <c r="Q81" i="10"/>
  <c r="R81" i="10"/>
  <c r="S81" i="10"/>
  <c r="T81" i="10"/>
  <c r="P82" i="10"/>
  <c r="Q82" i="10"/>
  <c r="R82" i="10"/>
  <c r="S82" i="10"/>
  <c r="T82" i="10"/>
  <c r="P83" i="10"/>
  <c r="Q83" i="10"/>
  <c r="R83" i="10"/>
  <c r="S83" i="10"/>
  <c r="T83" i="10"/>
  <c r="P84" i="10"/>
  <c r="Q84" i="10"/>
  <c r="R84" i="10"/>
  <c r="S84" i="10"/>
  <c r="T84" i="10"/>
  <c r="P85" i="10"/>
  <c r="Q85" i="10"/>
  <c r="R85" i="10"/>
  <c r="S85" i="10"/>
  <c r="T85" i="10"/>
  <c r="P86" i="10"/>
  <c r="Q86" i="10"/>
  <c r="R86" i="10"/>
  <c r="S86" i="10"/>
  <c r="T86" i="10"/>
  <c r="P87" i="10"/>
  <c r="Q87" i="10"/>
  <c r="R87" i="10"/>
  <c r="S87" i="10"/>
  <c r="T87" i="10"/>
  <c r="P88" i="10"/>
  <c r="Q88" i="10"/>
  <c r="R88" i="10"/>
  <c r="S88" i="10"/>
  <c r="T88" i="10"/>
  <c r="P89" i="10"/>
  <c r="Q89" i="10"/>
  <c r="R89" i="10"/>
  <c r="S89" i="10"/>
  <c r="T89" i="10"/>
  <c r="P90" i="10"/>
  <c r="Q90" i="10"/>
  <c r="R90" i="10"/>
  <c r="S90" i="10"/>
  <c r="T90" i="10"/>
  <c r="P91" i="10"/>
  <c r="Q91" i="10"/>
  <c r="R91" i="10"/>
  <c r="S91" i="10"/>
  <c r="T91" i="10"/>
  <c r="P92" i="10"/>
  <c r="Q92" i="10"/>
  <c r="R92" i="10"/>
  <c r="S92" i="10"/>
  <c r="T92" i="10"/>
  <c r="P93" i="10"/>
  <c r="Q93" i="10"/>
  <c r="R93" i="10"/>
  <c r="S93" i="10"/>
  <c r="T93" i="10"/>
  <c r="P94" i="10"/>
  <c r="Q94" i="10"/>
  <c r="R94" i="10"/>
  <c r="S94" i="10"/>
  <c r="T94" i="10"/>
  <c r="P95" i="10"/>
  <c r="Q95" i="10"/>
  <c r="R95" i="10"/>
  <c r="S95" i="10"/>
  <c r="T95" i="10"/>
  <c r="P96" i="10"/>
  <c r="Q96" i="10"/>
  <c r="R96" i="10"/>
  <c r="S96" i="10"/>
  <c r="T96" i="10"/>
  <c r="P97" i="10"/>
  <c r="Q97" i="10"/>
  <c r="R97" i="10"/>
  <c r="S97" i="10"/>
  <c r="T97" i="10"/>
  <c r="P98" i="10"/>
  <c r="Q98" i="10"/>
  <c r="R98" i="10"/>
  <c r="S98" i="10"/>
  <c r="T98" i="10"/>
  <c r="P99" i="10"/>
  <c r="Q99" i="10"/>
  <c r="R99" i="10"/>
  <c r="S99" i="10"/>
  <c r="T99" i="10"/>
  <c r="P100" i="10"/>
  <c r="Q100" i="10"/>
  <c r="R100" i="10"/>
  <c r="S100" i="10"/>
  <c r="T100" i="10"/>
  <c r="P101" i="10"/>
  <c r="Q101" i="10"/>
  <c r="R101" i="10"/>
  <c r="S101" i="10"/>
  <c r="T101" i="10"/>
  <c r="P102" i="10"/>
  <c r="Q102" i="10"/>
  <c r="R102" i="10"/>
  <c r="S102" i="10"/>
  <c r="T102" i="10"/>
  <c r="P103" i="10"/>
  <c r="Q103" i="10"/>
  <c r="R103" i="10"/>
  <c r="S103" i="10"/>
  <c r="T103" i="10"/>
  <c r="P104" i="10"/>
  <c r="Q104" i="10"/>
  <c r="R104" i="10"/>
  <c r="S104" i="10"/>
  <c r="T104" i="10"/>
  <c r="P105" i="10"/>
  <c r="Q105" i="10"/>
  <c r="R105" i="10"/>
  <c r="S105" i="10"/>
  <c r="T105" i="10"/>
  <c r="P106" i="10"/>
  <c r="Q106" i="10"/>
  <c r="R106" i="10"/>
  <c r="S106" i="10"/>
  <c r="T106" i="10"/>
  <c r="P107" i="10"/>
  <c r="Q107" i="10"/>
  <c r="R107" i="10"/>
  <c r="S107" i="10"/>
  <c r="T107" i="10"/>
  <c r="P108" i="10"/>
  <c r="Q108" i="10"/>
  <c r="R108" i="10"/>
  <c r="S108" i="10"/>
  <c r="T108" i="10"/>
  <c r="P109" i="10"/>
  <c r="Q109" i="10"/>
  <c r="R109" i="10"/>
  <c r="S109" i="10"/>
  <c r="T109" i="10"/>
  <c r="P110" i="10"/>
  <c r="Q110" i="10"/>
  <c r="R110" i="10"/>
  <c r="S110" i="10"/>
  <c r="T110" i="10"/>
  <c r="P111" i="10"/>
  <c r="Q111" i="10"/>
  <c r="R111" i="10"/>
  <c r="S111" i="10"/>
  <c r="T111" i="10"/>
  <c r="P112" i="10"/>
  <c r="Q112" i="10"/>
  <c r="R112" i="10"/>
  <c r="S112" i="10"/>
  <c r="T112" i="10"/>
  <c r="P113" i="10"/>
  <c r="Q113" i="10"/>
  <c r="R113" i="10"/>
  <c r="S113" i="10"/>
  <c r="T113" i="10"/>
  <c r="P114" i="10"/>
  <c r="Q114" i="10"/>
  <c r="R114" i="10"/>
  <c r="S114" i="10"/>
  <c r="T114" i="10"/>
  <c r="P115" i="10"/>
  <c r="Q115" i="10"/>
  <c r="R115" i="10"/>
  <c r="S115" i="10"/>
  <c r="T115" i="10"/>
  <c r="P116" i="10"/>
  <c r="Q116" i="10"/>
  <c r="R116" i="10"/>
  <c r="S116" i="10"/>
  <c r="T116" i="10"/>
  <c r="P117" i="10"/>
  <c r="Q117" i="10"/>
  <c r="R117" i="10"/>
  <c r="S117" i="10"/>
  <c r="T117" i="10"/>
  <c r="P118" i="10"/>
  <c r="Q118" i="10"/>
  <c r="R118" i="10"/>
  <c r="S118" i="10"/>
  <c r="T118" i="10"/>
  <c r="P119" i="10"/>
  <c r="Q119" i="10"/>
  <c r="R119" i="10"/>
  <c r="S119" i="10"/>
  <c r="T119" i="10"/>
  <c r="P120" i="10"/>
  <c r="Q120" i="10"/>
  <c r="R120" i="10"/>
  <c r="S120" i="10"/>
  <c r="T120" i="10"/>
  <c r="P121" i="10"/>
  <c r="Q121" i="10"/>
  <c r="R121" i="10"/>
  <c r="S121" i="10"/>
  <c r="T121" i="10"/>
  <c r="P122" i="10"/>
  <c r="Q122" i="10"/>
  <c r="R122" i="10"/>
  <c r="S122" i="10"/>
  <c r="T122" i="10"/>
  <c r="P123" i="10"/>
  <c r="Q123" i="10"/>
  <c r="R123" i="10"/>
  <c r="S123" i="10"/>
  <c r="T123" i="10"/>
  <c r="P124" i="10"/>
  <c r="Q124" i="10"/>
  <c r="R124" i="10"/>
  <c r="S124" i="10"/>
  <c r="T124" i="10"/>
  <c r="P125" i="10"/>
  <c r="Q125" i="10"/>
  <c r="R125" i="10"/>
  <c r="S125" i="10"/>
  <c r="T125" i="10"/>
  <c r="P126" i="10"/>
  <c r="Q126" i="10"/>
  <c r="R126" i="10"/>
  <c r="S126" i="10"/>
  <c r="T126" i="10"/>
  <c r="P127" i="10"/>
  <c r="Q127" i="10"/>
  <c r="R127" i="10"/>
  <c r="S127" i="10"/>
  <c r="T127" i="10"/>
  <c r="P128" i="10"/>
  <c r="Q128" i="10"/>
  <c r="R128" i="10"/>
  <c r="S128" i="10"/>
  <c r="T128" i="10"/>
  <c r="P129" i="10"/>
  <c r="Q129" i="10"/>
  <c r="R129" i="10"/>
  <c r="S129" i="10"/>
  <c r="T129" i="10"/>
  <c r="P130" i="10"/>
  <c r="Q130" i="10"/>
  <c r="R130" i="10"/>
  <c r="S130" i="10"/>
  <c r="T130" i="10"/>
  <c r="P131" i="10"/>
  <c r="Q131" i="10"/>
  <c r="R131" i="10"/>
  <c r="S131" i="10"/>
  <c r="T131" i="10"/>
  <c r="P132" i="10"/>
  <c r="Q132" i="10"/>
  <c r="R132" i="10"/>
  <c r="S132" i="10"/>
  <c r="T132" i="10"/>
  <c r="P133" i="10"/>
  <c r="Q133" i="10"/>
  <c r="R133" i="10"/>
  <c r="S133" i="10"/>
  <c r="T133" i="10"/>
  <c r="P134" i="10"/>
  <c r="Q134" i="10"/>
  <c r="R134" i="10"/>
  <c r="S134" i="10"/>
  <c r="T134" i="10"/>
  <c r="P135" i="10"/>
  <c r="Q135" i="10"/>
  <c r="R135" i="10"/>
  <c r="S135" i="10"/>
  <c r="T135" i="10"/>
  <c r="P136" i="10"/>
  <c r="Q136" i="10"/>
  <c r="R136" i="10"/>
  <c r="S136" i="10"/>
  <c r="T136" i="10"/>
  <c r="P137" i="10"/>
  <c r="Q137" i="10"/>
  <c r="R137" i="10"/>
  <c r="S137" i="10"/>
  <c r="T137" i="10"/>
  <c r="P138" i="10"/>
  <c r="Q138" i="10"/>
  <c r="R138" i="10"/>
  <c r="S138" i="10"/>
  <c r="T138" i="10"/>
  <c r="P139" i="10"/>
  <c r="Q139" i="10"/>
  <c r="R139" i="10"/>
  <c r="S139" i="10"/>
  <c r="T139" i="10"/>
  <c r="P140" i="10"/>
  <c r="Q140" i="10"/>
  <c r="R140" i="10"/>
  <c r="S140" i="10"/>
  <c r="T140" i="10"/>
  <c r="P141" i="10"/>
  <c r="Q141" i="10"/>
  <c r="R141" i="10"/>
  <c r="S141" i="10"/>
  <c r="T141" i="10"/>
  <c r="P142" i="10"/>
  <c r="Q142" i="10"/>
  <c r="R142" i="10"/>
  <c r="S142" i="10"/>
  <c r="T142" i="10"/>
  <c r="P143" i="10"/>
  <c r="Q143" i="10"/>
  <c r="R143" i="10"/>
  <c r="S143" i="10"/>
  <c r="T143" i="10"/>
  <c r="P144" i="10"/>
  <c r="Q144" i="10"/>
  <c r="R144" i="10"/>
  <c r="S144" i="10"/>
  <c r="T144" i="10"/>
  <c r="P145" i="10"/>
  <c r="Q145" i="10"/>
  <c r="R145" i="10"/>
  <c r="S145" i="10"/>
  <c r="T145" i="10"/>
  <c r="P146" i="10"/>
  <c r="Q146" i="10"/>
  <c r="R146" i="10"/>
  <c r="S146" i="10"/>
  <c r="T146" i="10"/>
  <c r="P147" i="10"/>
  <c r="Q147" i="10"/>
  <c r="R147" i="10"/>
  <c r="S147" i="10"/>
  <c r="T147" i="10"/>
  <c r="P148" i="10"/>
  <c r="Q148" i="10"/>
  <c r="R148" i="10"/>
  <c r="S148" i="10"/>
  <c r="T148" i="10"/>
  <c r="P149" i="10"/>
  <c r="Q149" i="10"/>
  <c r="R149" i="10"/>
  <c r="S149" i="10"/>
  <c r="T149" i="10"/>
  <c r="P150" i="10"/>
  <c r="Q150" i="10"/>
  <c r="R150" i="10"/>
  <c r="S150" i="10"/>
  <c r="T150" i="10"/>
  <c r="P151" i="10"/>
  <c r="Q151" i="10"/>
  <c r="R151" i="10"/>
  <c r="S151" i="10"/>
  <c r="T151" i="10"/>
  <c r="P152" i="10"/>
  <c r="Q152" i="10"/>
  <c r="R152" i="10"/>
  <c r="S152" i="10"/>
  <c r="T152" i="10"/>
  <c r="P153" i="10"/>
  <c r="Q153" i="10"/>
  <c r="R153" i="10"/>
  <c r="S153" i="10"/>
  <c r="T153" i="10"/>
  <c r="P154" i="10"/>
  <c r="Q154" i="10"/>
  <c r="R154" i="10"/>
  <c r="S154" i="10"/>
  <c r="T154" i="10"/>
  <c r="P155" i="10"/>
  <c r="Q155" i="10"/>
  <c r="R155" i="10"/>
  <c r="S155" i="10"/>
  <c r="T155" i="10"/>
  <c r="P156" i="10"/>
  <c r="Q156" i="10"/>
  <c r="R156" i="10"/>
  <c r="S156" i="10"/>
  <c r="T156" i="10"/>
  <c r="P157" i="10"/>
  <c r="Q157" i="10"/>
  <c r="R157" i="10"/>
  <c r="S157" i="10"/>
  <c r="T157" i="10"/>
  <c r="P158" i="10"/>
  <c r="Q158" i="10"/>
  <c r="R158" i="10"/>
  <c r="S158" i="10"/>
  <c r="T158" i="10"/>
  <c r="P159" i="10"/>
  <c r="Q159" i="10"/>
  <c r="R159" i="10"/>
  <c r="S159" i="10"/>
  <c r="T159" i="10"/>
  <c r="P160" i="10"/>
  <c r="Q160" i="10"/>
  <c r="R160" i="10"/>
  <c r="S160" i="10"/>
  <c r="T160" i="10"/>
  <c r="P161" i="10"/>
  <c r="Q161" i="10"/>
  <c r="R161" i="10"/>
  <c r="S161" i="10"/>
  <c r="T161" i="10"/>
  <c r="P162" i="10"/>
  <c r="Q162" i="10"/>
  <c r="R162" i="10"/>
  <c r="S162" i="10"/>
  <c r="T162" i="10"/>
  <c r="P163" i="10"/>
  <c r="Q163" i="10"/>
  <c r="R163" i="10"/>
  <c r="S163" i="10"/>
  <c r="T163" i="10"/>
  <c r="P164" i="10"/>
  <c r="Q164" i="10"/>
  <c r="R164" i="10"/>
  <c r="S164" i="10"/>
  <c r="T164" i="10"/>
  <c r="P165" i="10"/>
  <c r="Q165" i="10"/>
  <c r="R165" i="10"/>
  <c r="S165" i="10"/>
  <c r="T165" i="10"/>
  <c r="P166" i="10"/>
  <c r="Q166" i="10"/>
  <c r="R166" i="10"/>
  <c r="S166" i="10"/>
  <c r="T166" i="10"/>
  <c r="P167" i="10"/>
  <c r="Q167" i="10"/>
  <c r="R167" i="10"/>
  <c r="S167" i="10"/>
  <c r="T167" i="10"/>
  <c r="P168" i="10"/>
  <c r="Q168" i="10"/>
  <c r="R168" i="10"/>
  <c r="S168" i="10"/>
  <c r="T168" i="10"/>
  <c r="P169" i="10"/>
  <c r="Q169" i="10"/>
  <c r="R169" i="10"/>
  <c r="S169" i="10"/>
  <c r="T169" i="10"/>
  <c r="P170" i="10"/>
  <c r="Q170" i="10"/>
  <c r="R170" i="10"/>
  <c r="S170" i="10"/>
  <c r="T170" i="10"/>
  <c r="P171" i="10"/>
  <c r="Q171" i="10"/>
  <c r="R171" i="10"/>
  <c r="S171" i="10"/>
  <c r="T171" i="10"/>
  <c r="P172" i="10"/>
  <c r="Q172" i="10"/>
  <c r="R172" i="10"/>
  <c r="S172" i="10"/>
  <c r="T172" i="10"/>
  <c r="P173" i="10"/>
  <c r="Q173" i="10"/>
  <c r="R173" i="10"/>
  <c r="S173" i="10"/>
  <c r="T173" i="10"/>
  <c r="P174" i="10"/>
  <c r="Q174" i="10"/>
  <c r="R174" i="10"/>
  <c r="S174" i="10"/>
  <c r="T174" i="10"/>
  <c r="P175" i="10"/>
  <c r="Q175" i="10"/>
  <c r="R175" i="10"/>
  <c r="S175" i="10"/>
  <c r="T175" i="10"/>
  <c r="P176" i="10"/>
  <c r="Q176" i="10"/>
  <c r="R176" i="10"/>
  <c r="S176" i="10"/>
  <c r="T176" i="10"/>
  <c r="P177" i="10"/>
  <c r="Q177" i="10"/>
  <c r="R177" i="10"/>
  <c r="S177" i="10"/>
  <c r="T177" i="10"/>
  <c r="P178" i="10"/>
  <c r="Q178" i="10"/>
  <c r="R178" i="10"/>
  <c r="S178" i="10"/>
  <c r="T178" i="10"/>
  <c r="P179" i="10"/>
  <c r="Q179" i="10"/>
  <c r="R179" i="10"/>
  <c r="S179" i="10"/>
  <c r="T179" i="10"/>
  <c r="P180" i="10"/>
  <c r="Q180" i="10"/>
  <c r="R180" i="10"/>
  <c r="S180" i="10"/>
  <c r="T180" i="10"/>
  <c r="P181" i="10"/>
  <c r="Q181" i="10"/>
  <c r="R181" i="10"/>
  <c r="S181" i="10"/>
  <c r="T181" i="10"/>
  <c r="P182" i="10"/>
  <c r="Q182" i="10"/>
  <c r="R182" i="10"/>
  <c r="S182" i="10"/>
  <c r="T182" i="10"/>
  <c r="P183" i="10"/>
  <c r="Q183" i="10"/>
  <c r="R183" i="10"/>
  <c r="S183" i="10"/>
  <c r="T183" i="10"/>
  <c r="P184" i="10"/>
  <c r="Q184" i="10"/>
  <c r="R184" i="10"/>
  <c r="S184" i="10"/>
  <c r="T184" i="10"/>
  <c r="P185" i="10"/>
  <c r="Q185" i="10"/>
  <c r="R185" i="10"/>
  <c r="S185" i="10"/>
  <c r="T185" i="10"/>
  <c r="P186" i="10"/>
  <c r="Q186" i="10"/>
  <c r="R186" i="10"/>
  <c r="S186" i="10"/>
  <c r="T186" i="10"/>
  <c r="P187" i="10"/>
  <c r="Q187" i="10"/>
  <c r="R187" i="10"/>
  <c r="S187" i="10"/>
  <c r="T187" i="10"/>
  <c r="P188" i="10"/>
  <c r="Q188" i="10"/>
  <c r="R188" i="10"/>
  <c r="S188" i="10"/>
  <c r="T188" i="10"/>
  <c r="P189" i="10"/>
  <c r="Q189" i="10"/>
  <c r="R189" i="10"/>
  <c r="S189" i="10"/>
  <c r="T189" i="10"/>
  <c r="P190" i="10"/>
  <c r="Q190" i="10"/>
  <c r="R190" i="10"/>
  <c r="S190" i="10"/>
  <c r="T190" i="10"/>
  <c r="P191" i="10"/>
  <c r="Q191" i="10"/>
  <c r="R191" i="10"/>
  <c r="S191" i="10"/>
  <c r="T191" i="10"/>
  <c r="P192" i="10"/>
  <c r="Q192" i="10"/>
  <c r="R192" i="10"/>
  <c r="S192" i="10"/>
  <c r="T192" i="10"/>
  <c r="P193" i="10"/>
  <c r="Q193" i="10"/>
  <c r="R193" i="10"/>
  <c r="S193" i="10"/>
  <c r="T193" i="10"/>
  <c r="P194" i="10"/>
  <c r="Q194" i="10"/>
  <c r="R194" i="10"/>
  <c r="S194" i="10"/>
  <c r="T194" i="10"/>
  <c r="P195" i="10"/>
  <c r="Q195" i="10"/>
  <c r="R195" i="10"/>
  <c r="S195" i="10"/>
  <c r="T195" i="10"/>
  <c r="P196" i="10"/>
  <c r="Q196" i="10"/>
  <c r="R196" i="10"/>
  <c r="S196" i="10"/>
  <c r="T196" i="10"/>
  <c r="P197" i="10"/>
  <c r="Q197" i="10"/>
  <c r="R197" i="10"/>
  <c r="S197" i="10"/>
  <c r="T197" i="10"/>
  <c r="P198" i="10"/>
  <c r="Q198" i="10"/>
  <c r="R198" i="10"/>
  <c r="S198" i="10"/>
  <c r="T198" i="10"/>
  <c r="P199" i="10"/>
  <c r="Q199" i="10"/>
  <c r="R199" i="10"/>
  <c r="S199" i="10"/>
  <c r="T199" i="10"/>
  <c r="P200" i="10"/>
  <c r="Q200" i="10"/>
  <c r="R200" i="10"/>
  <c r="S200" i="10"/>
  <c r="T200" i="10"/>
  <c r="P201" i="10"/>
  <c r="Q201" i="10"/>
  <c r="R201" i="10"/>
  <c r="S201" i="10"/>
  <c r="T201" i="10"/>
  <c r="P202" i="10"/>
  <c r="Q202" i="10"/>
  <c r="R202" i="10"/>
  <c r="S202" i="10"/>
  <c r="T202" i="10"/>
  <c r="P203" i="10"/>
  <c r="Q203" i="10"/>
  <c r="R203" i="10"/>
  <c r="S203" i="10"/>
  <c r="T203" i="10"/>
  <c r="P204" i="10"/>
  <c r="Q204" i="10"/>
  <c r="R204" i="10"/>
  <c r="S204" i="10"/>
  <c r="T204" i="10"/>
  <c r="P205" i="10"/>
  <c r="Q205" i="10"/>
  <c r="R205" i="10"/>
  <c r="S205" i="10"/>
  <c r="T205" i="10"/>
  <c r="P206" i="10"/>
  <c r="Q206" i="10"/>
  <c r="R206" i="10"/>
  <c r="S206" i="10"/>
  <c r="T206" i="10"/>
  <c r="P207" i="10"/>
  <c r="Q207" i="10"/>
  <c r="R207" i="10"/>
  <c r="S207" i="10"/>
  <c r="T207" i="10"/>
  <c r="P208" i="10"/>
  <c r="Q208" i="10"/>
  <c r="R208" i="10"/>
  <c r="S208" i="10"/>
  <c r="T208" i="10"/>
  <c r="P209" i="10"/>
  <c r="Q209" i="10"/>
  <c r="R209" i="10"/>
  <c r="S209" i="10"/>
  <c r="T209" i="10"/>
  <c r="P210" i="10"/>
  <c r="Q210" i="10"/>
  <c r="R210" i="10"/>
  <c r="S210" i="10"/>
  <c r="T210" i="10"/>
  <c r="P211" i="10"/>
  <c r="Q211" i="10"/>
  <c r="R211" i="10"/>
  <c r="S211" i="10"/>
  <c r="T211" i="10"/>
  <c r="P212" i="10"/>
  <c r="Q212" i="10"/>
  <c r="R212" i="10"/>
  <c r="S212" i="10"/>
  <c r="T212" i="10"/>
  <c r="P213" i="10"/>
  <c r="Q213" i="10"/>
  <c r="R213" i="10"/>
  <c r="S213" i="10"/>
  <c r="T213" i="10"/>
  <c r="P214" i="10"/>
  <c r="Q214" i="10"/>
  <c r="R214" i="10"/>
  <c r="S214" i="10"/>
  <c r="T214" i="10"/>
  <c r="P215" i="10"/>
  <c r="Q215" i="10"/>
  <c r="R215" i="10"/>
  <c r="S215" i="10"/>
  <c r="T215" i="10"/>
  <c r="P216" i="10"/>
  <c r="Q216" i="10"/>
  <c r="R216" i="10"/>
  <c r="S216" i="10"/>
  <c r="T216" i="10"/>
  <c r="P217" i="10"/>
  <c r="Q217" i="10"/>
  <c r="R217" i="10"/>
  <c r="S217" i="10"/>
  <c r="T217" i="10"/>
  <c r="P218" i="10"/>
  <c r="Q218" i="10"/>
  <c r="R218" i="10"/>
  <c r="S218" i="10"/>
  <c r="T218" i="10"/>
  <c r="P219" i="10"/>
  <c r="Q219" i="10"/>
  <c r="R219" i="10"/>
  <c r="S219" i="10"/>
  <c r="T219" i="10"/>
  <c r="P220" i="10"/>
  <c r="Q220" i="10"/>
  <c r="R220" i="10"/>
  <c r="S220" i="10"/>
  <c r="T220" i="10"/>
  <c r="P221" i="10"/>
  <c r="Q221" i="10"/>
  <c r="R221" i="10"/>
  <c r="S221" i="10"/>
  <c r="T221" i="10"/>
  <c r="P222" i="10"/>
  <c r="Q222" i="10"/>
  <c r="R222" i="10"/>
  <c r="S222" i="10"/>
  <c r="T222" i="10"/>
  <c r="P223" i="10"/>
  <c r="Q223" i="10"/>
  <c r="R223" i="10"/>
  <c r="S223" i="10"/>
  <c r="T223" i="10"/>
  <c r="P224" i="10"/>
  <c r="Q224" i="10"/>
  <c r="R224" i="10"/>
  <c r="S224" i="10"/>
  <c r="T224" i="10"/>
  <c r="P225" i="10"/>
  <c r="Q225" i="10"/>
  <c r="R225" i="10"/>
  <c r="S225" i="10"/>
  <c r="T225" i="10"/>
  <c r="P226" i="10"/>
  <c r="Q226" i="10"/>
  <c r="R226" i="10"/>
  <c r="S226" i="10"/>
  <c r="T226" i="10"/>
  <c r="P227" i="10"/>
  <c r="Q227" i="10"/>
  <c r="R227" i="10"/>
  <c r="S227" i="10"/>
  <c r="T227" i="10"/>
  <c r="P228" i="10"/>
  <c r="Q228" i="10"/>
  <c r="R228" i="10"/>
  <c r="S228" i="10"/>
  <c r="T228" i="10"/>
  <c r="P229" i="10"/>
  <c r="Q229" i="10"/>
  <c r="R229" i="10"/>
  <c r="S229" i="10"/>
  <c r="T229" i="10"/>
  <c r="P230" i="10"/>
  <c r="Q230" i="10"/>
  <c r="R230" i="10"/>
  <c r="S230" i="10"/>
  <c r="T230" i="10"/>
  <c r="P231" i="10"/>
  <c r="Q231" i="10"/>
  <c r="R231" i="10"/>
  <c r="S231" i="10"/>
  <c r="T231" i="10"/>
  <c r="P232" i="10"/>
  <c r="Q232" i="10"/>
  <c r="R232" i="10"/>
  <c r="S232" i="10"/>
  <c r="T232" i="10"/>
  <c r="P233" i="10"/>
  <c r="Q233" i="10"/>
  <c r="R233" i="10"/>
  <c r="S233" i="10"/>
  <c r="T233" i="10"/>
  <c r="P234" i="10"/>
  <c r="Q234" i="10"/>
  <c r="R234" i="10"/>
  <c r="S234" i="10"/>
  <c r="T234" i="10"/>
  <c r="P235" i="10"/>
  <c r="Q235" i="10"/>
  <c r="R235" i="10"/>
  <c r="S235" i="10"/>
  <c r="T235" i="10"/>
  <c r="P236" i="10"/>
  <c r="Q236" i="10"/>
  <c r="R236" i="10"/>
  <c r="S236" i="10"/>
  <c r="T236" i="10"/>
  <c r="P237" i="10"/>
  <c r="Q237" i="10"/>
  <c r="R237" i="10"/>
  <c r="S237" i="10"/>
  <c r="T237" i="10"/>
  <c r="P238" i="10"/>
  <c r="Q238" i="10"/>
  <c r="R238" i="10"/>
  <c r="S238" i="10"/>
  <c r="T238" i="10"/>
  <c r="P239" i="10"/>
  <c r="Q239" i="10"/>
  <c r="R239" i="10"/>
  <c r="S239" i="10"/>
  <c r="T239" i="10"/>
  <c r="P240" i="10"/>
  <c r="Q240" i="10"/>
  <c r="R240" i="10"/>
  <c r="S240" i="10"/>
  <c r="T240" i="10"/>
  <c r="P241" i="10"/>
  <c r="Q241" i="10"/>
  <c r="R241" i="10"/>
  <c r="S241" i="10"/>
  <c r="T241" i="10"/>
  <c r="T243" i="10"/>
  <c r="D23" i="11"/>
  <c r="F23" i="11"/>
  <c r="G23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7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7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7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7" i="11"/>
  <c r="N23" i="11"/>
  <c r="M23" i="11"/>
  <c r="K23" i="11"/>
  <c r="I23" i="11"/>
  <c r="L23" i="11"/>
  <c r="J23" i="11"/>
  <c r="H23" i="11"/>
  <c r="Q243" i="10"/>
  <c r="R243" i="10"/>
  <c r="S243" i="10"/>
  <c r="P243" i="10"/>
  <c r="D244" i="9"/>
  <c r="D247" i="9"/>
  <c r="E244" i="5"/>
  <c r="E248" i="5"/>
  <c r="E244" i="6"/>
  <c r="E248" i="6"/>
  <c r="D244" i="8"/>
  <c r="D247" i="8"/>
  <c r="D247" i="7"/>
  <c r="D244" i="7"/>
  <c r="D244" i="6"/>
  <c r="D245" i="6"/>
  <c r="D244" i="5"/>
  <c r="D245" i="5"/>
  <c r="E248" i="4"/>
  <c r="E244" i="4"/>
  <c r="D244" i="4"/>
  <c r="D245" i="4"/>
  <c r="D243" i="3"/>
  <c r="D244" i="3"/>
  <c r="O230" i="1"/>
  <c r="O235" i="1"/>
  <c r="O169" i="1"/>
  <c r="O64" i="1"/>
  <c r="O182" i="1"/>
  <c r="O56" i="1"/>
  <c r="O104" i="1"/>
  <c r="O179" i="1"/>
  <c r="O184" i="1"/>
  <c r="O77" i="1"/>
  <c r="O167" i="1"/>
  <c r="O185" i="1"/>
  <c r="O227" i="1"/>
  <c r="O147" i="1"/>
  <c r="O38" i="1"/>
  <c r="O65" i="1"/>
  <c r="O84" i="1"/>
  <c r="O149" i="1"/>
  <c r="O86" i="1"/>
  <c r="O93" i="1"/>
  <c r="O71" i="1"/>
  <c r="O121" i="1"/>
  <c r="O27" i="1"/>
  <c r="O128" i="1"/>
  <c r="O47" i="1"/>
  <c r="O88" i="1"/>
  <c r="O186" i="1"/>
  <c r="O42" i="1"/>
  <c r="O51" i="1"/>
  <c r="O95" i="1"/>
  <c r="O26" i="1"/>
  <c r="O73" i="1"/>
  <c r="O33" i="1"/>
  <c r="O163" i="1"/>
  <c r="O148" i="1"/>
  <c r="O57" i="1"/>
  <c r="O53" i="1"/>
  <c r="O66" i="1"/>
  <c r="O83" i="1"/>
  <c r="O133" i="1"/>
  <c r="O181" i="1"/>
  <c r="O119" i="1"/>
  <c r="O54" i="1"/>
  <c r="O39" i="1"/>
  <c r="O63" i="1"/>
  <c r="O214" i="1"/>
  <c r="O139" i="1"/>
  <c r="O48" i="1"/>
  <c r="O122" i="1"/>
  <c r="O35" i="1"/>
  <c r="O98" i="1"/>
  <c r="O49" i="1"/>
  <c r="O107" i="1"/>
  <c r="O120" i="1"/>
  <c r="O137" i="1"/>
  <c r="O15" i="1"/>
  <c r="O209" i="1"/>
  <c r="O174" i="1"/>
  <c r="O236" i="1"/>
  <c r="O10" i="1"/>
  <c r="O134" i="1"/>
  <c r="O94" i="1"/>
  <c r="O215" i="1"/>
  <c r="O61" i="1"/>
  <c r="O20" i="1"/>
  <c r="O91" i="1"/>
  <c r="O92" i="1"/>
  <c r="O90" i="1"/>
  <c r="O44" i="1"/>
  <c r="O79" i="1"/>
  <c r="O130" i="1"/>
  <c r="O31" i="1"/>
  <c r="O187" i="1"/>
  <c r="O197" i="1"/>
  <c r="O11" i="1"/>
  <c r="O188" i="1"/>
  <c r="O76" i="1"/>
  <c r="O123" i="1"/>
  <c r="O50" i="1"/>
  <c r="O45" i="1"/>
  <c r="O170" i="1"/>
  <c r="O3" i="1"/>
  <c r="O9" i="1"/>
  <c r="O18" i="1"/>
  <c r="O41" i="1"/>
  <c r="O203" i="1"/>
  <c r="O105" i="1"/>
  <c r="O216" i="1"/>
  <c r="O237" i="1"/>
  <c r="O131" i="1"/>
  <c r="O97" i="1"/>
  <c r="O69" i="1"/>
  <c r="O8" i="1"/>
  <c r="O154" i="1"/>
  <c r="O87" i="1"/>
  <c r="O210" i="1"/>
  <c r="O199" i="1"/>
  <c r="O145" i="1"/>
  <c r="O157" i="1"/>
  <c r="O52" i="1"/>
  <c r="O158" i="1"/>
  <c r="O37" i="1"/>
  <c r="O75" i="1"/>
  <c r="O232" i="1"/>
  <c r="O16" i="1"/>
  <c r="O228" i="1"/>
  <c r="O13" i="1"/>
  <c r="O238" i="1"/>
  <c r="O4" i="1"/>
  <c r="O117" i="1"/>
  <c r="O5" i="1"/>
  <c r="O124" i="1"/>
  <c r="O67" i="1"/>
  <c r="O204" i="1"/>
  <c r="O200" i="1"/>
  <c r="O165" i="1"/>
  <c r="O7" i="1"/>
  <c r="O180" i="1"/>
  <c r="O212" i="1"/>
  <c r="O68" i="1"/>
  <c r="O205" i="1"/>
  <c r="O198" i="1"/>
  <c r="O115" i="1"/>
  <c r="O24" i="1"/>
  <c r="O118" i="1"/>
  <c r="O171" i="1"/>
  <c r="O140" i="1"/>
  <c r="O189" i="1"/>
  <c r="O168" i="1"/>
  <c r="O175" i="1"/>
  <c r="O239" i="1"/>
  <c r="O221" i="1"/>
  <c r="O113" i="1"/>
  <c r="O172" i="1"/>
  <c r="O60" i="1"/>
  <c r="O99" i="1"/>
  <c r="O125" i="1"/>
  <c r="O28" i="1"/>
  <c r="O194" i="1"/>
  <c r="O176" i="1"/>
  <c r="O43" i="1"/>
  <c r="O217" i="1"/>
  <c r="O136" i="1"/>
  <c r="O89" i="1"/>
  <c r="O30" i="1"/>
  <c r="O82" i="1"/>
  <c r="O229" i="1"/>
  <c r="O103" i="1"/>
  <c r="O155" i="1"/>
  <c r="O70" i="1"/>
  <c r="O19" i="1"/>
  <c r="O183" i="1"/>
  <c r="O206" i="1"/>
  <c r="O201" i="1"/>
  <c r="O112" i="1"/>
  <c r="O135" i="1"/>
  <c r="O190" i="1"/>
  <c r="O34" i="1"/>
  <c r="O96" i="1"/>
  <c r="O195" i="1"/>
  <c r="O162" i="1"/>
  <c r="O108" i="1"/>
  <c r="O100" i="1"/>
  <c r="O225" i="1"/>
  <c r="O146" i="1"/>
  <c r="O143" i="1"/>
  <c r="O32" i="1"/>
  <c r="O6" i="1"/>
  <c r="O159" i="1"/>
  <c r="O202" i="1"/>
  <c r="O59" i="1"/>
  <c r="O22" i="1"/>
  <c r="O191" i="1"/>
  <c r="O160" i="1"/>
  <c r="O231" i="1"/>
  <c r="O150" i="1"/>
  <c r="O164" i="1"/>
  <c r="O138" i="1"/>
  <c r="O109" i="1"/>
  <c r="O222" i="1"/>
  <c r="O25" i="1"/>
  <c r="O152" i="1"/>
  <c r="O240" i="1"/>
  <c r="O142" i="1"/>
  <c r="O192" i="1"/>
  <c r="O12" i="1"/>
  <c r="O114" i="1"/>
  <c r="O129" i="1"/>
  <c r="O36" i="1"/>
  <c r="O218" i="1"/>
  <c r="O213" i="1"/>
  <c r="O14" i="1"/>
  <c r="O72" i="1"/>
  <c r="O116" i="1"/>
  <c r="O78" i="1"/>
  <c r="O223" i="1"/>
  <c r="O196" i="1"/>
  <c r="O46" i="1"/>
  <c r="O80" i="1"/>
  <c r="O17" i="1"/>
  <c r="O21" i="1"/>
  <c r="O126" i="1"/>
  <c r="O207" i="1"/>
  <c r="O173" i="1"/>
  <c r="O241" i="1"/>
  <c r="O29" i="1"/>
  <c r="O211" i="1"/>
  <c r="O220" i="1"/>
  <c r="O144" i="1"/>
  <c r="O127" i="1"/>
  <c r="O74" i="1"/>
  <c r="O233" i="1"/>
  <c r="O208" i="1"/>
  <c r="O226" i="1"/>
  <c r="O111" i="1"/>
  <c r="O166" i="1"/>
  <c r="O224" i="1"/>
  <c r="O2" i="1"/>
  <c r="O55" i="1"/>
  <c r="O62" i="1"/>
  <c r="O101" i="1"/>
  <c r="O23" i="1"/>
  <c r="O141" i="1"/>
  <c r="O161" i="1"/>
  <c r="O81" i="1"/>
  <c r="O110" i="1"/>
  <c r="O219" i="1"/>
  <c r="O177" i="1"/>
  <c r="O153" i="1"/>
  <c r="O151" i="1"/>
  <c r="O106" i="1"/>
  <c r="O132" i="1"/>
  <c r="O102" i="1"/>
  <c r="O40" i="1"/>
  <c r="O58" i="1"/>
  <c r="O234" i="1"/>
  <c r="O85" i="1"/>
  <c r="O193" i="1"/>
  <c r="O178" i="1"/>
  <c r="O156" i="1"/>
  <c r="O244" i="1"/>
  <c r="N230" i="1"/>
  <c r="N235" i="1"/>
  <c r="N169" i="1"/>
  <c r="N64" i="1"/>
  <c r="N182" i="1"/>
  <c r="N56" i="1"/>
  <c r="N104" i="1"/>
  <c r="N179" i="1"/>
  <c r="N184" i="1"/>
  <c r="N77" i="1"/>
  <c r="N167" i="1"/>
  <c r="N185" i="1"/>
  <c r="N227" i="1"/>
  <c r="N147" i="1"/>
  <c r="N38" i="1"/>
  <c r="N65" i="1"/>
  <c r="N84" i="1"/>
  <c r="N149" i="1"/>
  <c r="N86" i="1"/>
  <c r="N93" i="1"/>
  <c r="N71" i="1"/>
  <c r="N121" i="1"/>
  <c r="N27" i="1"/>
  <c r="N128" i="1"/>
  <c r="N47" i="1"/>
  <c r="N88" i="1"/>
  <c r="N186" i="1"/>
  <c r="N42" i="1"/>
  <c r="N51" i="1"/>
  <c r="N95" i="1"/>
  <c r="N26" i="1"/>
  <c r="N73" i="1"/>
  <c r="N33" i="1"/>
  <c r="N163" i="1"/>
  <c r="N148" i="1"/>
  <c r="N57" i="1"/>
  <c r="N53" i="1"/>
  <c r="N66" i="1"/>
  <c r="N83" i="1"/>
  <c r="N133" i="1"/>
  <c r="N181" i="1"/>
  <c r="N119" i="1"/>
  <c r="N54" i="1"/>
  <c r="N39" i="1"/>
  <c r="N63" i="1"/>
  <c r="N214" i="1"/>
  <c r="N139" i="1"/>
  <c r="N48" i="1"/>
  <c r="N122" i="1"/>
  <c r="N35" i="1"/>
  <c r="N98" i="1"/>
  <c r="N49" i="1"/>
  <c r="N107" i="1"/>
  <c r="N120" i="1"/>
  <c r="N137" i="1"/>
  <c r="N15" i="1"/>
  <c r="N209" i="1"/>
  <c r="N174" i="1"/>
  <c r="N236" i="1"/>
  <c r="N10" i="1"/>
  <c r="N134" i="1"/>
  <c r="N94" i="1"/>
  <c r="N215" i="1"/>
  <c r="N61" i="1"/>
  <c r="N20" i="1"/>
  <c r="N91" i="1"/>
  <c r="N92" i="1"/>
  <c r="N90" i="1"/>
  <c r="N44" i="1"/>
  <c r="N79" i="1"/>
  <c r="N130" i="1"/>
  <c r="N31" i="1"/>
  <c r="N187" i="1"/>
  <c r="N197" i="1"/>
  <c r="N11" i="1"/>
  <c r="N188" i="1"/>
  <c r="N76" i="1"/>
  <c r="N123" i="1"/>
  <c r="N50" i="1"/>
  <c r="N45" i="1"/>
  <c r="N170" i="1"/>
  <c r="N3" i="1"/>
  <c r="N9" i="1"/>
  <c r="N18" i="1"/>
  <c r="N41" i="1"/>
  <c r="N203" i="1"/>
  <c r="N105" i="1"/>
  <c r="N216" i="1"/>
  <c r="N237" i="1"/>
  <c r="N131" i="1"/>
  <c r="N97" i="1"/>
  <c r="N69" i="1"/>
  <c r="N8" i="1"/>
  <c r="N154" i="1"/>
  <c r="N87" i="1"/>
  <c r="N210" i="1"/>
  <c r="N199" i="1"/>
  <c r="N145" i="1"/>
  <c r="N157" i="1"/>
  <c r="N52" i="1"/>
  <c r="N158" i="1"/>
  <c r="N37" i="1"/>
  <c r="N75" i="1"/>
  <c r="N232" i="1"/>
  <c r="N16" i="1"/>
  <c r="N228" i="1"/>
  <c r="N13" i="1"/>
  <c r="N238" i="1"/>
  <c r="N4" i="1"/>
  <c r="N117" i="1"/>
  <c r="N5" i="1"/>
  <c r="N124" i="1"/>
  <c r="N67" i="1"/>
  <c r="N204" i="1"/>
  <c r="N200" i="1"/>
  <c r="N165" i="1"/>
  <c r="N7" i="1"/>
  <c r="N180" i="1"/>
  <c r="N212" i="1"/>
  <c r="N68" i="1"/>
  <c r="N205" i="1"/>
  <c r="N198" i="1"/>
  <c r="N115" i="1"/>
  <c r="N24" i="1"/>
  <c r="N118" i="1"/>
  <c r="N171" i="1"/>
  <c r="N140" i="1"/>
  <c r="N189" i="1"/>
  <c r="N168" i="1"/>
  <c r="N175" i="1"/>
  <c r="N239" i="1"/>
  <c r="N221" i="1"/>
  <c r="N113" i="1"/>
  <c r="N172" i="1"/>
  <c r="N60" i="1"/>
  <c r="N99" i="1"/>
  <c r="N125" i="1"/>
  <c r="N28" i="1"/>
  <c r="N194" i="1"/>
  <c r="N176" i="1"/>
  <c r="N43" i="1"/>
  <c r="N217" i="1"/>
  <c r="N136" i="1"/>
  <c r="N89" i="1"/>
  <c r="N30" i="1"/>
  <c r="N82" i="1"/>
  <c r="N229" i="1"/>
  <c r="N103" i="1"/>
  <c r="N155" i="1"/>
  <c r="N70" i="1"/>
  <c r="N19" i="1"/>
  <c r="N183" i="1"/>
  <c r="N206" i="1"/>
  <c r="N201" i="1"/>
  <c r="N112" i="1"/>
  <c r="N135" i="1"/>
  <c r="N190" i="1"/>
  <c r="N34" i="1"/>
  <c r="N96" i="1"/>
  <c r="N195" i="1"/>
  <c r="N162" i="1"/>
  <c r="N108" i="1"/>
  <c r="N100" i="1"/>
  <c r="N225" i="1"/>
  <c r="N146" i="1"/>
  <c r="N143" i="1"/>
  <c r="N32" i="1"/>
  <c r="N6" i="1"/>
  <c r="N159" i="1"/>
  <c r="N202" i="1"/>
  <c r="N59" i="1"/>
  <c r="N22" i="1"/>
  <c r="N191" i="1"/>
  <c r="N160" i="1"/>
  <c r="N231" i="1"/>
  <c r="N150" i="1"/>
  <c r="N164" i="1"/>
  <c r="N138" i="1"/>
  <c r="N109" i="1"/>
  <c r="N222" i="1"/>
  <c r="N25" i="1"/>
  <c r="N152" i="1"/>
  <c r="N240" i="1"/>
  <c r="N142" i="1"/>
  <c r="N192" i="1"/>
  <c r="N12" i="1"/>
  <c r="N114" i="1"/>
  <c r="N129" i="1"/>
  <c r="N36" i="1"/>
  <c r="N218" i="1"/>
  <c r="N213" i="1"/>
  <c r="N14" i="1"/>
  <c r="N72" i="1"/>
  <c r="N116" i="1"/>
  <c r="N78" i="1"/>
  <c r="N223" i="1"/>
  <c r="N196" i="1"/>
  <c r="N46" i="1"/>
  <c r="N80" i="1"/>
  <c r="N17" i="1"/>
  <c r="N21" i="1"/>
  <c r="N126" i="1"/>
  <c r="N207" i="1"/>
  <c r="N173" i="1"/>
  <c r="N241" i="1"/>
  <c r="N29" i="1"/>
  <c r="N211" i="1"/>
  <c r="N220" i="1"/>
  <c r="N144" i="1"/>
  <c r="N127" i="1"/>
  <c r="N74" i="1"/>
  <c r="N233" i="1"/>
  <c r="N208" i="1"/>
  <c r="N226" i="1"/>
  <c r="N111" i="1"/>
  <c r="N166" i="1"/>
  <c r="N224" i="1"/>
  <c r="N2" i="1"/>
  <c r="N55" i="1"/>
  <c r="N62" i="1"/>
  <c r="N101" i="1"/>
  <c r="N23" i="1"/>
  <c r="N141" i="1"/>
  <c r="N161" i="1"/>
  <c r="N81" i="1"/>
  <c r="N110" i="1"/>
  <c r="N219" i="1"/>
  <c r="N177" i="1"/>
  <c r="N153" i="1"/>
  <c r="N151" i="1"/>
  <c r="N106" i="1"/>
  <c r="N132" i="1"/>
  <c r="N102" i="1"/>
  <c r="N40" i="1"/>
  <c r="N58" i="1"/>
  <c r="N234" i="1"/>
  <c r="N85" i="1"/>
  <c r="N193" i="1"/>
  <c r="N178" i="1"/>
  <c r="N156" i="1"/>
  <c r="N244" i="1"/>
  <c r="O245" i="1"/>
  <c r="N245" i="1"/>
</calcChain>
</file>

<file path=xl/sharedStrings.xml><?xml version="1.0" encoding="utf-8"?>
<sst xmlns="http://schemas.openxmlformats.org/spreadsheetml/2006/main" count="5497" uniqueCount="285">
  <si>
    <t>benchmark name</t>
  </si>
  <si>
    <t xml:space="preserve"> number of vertices</t>
  </si>
  <si>
    <t xml:space="preserve"> number of priorities</t>
  </si>
  <si>
    <t>Zielonka</t>
  </si>
  <si>
    <t>Ziel + psolB</t>
  </si>
  <si>
    <t>Ziel + psolQ</t>
  </si>
  <si>
    <t>Ziel + psolC</t>
  </si>
  <si>
    <t>psolB (proportion)</t>
  </si>
  <si>
    <t>psolB (time)</t>
  </si>
  <si>
    <t>psolQ (proportion)</t>
  </si>
  <si>
    <t>psolQ (time)</t>
  </si>
  <si>
    <t>psolC (proportion)</t>
  </si>
  <si>
    <t>psolC (time)</t>
  </si>
  <si>
    <t>amba_decomposed_shift.tlsf.pg</t>
  </si>
  <si>
    <t>[2]</t>
  </si>
  <si>
    <t>torcs_accelerating.tlsf.pg</t>
  </si>
  <si>
    <t>prioritized_arbiter_2.tlsf.pg</t>
  </si>
  <si>
    <t>[5]</t>
  </si>
  <si>
    <t>loadcomp4.tlsf.pg</t>
  </si>
  <si>
    <t>lilydemo07.tlsf.pg</t>
  </si>
  <si>
    <t>lilydemo17.tlsf.pg</t>
  </si>
  <si>
    <t>[10]</t>
  </si>
  <si>
    <t>ltl2dba06.tlsf.pg</t>
  </si>
  <si>
    <t>[3]</t>
  </si>
  <si>
    <t>ltl2dba16.tlsf.pg</t>
  </si>
  <si>
    <t>[4]</t>
  </si>
  <si>
    <t>round_robin_arbiter_unreal1_2_9.tlsf.pg</t>
  </si>
  <si>
    <t>ltl2dpa19.tlsf.pg</t>
  </si>
  <si>
    <t>[13]</t>
  </si>
  <si>
    <t>ltl2dpa09.tlsf.pg</t>
  </si>
  <si>
    <t>ltl2dba_alpha_2.tlsf.pg</t>
  </si>
  <si>
    <t>ltl2dba_C2.tlsf.pg</t>
  </si>
  <si>
    <t>amba_decomposed_lock.tlsf.pg</t>
  </si>
  <si>
    <t>narylatch_4.tlsf.pg</t>
  </si>
  <si>
    <t>full_arbiter_enc_2.tlsf.pg</t>
  </si>
  <si>
    <t>ltl2dba20.tlsf.pg</t>
  </si>
  <si>
    <t>mux_4.tlsf.pg</t>
  </si>
  <si>
    <t>escalator_smart.tlsf.pg</t>
  </si>
  <si>
    <t>prioritized_arbiter_unreal1.tlsf.pg</t>
  </si>
  <si>
    <t>lilydemo21.tlsf.pg</t>
  </si>
  <si>
    <t>load_balancer_unreal1_2_6.tlsf.pg</t>
  </si>
  <si>
    <t>amba_decomposed_arbiter.tlsf.pg</t>
  </si>
  <si>
    <t>[7]</t>
  </si>
  <si>
    <t>load_balancer_2.tlsf.pg</t>
  </si>
  <si>
    <t>detector_unreal_4.tlsf.pg</t>
  </si>
  <si>
    <t>ltl2dpa10.tlsf.pg</t>
  </si>
  <si>
    <t>[12]</t>
  </si>
  <si>
    <t>round_robin_arbiter_unreal1_2_15.tlsf.pg</t>
  </si>
  <si>
    <t>collector_v2_4.tlsf.pg</t>
  </si>
  <si>
    <t>simple_arbiter_unreal2.tlsf.pg</t>
  </si>
  <si>
    <t>[6]</t>
  </si>
  <si>
    <t>ltl2dba_beta.tlsf.pg</t>
  </si>
  <si>
    <t>ltl2dba_beta_4.tlsf.pg</t>
  </si>
  <si>
    <t>amba_decomposed_encode_6.tlsf.pg</t>
  </si>
  <si>
    <t>round_robin_arbiter_5.tlsf.pg</t>
  </si>
  <si>
    <t>torcs_steering_smart.tlsf.pg</t>
  </si>
  <si>
    <t>amba_decomposed_lock_2.tlsf.pg</t>
  </si>
  <si>
    <t>lilydemo20.tlsf.pg</t>
  </si>
  <si>
    <t>[11]</t>
  </si>
  <si>
    <t>ltl2dba_C2_4.tlsf.pg</t>
  </si>
  <si>
    <t>ltl2dba21.tlsf.pg</t>
  </si>
  <si>
    <t>simple_arbiter_4.tlsf.pg</t>
  </si>
  <si>
    <t>ltl2dpa11.tlsf.pg</t>
  </si>
  <si>
    <t>ltl2dpa01.tlsf.pg</t>
  </si>
  <si>
    <t>[9]</t>
  </si>
  <si>
    <t>simple_arbiter_enc_6.tlsf.pg</t>
  </si>
  <si>
    <t>detector_4.tlsf.pg</t>
  </si>
  <si>
    <t>ltl2dba_U1_8.tlsf.pg</t>
  </si>
  <si>
    <t>round_robin_arbiter_4.tlsf.pg</t>
  </si>
  <si>
    <t>ltl2dba_Q_2.tlsf.pg</t>
  </si>
  <si>
    <t>slider_default.tlsf.pg</t>
  </si>
  <si>
    <t>loadcomp5.tlsf.pg</t>
  </si>
  <si>
    <t>load_balancer_unreal1_2_12.tlsf.pg</t>
  </si>
  <si>
    <t>collector_v4_4.tlsf.pg</t>
  </si>
  <si>
    <t>ltl2dba17.tlsf.pg</t>
  </si>
  <si>
    <t>ltl2dba07.tlsf.pg</t>
  </si>
  <si>
    <t>lilydemo16.tlsf.pg</t>
  </si>
  <si>
    <t>lilydemo06.tlsf.pg</t>
  </si>
  <si>
    <t>amba_decomposed_arbiter_2.tlsf.pg</t>
  </si>
  <si>
    <t>ltl2dba_E_8.tlsf.pg</t>
  </si>
  <si>
    <t>ltl2dpa08.tlsf.pg</t>
  </si>
  <si>
    <t>ltl2dpa18.tlsf.pg</t>
  </si>
  <si>
    <t>amba_decomposed_decode.tlsf.pg</t>
  </si>
  <si>
    <t>ltl2dba_C2_6.tlsf.pg</t>
  </si>
  <si>
    <t>lilydemo22.tlsf.pg</t>
  </si>
  <si>
    <t>prioritized_arbiter_unreal2.tlsf.pg</t>
  </si>
  <si>
    <t>ltl2dba23.tlsf.pg</t>
  </si>
  <si>
    <t>amba_decomposed_tincr.tlsf.pg</t>
  </si>
  <si>
    <t>round_robin_arbiter_6.tlsf.pg</t>
  </si>
  <si>
    <t>simple_arbiter_unreal1.tlsf.pg</t>
  </si>
  <si>
    <t>prioritized_arbiter_enc_2.tlsf.pg</t>
  </si>
  <si>
    <t>slider_scored.tlsf.pg</t>
  </si>
  <si>
    <t>ltl2dpa03.tlsf.pg</t>
  </si>
  <si>
    <t>[14]</t>
  </si>
  <si>
    <t>ltl2dpa13.tlsf.pg</t>
  </si>
  <si>
    <t>ltl2dba_alpha_8.tlsf.pg</t>
  </si>
  <si>
    <t>simple_arbiter_6.tlsf.pg</t>
  </si>
  <si>
    <t>round_robin_arbiter_unreal1_2_3.tlsf.pg</t>
  </si>
  <si>
    <t>round_robin_arbiter.tlsf.pg</t>
  </si>
  <si>
    <t>detector_6.tlsf.pg</t>
  </si>
  <si>
    <t>simple_arbiter_enc_4.tlsf.pg</t>
  </si>
  <si>
    <t>slider_delayed.tlsf.pg</t>
  </si>
  <si>
    <t>load_balancer_unreal1_2_10.tlsf.pg</t>
  </si>
  <si>
    <t>loadfull5.tlsf.pg</t>
  </si>
  <si>
    <t>ltl2dba_R_4.tlsf.pg</t>
  </si>
  <si>
    <t>prioritized_arbiter.tlsf.pg</t>
  </si>
  <si>
    <t>collector_v4_6.tlsf.pg</t>
  </si>
  <si>
    <t>T/O</t>
  </si>
  <si>
    <t>ltl2dba_theta_4.tlsf.pg</t>
  </si>
  <si>
    <t>full_arbiter_4.tlsf.pg</t>
  </si>
  <si>
    <t>[8]</t>
  </si>
  <si>
    <t>collector_v3_4.tlsf.pg</t>
  </si>
  <si>
    <t>simple_arbiter_unreal2_2.tlsf.pg</t>
  </si>
  <si>
    <t>ltl2dba05.tlsf.pg</t>
  </si>
  <si>
    <t>ltl2dba15.tlsf.pg</t>
  </si>
  <si>
    <t>escalator_non-counting.tlsf.pg</t>
  </si>
  <si>
    <t>lilydemo04.tlsf.pg</t>
  </si>
  <si>
    <t>lilydemo14.tlsf.pg</t>
  </si>
  <si>
    <t>loadfull4.tlsf.pg</t>
  </si>
  <si>
    <t>amba_decomposed_lock_8.tlsf.pg</t>
  </si>
  <si>
    <t>ltl2dpa24.tlsf.pg</t>
  </si>
  <si>
    <t>amba_decomposed_tsingle.tlsf.pg</t>
  </si>
  <si>
    <t>ltl2dba_U1_2.tlsf.pg</t>
  </si>
  <si>
    <t>lilydemo15.tlsf.pg</t>
  </si>
  <si>
    <t>lilydemo05.tlsf.pg</t>
  </si>
  <si>
    <t>ltl2dba14.tlsf.pg</t>
  </si>
  <si>
    <t>simple_arbiter_unreal2_3.tlsf.pg</t>
  </si>
  <si>
    <t>ltl2dba04.tlsf.pg</t>
  </si>
  <si>
    <t>prioritized_arbiter_unreal3.tlsf.pg</t>
  </si>
  <si>
    <t>mux_6.tlsf.pg</t>
  </si>
  <si>
    <t>ltl2dba22.tlsf.pg</t>
  </si>
  <si>
    <t>ltl2dba_Q_8.tlsf.pg</t>
  </si>
  <si>
    <t>lilydemo23.tlsf.pg</t>
  </si>
  <si>
    <t>narylatch_6.tlsf.pg</t>
  </si>
  <si>
    <t>shift_2.tlsf.pg</t>
  </si>
  <si>
    <t>collector_v2_6.tlsf.pg</t>
  </si>
  <si>
    <t>amba_decomposed_encode_4.tlsf.pg</t>
  </si>
  <si>
    <t>ltl2dba_beta_6.tlsf.pg</t>
  </si>
  <si>
    <t>load_balancer_unreal1_2_4.tlsf.pg</t>
  </si>
  <si>
    <t>ltl2dpa12.tlsf.pg</t>
  </si>
  <si>
    <t>[15]</t>
  </si>
  <si>
    <t>ltl2dpa02.tlsf.pg</t>
  </si>
  <si>
    <t>ltl2dba_E_2.tlsf.pg</t>
  </si>
  <si>
    <t>collector_v1_2.tlsf.pg</t>
  </si>
  <si>
    <t>detector_unreal_6.tlsf.pg</t>
  </si>
  <si>
    <t>lilydemo19.tlsf.pg</t>
  </si>
  <si>
    <t>lilydemo09.tlsf.pg</t>
  </si>
  <si>
    <t>prioritized_arbiter_enc_6.tlsf.pg</t>
  </si>
  <si>
    <t>ltl2dba_alpha.tlsf.pg</t>
  </si>
  <si>
    <t>round_robin_arbiter_2.tlsf.pg</t>
  </si>
  <si>
    <t>ltl2dba18.tlsf.pg</t>
  </si>
  <si>
    <t>ltl2dba08.tlsf.pg</t>
  </si>
  <si>
    <t>ltl2dba_alpha_10.tlsf.pg</t>
  </si>
  <si>
    <t>detector_2.tlsf.pg</t>
  </si>
  <si>
    <t>simple_arbiter_2.tlsf.pg</t>
  </si>
  <si>
    <t>round_robin_arbiter_unreal1_2_12.tlsf.pg</t>
  </si>
  <si>
    <t>ltl2dpa07.tlsf.pg</t>
  </si>
  <si>
    <t>ltl2dpa17.tlsf.pg</t>
  </si>
  <si>
    <t>increment.tlsf.pg</t>
  </si>
  <si>
    <t>ltl2dba27.tlsf.pg</t>
  </si>
  <si>
    <t>load_balancer_unreal2.tlsf.pg</t>
  </si>
  <si>
    <t>ltl2dba_C2_2.tlsf.pg</t>
  </si>
  <si>
    <t>amba_decomposed_lock_4.tlsf.pg</t>
  </si>
  <si>
    <t>full_arbiter.tlsf.pg</t>
  </si>
  <si>
    <t>load_balancer_unreal1_2_8.tlsf.pg</t>
  </si>
  <si>
    <t>amba_decomposed_arbiter_4.tlsf.pg</t>
  </si>
  <si>
    <t>lilydemo10.tlsf.pg</t>
  </si>
  <si>
    <t>ltl2dba01.tlsf.pg</t>
  </si>
  <si>
    <t>amba_decomposed_encode_8.tlsf.pg</t>
  </si>
  <si>
    <t>ltl2dba11.tlsf.pg</t>
  </si>
  <si>
    <t>collector_v4_2.tlsf.pg</t>
  </si>
  <si>
    <t>ltl2dpa21.tlsf.pg</t>
  </si>
  <si>
    <t>full_arbiter_unreal1_3_2.tlsf.pg</t>
  </si>
  <si>
    <t>loadcomp3.tlsf.pg</t>
  </si>
  <si>
    <t>ltl2dba_R.tlsf.pg</t>
  </si>
  <si>
    <t>ltl2dba_Q_4.tlsf.pg</t>
  </si>
  <si>
    <t>ltl2dba_alpha_4.tlsf.pg</t>
  </si>
  <si>
    <t>ltl2dba_U1_6.tlsf.pg</t>
  </si>
  <si>
    <t>amba_decomposed_encode_12.tlsf.pg</t>
  </si>
  <si>
    <t>ltl2dba10.tlsf.pg</t>
  </si>
  <si>
    <t>lilydemo11.tlsf.pg</t>
  </si>
  <si>
    <t>lilydemo01.tlsf.pg</t>
  </si>
  <si>
    <t>loadcomp2.tlsf.pg</t>
  </si>
  <si>
    <t>ltl2dpa20.tlsf.pg</t>
  </si>
  <si>
    <t>round_robin_arbiter_unreal1.tlsf.pg</t>
  </si>
  <si>
    <t>prioritized_arbiter_4.tlsf.pg</t>
  </si>
  <si>
    <t>ltl2dba_beta_2.tlsf.pg</t>
  </si>
  <si>
    <t>ltl2dba09.tlsf.pg</t>
  </si>
  <si>
    <t>ltl2dba19.tlsf.pg</t>
  </si>
  <si>
    <t>round_robin_arbiter_3.tlsf.pg</t>
  </si>
  <si>
    <t>full_arbiter_unreal1.tlsf.pg</t>
  </si>
  <si>
    <t>lilydemo08.tlsf.pg</t>
  </si>
  <si>
    <t>collector_v2_2.tlsf.pg</t>
  </si>
  <si>
    <t>detector_unreal_2.tlsf.pg</t>
  </si>
  <si>
    <t>ltl2dba_E_6.tlsf.pg</t>
  </si>
  <si>
    <t>collector_v1_6.tlsf.pg</t>
  </si>
  <si>
    <t>ltl2dpa16.tlsf.pg</t>
  </si>
  <si>
    <t>ltl2dpa06.tlsf.pg</t>
  </si>
  <si>
    <t>load_balancer_4.tlsf.pg</t>
  </si>
  <si>
    <t>ltl2dba_U1_10.tlsf.pg</t>
  </si>
  <si>
    <t>round_robin_arbiter_unreal1_2_6.tlsf.pg</t>
  </si>
  <si>
    <t>ltl2dba26.tlsf.pg</t>
  </si>
  <si>
    <t>mux_2.tlsf.pg</t>
  </si>
  <si>
    <t>shift_6.tlsf.pg</t>
  </si>
  <si>
    <t>amba_decomposed_encode.tlsf.pg</t>
  </si>
  <si>
    <t>narylatch_2.tlsf.pg</t>
  </si>
  <si>
    <t>ltl2dba02.tlsf.pg</t>
  </si>
  <si>
    <t>ltl2dba12.tlsf.pg</t>
  </si>
  <si>
    <t>amba_decomposed_encode_10.tlsf.pg</t>
  </si>
  <si>
    <t>lilydemo03.tlsf.pg</t>
  </si>
  <si>
    <t>lilydemo13.tlsf.pg</t>
  </si>
  <si>
    <t>ltl2dba_alpha_6.tlsf.pg</t>
  </si>
  <si>
    <t>round_robin_arbiter_unreal1_2_18.tlsf.pg</t>
  </si>
  <si>
    <t>simple_arbiter_8.tlsf.pg</t>
  </si>
  <si>
    <t>ltl2dba_U1_4.tlsf.pg</t>
  </si>
  <si>
    <t>load_balancer.tlsf.pg</t>
  </si>
  <si>
    <t>full_arbiter_3.tlsf.pg</t>
  </si>
  <si>
    <t>ltl2dba_Q.tlsf.pg</t>
  </si>
  <si>
    <t>escalator_counting.tlsf.pg</t>
  </si>
  <si>
    <t>prioritized_arbiter_6.tlsf.pg</t>
  </si>
  <si>
    <t>round_robin_arbiter_unreal3.tlsf.pg</t>
  </si>
  <si>
    <t>loadfull2.tlsf.pg</t>
  </si>
  <si>
    <t>escalator_bidirectional_init.tlsf.pg</t>
  </si>
  <si>
    <t>ltl2dpa04.tlsf.pg</t>
  </si>
  <si>
    <t>ltl2dpa14.tlsf.pg</t>
  </si>
  <si>
    <t>collector_v1_4.tlsf.pg</t>
  </si>
  <si>
    <t>ltl2dba_E_4.tlsf.pg</t>
  </si>
  <si>
    <t>ltl2dba_U1_12.tlsf.pg</t>
  </si>
  <si>
    <t>load_balancer_6.tlsf.pg</t>
  </si>
  <si>
    <t>load_balancer_unreal1_2_2.tlsf.pg</t>
  </si>
  <si>
    <t>amba_decomposed_encode_2.tlsf.pg</t>
  </si>
  <si>
    <t>detector.tlsf.pg</t>
  </si>
  <si>
    <t>button.tlsf.pg</t>
  </si>
  <si>
    <t>full_arbiter_unreal3.tlsf.pg</t>
  </si>
  <si>
    <t>ltl2dba_U1.tlsf.pg</t>
  </si>
  <si>
    <t>shift_4.tlsf.pg</t>
  </si>
  <si>
    <t>detector_unreal.tlsf.pg</t>
  </si>
  <si>
    <t>load_balancer_unreal1.tlsf.pg</t>
  </si>
  <si>
    <t>amba_decomposed_tburst4.tlsf.pg</t>
  </si>
  <si>
    <t>ltl2dba24.tlsf.pg</t>
  </si>
  <si>
    <t>escalator_counting_init.tlsf.pg</t>
  </si>
  <si>
    <t>simple_arbiter_enc_2.tlsf.pg</t>
  </si>
  <si>
    <t>ltl2dba_alpha_12.tlsf.pg</t>
  </si>
  <si>
    <t>ltl2dpa15.tlsf.pg</t>
  </si>
  <si>
    <t>ltl2dpa05.tlsf.pg</t>
  </si>
  <si>
    <t>ltl2dba_E_10.tlsf.pg</t>
  </si>
  <si>
    <t>prioritized_arbiter_unreal1_3_2.tlsf.pg</t>
  </si>
  <si>
    <t>prioritized_arbiter_enc_4.tlsf.pg</t>
  </si>
  <si>
    <t>full_arbiter_unreal2.tlsf.pg</t>
  </si>
  <si>
    <t>amba_decomposed_lock_6.tlsf.pg</t>
  </si>
  <si>
    <t>simple_arbiter.tlsf.pg</t>
  </si>
  <si>
    <t>ltl2dba25.tlsf.pg</t>
  </si>
  <si>
    <t>escalator_bidirectional.tlsf.pg</t>
  </si>
  <si>
    <t>lilydemo24.tlsf.pg</t>
  </si>
  <si>
    <t>lilydemo12.tlsf.pg</t>
  </si>
  <si>
    <t>lilydemo02.tlsf.pg</t>
  </si>
  <si>
    <t>ltl2dba13.tlsf.pg</t>
  </si>
  <si>
    <t>ltl2dba03.tlsf.pg</t>
  </si>
  <si>
    <t>ltl2dba_theta.tlsf.pg</t>
  </si>
  <si>
    <t>collector_v3_2.tlsf.pg</t>
  </si>
  <si>
    <t>full_arbiter_2.tlsf.pg</t>
  </si>
  <si>
    <t>ltl2dba_Q_6.tlsf.pg</t>
  </si>
  <si>
    <t>ltl2dba_theta_2.tlsf.pg</t>
  </si>
  <si>
    <t>ltl2dba_E.tlsf.pg</t>
  </si>
  <si>
    <t>loadfull3.tlsf.pg</t>
  </si>
  <si>
    <t>round_robin_arbiter_unreal2.tlsf.pg</t>
  </si>
  <si>
    <t>ltl2dba_R_2.tlsf.pg</t>
  </si>
  <si>
    <t>ltl2dpa23.tlsf.pg</t>
  </si>
  <si>
    <t>Z imp</t>
  </si>
  <si>
    <t>Genenral KO</t>
  </si>
  <si>
    <t>no time out</t>
  </si>
  <si>
    <t>improved</t>
  </si>
  <si>
    <t>Mean-time</t>
  </si>
  <si>
    <t>Solved</t>
  </si>
  <si>
    <t>Mean-time when it does not time out</t>
  </si>
  <si>
    <t>Z</t>
  </si>
  <si>
    <t>Z+B</t>
  </si>
  <si>
    <t>Z+Q</t>
  </si>
  <si>
    <t>Z+C</t>
  </si>
  <si>
    <t>fastest among solved for combined</t>
  </si>
  <si>
    <t>Mean-time T/O excluded</t>
  </si>
  <si>
    <t>B</t>
  </si>
  <si>
    <t>ALL</t>
  </si>
  <si>
    <t>all</t>
  </si>
  <si>
    <t xml:space="preserve">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</si>
</sst>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topLeftCell="A215" workbookViewId="0">
      <selection activeCell="B244" sqref="B244"/>
    </sheetView>
  </sheetViews>
  <sheetFormatPr baseColWidth="10" defaultRowHeight="16" x14ac:dyDescent="0.2"/>
  <sheetData>
    <row r="1" spans="1:15" x14ac:dyDescent="0.2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268</v>
      </c>
      <c r="O1" t="s">
        <v>269</v>
      </c>
    </row>
    <row r="2" spans="1:15" x14ac:dyDescent="0.2">
      <c r="A2" t="s">
        <v>245</v>
      </c>
      <c r="B2">
        <v>3147775</v>
      </c>
      <c r="C2" t="s">
        <v>23</v>
      </c>
      <c r="D2">
        <v>30.267099999999999</v>
      </c>
      <c r="E2">
        <v>18.32339</v>
      </c>
      <c r="F2">
        <v>55.786760000000001</v>
      </c>
      <c r="G2">
        <v>1000000</v>
      </c>
      <c r="H2">
        <v>100</v>
      </c>
      <c r="I2">
        <v>18.130410000000001</v>
      </c>
      <c r="J2">
        <v>100</v>
      </c>
      <c r="K2">
        <v>55.831310000000002</v>
      </c>
      <c r="L2">
        <v>0</v>
      </c>
      <c r="M2">
        <v>1000000</v>
      </c>
      <c r="N2" t="b">
        <f>OR(D2&gt;E2,D2&gt;F2,D2&gt;G2,D2&gt;I2,D2&gt;K2,D2&gt;M2)</f>
        <v>1</v>
      </c>
      <c r="O2" t="b">
        <f>AND(D2&gt;1000,E2&gt;1000,F2&gt;1000,G2&gt;1000,H2&lt;100,J2&lt;100,L2&lt;100)</f>
        <v>0</v>
      </c>
    </row>
    <row r="3" spans="1:15" x14ac:dyDescent="0.2">
      <c r="A3" t="s">
        <v>106</v>
      </c>
      <c r="B3">
        <v>1293955</v>
      </c>
      <c r="C3" t="s">
        <v>17</v>
      </c>
      <c r="D3">
        <v>20.48807</v>
      </c>
      <c r="E3">
        <v>52.236890000000002</v>
      </c>
      <c r="F3">
        <v>47.321159999999999</v>
      </c>
      <c r="G3">
        <v>1000000</v>
      </c>
      <c r="H3">
        <v>100</v>
      </c>
      <c r="I3">
        <v>56.290840000000003</v>
      </c>
      <c r="J3">
        <v>100</v>
      </c>
      <c r="K3">
        <v>53.002279999999999</v>
      </c>
      <c r="L3">
        <v>0</v>
      </c>
      <c r="M3">
        <v>1000000</v>
      </c>
      <c r="N3" t="b">
        <f>OR(D3&gt;E3,D3&gt;F3,D3&gt;G3,D3&gt;I3,D3&gt;K3,D3&gt;M3)</f>
        <v>0</v>
      </c>
      <c r="O3" t="b">
        <f>AND(D3&gt;1000,E3&gt;1000,F3&gt;1000,G3&gt;1000,H3&lt;100,J3&lt;100,L3&lt;100)</f>
        <v>0</v>
      </c>
    </row>
    <row r="4" spans="1:15" x14ac:dyDescent="0.2">
      <c r="A4" t="s">
        <v>135</v>
      </c>
      <c r="B4">
        <v>868335</v>
      </c>
      <c r="C4" t="s">
        <v>25</v>
      </c>
      <c r="D4">
        <v>32.828060000000001</v>
      </c>
      <c r="E4">
        <v>38.218519999999998</v>
      </c>
      <c r="F4">
        <v>32.696309999999997</v>
      </c>
      <c r="G4">
        <v>1000000</v>
      </c>
      <c r="H4">
        <v>35.020000000000003</v>
      </c>
      <c r="I4">
        <v>27.331949999999999</v>
      </c>
      <c r="J4">
        <v>100</v>
      </c>
      <c r="K4">
        <v>35.76981</v>
      </c>
      <c r="L4">
        <v>0</v>
      </c>
      <c r="M4">
        <v>1000000</v>
      </c>
      <c r="N4" t="b">
        <f>OR(D4&gt;E4,D4&gt;F4,D4&gt;G4,D4&gt;I4,D4&gt;K4,D4&gt;M4)</f>
        <v>1</v>
      </c>
      <c r="O4" t="b">
        <f>AND(D4&gt;1000,E4&gt;1000,F4&gt;1000,G4&gt;1000,H4&lt;100,J4&lt;100,L4&lt;100)</f>
        <v>0</v>
      </c>
    </row>
    <row r="5" spans="1:15" x14ac:dyDescent="0.2">
      <c r="A5" t="s">
        <v>137</v>
      </c>
      <c r="B5">
        <v>721072</v>
      </c>
      <c r="C5" t="s">
        <v>23</v>
      </c>
      <c r="D5">
        <v>8.4335900000000006</v>
      </c>
      <c r="E5">
        <v>3.92401</v>
      </c>
      <c r="F5">
        <v>13.291449999999999</v>
      </c>
      <c r="G5">
        <v>49.072740000000003</v>
      </c>
      <c r="H5">
        <v>100</v>
      </c>
      <c r="I5">
        <v>4.4356999999999998</v>
      </c>
      <c r="J5">
        <v>100</v>
      </c>
      <c r="K5">
        <v>14.4047</v>
      </c>
      <c r="L5">
        <v>100</v>
      </c>
      <c r="M5">
        <v>52.266570000000002</v>
      </c>
      <c r="N5" t="b">
        <f>OR(D5&gt;E5,D5&gt;F5,D5&gt;G5,D5&gt;I5,D5&gt;K5,D5&gt;M5)</f>
        <v>1</v>
      </c>
      <c r="O5" t="b">
        <f>AND(D5&gt;1000,E5&gt;1000,F5&gt;1000,G5&gt;1000,H5&lt;100,J5&lt;100,L5&lt;100)</f>
        <v>0</v>
      </c>
    </row>
    <row r="6" spans="1:15" x14ac:dyDescent="0.2">
      <c r="A6" t="s">
        <v>195</v>
      </c>
      <c r="B6">
        <v>613795</v>
      </c>
      <c r="C6" t="s">
        <v>25</v>
      </c>
      <c r="D6">
        <v>19.517810000000001</v>
      </c>
      <c r="E6">
        <v>24.032859999999999</v>
      </c>
      <c r="F6">
        <v>20.186309999999999</v>
      </c>
      <c r="G6">
        <v>42.173119999999997</v>
      </c>
      <c r="H6">
        <v>3.16</v>
      </c>
      <c r="I6">
        <v>18.484030000000001</v>
      </c>
      <c r="J6">
        <v>100</v>
      </c>
      <c r="K6">
        <v>21.797979999999999</v>
      </c>
      <c r="L6">
        <v>100</v>
      </c>
      <c r="M6">
        <v>45.864620000000002</v>
      </c>
      <c r="N6" t="b">
        <f>OR(D6&gt;E6,D6&gt;F6,D6&gt;G6,D6&gt;I6,D6&gt;K6,D6&gt;M6)</f>
        <v>1</v>
      </c>
      <c r="O6" t="b">
        <f>AND(D6&gt;1000,E6&gt;1000,F6&gt;1000,G6&gt;1000,H6&lt;100,J6&lt;100,L6&lt;100)</f>
        <v>0</v>
      </c>
    </row>
    <row r="7" spans="1:15" x14ac:dyDescent="0.2">
      <c r="A7" t="s">
        <v>144</v>
      </c>
      <c r="B7">
        <v>577525</v>
      </c>
      <c r="C7" t="s">
        <v>17</v>
      </c>
      <c r="D7">
        <v>6.5117700000000003</v>
      </c>
      <c r="E7">
        <v>15.864459999999999</v>
      </c>
      <c r="F7">
        <v>13.27022</v>
      </c>
      <c r="G7">
        <v>24.82113</v>
      </c>
      <c r="H7">
        <v>100</v>
      </c>
      <c r="I7">
        <v>17.696280000000002</v>
      </c>
      <c r="J7">
        <v>100</v>
      </c>
      <c r="K7">
        <v>14.580439999999999</v>
      </c>
      <c r="L7">
        <v>100</v>
      </c>
      <c r="M7">
        <v>26.355730000000001</v>
      </c>
      <c r="N7" t="b">
        <f>OR(D7&gt;E7,D7&gt;F7,D7&gt;G7,D7&gt;I7,D7&gt;K7,D7&gt;M7)</f>
        <v>0</v>
      </c>
      <c r="O7" t="b">
        <f>AND(D7&gt;1000,E7&gt;1000,F7&gt;1000,G7&gt;1000,H7&lt;100,J7&lt;100,L7&lt;100)</f>
        <v>0</v>
      </c>
    </row>
    <row r="8" spans="1:15" x14ac:dyDescent="0.2">
      <c r="A8" t="s">
        <v>119</v>
      </c>
      <c r="B8">
        <v>524292</v>
      </c>
      <c r="C8" t="s">
        <v>14</v>
      </c>
      <c r="D8">
        <v>1.0977300000000001</v>
      </c>
      <c r="E8">
        <v>4.46821</v>
      </c>
      <c r="F8">
        <v>3.3453400000000002</v>
      </c>
      <c r="G8">
        <v>13.85876</v>
      </c>
      <c r="H8">
        <v>100</v>
      </c>
      <c r="I8">
        <v>4.7321900000000001</v>
      </c>
      <c r="J8">
        <v>100</v>
      </c>
      <c r="K8">
        <v>3.52705</v>
      </c>
      <c r="L8">
        <v>100</v>
      </c>
      <c r="M8">
        <v>14.7079</v>
      </c>
      <c r="N8" t="b">
        <f>OR(D8&gt;E8,D8&gt;F8,D8&gt;G8,D8&gt;I8,D8&gt;K8,D8&gt;M8)</f>
        <v>0</v>
      </c>
      <c r="O8" t="b">
        <f>AND(D8&gt;1000,E8&gt;1000,F8&gt;1000,G8&gt;1000,H8&lt;100,J8&lt;100,L8&lt;100)</f>
        <v>0</v>
      </c>
    </row>
    <row r="9" spans="1:15" x14ac:dyDescent="0.2">
      <c r="A9" t="s">
        <v>108</v>
      </c>
      <c r="B9">
        <v>423735</v>
      </c>
      <c r="C9" t="s">
        <v>28</v>
      </c>
      <c r="D9">
        <v>7.69536</v>
      </c>
      <c r="E9">
        <v>40.069580000000002</v>
      </c>
      <c r="F9">
        <v>1000000</v>
      </c>
      <c r="G9">
        <v>1000000</v>
      </c>
      <c r="H9">
        <v>0</v>
      </c>
      <c r="I9">
        <v>28.916699999999999</v>
      </c>
      <c r="J9">
        <v>0</v>
      </c>
      <c r="K9">
        <v>1000000</v>
      </c>
      <c r="L9">
        <v>0</v>
      </c>
      <c r="M9">
        <v>1000000</v>
      </c>
      <c r="N9" t="b">
        <f>OR(D9&gt;E9,D9&gt;F9,D9&gt;G9,D9&gt;I9,D9&gt;K9,D9&gt;M9)</f>
        <v>0</v>
      </c>
      <c r="O9" t="b">
        <f>AND(D9&gt;1000,E9&gt;1000,F9&gt;1000,G9&gt;1000,H9&lt;100,J9&lt;100,L9&lt;100)</f>
        <v>0</v>
      </c>
    </row>
    <row r="10" spans="1:15" x14ac:dyDescent="0.2">
      <c r="A10" t="s">
        <v>83</v>
      </c>
      <c r="B10">
        <v>394745</v>
      </c>
      <c r="C10" t="s">
        <v>25</v>
      </c>
      <c r="D10">
        <v>2.43302</v>
      </c>
      <c r="E10">
        <v>15.01671</v>
      </c>
      <c r="F10">
        <v>18.614190000000001</v>
      </c>
      <c r="G10">
        <v>22.55114</v>
      </c>
      <c r="H10">
        <v>0</v>
      </c>
      <c r="I10">
        <v>12.98495</v>
      </c>
      <c r="J10">
        <v>100</v>
      </c>
      <c r="K10">
        <v>19.635000000000002</v>
      </c>
      <c r="L10">
        <v>100</v>
      </c>
      <c r="M10">
        <v>23.648440000000001</v>
      </c>
      <c r="N10" t="b">
        <f>OR(D10&gt;E10,D10&gt;F10,D10&gt;G10,D10&gt;I10,D10&gt;K10,D10&gt;M10)</f>
        <v>0</v>
      </c>
      <c r="O10" t="b">
        <f>AND(D10&gt;1000,E10&gt;1000,F10&gt;1000,G10&gt;1000,H10&lt;100,J10&lt;100,L10&lt;100)</f>
        <v>0</v>
      </c>
    </row>
    <row r="11" spans="1:15" x14ac:dyDescent="0.2">
      <c r="A11" t="s">
        <v>99</v>
      </c>
      <c r="B11">
        <v>394745</v>
      </c>
      <c r="C11" t="s">
        <v>25</v>
      </c>
      <c r="D11">
        <v>2.41614</v>
      </c>
      <c r="E11">
        <v>14.814550000000001</v>
      </c>
      <c r="F11">
        <v>18.493680000000001</v>
      </c>
      <c r="G11">
        <v>22.3718</v>
      </c>
      <c r="H11">
        <v>0</v>
      </c>
      <c r="I11">
        <v>12.95246</v>
      </c>
      <c r="J11">
        <v>100</v>
      </c>
      <c r="K11">
        <v>19.820969999999999</v>
      </c>
      <c r="L11">
        <v>100</v>
      </c>
      <c r="M11">
        <v>24.221329999999998</v>
      </c>
      <c r="N11" t="b">
        <f>OR(D11&gt;E11,D11&gt;F11,D11&gt;G11,D11&gt;I11,D11&gt;K11,D11&gt;M11)</f>
        <v>0</v>
      </c>
      <c r="O11" t="b">
        <f>AND(D11&gt;1000,E11&gt;1000,F11&gt;1000,G11&gt;1000,H11&lt;100,J11&lt;100,L11&lt;100)</f>
        <v>0</v>
      </c>
    </row>
    <row r="12" spans="1:15" x14ac:dyDescent="0.2">
      <c r="A12" t="s">
        <v>213</v>
      </c>
      <c r="B12">
        <v>296321</v>
      </c>
      <c r="C12" t="s">
        <v>14</v>
      </c>
      <c r="D12">
        <v>8.2573899999999991</v>
      </c>
      <c r="E12">
        <v>8.7207299999999996</v>
      </c>
      <c r="F12">
        <v>10.27792</v>
      </c>
      <c r="G12">
        <v>1000000</v>
      </c>
      <c r="H12">
        <v>100</v>
      </c>
      <c r="I12">
        <v>10.09247</v>
      </c>
      <c r="J12">
        <v>100</v>
      </c>
      <c r="K12">
        <v>11.69158</v>
      </c>
      <c r="L12">
        <v>0</v>
      </c>
      <c r="M12">
        <v>1000000</v>
      </c>
      <c r="N12" t="b">
        <f>OR(D12&gt;E12,D12&gt;F12,D12&gt;G12,D12&gt;I12,D12&gt;K12,D12&gt;M12)</f>
        <v>0</v>
      </c>
      <c r="O12" t="b">
        <f>AND(D12&gt;1000,E12&gt;1000,F12&gt;1000,G12&gt;1000,H12&lt;100,J12&lt;100,L12&lt;100)</f>
        <v>0</v>
      </c>
    </row>
    <row r="13" spans="1:15" x14ac:dyDescent="0.2">
      <c r="A13" t="s">
        <v>133</v>
      </c>
      <c r="B13">
        <v>269868</v>
      </c>
      <c r="C13" t="s">
        <v>25</v>
      </c>
      <c r="D13">
        <v>7.8552799999999996</v>
      </c>
      <c r="E13">
        <v>10.413629999999999</v>
      </c>
      <c r="F13">
        <v>1000000</v>
      </c>
      <c r="G13">
        <v>1000000</v>
      </c>
      <c r="H13">
        <v>100</v>
      </c>
      <c r="I13">
        <v>10.938829999999999</v>
      </c>
      <c r="J13">
        <v>0</v>
      </c>
      <c r="K13">
        <v>1000000</v>
      </c>
      <c r="L13">
        <v>0</v>
      </c>
      <c r="M13">
        <v>1000000</v>
      </c>
      <c r="N13" t="b">
        <f>OR(D13&gt;E13,D13&gt;F13,D13&gt;G13,D13&gt;I13,D13&gt;K13,D13&gt;M13)</f>
        <v>0</v>
      </c>
      <c r="O13" t="b">
        <f>AND(D13&gt;1000,E13&gt;1000,F13&gt;1000,G13&gt;1000,H13&lt;100,J13&lt;100,L13&lt;100)</f>
        <v>0</v>
      </c>
    </row>
    <row r="14" spans="1:15" x14ac:dyDescent="0.2">
      <c r="A14" t="s">
        <v>219</v>
      </c>
      <c r="B14">
        <v>202917</v>
      </c>
      <c r="C14" t="s">
        <v>17</v>
      </c>
      <c r="D14">
        <v>5.67089</v>
      </c>
      <c r="E14">
        <v>17.19172</v>
      </c>
      <c r="F14">
        <v>14.38097</v>
      </c>
      <c r="G14">
        <v>21.195699999999999</v>
      </c>
      <c r="H14">
        <v>100</v>
      </c>
      <c r="I14">
        <v>19.95402</v>
      </c>
      <c r="J14">
        <v>100</v>
      </c>
      <c r="K14">
        <v>16.702089999999998</v>
      </c>
      <c r="L14">
        <v>100</v>
      </c>
      <c r="M14">
        <v>22.792339999999999</v>
      </c>
      <c r="N14" t="b">
        <f>OR(D14&gt;E14,D14&gt;F14,D14&gt;G14,D14&gt;I14,D14&gt;K14,D14&gt;M14)</f>
        <v>0</v>
      </c>
      <c r="O14" t="b">
        <f>AND(D14&gt;1000,E14&gt;1000,F14&gt;1000,G14&gt;1000,H14&lt;100,J14&lt;100,L14&lt;100)</f>
        <v>0</v>
      </c>
    </row>
    <row r="15" spans="1:15" x14ac:dyDescent="0.2">
      <c r="A15" t="s">
        <v>79</v>
      </c>
      <c r="B15">
        <v>197119</v>
      </c>
      <c r="C15" t="s">
        <v>23</v>
      </c>
      <c r="D15">
        <v>2.0412599999999999</v>
      </c>
      <c r="E15">
        <v>1.06186</v>
      </c>
      <c r="F15">
        <v>3.27942</v>
      </c>
      <c r="G15">
        <v>12.399240000000001</v>
      </c>
      <c r="H15">
        <v>100</v>
      </c>
      <c r="I15">
        <v>1.11128</v>
      </c>
      <c r="J15">
        <v>100</v>
      </c>
      <c r="K15">
        <v>3.5146500000000001</v>
      </c>
      <c r="L15">
        <v>100</v>
      </c>
      <c r="M15">
        <v>13.279</v>
      </c>
      <c r="N15" t="b">
        <f>OR(D15&gt;E15,D15&gt;F15,D15&gt;G15,D15&gt;I15,D15&gt;K15,D15&gt;M15)</f>
        <v>1</v>
      </c>
      <c r="O15" t="b">
        <f>AND(D15&gt;1000,E15&gt;1000,F15&gt;1000,G15&gt;1000,H15&lt;100,J15&lt;100,L15&lt;100)</f>
        <v>0</v>
      </c>
    </row>
    <row r="16" spans="1:15" x14ac:dyDescent="0.2">
      <c r="A16" t="s">
        <v>131</v>
      </c>
      <c r="B16">
        <v>164737</v>
      </c>
      <c r="C16" t="s">
        <v>23</v>
      </c>
      <c r="D16">
        <v>2.0315300000000001</v>
      </c>
      <c r="E16">
        <v>0.8417</v>
      </c>
      <c r="F16">
        <v>2.6456300000000001</v>
      </c>
      <c r="G16">
        <v>10.282360000000001</v>
      </c>
      <c r="H16">
        <v>100</v>
      </c>
      <c r="I16">
        <v>0.91088999999999998</v>
      </c>
      <c r="J16">
        <v>100</v>
      </c>
      <c r="K16">
        <v>2.8412099999999998</v>
      </c>
      <c r="L16">
        <v>100</v>
      </c>
      <c r="M16">
        <v>11.3154</v>
      </c>
      <c r="N16" t="b">
        <f>OR(D16&gt;E16,D16&gt;F16,D16&gt;G16,D16&gt;I16,D16&gt;K16,D16&gt;M16)</f>
        <v>1</v>
      </c>
      <c r="O16" t="b">
        <f>AND(D16&gt;1000,E16&gt;1000,F16&gt;1000,G16&gt;1000,H16&lt;100,J16&lt;100,L16&lt;100)</f>
        <v>0</v>
      </c>
    </row>
    <row r="17" spans="1:15" x14ac:dyDescent="0.2">
      <c r="A17" t="s">
        <v>227</v>
      </c>
      <c r="B17">
        <v>155686</v>
      </c>
      <c r="C17" t="s">
        <v>23</v>
      </c>
      <c r="D17">
        <v>2.2004600000000001</v>
      </c>
      <c r="E17">
        <v>0.83018999999999998</v>
      </c>
      <c r="F17">
        <v>3.9858899999999999</v>
      </c>
      <c r="G17">
        <v>10.02952</v>
      </c>
      <c r="H17">
        <v>100</v>
      </c>
      <c r="I17">
        <v>0.95123999999999997</v>
      </c>
      <c r="J17">
        <v>100</v>
      </c>
      <c r="K17">
        <v>4.5295500000000004</v>
      </c>
      <c r="L17">
        <v>100</v>
      </c>
      <c r="M17">
        <v>11.044560000000001</v>
      </c>
      <c r="N17" t="b">
        <f>OR(D17&gt;E17,D17&gt;F17,D17&gt;G17,D17&gt;I17,D17&gt;K17,D17&gt;M17)</f>
        <v>1</v>
      </c>
      <c r="O17" t="b">
        <f>AND(D17&gt;1000,E17&gt;1000,F17&gt;1000,G17&gt;1000,H17&lt;100,J17&lt;100,L17&lt;100)</f>
        <v>0</v>
      </c>
    </row>
    <row r="18" spans="1:15" x14ac:dyDescent="0.2">
      <c r="A18" t="s">
        <v>109</v>
      </c>
      <c r="B18">
        <v>131291</v>
      </c>
      <c r="C18" t="s">
        <v>110</v>
      </c>
      <c r="D18">
        <v>12.174440000000001</v>
      </c>
      <c r="E18">
        <v>3.5310199999999998</v>
      </c>
      <c r="F18">
        <v>36.226349999999996</v>
      </c>
      <c r="G18">
        <v>1000000</v>
      </c>
      <c r="H18">
        <v>100</v>
      </c>
      <c r="I18">
        <v>4.0001100000000003</v>
      </c>
      <c r="J18">
        <v>100</v>
      </c>
      <c r="K18">
        <v>41.430819999999997</v>
      </c>
      <c r="L18">
        <v>0</v>
      </c>
      <c r="M18">
        <v>1000000</v>
      </c>
      <c r="N18" t="b">
        <f>OR(D18&gt;E18,D18&gt;F18,D18&gt;G18,D18&gt;I18,D18&gt;K18,D18&gt;M18)</f>
        <v>1</v>
      </c>
      <c r="O18" t="b">
        <f>AND(D18&gt;1000,E18&gt;1000,F18&gt;1000,G18&gt;1000,H18&lt;100,J18&lt;100,L18&lt;100)</f>
        <v>0</v>
      </c>
    </row>
    <row r="19" spans="1:15" x14ac:dyDescent="0.2">
      <c r="A19" t="s">
        <v>178</v>
      </c>
      <c r="B19">
        <v>122895</v>
      </c>
      <c r="C19" t="s">
        <v>14</v>
      </c>
      <c r="D19">
        <v>0.23794999999999999</v>
      </c>
      <c r="E19">
        <v>0.99243000000000003</v>
      </c>
      <c r="F19">
        <v>0.81196999999999997</v>
      </c>
      <c r="G19">
        <v>2.9754499999999999</v>
      </c>
      <c r="H19">
        <v>100</v>
      </c>
      <c r="I19">
        <v>1.22502</v>
      </c>
      <c r="J19">
        <v>100</v>
      </c>
      <c r="K19">
        <v>0.98489000000000004</v>
      </c>
      <c r="L19">
        <v>100</v>
      </c>
      <c r="M19">
        <v>3.5912199999999999</v>
      </c>
      <c r="N19" t="b">
        <f>OR(D19&gt;E19,D19&gt;F19,D19&gt;G19,D19&gt;I19,D19&gt;K19,D19&gt;M19)</f>
        <v>0</v>
      </c>
      <c r="O19" t="b">
        <f>AND(D19&gt;1000,E19&gt;1000,F19&gt;1000,G19&gt;1000,H19&lt;100,J19&lt;100,L19&lt;100)</f>
        <v>0</v>
      </c>
    </row>
    <row r="20" spans="1:15" x14ac:dyDescent="0.2">
      <c r="A20" t="s">
        <v>88</v>
      </c>
      <c r="B20">
        <v>72735</v>
      </c>
      <c r="C20" t="s">
        <v>14</v>
      </c>
      <c r="D20">
        <v>0.98804000000000003</v>
      </c>
      <c r="E20">
        <v>1.7099599999999999</v>
      </c>
      <c r="F20">
        <v>2.3327599999999999</v>
      </c>
      <c r="G20">
        <v>10.8832</v>
      </c>
      <c r="H20">
        <v>100</v>
      </c>
      <c r="I20">
        <v>2.0830600000000001</v>
      </c>
      <c r="J20">
        <v>100</v>
      </c>
      <c r="K20">
        <v>2.4604599999999999</v>
      </c>
      <c r="L20">
        <v>100</v>
      </c>
      <c r="M20">
        <v>11.93125</v>
      </c>
      <c r="N20" t="b">
        <f>OR(D20&gt;E20,D20&gt;F20,D20&gt;G20,D20&gt;I20,D20&gt;K20,D20&gt;M20)</f>
        <v>0</v>
      </c>
      <c r="O20" t="b">
        <f>AND(D20&gt;1000,E20&gt;1000,F20&gt;1000,G20&gt;1000,H20&lt;100,J20&lt;100,L20&lt;100)</f>
        <v>0</v>
      </c>
    </row>
    <row r="21" spans="1:15" x14ac:dyDescent="0.2">
      <c r="A21" t="s">
        <v>228</v>
      </c>
      <c r="B21">
        <v>32895</v>
      </c>
      <c r="C21" t="s">
        <v>17</v>
      </c>
      <c r="D21">
        <v>0.33717000000000003</v>
      </c>
      <c r="E21">
        <v>0.81769999999999998</v>
      </c>
      <c r="F21">
        <v>0.61643999999999999</v>
      </c>
      <c r="G21">
        <v>1.7722599999999999</v>
      </c>
      <c r="H21">
        <v>100</v>
      </c>
      <c r="I21">
        <v>0.79469999999999996</v>
      </c>
      <c r="J21">
        <v>100</v>
      </c>
      <c r="K21">
        <v>0.60436000000000001</v>
      </c>
      <c r="L21">
        <v>100</v>
      </c>
      <c r="M21">
        <v>1.8744000000000001</v>
      </c>
      <c r="N21" t="b">
        <f>OR(D21&gt;E21,D21&gt;F21,D21&gt;G21,D21&gt;I21,D21&gt;K21,D21&gt;M21)</f>
        <v>0</v>
      </c>
      <c r="O21" t="b">
        <f>AND(D21&gt;1000,E21&gt;1000,F21&gt;1000,G21&gt;1000,H21&lt;100,J21&lt;100,L21&lt;100)</f>
        <v>0</v>
      </c>
    </row>
    <row r="22" spans="1:15" x14ac:dyDescent="0.2">
      <c r="A22" t="s">
        <v>199</v>
      </c>
      <c r="B22">
        <v>32800</v>
      </c>
      <c r="C22" t="s">
        <v>23</v>
      </c>
      <c r="D22">
        <v>0.25294</v>
      </c>
      <c r="E22">
        <v>0.18254000000000001</v>
      </c>
      <c r="F22">
        <v>0.87994000000000006</v>
      </c>
      <c r="G22">
        <v>2.0989800000000001</v>
      </c>
      <c r="H22">
        <v>100</v>
      </c>
      <c r="I22">
        <v>0.20172999999999999</v>
      </c>
      <c r="J22">
        <v>100</v>
      </c>
      <c r="K22">
        <v>0.96740999999999999</v>
      </c>
      <c r="L22">
        <v>100</v>
      </c>
      <c r="M22">
        <v>2.40266</v>
      </c>
      <c r="N22" t="b">
        <f>OR(D22&gt;E22,D22&gt;F22,D22&gt;G22,D22&gt;I22,D22&gt;K22,D22&gt;M22)</f>
        <v>1</v>
      </c>
      <c r="O22" t="b">
        <f>AND(D22&gt;1000,E22&gt;1000,F22&gt;1000,G22&gt;1000,H22&lt;100,J22&lt;100,L22&lt;100)</f>
        <v>0</v>
      </c>
    </row>
    <row r="23" spans="1:15" x14ac:dyDescent="0.2">
      <c r="A23" t="s">
        <v>249</v>
      </c>
      <c r="B23">
        <v>32772</v>
      </c>
      <c r="C23" t="s">
        <v>14</v>
      </c>
      <c r="D23">
        <v>7.4859999999999996E-2</v>
      </c>
      <c r="E23">
        <v>0.30265999999999998</v>
      </c>
      <c r="F23">
        <v>0.2223</v>
      </c>
      <c r="G23">
        <v>0.88956000000000002</v>
      </c>
      <c r="H23">
        <v>100</v>
      </c>
      <c r="I23">
        <v>0.39740999999999999</v>
      </c>
      <c r="J23">
        <v>100</v>
      </c>
      <c r="K23">
        <v>0.29360999999999998</v>
      </c>
      <c r="L23">
        <v>100</v>
      </c>
      <c r="M23">
        <v>1.10741</v>
      </c>
      <c r="N23" t="b">
        <f>OR(D23&gt;E23,D23&gt;F23,D23&gt;G23,D23&gt;I23,D23&gt;K23,D23&gt;M23)</f>
        <v>0</v>
      </c>
      <c r="O23" t="b">
        <f>AND(D23&gt;1000,E23&gt;1000,F23&gt;1000,G23&gt;1000,H23&lt;100,J23&lt;100,L23&lt;100)</f>
        <v>0</v>
      </c>
    </row>
    <row r="24" spans="1:15" x14ac:dyDescent="0.2">
      <c r="A24" t="s">
        <v>151</v>
      </c>
      <c r="B24">
        <v>30822</v>
      </c>
      <c r="C24" t="s">
        <v>25</v>
      </c>
      <c r="D24">
        <v>0.18282999999999999</v>
      </c>
      <c r="E24">
        <v>1.1424700000000001</v>
      </c>
      <c r="F24">
        <v>1.3882099999999999</v>
      </c>
      <c r="G24">
        <v>1.5642</v>
      </c>
      <c r="H24">
        <v>0</v>
      </c>
      <c r="I24">
        <v>0.94882999999999995</v>
      </c>
      <c r="J24">
        <v>100</v>
      </c>
      <c r="K24">
        <v>1.47096</v>
      </c>
      <c r="L24">
        <v>100</v>
      </c>
      <c r="M24">
        <v>1.6551199999999999</v>
      </c>
      <c r="N24" t="b">
        <f>OR(D24&gt;E24,D24&gt;F24,D24&gt;G24,D24&gt;I24,D24&gt;K24,D24&gt;M24)</f>
        <v>0</v>
      </c>
      <c r="O24" t="b">
        <f>AND(D24&gt;1000,E24&gt;1000,F24&gt;1000,G24&gt;1000,H24&lt;100,J24&lt;100,L24&lt;100)</f>
        <v>0</v>
      </c>
    </row>
    <row r="25" spans="1:15" x14ac:dyDescent="0.2">
      <c r="A25" t="s">
        <v>208</v>
      </c>
      <c r="B25">
        <v>26637</v>
      </c>
      <c r="C25" t="s">
        <v>14</v>
      </c>
      <c r="D25">
        <v>6.198E-2</v>
      </c>
      <c r="E25">
        <v>0.25241000000000002</v>
      </c>
      <c r="F25">
        <v>0.20466000000000001</v>
      </c>
      <c r="G25">
        <v>0.69038999999999995</v>
      </c>
      <c r="H25">
        <v>100</v>
      </c>
      <c r="I25">
        <v>0.31412000000000001</v>
      </c>
      <c r="J25">
        <v>100</v>
      </c>
      <c r="K25">
        <v>0.26212000000000002</v>
      </c>
      <c r="L25">
        <v>100</v>
      </c>
      <c r="M25">
        <v>0.83550999999999997</v>
      </c>
      <c r="N25" t="b">
        <f>OR(D25&gt;E25,D25&gt;F25,D25&gt;G25,D25&gt;I25,D25&gt;K25,D25&gt;M25)</f>
        <v>0</v>
      </c>
      <c r="O25" t="b">
        <f>AND(D25&gt;1000,E25&gt;1000,F25&gt;1000,G25&gt;1000,H25&lt;100,J25&lt;100,L25&lt;100)</f>
        <v>0</v>
      </c>
    </row>
    <row r="26" spans="1:15" x14ac:dyDescent="0.2">
      <c r="A26" t="s">
        <v>52</v>
      </c>
      <c r="B26">
        <v>22102</v>
      </c>
      <c r="C26" t="s">
        <v>23</v>
      </c>
      <c r="D26">
        <v>0.15645999999999999</v>
      </c>
      <c r="E26">
        <v>0.10523</v>
      </c>
      <c r="F26">
        <v>0.35499000000000003</v>
      </c>
      <c r="G26">
        <v>1.1980900000000001</v>
      </c>
      <c r="H26">
        <v>100</v>
      </c>
      <c r="I26">
        <v>0.11458</v>
      </c>
      <c r="J26">
        <v>100</v>
      </c>
      <c r="K26">
        <v>0.38430999999999998</v>
      </c>
      <c r="L26">
        <v>100</v>
      </c>
      <c r="M26">
        <v>1.37104</v>
      </c>
      <c r="N26" t="b">
        <f>OR(D26&gt;E26,D26&gt;F26,D26&gt;G26,D26&gt;I26,D26&gt;K26,D26&gt;M26)</f>
        <v>1</v>
      </c>
      <c r="O26" t="b">
        <f>AND(D26&gt;1000,E26&gt;1000,F26&gt;1000,G26&gt;1000,H26&lt;100,J26&lt;100,L26&lt;100)</f>
        <v>0</v>
      </c>
    </row>
    <row r="27" spans="1:15" x14ac:dyDescent="0.2">
      <c r="A27" t="s">
        <v>41</v>
      </c>
      <c r="B27">
        <v>21483</v>
      </c>
      <c r="C27" t="s">
        <v>42</v>
      </c>
      <c r="D27">
        <v>0.24479000000000001</v>
      </c>
      <c r="E27">
        <v>0.75004000000000004</v>
      </c>
      <c r="F27">
        <v>0.51178999999999997</v>
      </c>
      <c r="G27">
        <v>2.2841200000000002</v>
      </c>
      <c r="H27">
        <v>100</v>
      </c>
      <c r="I27">
        <v>0.84401999999999999</v>
      </c>
      <c r="J27">
        <v>100</v>
      </c>
      <c r="K27">
        <v>0.57240999999999997</v>
      </c>
      <c r="L27">
        <v>100</v>
      </c>
      <c r="M27">
        <v>2.5300699999999998</v>
      </c>
      <c r="N27" t="b">
        <f>OR(D27&gt;E27,D27&gt;F27,D27&gt;G27,D27&gt;I27,D27&gt;K27,D27&gt;M27)</f>
        <v>0</v>
      </c>
      <c r="O27" t="b">
        <f>AND(D27&gt;1000,E27&gt;1000,F27&gt;1000,G27&gt;1000,H27&lt;100,J27&lt;100,L27&lt;100)</f>
        <v>0</v>
      </c>
    </row>
    <row r="28" spans="1:15" x14ac:dyDescent="0.2">
      <c r="A28" t="s">
        <v>165</v>
      </c>
      <c r="B28">
        <v>21483</v>
      </c>
      <c r="C28" t="s">
        <v>42</v>
      </c>
      <c r="D28">
        <v>0.27245999999999998</v>
      </c>
      <c r="E28">
        <v>0.80947999999999998</v>
      </c>
      <c r="F28">
        <v>0.54018999999999995</v>
      </c>
      <c r="G28">
        <v>2.3687900000000002</v>
      </c>
      <c r="H28">
        <v>100</v>
      </c>
      <c r="I28">
        <v>0.88048999999999999</v>
      </c>
      <c r="J28">
        <v>100</v>
      </c>
      <c r="K28">
        <v>0.57894000000000001</v>
      </c>
      <c r="L28">
        <v>100</v>
      </c>
      <c r="M28">
        <v>2.56636</v>
      </c>
      <c r="N28" t="b">
        <f>OR(D28&gt;E28,D28&gt;F28,D28&gt;G28,D28&gt;I28,D28&gt;K28,D28&gt;M28)</f>
        <v>0</v>
      </c>
      <c r="O28" t="b">
        <f>AND(D28&gt;1000,E28&gt;1000,F28&gt;1000,G28&gt;1000,H28&lt;100,J28&lt;100,L28&lt;100)</f>
        <v>0</v>
      </c>
    </row>
    <row r="29" spans="1:15" x14ac:dyDescent="0.2">
      <c r="A29" t="s">
        <v>233</v>
      </c>
      <c r="B29">
        <v>17230</v>
      </c>
      <c r="C29" t="s">
        <v>93</v>
      </c>
      <c r="D29">
        <v>4.7346199999999996</v>
      </c>
      <c r="E29">
        <v>0.38555</v>
      </c>
      <c r="F29">
        <v>1.96628</v>
      </c>
      <c r="G29">
        <v>15.58747</v>
      </c>
      <c r="H29">
        <v>100</v>
      </c>
      <c r="I29">
        <v>0.41439999999999999</v>
      </c>
      <c r="J29">
        <v>100</v>
      </c>
      <c r="K29">
        <v>2.1880199999999999</v>
      </c>
      <c r="L29">
        <v>100</v>
      </c>
      <c r="M29">
        <v>18.280329999999999</v>
      </c>
      <c r="N29" t="b">
        <f>OR(D29&gt;E29,D29&gt;F29,D29&gt;G29,D29&gt;I29,D29&gt;K29,D29&gt;M29)</f>
        <v>1</v>
      </c>
      <c r="O29" t="b">
        <f>AND(D29&gt;1000,E29&gt;1000,F29&gt;1000,G29&gt;1000,H29&lt;100,J29&lt;100,L29&lt;100)</f>
        <v>0</v>
      </c>
    </row>
    <row r="30" spans="1:15" x14ac:dyDescent="0.2">
      <c r="A30" t="s">
        <v>172</v>
      </c>
      <c r="B30">
        <v>16038</v>
      </c>
      <c r="C30" t="s">
        <v>50</v>
      </c>
      <c r="D30">
        <v>0.67481999999999998</v>
      </c>
      <c r="E30">
        <v>0.55766000000000004</v>
      </c>
      <c r="F30">
        <v>2.2453099999999999</v>
      </c>
      <c r="G30">
        <v>5.1007199999999999</v>
      </c>
      <c r="H30">
        <v>100</v>
      </c>
      <c r="I30">
        <v>0.61487000000000003</v>
      </c>
      <c r="J30">
        <v>100</v>
      </c>
      <c r="K30">
        <v>2.5367000000000002</v>
      </c>
      <c r="L30">
        <v>100</v>
      </c>
      <c r="M30">
        <v>5.6627799999999997</v>
      </c>
      <c r="N30" t="b">
        <f>OR(D30&gt;E30,D30&gt;F30,D30&gt;G30,D30&gt;I30,D30&gt;K30,D30&gt;M30)</f>
        <v>1</v>
      </c>
      <c r="O30" t="b">
        <f>AND(D30&gt;1000,E30&gt;1000,F30&gt;1000,G30&gt;1000,H30&lt;100,J30&lt;100,L30&lt;100)</f>
        <v>0</v>
      </c>
    </row>
    <row r="31" spans="1:15" x14ac:dyDescent="0.2">
      <c r="A31" t="s">
        <v>96</v>
      </c>
      <c r="B31">
        <v>14625</v>
      </c>
      <c r="C31" t="s">
        <v>14</v>
      </c>
      <c r="D31">
        <v>0.20268</v>
      </c>
      <c r="E31">
        <v>0.20061000000000001</v>
      </c>
      <c r="F31">
        <v>0.26574999999999999</v>
      </c>
      <c r="G31">
        <v>1.6485700000000001</v>
      </c>
      <c r="H31">
        <v>100</v>
      </c>
      <c r="I31">
        <v>0.21490999999999999</v>
      </c>
      <c r="J31">
        <v>100</v>
      </c>
      <c r="K31">
        <v>0.27517999999999998</v>
      </c>
      <c r="L31">
        <v>100</v>
      </c>
      <c r="M31">
        <v>1.81033</v>
      </c>
      <c r="N31" t="b">
        <f>OR(D31&gt;E31,D31&gt;F31,D31&gt;G31,D31&gt;I31,D31&gt;K31,D31&gt;M31)</f>
        <v>1</v>
      </c>
      <c r="O31" t="b">
        <f>AND(D31&gt;1000,E31&gt;1000,F31&gt;1000,G31&gt;1000,H31&lt;100,J31&lt;100,L31&lt;100)</f>
        <v>0</v>
      </c>
    </row>
    <row r="32" spans="1:15" x14ac:dyDescent="0.2">
      <c r="A32" t="s">
        <v>194</v>
      </c>
      <c r="B32">
        <v>12415</v>
      </c>
      <c r="C32" t="s">
        <v>23</v>
      </c>
      <c r="D32">
        <v>9.2450000000000004E-2</v>
      </c>
      <c r="E32">
        <v>5.8799999999999998E-2</v>
      </c>
      <c r="F32">
        <v>0.19247</v>
      </c>
      <c r="G32">
        <v>0.66291</v>
      </c>
      <c r="H32">
        <v>100</v>
      </c>
      <c r="I32">
        <v>7.5179999999999997E-2</v>
      </c>
      <c r="J32">
        <v>100</v>
      </c>
      <c r="K32">
        <v>0.23269999999999999</v>
      </c>
      <c r="L32">
        <v>100</v>
      </c>
      <c r="M32">
        <v>0.79068000000000005</v>
      </c>
      <c r="N32" t="b">
        <f>OR(D32&gt;E32,D32&gt;F32,D32&gt;G32,D32&gt;I32,D32&gt;K32,D32&gt;M32)</f>
        <v>1</v>
      </c>
      <c r="O32" t="b">
        <f>AND(D32&gt;1000,E32&gt;1000,F32&gt;1000,G32&gt;1000,H32&lt;100,J32&lt;100,L32&lt;100)</f>
        <v>0</v>
      </c>
    </row>
    <row r="33" spans="1:15" x14ac:dyDescent="0.2">
      <c r="A33" t="s">
        <v>54</v>
      </c>
      <c r="B33">
        <v>11121</v>
      </c>
      <c r="C33" t="s">
        <v>14</v>
      </c>
      <c r="D33">
        <v>0.11859</v>
      </c>
      <c r="E33">
        <v>0.21465000000000001</v>
      </c>
      <c r="F33">
        <v>0.26513999999999999</v>
      </c>
      <c r="G33">
        <v>1.2141500000000001</v>
      </c>
      <c r="H33">
        <v>100</v>
      </c>
      <c r="I33">
        <v>0.23991000000000001</v>
      </c>
      <c r="J33">
        <v>100</v>
      </c>
      <c r="K33">
        <v>0.29088999999999998</v>
      </c>
      <c r="L33">
        <v>100</v>
      </c>
      <c r="M33">
        <v>1.3350599999999999</v>
      </c>
      <c r="N33" t="b">
        <f>OR(D33&gt;E33,D33&gt;F33,D33&gt;G33,D33&gt;I33,D33&gt;K33,D33&gt;M33)</f>
        <v>0</v>
      </c>
      <c r="O33" t="b">
        <f>AND(D33&gt;1000,E33&gt;1000,F33&gt;1000,G33&gt;1000,H33&lt;100,J33&lt;100,L33&lt;100)</f>
        <v>0</v>
      </c>
    </row>
    <row r="34" spans="1:15" x14ac:dyDescent="0.2">
      <c r="A34" t="s">
        <v>185</v>
      </c>
      <c r="B34">
        <v>9405</v>
      </c>
      <c r="C34" t="s">
        <v>17</v>
      </c>
      <c r="D34">
        <v>0.13677</v>
      </c>
      <c r="E34">
        <v>0.47758</v>
      </c>
      <c r="F34">
        <v>0.42176999999999998</v>
      </c>
      <c r="G34">
        <v>0.58328999999999998</v>
      </c>
      <c r="H34">
        <v>100</v>
      </c>
      <c r="I34">
        <v>0.56491000000000002</v>
      </c>
      <c r="J34">
        <v>100</v>
      </c>
      <c r="K34">
        <v>0.49385000000000001</v>
      </c>
      <c r="L34">
        <v>100</v>
      </c>
      <c r="M34">
        <v>0.67427999999999999</v>
      </c>
      <c r="N34" t="b">
        <f>OR(D34&gt;E34,D34&gt;F34,D34&gt;G34,D34&gt;I34,D34&gt;K34,D34&gt;M34)</f>
        <v>0</v>
      </c>
      <c r="O34" t="b">
        <f>AND(D34&gt;1000,E34&gt;1000,F34&gt;1000,G34&gt;1000,H34&lt;100,J34&lt;100,L34&lt;100)</f>
        <v>0</v>
      </c>
    </row>
    <row r="35" spans="1:15" x14ac:dyDescent="0.2">
      <c r="A35" t="s">
        <v>73</v>
      </c>
      <c r="B35">
        <v>8755</v>
      </c>
      <c r="C35" t="s">
        <v>17</v>
      </c>
      <c r="D35">
        <v>0.1011</v>
      </c>
      <c r="E35">
        <v>0.28647</v>
      </c>
      <c r="F35">
        <v>0.25048999999999999</v>
      </c>
      <c r="G35">
        <v>0.29802000000000001</v>
      </c>
      <c r="H35">
        <v>100</v>
      </c>
      <c r="I35">
        <v>0.35371999999999998</v>
      </c>
      <c r="J35">
        <v>100</v>
      </c>
      <c r="K35">
        <v>0.29757</v>
      </c>
      <c r="L35">
        <v>100</v>
      </c>
      <c r="M35">
        <v>0.36886999999999998</v>
      </c>
      <c r="N35" t="b">
        <f>OR(D35&gt;E35,D35&gt;F35,D35&gt;G35,D35&gt;I35,D35&gt;K35,D35&gt;M35)</f>
        <v>0</v>
      </c>
      <c r="O35" t="b">
        <f>AND(D35&gt;1000,E35&gt;1000,F35&gt;1000,G35&gt;1000,H35&lt;100,J35&lt;100,L35&lt;100)</f>
        <v>0</v>
      </c>
    </row>
    <row r="36" spans="1:15" x14ac:dyDescent="0.2">
      <c r="A36" t="s">
        <v>216</v>
      </c>
      <c r="B36">
        <v>6984</v>
      </c>
      <c r="C36" t="s">
        <v>50</v>
      </c>
      <c r="D36">
        <v>0.30568000000000001</v>
      </c>
      <c r="E36">
        <v>0.17460000000000001</v>
      </c>
      <c r="F36">
        <v>0.78905999999999998</v>
      </c>
      <c r="G36">
        <v>2.03356</v>
      </c>
      <c r="H36">
        <v>100</v>
      </c>
      <c r="I36">
        <v>0.21396000000000001</v>
      </c>
      <c r="J36">
        <v>100</v>
      </c>
      <c r="K36">
        <v>0.96952000000000005</v>
      </c>
      <c r="L36">
        <v>100</v>
      </c>
      <c r="M36">
        <v>2.4956900000000002</v>
      </c>
      <c r="N36" t="b">
        <f>OR(D36&gt;E36,D36&gt;F36,D36&gt;G36,D36&gt;I36,D36&gt;K36,D36&gt;M36)</f>
        <v>1</v>
      </c>
      <c r="O36" t="b">
        <f>AND(D36&gt;1000,E36&gt;1000,F36&gt;1000,G36&gt;1000,H36&lt;100,J36&lt;100,L36&lt;100)</f>
        <v>0</v>
      </c>
    </row>
    <row r="37" spans="1:15" x14ac:dyDescent="0.2">
      <c r="A37" t="s">
        <v>128</v>
      </c>
      <c r="B37">
        <v>6867</v>
      </c>
      <c r="C37" t="s">
        <v>58</v>
      </c>
      <c r="D37">
        <v>8.8620000000000004E-2</v>
      </c>
      <c r="E37">
        <v>0.74777000000000005</v>
      </c>
      <c r="F37">
        <v>0.62607999999999997</v>
      </c>
      <c r="G37">
        <v>0.59221999999999997</v>
      </c>
      <c r="H37">
        <v>100</v>
      </c>
      <c r="I37">
        <v>0.83772000000000002</v>
      </c>
      <c r="J37">
        <v>100</v>
      </c>
      <c r="K37">
        <v>0.68635999999999997</v>
      </c>
      <c r="L37">
        <v>100</v>
      </c>
      <c r="M37">
        <v>0.64142999999999994</v>
      </c>
      <c r="N37" t="b">
        <f>OR(D37&gt;E37,D37&gt;F37,D37&gt;G37,D37&gt;I37,D37&gt;K37,D37&gt;M37)</f>
        <v>0</v>
      </c>
      <c r="O37" t="b">
        <f>AND(D37&gt;1000,E37&gt;1000,F37&gt;1000,G37&gt;1000,H37&lt;100,J37&lt;100,L37&lt;100)</f>
        <v>0</v>
      </c>
    </row>
    <row r="38" spans="1:15" x14ac:dyDescent="0.2">
      <c r="A38" t="s">
        <v>33</v>
      </c>
      <c r="B38">
        <v>6798</v>
      </c>
      <c r="C38" t="s">
        <v>25</v>
      </c>
      <c r="D38">
        <v>8.8660000000000003E-2</v>
      </c>
      <c r="E38">
        <v>0.11928999999999999</v>
      </c>
      <c r="F38">
        <v>1.0441400000000001</v>
      </c>
      <c r="G38">
        <v>2.18479</v>
      </c>
      <c r="H38">
        <v>100</v>
      </c>
      <c r="I38">
        <v>0.12139</v>
      </c>
      <c r="J38">
        <v>100</v>
      </c>
      <c r="K38">
        <v>1.0937300000000001</v>
      </c>
      <c r="L38">
        <v>100</v>
      </c>
      <c r="M38">
        <v>2.2552500000000002</v>
      </c>
      <c r="N38" t="b">
        <f>OR(D38&gt;E38,D38&gt;F38,D38&gt;G38,D38&gt;I38,D38&gt;K38,D38&gt;M38)</f>
        <v>0</v>
      </c>
      <c r="O38" t="b">
        <f>AND(D38&gt;1000,E38&gt;1000,F38&gt;1000,G38&gt;1000,H38&lt;100,J38&lt;100,L38&lt;100)</f>
        <v>0</v>
      </c>
    </row>
    <row r="39" spans="1:15" x14ac:dyDescent="0.2">
      <c r="A39" t="s">
        <v>67</v>
      </c>
      <c r="B39">
        <v>6682</v>
      </c>
      <c r="C39" t="s">
        <v>23</v>
      </c>
      <c r="D39">
        <v>4.2750000000000003E-2</v>
      </c>
      <c r="E39">
        <v>3.2419999999999997E-2</v>
      </c>
      <c r="F39">
        <v>0.15762000000000001</v>
      </c>
      <c r="G39">
        <v>0.33917000000000003</v>
      </c>
      <c r="H39">
        <v>100</v>
      </c>
      <c r="I39">
        <v>3.32E-2</v>
      </c>
      <c r="J39">
        <v>100</v>
      </c>
      <c r="K39">
        <v>0.16347999999999999</v>
      </c>
      <c r="L39">
        <v>100</v>
      </c>
      <c r="M39">
        <v>0.39307999999999998</v>
      </c>
      <c r="N39" t="b">
        <f>OR(D39&gt;E39,D39&gt;F39,D39&gt;G39,D39&gt;I39,D39&gt;K39,D39&gt;M39)</f>
        <v>1</v>
      </c>
      <c r="O39" t="b">
        <f>AND(D39&gt;1000,E39&gt;1000,F39&gt;1000,G39&gt;1000,H39&lt;100,J39&lt;100,L39&lt;100)</f>
        <v>0</v>
      </c>
    </row>
    <row r="40" spans="1:15" x14ac:dyDescent="0.2">
      <c r="A40" t="s">
        <v>261</v>
      </c>
      <c r="B40">
        <v>6305</v>
      </c>
      <c r="C40" t="s">
        <v>23</v>
      </c>
      <c r="D40">
        <v>5.5390000000000002E-2</v>
      </c>
      <c r="E40">
        <v>3.2590000000000001E-2</v>
      </c>
      <c r="F40">
        <v>9.9959999999999993E-2</v>
      </c>
      <c r="G40">
        <v>0.37367</v>
      </c>
      <c r="H40">
        <v>100</v>
      </c>
      <c r="I40">
        <v>4.0559999999999999E-2</v>
      </c>
      <c r="J40">
        <v>100</v>
      </c>
      <c r="K40">
        <v>0.12253</v>
      </c>
      <c r="L40">
        <v>100</v>
      </c>
      <c r="M40">
        <v>0.41854000000000002</v>
      </c>
      <c r="N40" t="b">
        <f>OR(D40&gt;E40,D40&gt;F40,D40&gt;G40,D40&gt;I40,D40&gt;K40,D40&gt;M40)</f>
        <v>1</v>
      </c>
      <c r="O40" t="b">
        <f>AND(D40&gt;1000,E40&gt;1000,F40&gt;1000,G40&gt;1000,H40&lt;100,J40&lt;100,L40&lt;100)</f>
        <v>0</v>
      </c>
    </row>
    <row r="41" spans="1:15" x14ac:dyDescent="0.2">
      <c r="A41" t="s">
        <v>111</v>
      </c>
      <c r="B41">
        <v>6205</v>
      </c>
      <c r="C41" t="s">
        <v>25</v>
      </c>
      <c r="D41">
        <v>8.1670000000000006E-2</v>
      </c>
      <c r="E41">
        <v>0.11568000000000001</v>
      </c>
      <c r="F41">
        <v>0.10672</v>
      </c>
      <c r="G41">
        <v>0.55720999999999998</v>
      </c>
      <c r="H41">
        <v>100</v>
      </c>
      <c r="I41">
        <v>0.13925000000000001</v>
      </c>
      <c r="J41">
        <v>100</v>
      </c>
      <c r="K41">
        <v>0.13048000000000001</v>
      </c>
      <c r="L41">
        <v>100</v>
      </c>
      <c r="M41">
        <v>0.61743999999999999</v>
      </c>
      <c r="N41" t="b">
        <f>OR(D41&gt;E41,D41&gt;F41,D41&gt;G41,D41&gt;I41,D41&gt;K41,D41&gt;M41)</f>
        <v>0</v>
      </c>
      <c r="O41" t="b">
        <f>AND(D41&gt;1000,E41&gt;1000,F41&gt;1000,G41&gt;1000,H41&lt;100,J41&lt;100,L41&lt;100)</f>
        <v>0</v>
      </c>
    </row>
    <row r="42" spans="1:15" x14ac:dyDescent="0.2">
      <c r="A42" t="s">
        <v>48</v>
      </c>
      <c r="B42">
        <v>6001</v>
      </c>
      <c r="C42" t="s">
        <v>25</v>
      </c>
      <c r="D42">
        <v>0.13680999999999999</v>
      </c>
      <c r="E42">
        <v>0.20537</v>
      </c>
      <c r="F42">
        <v>0.18096000000000001</v>
      </c>
      <c r="G42">
        <v>0.37469999999999998</v>
      </c>
      <c r="H42">
        <v>34.01</v>
      </c>
      <c r="I42">
        <v>0.15089</v>
      </c>
      <c r="J42">
        <v>100</v>
      </c>
      <c r="K42">
        <v>0.19636000000000001</v>
      </c>
      <c r="L42">
        <v>100</v>
      </c>
      <c r="M42">
        <v>0.44741999999999998</v>
      </c>
      <c r="N42" t="b">
        <f>OR(D42&gt;E42,D42&gt;F42,D42&gt;G42,D42&gt;I42,D42&gt;K42,D42&gt;M42)</f>
        <v>0</v>
      </c>
      <c r="O42" t="b">
        <f>AND(D42&gt;1000,E42&gt;1000,F42&gt;1000,G42&gt;1000,H42&lt;100,J42&lt;100,L42&lt;100)</f>
        <v>0</v>
      </c>
    </row>
    <row r="43" spans="1:15" x14ac:dyDescent="0.2">
      <c r="A43" t="s">
        <v>168</v>
      </c>
      <c r="B43">
        <v>5643</v>
      </c>
      <c r="C43" t="s">
        <v>14</v>
      </c>
      <c r="D43">
        <v>1.107E-2</v>
      </c>
      <c r="E43">
        <v>4.8039999999999999E-2</v>
      </c>
      <c r="F43">
        <v>3.7870000000000001E-2</v>
      </c>
      <c r="G43">
        <v>0.12902</v>
      </c>
      <c r="H43">
        <v>100</v>
      </c>
      <c r="I43">
        <v>5.108E-2</v>
      </c>
      <c r="J43">
        <v>100</v>
      </c>
      <c r="K43">
        <v>4.1119999999999997E-2</v>
      </c>
      <c r="L43">
        <v>100</v>
      </c>
      <c r="M43">
        <v>0.14610999999999999</v>
      </c>
      <c r="N43" t="b">
        <f>OR(D43&gt;E43,D43&gt;F43,D43&gt;G43,D43&gt;I43,D43&gt;K43,D43&gt;M43)</f>
        <v>0</v>
      </c>
      <c r="O43" t="b">
        <f>AND(D43&gt;1000,E43&gt;1000,F43&gt;1000,G43&gt;1000,H43&lt;100,J43&lt;100,L43&lt;100)</f>
        <v>0</v>
      </c>
    </row>
    <row r="44" spans="1:15" x14ac:dyDescent="0.2">
      <c r="A44" t="s">
        <v>92</v>
      </c>
      <c r="B44">
        <v>5175</v>
      </c>
      <c r="C44" t="s">
        <v>93</v>
      </c>
      <c r="D44">
        <v>8.7749999999999995E-2</v>
      </c>
      <c r="E44">
        <v>2.3449999999999999E-2</v>
      </c>
      <c r="F44">
        <v>2.8044899999999999</v>
      </c>
      <c r="G44">
        <v>0.88590999999999998</v>
      </c>
      <c r="H44">
        <v>100</v>
      </c>
      <c r="I44">
        <v>2.4879999999999999E-2</v>
      </c>
      <c r="J44">
        <v>100</v>
      </c>
      <c r="K44">
        <v>3.1576900000000001</v>
      </c>
      <c r="L44">
        <v>100</v>
      </c>
      <c r="M44">
        <v>0.96669000000000005</v>
      </c>
      <c r="N44" t="b">
        <f>OR(D44&gt;E44,D44&gt;F44,D44&gt;G44,D44&gt;I44,D44&gt;K44,D44&gt;M44)</f>
        <v>1</v>
      </c>
      <c r="O44" t="b">
        <f>AND(D44&gt;1000,E44&gt;1000,F44&gt;1000,G44&gt;1000,H44&lt;100,J44&lt;100,L44&lt;100)</f>
        <v>0</v>
      </c>
    </row>
    <row r="45" spans="1:15" x14ac:dyDescent="0.2">
      <c r="A45" t="s">
        <v>104</v>
      </c>
      <c r="B45">
        <v>5168</v>
      </c>
      <c r="C45" t="s">
        <v>46</v>
      </c>
      <c r="D45">
        <v>9.7839999999999996E-2</v>
      </c>
      <c r="E45">
        <v>0.23425000000000001</v>
      </c>
      <c r="F45">
        <v>0.13907</v>
      </c>
      <c r="G45">
        <v>0.56835000000000002</v>
      </c>
      <c r="H45">
        <v>0</v>
      </c>
      <c r="I45">
        <v>0.18786</v>
      </c>
      <c r="J45">
        <v>100</v>
      </c>
      <c r="K45">
        <v>0.14927000000000001</v>
      </c>
      <c r="L45">
        <v>100</v>
      </c>
      <c r="M45">
        <v>0.60931000000000002</v>
      </c>
      <c r="N45" t="b">
        <f>OR(D45&gt;E45,D45&gt;F45,D45&gt;G45,D45&gt;I45,D45&gt;K45,D45&gt;M45)</f>
        <v>0</v>
      </c>
      <c r="O45" t="b">
        <f>AND(D45&gt;1000,E45&gt;1000,F45&gt;1000,G45&gt;1000,H45&lt;100,J45&lt;100,L45&lt;100)</f>
        <v>0</v>
      </c>
    </row>
    <row r="46" spans="1:15" x14ac:dyDescent="0.2">
      <c r="A46" t="s">
        <v>225</v>
      </c>
      <c r="B46">
        <v>5083</v>
      </c>
      <c r="C46" t="s">
        <v>25</v>
      </c>
      <c r="D46">
        <v>9.9169999999999994E-2</v>
      </c>
      <c r="E46">
        <v>0.14027000000000001</v>
      </c>
      <c r="F46">
        <v>0.14587</v>
      </c>
      <c r="G46">
        <v>0.30276999999999998</v>
      </c>
      <c r="H46">
        <v>11.71</v>
      </c>
      <c r="I46">
        <v>0.12199</v>
      </c>
      <c r="J46">
        <v>100</v>
      </c>
      <c r="K46">
        <v>0.16594</v>
      </c>
      <c r="L46">
        <v>100</v>
      </c>
      <c r="M46">
        <v>0.31919999999999998</v>
      </c>
      <c r="N46" t="b">
        <f>OR(D46&gt;E46,D46&gt;F46,D46&gt;G46,D46&gt;I46,D46&gt;K46,D46&gt;M46)</f>
        <v>0</v>
      </c>
      <c r="O46" t="b">
        <f>AND(D46&gt;1000,E46&gt;1000,F46&gt;1000,G46&gt;1000,H46&lt;100,J46&lt;100,L46&lt;100)</f>
        <v>0</v>
      </c>
    </row>
    <row r="47" spans="1:15" x14ac:dyDescent="0.2">
      <c r="A47" t="s">
        <v>44</v>
      </c>
      <c r="B47">
        <v>4658</v>
      </c>
      <c r="C47" t="s">
        <v>17</v>
      </c>
      <c r="D47">
        <v>3.5860000000000003E-2</v>
      </c>
      <c r="E47">
        <v>9.8599999999999993E-2</v>
      </c>
      <c r="F47">
        <v>8.702E-2</v>
      </c>
      <c r="G47">
        <v>0.13705000000000001</v>
      </c>
      <c r="H47">
        <v>100</v>
      </c>
      <c r="I47">
        <v>0.10854</v>
      </c>
      <c r="J47">
        <v>100</v>
      </c>
      <c r="K47">
        <v>8.9249999999999996E-2</v>
      </c>
      <c r="L47">
        <v>100</v>
      </c>
      <c r="M47">
        <v>0.15231</v>
      </c>
      <c r="N47" t="b">
        <f>OR(D47&gt;E47,D47&gt;F47,D47&gt;G47,D47&gt;I47,D47&gt;K47,D47&gt;M47)</f>
        <v>0</v>
      </c>
      <c r="O47" t="b">
        <f>AND(D47&gt;1000,E47&gt;1000,F47&gt;1000,G47&gt;1000,H47&lt;100,J47&lt;100,L47&lt;100)</f>
        <v>0</v>
      </c>
    </row>
    <row r="48" spans="1:15" x14ac:dyDescent="0.2">
      <c r="A48" t="s">
        <v>71</v>
      </c>
      <c r="B48">
        <v>4160</v>
      </c>
      <c r="C48" t="s">
        <v>17</v>
      </c>
      <c r="D48">
        <v>3.8960000000000002E-2</v>
      </c>
      <c r="E48">
        <v>0.10234</v>
      </c>
      <c r="F48">
        <v>6.4729999999999996E-2</v>
      </c>
      <c r="G48">
        <v>0.23702999999999999</v>
      </c>
      <c r="H48">
        <v>100</v>
      </c>
      <c r="I48">
        <v>0.11136</v>
      </c>
      <c r="J48">
        <v>100</v>
      </c>
      <c r="K48">
        <v>7.1830000000000005E-2</v>
      </c>
      <c r="L48">
        <v>100</v>
      </c>
      <c r="M48">
        <v>0.28777999999999998</v>
      </c>
      <c r="N48" t="b">
        <f>OR(D48&gt;E48,D48&gt;F48,D48&gt;G48,D48&gt;I48,D48&gt;K48,D48&gt;M48)</f>
        <v>0</v>
      </c>
      <c r="O48" t="b">
        <f>AND(D48&gt;1000,E48&gt;1000,F48&gt;1000,G48&gt;1000,H48&lt;100,J48&lt;100,L48&lt;100)</f>
        <v>0</v>
      </c>
    </row>
    <row r="49" spans="1:15" x14ac:dyDescent="0.2">
      <c r="A49" t="s">
        <v>75</v>
      </c>
      <c r="B49">
        <v>3999</v>
      </c>
      <c r="C49" t="s">
        <v>23</v>
      </c>
      <c r="D49">
        <v>2.281E-2</v>
      </c>
      <c r="E49">
        <v>0.11691</v>
      </c>
      <c r="F49">
        <v>0.25461</v>
      </c>
      <c r="G49">
        <v>0.85202999999999995</v>
      </c>
      <c r="H49">
        <v>100</v>
      </c>
      <c r="I49">
        <v>0.13111999999999999</v>
      </c>
      <c r="J49">
        <v>100</v>
      </c>
      <c r="K49">
        <v>0.27894000000000002</v>
      </c>
      <c r="L49">
        <v>100</v>
      </c>
      <c r="M49">
        <v>0.97804999999999997</v>
      </c>
      <c r="N49" t="b">
        <f>OR(D49&gt;E49,D49&gt;F49,D49&gt;G49,D49&gt;I49,D49&gt;K49,D49&gt;M49)</f>
        <v>0</v>
      </c>
      <c r="O49" t="b">
        <f>AND(D49&gt;1000,E49&gt;1000,F49&gt;1000,G49&gt;1000,H49&lt;100,J49&lt;100,L49&lt;100)</f>
        <v>0</v>
      </c>
    </row>
    <row r="50" spans="1:15" x14ac:dyDescent="0.2">
      <c r="A50" t="s">
        <v>103</v>
      </c>
      <c r="B50">
        <v>3705</v>
      </c>
      <c r="C50" t="s">
        <v>17</v>
      </c>
      <c r="D50">
        <v>3.3329999999999999E-2</v>
      </c>
      <c r="E50">
        <v>8.3640000000000006E-2</v>
      </c>
      <c r="F50">
        <v>5.636E-2</v>
      </c>
      <c r="G50">
        <v>0.20558999999999999</v>
      </c>
      <c r="H50">
        <v>100</v>
      </c>
      <c r="I50">
        <v>8.8770000000000002E-2</v>
      </c>
      <c r="J50">
        <v>100</v>
      </c>
      <c r="K50">
        <v>5.8779999999999999E-2</v>
      </c>
      <c r="L50">
        <v>100</v>
      </c>
      <c r="M50">
        <v>0.22269</v>
      </c>
      <c r="N50" t="b">
        <f>OR(D50&gt;E50,D50&gt;F50,D50&gt;G50,D50&gt;I50,D50&gt;K50,D50&gt;M50)</f>
        <v>0</v>
      </c>
      <c r="O50" t="b">
        <f>AND(D50&gt;1000,E50&gt;1000,F50&gt;1000,G50&gt;1000,H50&lt;100,J50&lt;100,L50&lt;100)</f>
        <v>0</v>
      </c>
    </row>
    <row r="51" spans="1:15" x14ac:dyDescent="0.2">
      <c r="A51" t="s">
        <v>49</v>
      </c>
      <c r="B51">
        <v>3645</v>
      </c>
      <c r="C51" t="s">
        <v>50</v>
      </c>
      <c r="D51">
        <v>8.4290000000000004E-2</v>
      </c>
      <c r="E51">
        <v>2.2280000000000001E-2</v>
      </c>
      <c r="F51">
        <v>0.1351</v>
      </c>
      <c r="G51">
        <v>0.43747999999999998</v>
      </c>
      <c r="H51">
        <v>100</v>
      </c>
      <c r="I51">
        <v>2.41E-2</v>
      </c>
      <c r="J51">
        <v>100</v>
      </c>
      <c r="K51">
        <v>0.14210999999999999</v>
      </c>
      <c r="L51">
        <v>100</v>
      </c>
      <c r="M51">
        <v>0.46832000000000001</v>
      </c>
      <c r="N51" t="b">
        <f>OR(D51&gt;E51,D51&gt;F51,D51&gt;G51,D51&gt;I51,D51&gt;K51,D51&gt;M51)</f>
        <v>1</v>
      </c>
      <c r="O51" t="b">
        <f>AND(D51&gt;1000,E51&gt;1000,F51&gt;1000,G51&gt;1000,H51&lt;100,J51&lt;100,L51&lt;100)</f>
        <v>0</v>
      </c>
    </row>
    <row r="52" spans="1:15" x14ac:dyDescent="0.2">
      <c r="A52" t="s">
        <v>126</v>
      </c>
      <c r="B52">
        <v>3645</v>
      </c>
      <c r="C52" t="s">
        <v>50</v>
      </c>
      <c r="D52">
        <v>8.9529999999999998E-2</v>
      </c>
      <c r="E52">
        <v>2.256E-2</v>
      </c>
      <c r="F52">
        <v>0.13328000000000001</v>
      </c>
      <c r="G52">
        <v>0.42573</v>
      </c>
      <c r="H52">
        <v>100</v>
      </c>
      <c r="I52">
        <v>2.4369999999999999E-2</v>
      </c>
      <c r="J52">
        <v>100</v>
      </c>
      <c r="K52">
        <v>0.14282</v>
      </c>
      <c r="L52">
        <v>100</v>
      </c>
      <c r="M52">
        <v>0.46604000000000001</v>
      </c>
      <c r="N52" t="b">
        <f>OR(D52&gt;E52,D52&gt;F52,D52&gt;G52,D52&gt;I52,D52&gt;K52,D52&gt;M52)</f>
        <v>1</v>
      </c>
      <c r="O52" t="b">
        <f>AND(D52&gt;1000,E52&gt;1000,F52&gt;1000,G52&gt;1000,H52&lt;100,J52&lt;100,L52&lt;100)</f>
        <v>0</v>
      </c>
    </row>
    <row r="53" spans="1:15" x14ac:dyDescent="0.2">
      <c r="A53" t="s">
        <v>59</v>
      </c>
      <c r="B53">
        <v>3060</v>
      </c>
      <c r="C53" t="s">
        <v>25</v>
      </c>
      <c r="D53">
        <v>1.4500000000000001E-2</v>
      </c>
      <c r="E53">
        <v>9.2539999999999997E-2</v>
      </c>
      <c r="F53">
        <v>0.11156000000000001</v>
      </c>
      <c r="G53">
        <v>0.12396</v>
      </c>
      <c r="H53">
        <v>0</v>
      </c>
      <c r="I53">
        <v>9.3179999999999999E-2</v>
      </c>
      <c r="J53">
        <v>100</v>
      </c>
      <c r="K53">
        <v>0.13708999999999999</v>
      </c>
      <c r="L53">
        <v>100</v>
      </c>
      <c r="M53">
        <v>0.15343000000000001</v>
      </c>
      <c r="N53" t="b">
        <f>OR(D53&gt;E53,D53&gt;F53,D53&gt;G53,D53&gt;I53,D53&gt;K53,D53&gt;M53)</f>
        <v>0</v>
      </c>
      <c r="O53" t="b">
        <f>AND(D53&gt;1000,E53&gt;1000,F53&gt;1000,G53&gt;1000,H53&lt;100,J53&lt;100,L53&lt;100)</f>
        <v>0</v>
      </c>
    </row>
    <row r="54" spans="1:15" x14ac:dyDescent="0.2">
      <c r="A54" t="s">
        <v>66</v>
      </c>
      <c r="B54">
        <v>3060</v>
      </c>
      <c r="C54" t="s">
        <v>25</v>
      </c>
      <c r="D54">
        <v>1.457E-2</v>
      </c>
      <c r="E54">
        <v>9.3840000000000007E-2</v>
      </c>
      <c r="F54">
        <v>0.11262999999999999</v>
      </c>
      <c r="G54">
        <v>0.12383</v>
      </c>
      <c r="H54">
        <v>0</v>
      </c>
      <c r="I54">
        <v>8.2390000000000005E-2</v>
      </c>
      <c r="J54">
        <v>100</v>
      </c>
      <c r="K54">
        <v>0.12314</v>
      </c>
      <c r="L54">
        <v>100</v>
      </c>
      <c r="M54">
        <v>0.13672000000000001</v>
      </c>
      <c r="N54" t="b">
        <f>OR(D54&gt;E54,D54&gt;F54,D54&gt;G54,D54&gt;I54,D54&gt;K54,D54&gt;M54)</f>
        <v>0</v>
      </c>
      <c r="O54" t="b">
        <f>AND(D54&gt;1000,E54&gt;1000,F54&gt;1000,G54&gt;1000,H54&lt;100,J54&lt;100,L54&lt;100)</f>
        <v>0</v>
      </c>
    </row>
    <row r="55" spans="1:15" x14ac:dyDescent="0.2">
      <c r="A55" t="s">
        <v>246</v>
      </c>
      <c r="B55">
        <v>3026</v>
      </c>
      <c r="C55" t="s">
        <v>17</v>
      </c>
      <c r="D55">
        <v>3.4930000000000003E-2</v>
      </c>
      <c r="E55">
        <v>0.11685</v>
      </c>
      <c r="F55">
        <v>0.10847999999999999</v>
      </c>
      <c r="G55">
        <v>0.14913000000000001</v>
      </c>
      <c r="H55">
        <v>100</v>
      </c>
      <c r="I55">
        <v>0.13297</v>
      </c>
      <c r="J55">
        <v>100</v>
      </c>
      <c r="K55">
        <v>0.13081000000000001</v>
      </c>
      <c r="L55">
        <v>100</v>
      </c>
      <c r="M55">
        <v>0.15914</v>
      </c>
      <c r="N55" t="b">
        <f>OR(D55&gt;E55,D55&gt;F55,D55&gt;G55,D55&gt;I55,D55&gt;K55,D55&gt;M55)</f>
        <v>0</v>
      </c>
      <c r="O55" t="b">
        <f>AND(D55&gt;1000,E55&gt;1000,F55&gt;1000,G55&gt;1000,H55&lt;100,J55&lt;100,L55&lt;100)</f>
        <v>0</v>
      </c>
    </row>
    <row r="56" spans="1:15" x14ac:dyDescent="0.2">
      <c r="A56" t="s">
        <v>20</v>
      </c>
      <c r="B56">
        <v>2845</v>
      </c>
      <c r="C56" t="s">
        <v>21</v>
      </c>
      <c r="D56">
        <v>3.8879999999999998E-2</v>
      </c>
      <c r="E56">
        <v>1.278E-2</v>
      </c>
      <c r="F56">
        <v>0.43936999999999998</v>
      </c>
      <c r="G56">
        <v>0.38941999999999999</v>
      </c>
      <c r="H56">
        <v>100</v>
      </c>
      <c r="I56">
        <v>1.2999999999999999E-2</v>
      </c>
      <c r="J56">
        <v>100</v>
      </c>
      <c r="K56">
        <v>0.44359999999999999</v>
      </c>
      <c r="L56">
        <v>100</v>
      </c>
      <c r="M56">
        <v>0.39232</v>
      </c>
      <c r="N56" t="b">
        <f>OR(D56&gt;E56,D56&gt;F56,D56&gt;G56,D56&gt;I56,D56&gt;K56,D56&gt;M56)</f>
        <v>1</v>
      </c>
      <c r="O56" t="b">
        <f>AND(D56&gt;1000,E56&gt;1000,F56&gt;1000,G56&gt;1000,H56&lt;100,J56&lt;100,L56&lt;100)</f>
        <v>0</v>
      </c>
    </row>
    <row r="57" spans="1:15" x14ac:dyDescent="0.2">
      <c r="A57" t="s">
        <v>57</v>
      </c>
      <c r="B57">
        <v>2490</v>
      </c>
      <c r="C57" t="s">
        <v>58</v>
      </c>
      <c r="D57">
        <v>3.5950000000000003E-2</v>
      </c>
      <c r="E57">
        <v>9.4439999999999996E-2</v>
      </c>
      <c r="F57">
        <v>5.185E-2</v>
      </c>
      <c r="G57">
        <v>0.24179</v>
      </c>
      <c r="H57">
        <v>100</v>
      </c>
      <c r="I57">
        <v>0.10101</v>
      </c>
      <c r="J57">
        <v>100</v>
      </c>
      <c r="K57">
        <v>5.5930000000000001E-2</v>
      </c>
      <c r="L57">
        <v>100</v>
      </c>
      <c r="M57">
        <v>0.29558000000000001</v>
      </c>
      <c r="N57" t="b">
        <f>OR(D57&gt;E57,D57&gt;F57,D57&gt;G57,D57&gt;I57,D57&gt;K57,D57&gt;M57)</f>
        <v>0</v>
      </c>
      <c r="O57" t="b">
        <f>AND(D57&gt;1000,E57&gt;1000,F57&gt;1000,G57&gt;1000,H57&lt;100,J57&lt;100,L57&lt;100)</f>
        <v>0</v>
      </c>
    </row>
    <row r="58" spans="1:15" x14ac:dyDescent="0.2">
      <c r="A58" t="s">
        <v>262</v>
      </c>
      <c r="B58">
        <v>2431</v>
      </c>
      <c r="C58" t="s">
        <v>64</v>
      </c>
      <c r="D58">
        <v>3.3599999999999998E-2</v>
      </c>
      <c r="E58">
        <v>0.14935999999999999</v>
      </c>
      <c r="F58">
        <v>0.34904000000000002</v>
      </c>
      <c r="G58">
        <v>0.21939</v>
      </c>
      <c r="H58">
        <v>0</v>
      </c>
      <c r="I58">
        <v>9.8210000000000006E-2</v>
      </c>
      <c r="J58">
        <v>100</v>
      </c>
      <c r="K58">
        <v>0.38651999999999997</v>
      </c>
      <c r="L58">
        <v>100</v>
      </c>
      <c r="M58">
        <v>0.22943</v>
      </c>
      <c r="N58" t="b">
        <f>OR(D58&gt;E58,D58&gt;F58,D58&gt;G58,D58&gt;I58,D58&gt;K58,D58&gt;M58)</f>
        <v>0</v>
      </c>
      <c r="O58" t="b">
        <f>AND(D58&gt;1000,E58&gt;1000,F58&gt;1000,G58&gt;1000,H58&lt;100,J58&lt;100,L58&lt;100)</f>
        <v>0</v>
      </c>
    </row>
    <row r="59" spans="1:15" x14ac:dyDescent="0.2">
      <c r="A59" t="s">
        <v>198</v>
      </c>
      <c r="B59">
        <v>2112</v>
      </c>
      <c r="C59" t="s">
        <v>17</v>
      </c>
      <c r="D59">
        <v>1.9910000000000001E-2</v>
      </c>
      <c r="E59">
        <v>4.3499999999999997E-2</v>
      </c>
      <c r="F59">
        <v>3.322E-2</v>
      </c>
      <c r="G59">
        <v>8.8039999999999993E-2</v>
      </c>
      <c r="H59">
        <v>100</v>
      </c>
      <c r="I59">
        <v>5.008E-2</v>
      </c>
      <c r="J59">
        <v>100</v>
      </c>
      <c r="K59">
        <v>3.9149999999999997E-2</v>
      </c>
      <c r="L59">
        <v>100</v>
      </c>
      <c r="M59">
        <v>0.11104</v>
      </c>
      <c r="N59" t="b">
        <f>OR(D59&gt;E59,D59&gt;F59,D59&gt;G59,D59&gt;I59,D59&gt;K59,D59&gt;M59)</f>
        <v>0</v>
      </c>
      <c r="O59" t="b">
        <f>AND(D59&gt;1000,E59&gt;1000,F59&gt;1000,G59&gt;1000,H59&lt;100,J59&lt;100,L59&lt;100)</f>
        <v>0</v>
      </c>
    </row>
    <row r="60" spans="1:15" x14ac:dyDescent="0.2">
      <c r="A60" t="s">
        <v>162</v>
      </c>
      <c r="B60">
        <v>2052</v>
      </c>
      <c r="C60" t="s">
        <v>14</v>
      </c>
      <c r="D60">
        <v>3.96E-3</v>
      </c>
      <c r="E60">
        <v>1.7489999999999999E-2</v>
      </c>
      <c r="F60">
        <v>1.235E-2</v>
      </c>
      <c r="G60">
        <v>4.5190000000000001E-2</v>
      </c>
      <c r="H60">
        <v>100</v>
      </c>
      <c r="I60">
        <v>1.8149999999999999E-2</v>
      </c>
      <c r="J60">
        <v>100</v>
      </c>
      <c r="K60">
        <v>1.2789999999999999E-2</v>
      </c>
      <c r="L60">
        <v>100</v>
      </c>
      <c r="M60">
        <v>4.9329999999999999E-2</v>
      </c>
      <c r="N60" t="b">
        <f>OR(D60&gt;E60,D60&gt;F60,D60&gt;G60,D60&gt;I60,D60&gt;K60,D60&gt;M60)</f>
        <v>0</v>
      </c>
      <c r="O60" t="b">
        <f>AND(D60&gt;1000,E60&gt;1000,F60&gt;1000,G60&gt;1000,H60&lt;100,J60&lt;100,L60&lt;100)</f>
        <v>0</v>
      </c>
    </row>
    <row r="61" spans="1:15" x14ac:dyDescent="0.2">
      <c r="A61" t="s">
        <v>87</v>
      </c>
      <c r="B61">
        <v>1947</v>
      </c>
      <c r="C61" t="s">
        <v>23</v>
      </c>
      <c r="D61">
        <v>1.3140000000000001E-2</v>
      </c>
      <c r="E61">
        <v>2.64E-2</v>
      </c>
      <c r="F61">
        <v>2.8340000000000001E-2</v>
      </c>
      <c r="G61">
        <v>4.4450000000000003E-2</v>
      </c>
      <c r="H61">
        <v>100</v>
      </c>
      <c r="I61">
        <v>2.8049999999999999E-2</v>
      </c>
      <c r="J61">
        <v>100</v>
      </c>
      <c r="K61">
        <v>2.9919999999999999E-2</v>
      </c>
      <c r="L61">
        <v>100</v>
      </c>
      <c r="M61">
        <v>4.7750000000000001E-2</v>
      </c>
      <c r="N61" t="b">
        <f>OR(D61&gt;E61,D61&gt;F61,D61&gt;G61,D61&gt;I61,D61&gt;K61,D61&gt;M61)</f>
        <v>0</v>
      </c>
      <c r="O61" t="b">
        <f>AND(D61&gt;1000,E61&gt;1000,F61&gt;1000,G61&gt;1000,H61&lt;100,J61&lt;100,L61&lt;100)</f>
        <v>0</v>
      </c>
    </row>
    <row r="62" spans="1:15" x14ac:dyDescent="0.2">
      <c r="A62" t="s">
        <v>247</v>
      </c>
      <c r="B62">
        <v>1926</v>
      </c>
      <c r="C62" t="s">
        <v>42</v>
      </c>
      <c r="D62">
        <v>5.0889999999999998E-2</v>
      </c>
      <c r="E62">
        <v>0.30723</v>
      </c>
      <c r="F62">
        <v>0.11366999999999999</v>
      </c>
      <c r="G62">
        <v>0.15232000000000001</v>
      </c>
      <c r="H62">
        <v>13.29</v>
      </c>
      <c r="I62">
        <v>0.32108999999999999</v>
      </c>
      <c r="J62">
        <v>100</v>
      </c>
      <c r="K62">
        <v>0.12731000000000001</v>
      </c>
      <c r="L62">
        <v>100</v>
      </c>
      <c r="M62">
        <v>0.16031999999999999</v>
      </c>
      <c r="N62" t="b">
        <f>OR(D62&gt;E62,D62&gt;F62,D62&gt;G62,D62&gt;I62,D62&gt;K62,D62&gt;M62)</f>
        <v>0</v>
      </c>
      <c r="O62" t="b">
        <f>AND(D62&gt;1000,E62&gt;1000,F62&gt;1000,G62&gt;1000,H62&lt;100,J62&lt;100,L62&lt;100)</f>
        <v>0</v>
      </c>
    </row>
    <row r="63" spans="1:15" x14ac:dyDescent="0.2">
      <c r="A63" t="s">
        <v>68</v>
      </c>
      <c r="B63">
        <v>1751</v>
      </c>
      <c r="C63" t="s">
        <v>14</v>
      </c>
      <c r="D63">
        <v>1.5429999999999999E-2</v>
      </c>
      <c r="E63">
        <v>3.0339999999999999E-2</v>
      </c>
      <c r="F63">
        <v>3.526E-2</v>
      </c>
      <c r="G63">
        <v>0.14849999999999999</v>
      </c>
      <c r="H63">
        <v>100</v>
      </c>
      <c r="I63">
        <v>3.2230000000000002E-2</v>
      </c>
      <c r="J63">
        <v>100</v>
      </c>
      <c r="K63">
        <v>3.8339999999999999E-2</v>
      </c>
      <c r="L63">
        <v>100</v>
      </c>
      <c r="M63">
        <v>0.16592000000000001</v>
      </c>
      <c r="N63" t="b">
        <f>OR(D63&gt;E63,D63&gt;F63,D63&gt;G63,D63&gt;I63,D63&gt;K63,D63&gt;M63)</f>
        <v>0</v>
      </c>
      <c r="O63" t="b">
        <f>AND(D63&gt;1000,E63&gt;1000,F63&gt;1000,G63&gt;1000,H63&lt;100,J63&lt;100,L63&lt;100)</f>
        <v>0</v>
      </c>
    </row>
    <row r="64" spans="1:15" x14ac:dyDescent="0.2">
      <c r="A64" t="s">
        <v>18</v>
      </c>
      <c r="B64">
        <v>1749</v>
      </c>
      <c r="C64" t="s">
        <v>17</v>
      </c>
      <c r="D64">
        <v>1.487E-2</v>
      </c>
      <c r="E64">
        <v>4.138E-2</v>
      </c>
      <c r="F64">
        <v>2.6499999999999999E-2</v>
      </c>
      <c r="G64">
        <v>9.1259999999999994E-2</v>
      </c>
      <c r="H64">
        <v>100</v>
      </c>
      <c r="I64">
        <v>4.1799999999999997E-2</v>
      </c>
      <c r="J64">
        <v>100</v>
      </c>
      <c r="K64">
        <v>2.6780000000000002E-2</v>
      </c>
      <c r="L64">
        <v>100</v>
      </c>
      <c r="M64">
        <v>9.2649999999999996E-2</v>
      </c>
      <c r="N64" t="b">
        <f>OR(D64&gt;E64,D64&gt;F64,D64&gt;G64,D64&gt;I64,D64&gt;K64,D64&gt;M64)</f>
        <v>0</v>
      </c>
      <c r="O64" t="b">
        <f>AND(D64&gt;1000,E64&gt;1000,F64&gt;1000,G64&gt;1000,H64&lt;100,J64&lt;100,L64&lt;100)</f>
        <v>0</v>
      </c>
    </row>
    <row r="65" spans="1:15" x14ac:dyDescent="0.2">
      <c r="A65" t="s">
        <v>34</v>
      </c>
      <c r="B65">
        <v>1662</v>
      </c>
      <c r="C65" t="s">
        <v>21</v>
      </c>
      <c r="D65">
        <v>2.0119999999999999E-2</v>
      </c>
      <c r="E65">
        <v>0.19102</v>
      </c>
      <c r="F65">
        <v>3.15E-2</v>
      </c>
      <c r="G65">
        <v>0.44885000000000003</v>
      </c>
      <c r="H65">
        <v>100</v>
      </c>
      <c r="I65">
        <v>0.20427999999999999</v>
      </c>
      <c r="J65">
        <v>100</v>
      </c>
      <c r="K65">
        <v>3.1949999999999999E-2</v>
      </c>
      <c r="L65">
        <v>100</v>
      </c>
      <c r="M65">
        <v>0.49695</v>
      </c>
      <c r="N65" t="b">
        <f>OR(D65&gt;E65,D65&gt;F65,D65&gt;G65,D65&gt;I65,D65&gt;K65,D65&gt;M65)</f>
        <v>0</v>
      </c>
      <c r="O65" t="b">
        <f>AND(D65&gt;1000,E65&gt;1000,F65&gt;1000,G65&gt;1000,H65&lt;100,J65&lt;100,L65&lt;100)</f>
        <v>0</v>
      </c>
    </row>
    <row r="66" spans="1:15" x14ac:dyDescent="0.2">
      <c r="A66" t="s">
        <v>60</v>
      </c>
      <c r="B66">
        <v>1645</v>
      </c>
      <c r="C66" t="s">
        <v>50</v>
      </c>
      <c r="D66">
        <v>1.273E-2</v>
      </c>
      <c r="E66">
        <v>9.8019999999999996E-2</v>
      </c>
      <c r="F66">
        <v>0.32649</v>
      </c>
      <c r="G66">
        <v>7.3679999999999995E-2</v>
      </c>
      <c r="H66">
        <v>0</v>
      </c>
      <c r="I66">
        <v>8.0149999999999999E-2</v>
      </c>
      <c r="J66">
        <v>0</v>
      </c>
      <c r="K66">
        <v>0.31819999999999998</v>
      </c>
      <c r="L66">
        <v>100</v>
      </c>
      <c r="M66">
        <v>7.9240000000000005E-2</v>
      </c>
      <c r="N66" t="b">
        <f>OR(D66&gt;E66,D66&gt;F66,D66&gt;G66,D66&gt;I66,D66&gt;K66,D66&gt;M66)</f>
        <v>0</v>
      </c>
      <c r="O66" t="b">
        <f>AND(D66&gt;1000,E66&gt;1000,F66&gt;1000,G66&gt;1000,H66&lt;100,J66&lt;100,L66&lt;100)</f>
        <v>0</v>
      </c>
    </row>
    <row r="67" spans="1:15" x14ac:dyDescent="0.2">
      <c r="A67" t="s">
        <v>139</v>
      </c>
      <c r="B67">
        <v>1580</v>
      </c>
      <c r="C67" t="s">
        <v>140</v>
      </c>
      <c r="D67">
        <v>9.3399999999999993E-3</v>
      </c>
      <c r="E67">
        <v>6.8300000000000001E-3</v>
      </c>
      <c r="F67">
        <v>0.94916</v>
      </c>
      <c r="G67">
        <v>0.27755000000000002</v>
      </c>
      <c r="H67">
        <v>100</v>
      </c>
      <c r="I67">
        <v>7.7400000000000004E-3</v>
      </c>
      <c r="J67">
        <v>100</v>
      </c>
      <c r="K67">
        <v>1.0569599999999999</v>
      </c>
      <c r="L67">
        <v>100</v>
      </c>
      <c r="M67">
        <v>0.31637999999999999</v>
      </c>
      <c r="N67" t="b">
        <f>OR(D67&gt;E67,D67&gt;F67,D67&gt;G67,D67&gt;I67,D67&gt;K67,D67&gt;M67)</f>
        <v>1</v>
      </c>
      <c r="O67" t="b">
        <f>AND(D67&gt;1000,E67&gt;1000,F67&gt;1000,G67&gt;1000,H67&lt;100,J67&lt;100,L67&lt;100)</f>
        <v>0</v>
      </c>
    </row>
    <row r="68" spans="1:15" x14ac:dyDescent="0.2">
      <c r="A68" t="s">
        <v>147</v>
      </c>
      <c r="B68">
        <v>1566</v>
      </c>
      <c r="C68" t="s">
        <v>42</v>
      </c>
      <c r="D68">
        <v>3.2829999999999998E-2</v>
      </c>
      <c r="E68">
        <v>0.25206000000000001</v>
      </c>
      <c r="F68">
        <v>7.5880000000000003E-2</v>
      </c>
      <c r="G68">
        <v>0.10535</v>
      </c>
      <c r="H68">
        <v>100</v>
      </c>
      <c r="I68">
        <v>0.27337</v>
      </c>
      <c r="J68">
        <v>100</v>
      </c>
      <c r="K68">
        <v>8.1299999999999997E-2</v>
      </c>
      <c r="L68">
        <v>100</v>
      </c>
      <c r="M68">
        <v>0.12129</v>
      </c>
      <c r="N68" t="b">
        <f>OR(D68&gt;E68,D68&gt;F68,D68&gt;G68,D68&gt;I68,D68&gt;K68,D68&gt;M68)</f>
        <v>0</v>
      </c>
      <c r="O68" t="b">
        <f>AND(D68&gt;1000,E68&gt;1000,F68&gt;1000,G68&gt;1000,H68&lt;100,J68&lt;100,L68&lt;100)</f>
        <v>0</v>
      </c>
    </row>
    <row r="69" spans="1:15" x14ac:dyDescent="0.2">
      <c r="A69" t="s">
        <v>118</v>
      </c>
      <c r="B69">
        <v>1518</v>
      </c>
      <c r="C69" t="s">
        <v>17</v>
      </c>
      <c r="D69">
        <v>1.311E-2</v>
      </c>
      <c r="E69">
        <v>3.4430000000000002E-2</v>
      </c>
      <c r="F69">
        <v>2.2669999999999999E-2</v>
      </c>
      <c r="G69">
        <v>7.6399999999999996E-2</v>
      </c>
      <c r="H69">
        <v>100</v>
      </c>
      <c r="I69">
        <v>3.9480000000000001E-2</v>
      </c>
      <c r="J69">
        <v>100</v>
      </c>
      <c r="K69">
        <v>2.5159999999999998E-2</v>
      </c>
      <c r="L69">
        <v>100</v>
      </c>
      <c r="M69">
        <v>8.4779999999999994E-2</v>
      </c>
      <c r="N69" t="b">
        <f>OR(D69&gt;E69,D69&gt;F69,D69&gt;G69,D69&gt;I69,D69&gt;K69,D69&gt;M69)</f>
        <v>0</v>
      </c>
      <c r="O69" t="b">
        <f>AND(D69&gt;1000,E69&gt;1000,F69&gt;1000,G69&gt;1000,H69&lt;100,J69&lt;100,L69&lt;100)</f>
        <v>0</v>
      </c>
    </row>
    <row r="70" spans="1:15" x14ac:dyDescent="0.2">
      <c r="A70" t="s">
        <v>177</v>
      </c>
      <c r="B70">
        <v>1300</v>
      </c>
      <c r="C70" t="s">
        <v>23</v>
      </c>
      <c r="D70">
        <v>8.2400000000000008E-3</v>
      </c>
      <c r="E70">
        <v>6.0400000000000002E-3</v>
      </c>
      <c r="F70">
        <v>2.8830000000000001E-2</v>
      </c>
      <c r="G70">
        <v>6.7729999999999999E-2</v>
      </c>
      <c r="H70">
        <v>100</v>
      </c>
      <c r="I70">
        <v>6.3600000000000002E-3</v>
      </c>
      <c r="J70">
        <v>100</v>
      </c>
      <c r="K70">
        <v>3.0169999999999999E-2</v>
      </c>
      <c r="L70">
        <v>100</v>
      </c>
      <c r="M70">
        <v>7.5660000000000005E-2</v>
      </c>
      <c r="N70" t="b">
        <f>OR(D70&gt;E70,D70&gt;F70,D70&gt;G70,D70&gt;I70,D70&gt;K70,D70&gt;M70)</f>
        <v>1</v>
      </c>
      <c r="O70" t="b">
        <f>AND(D70&gt;1000,E70&gt;1000,F70&gt;1000,G70&gt;1000,H70&lt;100,J70&lt;100,L70&lt;100)</f>
        <v>0</v>
      </c>
    </row>
    <row r="71" spans="1:15" x14ac:dyDescent="0.2">
      <c r="A71" t="s">
        <v>39</v>
      </c>
      <c r="B71">
        <v>1275</v>
      </c>
      <c r="C71" t="s">
        <v>14</v>
      </c>
      <c r="D71">
        <v>2.0300000000000001E-3</v>
      </c>
      <c r="E71">
        <v>1.0149999999999999E-2</v>
      </c>
      <c r="F71">
        <v>7.9299999999999995E-3</v>
      </c>
      <c r="G71">
        <v>2.631E-2</v>
      </c>
      <c r="H71">
        <v>100</v>
      </c>
      <c r="I71">
        <v>1.086E-2</v>
      </c>
      <c r="J71">
        <v>100</v>
      </c>
      <c r="K71">
        <v>8.9700000000000005E-3</v>
      </c>
      <c r="L71">
        <v>100</v>
      </c>
      <c r="M71">
        <v>3.1949999999999999E-2</v>
      </c>
      <c r="N71" t="b">
        <f>OR(D71&gt;E71,D71&gt;F71,D71&gt;G71,D71&gt;I71,D71&gt;K71,D71&gt;M71)</f>
        <v>0</v>
      </c>
      <c r="O71" t="b">
        <f>AND(D71&gt;1000,E71&gt;1000,F71&gt;1000,G71&gt;1000,H71&lt;100,J71&lt;100,L71&lt;100)</f>
        <v>0</v>
      </c>
    </row>
    <row r="72" spans="1:15" x14ac:dyDescent="0.2">
      <c r="A72" t="s">
        <v>220</v>
      </c>
      <c r="B72">
        <v>1275</v>
      </c>
      <c r="C72" t="s">
        <v>110</v>
      </c>
      <c r="D72">
        <v>2.8750000000000001E-2</v>
      </c>
      <c r="E72">
        <v>1.6789999999999999E-2</v>
      </c>
      <c r="F72">
        <v>9.1259999999999994E-2</v>
      </c>
      <c r="G72">
        <v>0.23466000000000001</v>
      </c>
      <c r="H72">
        <v>100</v>
      </c>
      <c r="I72">
        <v>1.8460000000000001E-2</v>
      </c>
      <c r="J72">
        <v>100</v>
      </c>
      <c r="K72">
        <v>9.9830000000000002E-2</v>
      </c>
      <c r="L72">
        <v>100</v>
      </c>
      <c r="M72">
        <v>0.26593</v>
      </c>
      <c r="N72" t="b">
        <f>OR(D72&gt;E72,D72&gt;F72,D72&gt;G72,D72&gt;I72,D72&gt;K72,D72&gt;M72)</f>
        <v>1</v>
      </c>
      <c r="O72" t="b">
        <f>AND(D72&gt;1000,E72&gt;1000,F72&gt;1000,G72&gt;1000,H72&lt;100,J72&lt;100,L72&lt;100)</f>
        <v>0</v>
      </c>
    </row>
    <row r="73" spans="1:15" x14ac:dyDescent="0.2">
      <c r="A73" t="s">
        <v>53</v>
      </c>
      <c r="B73">
        <v>1161</v>
      </c>
      <c r="C73" t="s">
        <v>14</v>
      </c>
      <c r="D73">
        <v>2.0500000000000002E-3</v>
      </c>
      <c r="E73">
        <v>9.2499999999999995E-3</v>
      </c>
      <c r="F73">
        <v>7.1999999999999998E-3</v>
      </c>
      <c r="G73">
        <v>2.6179999999999998E-2</v>
      </c>
      <c r="H73">
        <v>100</v>
      </c>
      <c r="I73">
        <v>1.0240000000000001E-2</v>
      </c>
      <c r="J73">
        <v>100</v>
      </c>
      <c r="K73">
        <v>8.3499999999999998E-3</v>
      </c>
      <c r="L73">
        <v>100</v>
      </c>
      <c r="M73">
        <v>3.041E-2</v>
      </c>
      <c r="N73" t="b">
        <f>OR(D73&gt;E73,D73&gt;F73,D73&gt;G73,D73&gt;I73,D73&gt;K73,D73&gt;M73)</f>
        <v>0</v>
      </c>
      <c r="O73" t="b">
        <f>AND(D73&gt;1000,E73&gt;1000,F73&gt;1000,G73&gt;1000,H73&lt;100,J73&lt;100,L73&lt;100)</f>
        <v>0</v>
      </c>
    </row>
    <row r="74" spans="1:15" x14ac:dyDescent="0.2">
      <c r="A74" t="s">
        <v>238</v>
      </c>
      <c r="B74">
        <v>1139</v>
      </c>
      <c r="C74" t="s">
        <v>58</v>
      </c>
      <c r="D74">
        <v>8.8900000000000003E-3</v>
      </c>
      <c r="E74">
        <v>3.5430000000000003E-2</v>
      </c>
      <c r="F74">
        <v>1.4489999999999999E-2</v>
      </c>
      <c r="G74">
        <v>9.2810000000000004E-2</v>
      </c>
      <c r="H74">
        <v>100</v>
      </c>
      <c r="I74">
        <v>3.6979999999999999E-2</v>
      </c>
      <c r="J74">
        <v>100</v>
      </c>
      <c r="K74">
        <v>1.523E-2</v>
      </c>
      <c r="L74">
        <v>100</v>
      </c>
      <c r="M74">
        <v>0.10809000000000001</v>
      </c>
      <c r="N74" t="b">
        <f>OR(D74&gt;E74,D74&gt;F74,D74&gt;G74,D74&gt;I74,D74&gt;K74,D74&gt;M74)</f>
        <v>0</v>
      </c>
      <c r="O74" t="b">
        <f>AND(D74&gt;1000,E74&gt;1000,F74&gt;1000,G74&gt;1000,H74&lt;100,J74&lt;100,L74&lt;100)</f>
        <v>0</v>
      </c>
    </row>
    <row r="75" spans="1:15" x14ac:dyDescent="0.2">
      <c r="A75" t="s">
        <v>129</v>
      </c>
      <c r="B75">
        <v>1026</v>
      </c>
      <c r="C75" t="s">
        <v>14</v>
      </c>
      <c r="D75">
        <v>6.79E-3</v>
      </c>
      <c r="E75">
        <v>7.2300000000000003E-3</v>
      </c>
      <c r="F75">
        <v>1.1730000000000001E-2</v>
      </c>
      <c r="G75">
        <v>3.832E-2</v>
      </c>
      <c r="H75">
        <v>100</v>
      </c>
      <c r="I75">
        <v>7.8799999999999999E-3</v>
      </c>
      <c r="J75">
        <v>100</v>
      </c>
      <c r="K75">
        <v>1.261E-2</v>
      </c>
      <c r="L75">
        <v>100</v>
      </c>
      <c r="M75">
        <v>4.2009999999999999E-2</v>
      </c>
      <c r="N75" t="b">
        <f>OR(D75&gt;E75,D75&gt;F75,D75&gt;G75,D75&gt;I75,D75&gt;K75,D75&gt;M75)</f>
        <v>0</v>
      </c>
      <c r="O75" t="b">
        <f>AND(D75&gt;1000,E75&gt;1000,F75&gt;1000,G75&gt;1000,H75&lt;100,J75&lt;100,L75&lt;100)</f>
        <v>0</v>
      </c>
    </row>
    <row r="76" spans="1:15" x14ac:dyDescent="0.2">
      <c r="A76" t="s">
        <v>101</v>
      </c>
      <c r="B76">
        <v>986</v>
      </c>
      <c r="C76" t="s">
        <v>14</v>
      </c>
      <c r="D76">
        <v>7.7499999999999999E-3</v>
      </c>
      <c r="E76">
        <v>6.8999999999999999E-3</v>
      </c>
      <c r="F76">
        <v>1.146E-2</v>
      </c>
      <c r="G76">
        <v>5.5789999999999999E-2</v>
      </c>
      <c r="H76">
        <v>100</v>
      </c>
      <c r="I76">
        <v>7.3200000000000001E-3</v>
      </c>
      <c r="J76">
        <v>100</v>
      </c>
      <c r="K76">
        <v>1.2109999999999999E-2</v>
      </c>
      <c r="L76">
        <v>100</v>
      </c>
      <c r="M76">
        <v>5.9369999999999999E-2</v>
      </c>
      <c r="N76" t="b">
        <f>OR(D76&gt;E76,D76&gt;F76,D76&gt;G76,D76&gt;I76,D76&gt;K76,D76&gt;M76)</f>
        <v>1</v>
      </c>
      <c r="O76" t="b">
        <f>AND(D76&gt;1000,E76&gt;1000,F76&gt;1000,G76&gt;1000,H76&lt;100,J76&lt;100,L76&lt;100)</f>
        <v>0</v>
      </c>
    </row>
    <row r="77" spans="1:15" x14ac:dyDescent="0.2">
      <c r="A77" t="s">
        <v>27</v>
      </c>
      <c r="B77">
        <v>909</v>
      </c>
      <c r="C77" t="s">
        <v>28</v>
      </c>
      <c r="D77">
        <v>3.7200000000000002E-3</v>
      </c>
      <c r="E77">
        <v>3.8600000000000001E-3</v>
      </c>
      <c r="F77">
        <v>0.17752999999999999</v>
      </c>
      <c r="G77">
        <v>0.12828999999999999</v>
      </c>
      <c r="H77">
        <v>100</v>
      </c>
      <c r="I77">
        <v>3.9399999999999999E-3</v>
      </c>
      <c r="J77">
        <v>100</v>
      </c>
      <c r="K77">
        <v>0.17918999999999999</v>
      </c>
      <c r="L77">
        <v>100</v>
      </c>
      <c r="M77">
        <v>0.13027</v>
      </c>
      <c r="N77" t="b">
        <f>OR(D77&gt;E77,D77&gt;F77,D77&gt;G77,D77&gt;I77,D77&gt;K77,D77&gt;M77)</f>
        <v>0</v>
      </c>
      <c r="O77" t="b">
        <f>AND(D77&gt;1000,E77&gt;1000,F77&gt;1000,G77&gt;1000,H77&lt;100,J77&lt;100,L77&lt;100)</f>
        <v>0</v>
      </c>
    </row>
    <row r="78" spans="1:15" x14ac:dyDescent="0.2">
      <c r="A78" t="s">
        <v>222</v>
      </c>
      <c r="B78">
        <v>903</v>
      </c>
      <c r="C78" t="s">
        <v>14</v>
      </c>
      <c r="D78">
        <v>6.0099999999999997E-3</v>
      </c>
      <c r="E78">
        <v>4.5999999999999999E-3</v>
      </c>
      <c r="F78">
        <v>9.4199999999999996E-3</v>
      </c>
      <c r="G78">
        <v>3.696E-2</v>
      </c>
      <c r="H78">
        <v>100</v>
      </c>
      <c r="I78">
        <v>5.2300000000000003E-3</v>
      </c>
      <c r="J78">
        <v>100</v>
      </c>
      <c r="K78">
        <v>1.027E-2</v>
      </c>
      <c r="L78">
        <v>100</v>
      </c>
      <c r="M78">
        <v>4.2439999999999999E-2</v>
      </c>
      <c r="N78" t="b">
        <f>OR(D78&gt;E78,D78&gt;F78,D78&gt;G78,D78&gt;I78,D78&gt;K78,D78&gt;M78)</f>
        <v>1</v>
      </c>
      <c r="O78" t="b">
        <f>AND(D78&gt;1000,E78&gt;1000,F78&gt;1000,G78&gt;1000,H78&lt;100,J78&lt;100,L78&lt;100)</f>
        <v>0</v>
      </c>
    </row>
    <row r="79" spans="1:15" x14ac:dyDescent="0.2">
      <c r="A79" t="s">
        <v>94</v>
      </c>
      <c r="B79">
        <v>810</v>
      </c>
      <c r="C79" t="s">
        <v>28</v>
      </c>
      <c r="D79">
        <v>6.6E-3</v>
      </c>
      <c r="E79">
        <v>3.2599999999999999E-3</v>
      </c>
      <c r="F79">
        <v>0.29085</v>
      </c>
      <c r="G79">
        <v>0.11315</v>
      </c>
      <c r="H79">
        <v>100</v>
      </c>
      <c r="I79">
        <v>3.5799999999999998E-3</v>
      </c>
      <c r="J79">
        <v>100</v>
      </c>
      <c r="K79">
        <v>0.30925000000000002</v>
      </c>
      <c r="L79">
        <v>100</v>
      </c>
      <c r="M79">
        <v>0.12477000000000001</v>
      </c>
      <c r="N79" t="b">
        <f>OR(D79&gt;E79,D79&gt;F79,D79&gt;G79,D79&gt;I79,D79&gt;K79,D79&gt;M79)</f>
        <v>1</v>
      </c>
      <c r="O79" t="b">
        <f>AND(D79&gt;1000,E79&gt;1000,F79&gt;1000,G79&gt;1000,H79&lt;100,J79&lt;100,L79&lt;100)</f>
        <v>0</v>
      </c>
    </row>
    <row r="80" spans="1:15" x14ac:dyDescent="0.2">
      <c r="A80" t="s">
        <v>226</v>
      </c>
      <c r="B80">
        <v>799</v>
      </c>
      <c r="C80" t="s">
        <v>23</v>
      </c>
      <c r="D80">
        <v>5.4400000000000004E-3</v>
      </c>
      <c r="E80">
        <v>3.65E-3</v>
      </c>
      <c r="F80">
        <v>1.255E-2</v>
      </c>
      <c r="G80">
        <v>3.9710000000000002E-2</v>
      </c>
      <c r="H80">
        <v>100</v>
      </c>
      <c r="I80">
        <v>3.8600000000000001E-3</v>
      </c>
      <c r="J80">
        <v>100</v>
      </c>
      <c r="K80">
        <v>1.3180000000000001E-2</v>
      </c>
      <c r="L80">
        <v>100</v>
      </c>
      <c r="M80">
        <v>4.2999999999999997E-2</v>
      </c>
      <c r="N80" t="b">
        <f>OR(D80&gt;E80,D80&gt;F80,D80&gt;G80,D80&gt;I80,D80&gt;K80,D80&gt;M80)</f>
        <v>1</v>
      </c>
      <c r="O80" t="b">
        <f>AND(D80&gt;1000,E80&gt;1000,F80&gt;1000,G80&gt;1000,H80&lt;100,J80&lt;100,L80&lt;100)</f>
        <v>0</v>
      </c>
    </row>
    <row r="81" spans="1:15" x14ac:dyDescent="0.2">
      <c r="A81" t="s">
        <v>252</v>
      </c>
      <c r="B81">
        <v>774</v>
      </c>
      <c r="C81" t="s">
        <v>14</v>
      </c>
      <c r="D81">
        <v>4.5300000000000002E-3</v>
      </c>
      <c r="E81">
        <v>3.9500000000000004E-3</v>
      </c>
      <c r="F81">
        <v>7.9699999999999997E-3</v>
      </c>
      <c r="G81">
        <v>2.9739999999999999E-2</v>
      </c>
      <c r="H81">
        <v>100</v>
      </c>
      <c r="I81">
        <v>4.0400000000000002E-3</v>
      </c>
      <c r="J81">
        <v>100</v>
      </c>
      <c r="K81">
        <v>8.6400000000000001E-3</v>
      </c>
      <c r="L81">
        <v>100</v>
      </c>
      <c r="M81">
        <v>3.2329999999999998E-2</v>
      </c>
      <c r="N81" t="b">
        <f>OR(D81&gt;E81,D81&gt;F81,D81&gt;G81,D81&gt;I81,D81&gt;K81,D81&gt;M81)</f>
        <v>1</v>
      </c>
      <c r="O81" t="b">
        <f>AND(D81&gt;1000,E81&gt;1000,F81&gt;1000,G81&gt;1000,H81&lt;100,J81&lt;100,L81&lt;100)</f>
        <v>0</v>
      </c>
    </row>
    <row r="82" spans="1:15" x14ac:dyDescent="0.2">
      <c r="A82" t="s">
        <v>173</v>
      </c>
      <c r="B82">
        <v>714</v>
      </c>
      <c r="C82" t="s">
        <v>17</v>
      </c>
      <c r="D82">
        <v>6.3099999999999996E-3</v>
      </c>
      <c r="E82">
        <v>1.6570000000000001E-2</v>
      </c>
      <c r="F82">
        <v>1.0829999999999999E-2</v>
      </c>
      <c r="G82">
        <v>3.5020000000000003E-2</v>
      </c>
      <c r="H82">
        <v>100</v>
      </c>
      <c r="I82">
        <v>1.7809999999999999E-2</v>
      </c>
      <c r="J82">
        <v>100</v>
      </c>
      <c r="K82">
        <v>1.1429999999999999E-2</v>
      </c>
      <c r="L82">
        <v>100</v>
      </c>
      <c r="M82">
        <v>3.721E-2</v>
      </c>
      <c r="N82" t="b">
        <f>OR(D82&gt;E82,D82&gt;F82,D82&gt;G82,D82&gt;I82,D82&gt;K82,D82&gt;M82)</f>
        <v>0</v>
      </c>
      <c r="O82" t="b">
        <f>AND(D82&gt;1000,E82&gt;1000,F82&gt;1000,G82&gt;1000,H82&lt;100,J82&lt;100,L82&lt;100)</f>
        <v>0</v>
      </c>
    </row>
    <row r="83" spans="1:15" x14ac:dyDescent="0.2">
      <c r="A83" t="s">
        <v>61</v>
      </c>
      <c r="B83">
        <v>697</v>
      </c>
      <c r="C83" t="s">
        <v>14</v>
      </c>
      <c r="D83">
        <v>6.1700000000000001E-3</v>
      </c>
      <c r="E83">
        <v>5.8399999999999997E-3</v>
      </c>
      <c r="F83">
        <v>8.8699999999999994E-3</v>
      </c>
      <c r="G83">
        <v>4.5100000000000001E-2</v>
      </c>
      <c r="H83">
        <v>100</v>
      </c>
      <c r="I83">
        <v>6.2500000000000003E-3</v>
      </c>
      <c r="J83">
        <v>100</v>
      </c>
      <c r="K83">
        <v>9.5099999999999994E-3</v>
      </c>
      <c r="L83">
        <v>100</v>
      </c>
      <c r="M83">
        <v>4.8570000000000002E-2</v>
      </c>
      <c r="N83" t="b">
        <f>OR(D83&gt;E83,D83&gt;F83,D83&gt;G83,D83&gt;I83,D83&gt;K83,D83&gt;M83)</f>
        <v>1</v>
      </c>
      <c r="O83" t="b">
        <f>AND(D83&gt;1000,E83&gt;1000,F83&gt;1000,G83&gt;1000,H83&lt;100,J83&lt;100,L83&lt;100)</f>
        <v>0</v>
      </c>
    </row>
    <row r="84" spans="1:15" x14ac:dyDescent="0.2">
      <c r="A84" t="s">
        <v>35</v>
      </c>
      <c r="B84">
        <v>646</v>
      </c>
      <c r="C84" t="s">
        <v>25</v>
      </c>
      <c r="D84">
        <v>4.8199999999999996E-3</v>
      </c>
      <c r="E84">
        <v>2.2270000000000002E-2</v>
      </c>
      <c r="F84">
        <v>2.291E-2</v>
      </c>
      <c r="G84">
        <v>3.7760000000000002E-2</v>
      </c>
      <c r="H84">
        <v>0</v>
      </c>
      <c r="I84">
        <v>1.401E-2</v>
      </c>
      <c r="J84">
        <v>100</v>
      </c>
      <c r="K84">
        <v>2.4559999999999998E-2</v>
      </c>
      <c r="L84">
        <v>100</v>
      </c>
      <c r="M84">
        <v>4.0419999999999998E-2</v>
      </c>
      <c r="N84" t="b">
        <f>OR(D84&gt;E84,D84&gt;F84,D84&gt;G84,D84&gt;I84,D84&gt;K84,D84&gt;M84)</f>
        <v>0</v>
      </c>
      <c r="O84" t="b">
        <f>AND(D84&gt;1000,E84&gt;1000,F84&gt;1000,G84&gt;1000,H84&lt;100,J84&lt;100,L84&lt;100)</f>
        <v>0</v>
      </c>
    </row>
    <row r="85" spans="1:15" x14ac:dyDescent="0.2">
      <c r="A85" t="s">
        <v>264</v>
      </c>
      <c r="B85">
        <v>612</v>
      </c>
      <c r="C85" t="s">
        <v>17</v>
      </c>
      <c r="D85">
        <v>5.2599999999999999E-3</v>
      </c>
      <c r="E85">
        <v>1.3639999999999999E-2</v>
      </c>
      <c r="F85">
        <v>8.8800000000000007E-3</v>
      </c>
      <c r="G85">
        <v>2.9520000000000001E-2</v>
      </c>
      <c r="H85">
        <v>100</v>
      </c>
      <c r="I85">
        <v>1.417E-2</v>
      </c>
      <c r="J85">
        <v>100</v>
      </c>
      <c r="K85">
        <v>9.3799999999999994E-3</v>
      </c>
      <c r="L85">
        <v>100</v>
      </c>
      <c r="M85">
        <v>3.1570000000000001E-2</v>
      </c>
      <c r="N85" t="b">
        <f>OR(D85&gt;E85,D85&gt;F85,D85&gt;G85,D85&gt;I85,D85&gt;K85,D85&gt;M85)</f>
        <v>0</v>
      </c>
      <c r="O85" t="b">
        <f>AND(D85&gt;1000,E85&gt;1000,F85&gt;1000,G85&gt;1000,H85&lt;100,J85&lt;100,L85&lt;100)</f>
        <v>0</v>
      </c>
    </row>
    <row r="86" spans="1:15" x14ac:dyDescent="0.2">
      <c r="A86" t="s">
        <v>37</v>
      </c>
      <c r="B86">
        <v>595</v>
      </c>
      <c r="C86" t="s">
        <v>25</v>
      </c>
      <c r="D86">
        <v>6.2599999999999999E-3</v>
      </c>
      <c r="E86">
        <v>2.9099999999999998E-3</v>
      </c>
      <c r="F86">
        <v>1.473E-2</v>
      </c>
      <c r="G86">
        <v>4.0149999999999998E-2</v>
      </c>
      <c r="H86">
        <v>100</v>
      </c>
      <c r="I86">
        <v>3.13E-3</v>
      </c>
      <c r="J86">
        <v>100</v>
      </c>
      <c r="K86">
        <v>1.5509999999999999E-2</v>
      </c>
      <c r="L86">
        <v>100</v>
      </c>
      <c r="M86">
        <v>4.6699999999999998E-2</v>
      </c>
      <c r="N86" t="b">
        <f>OR(D86&gt;E86,D86&gt;F86,D86&gt;G86,D86&gt;I86,D86&gt;K86,D86&gt;M86)</f>
        <v>1</v>
      </c>
      <c r="O86" t="b">
        <f>AND(D86&gt;1000,E86&gt;1000,F86&gt;1000,G86&gt;1000,H86&lt;100,J86&lt;100,L86&lt;100)</f>
        <v>0</v>
      </c>
    </row>
    <row r="87" spans="1:15" x14ac:dyDescent="0.2">
      <c r="A87" t="s">
        <v>121</v>
      </c>
      <c r="B87">
        <v>578</v>
      </c>
      <c r="C87" t="s">
        <v>17</v>
      </c>
      <c r="D87">
        <v>3.96E-3</v>
      </c>
      <c r="E87">
        <v>1.0319999999999999E-2</v>
      </c>
      <c r="F87">
        <v>7.1999999999999998E-3</v>
      </c>
      <c r="G87">
        <v>1.949E-2</v>
      </c>
      <c r="H87">
        <v>100</v>
      </c>
      <c r="I87">
        <v>1.09E-2</v>
      </c>
      <c r="J87">
        <v>100</v>
      </c>
      <c r="K87">
        <v>7.5700000000000003E-3</v>
      </c>
      <c r="L87">
        <v>100</v>
      </c>
      <c r="M87">
        <v>2.0629999999999999E-2</v>
      </c>
      <c r="N87" t="b">
        <f>OR(D87&gt;E87,D87&gt;F87,D87&gt;G87,D87&gt;I87,D87&gt;K87,D87&gt;M87)</f>
        <v>0</v>
      </c>
      <c r="O87" t="b">
        <f>AND(D87&gt;1000,E87&gt;1000,F87&gt;1000,G87&gt;1000,H87&lt;100,J87&lt;100,L87&lt;100)</f>
        <v>0</v>
      </c>
    </row>
    <row r="88" spans="1:15" x14ac:dyDescent="0.2">
      <c r="A88" t="s">
        <v>45</v>
      </c>
      <c r="B88">
        <v>555</v>
      </c>
      <c r="C88" t="s">
        <v>46</v>
      </c>
      <c r="D88">
        <v>8.2699999999999996E-3</v>
      </c>
      <c r="E88">
        <v>2.2799999999999999E-3</v>
      </c>
      <c r="F88">
        <v>0.19375000000000001</v>
      </c>
      <c r="G88">
        <v>6.9989999999999997E-2</v>
      </c>
      <c r="H88">
        <v>100</v>
      </c>
      <c r="I88">
        <v>2.49E-3</v>
      </c>
      <c r="J88">
        <v>100</v>
      </c>
      <c r="K88">
        <v>0.20624999999999999</v>
      </c>
      <c r="L88">
        <v>100</v>
      </c>
      <c r="M88">
        <v>7.4730000000000005E-2</v>
      </c>
      <c r="N88" t="b">
        <f>OR(D88&gt;E88,D88&gt;F88,D88&gt;G88,D88&gt;I88,D88&gt;K88,D88&gt;M88)</f>
        <v>1</v>
      </c>
      <c r="O88" t="b">
        <f>AND(D88&gt;1000,E88&gt;1000,F88&gt;1000,G88&gt;1000,H88&lt;100,J88&lt;100,L88&lt;100)</f>
        <v>0</v>
      </c>
    </row>
    <row r="89" spans="1:15" x14ac:dyDescent="0.2">
      <c r="A89" t="s">
        <v>171</v>
      </c>
      <c r="B89">
        <v>555</v>
      </c>
      <c r="C89" t="s">
        <v>46</v>
      </c>
      <c r="D89">
        <v>8.4600000000000005E-3</v>
      </c>
      <c r="E89">
        <v>2.31E-3</v>
      </c>
      <c r="F89">
        <v>0.19953000000000001</v>
      </c>
      <c r="G89">
        <v>7.1129999999999999E-2</v>
      </c>
      <c r="H89">
        <v>100</v>
      </c>
      <c r="I89">
        <v>2.5000000000000001E-3</v>
      </c>
      <c r="J89">
        <v>100</v>
      </c>
      <c r="K89">
        <v>0.20952000000000001</v>
      </c>
      <c r="L89">
        <v>100</v>
      </c>
      <c r="M89">
        <v>7.5730000000000006E-2</v>
      </c>
      <c r="N89" t="b">
        <f>OR(D89&gt;E89,D89&gt;F89,D89&gt;G89,D89&gt;I89,D89&gt;K89,D89&gt;M89)</f>
        <v>1</v>
      </c>
      <c r="O89" t="b">
        <f>AND(D89&gt;1000,E89&gt;1000,F89&gt;1000,G89&gt;1000,H89&lt;100,J89&lt;100,L89&lt;100)</f>
        <v>0</v>
      </c>
    </row>
    <row r="90" spans="1:15" x14ac:dyDescent="0.2">
      <c r="A90" t="s">
        <v>91</v>
      </c>
      <c r="B90">
        <v>544</v>
      </c>
      <c r="C90" t="s">
        <v>14</v>
      </c>
      <c r="D90">
        <v>4.2900000000000004E-3</v>
      </c>
      <c r="E90">
        <v>3.7499999999999999E-3</v>
      </c>
      <c r="F90">
        <v>6.3200000000000001E-3</v>
      </c>
      <c r="G90">
        <v>2.8840000000000001E-2</v>
      </c>
      <c r="H90">
        <v>100</v>
      </c>
      <c r="I90">
        <v>3.9899999999999996E-3</v>
      </c>
      <c r="J90">
        <v>100</v>
      </c>
      <c r="K90">
        <v>6.6699999999999997E-3</v>
      </c>
      <c r="L90">
        <v>100</v>
      </c>
      <c r="M90">
        <v>3.039E-2</v>
      </c>
      <c r="N90" t="b">
        <f>OR(D90&gt;E90,D90&gt;F90,D90&gt;G90,D90&gt;I90,D90&gt;K90,D90&gt;M90)</f>
        <v>1</v>
      </c>
      <c r="O90" t="b">
        <f>AND(D90&gt;1000,E90&gt;1000,F90&gt;1000,G90&gt;1000,H90&lt;100,J90&lt;100,L90&lt;100)</f>
        <v>0</v>
      </c>
    </row>
    <row r="91" spans="1:15" x14ac:dyDescent="0.2">
      <c r="A91" t="s">
        <v>89</v>
      </c>
      <c r="B91">
        <v>540</v>
      </c>
      <c r="C91" t="s">
        <v>14</v>
      </c>
      <c r="D91">
        <v>3.64E-3</v>
      </c>
      <c r="E91">
        <v>3.0899999999999999E-3</v>
      </c>
      <c r="F91">
        <v>5.4900000000000001E-3</v>
      </c>
      <c r="G91">
        <v>2.18E-2</v>
      </c>
      <c r="H91">
        <v>100</v>
      </c>
      <c r="I91">
        <v>3.29E-3</v>
      </c>
      <c r="J91">
        <v>100</v>
      </c>
      <c r="K91">
        <v>5.7999999999999996E-3</v>
      </c>
      <c r="L91">
        <v>100</v>
      </c>
      <c r="M91">
        <v>2.3210000000000001E-2</v>
      </c>
      <c r="N91" t="b">
        <f>OR(D91&gt;E91,D91&gt;F91,D91&gt;G91,D91&gt;I91,D91&gt;K91,D91&gt;M91)</f>
        <v>1</v>
      </c>
      <c r="O91" t="b">
        <f>AND(D91&gt;1000,E91&gt;1000,F91&gt;1000,G91&gt;1000,H91&lt;100,J91&lt;100,L91&lt;100)</f>
        <v>0</v>
      </c>
    </row>
    <row r="92" spans="1:15" x14ac:dyDescent="0.2">
      <c r="A92" t="s">
        <v>90</v>
      </c>
      <c r="B92">
        <v>520</v>
      </c>
      <c r="C92" t="s">
        <v>42</v>
      </c>
      <c r="D92">
        <v>9.3200000000000002E-3</v>
      </c>
      <c r="E92">
        <v>5.9520000000000003E-2</v>
      </c>
      <c r="F92">
        <v>2.46E-2</v>
      </c>
      <c r="G92">
        <v>2.742E-2</v>
      </c>
      <c r="H92">
        <v>100</v>
      </c>
      <c r="I92">
        <v>6.2909999999999994E-2</v>
      </c>
      <c r="J92">
        <v>100</v>
      </c>
      <c r="K92">
        <v>2.5919999999999999E-2</v>
      </c>
      <c r="L92">
        <v>100</v>
      </c>
      <c r="M92">
        <v>2.8840000000000001E-2</v>
      </c>
      <c r="N92" t="b">
        <f>OR(D92&gt;E92,D92&gt;F92,D92&gt;G92,D92&gt;I92,D92&gt;K92,D92&gt;M92)</f>
        <v>0</v>
      </c>
      <c r="O92" t="b">
        <f>AND(D92&gt;1000,E92&gt;1000,F92&gt;1000,G92&gt;1000,H92&lt;100,J92&lt;100,L92&lt;100)</f>
        <v>0</v>
      </c>
    </row>
    <row r="93" spans="1:15" x14ac:dyDescent="0.2">
      <c r="A93" t="s">
        <v>38</v>
      </c>
      <c r="B93">
        <v>495</v>
      </c>
      <c r="C93" t="s">
        <v>17</v>
      </c>
      <c r="D93">
        <v>5.0299999999999997E-3</v>
      </c>
      <c r="E93">
        <v>1.737E-2</v>
      </c>
      <c r="F93">
        <v>1.7129999999999999E-2</v>
      </c>
      <c r="G93">
        <v>1.8790000000000001E-2</v>
      </c>
      <c r="H93">
        <v>100</v>
      </c>
      <c r="I93">
        <v>1.821E-2</v>
      </c>
      <c r="J93">
        <v>100</v>
      </c>
      <c r="K93">
        <v>1.8030000000000001E-2</v>
      </c>
      <c r="L93">
        <v>100</v>
      </c>
      <c r="M93">
        <v>2.0250000000000001E-2</v>
      </c>
      <c r="N93" t="b">
        <f>OR(D93&gt;E93,D93&gt;F93,D93&gt;G93,D93&gt;I93,D93&gt;K93,D93&gt;M93)</f>
        <v>0</v>
      </c>
      <c r="O93" t="b">
        <f>AND(D93&gt;1000,E93&gt;1000,F93&gt;1000,G93&gt;1000,H93&lt;100,J93&lt;100,L93&lt;100)</f>
        <v>0</v>
      </c>
    </row>
    <row r="94" spans="1:15" x14ac:dyDescent="0.2">
      <c r="A94" t="s">
        <v>85</v>
      </c>
      <c r="B94">
        <v>495</v>
      </c>
      <c r="C94" t="s">
        <v>17</v>
      </c>
      <c r="D94">
        <v>5.0699999999999999E-3</v>
      </c>
      <c r="E94">
        <v>1.7479999999999999E-2</v>
      </c>
      <c r="F94">
        <v>1.745E-2</v>
      </c>
      <c r="G94">
        <v>1.9910000000000001E-2</v>
      </c>
      <c r="H94">
        <v>100</v>
      </c>
      <c r="I94">
        <v>1.8440000000000002E-2</v>
      </c>
      <c r="J94">
        <v>100</v>
      </c>
      <c r="K94">
        <v>1.8169999999999999E-2</v>
      </c>
      <c r="L94">
        <v>100</v>
      </c>
      <c r="M94">
        <v>2.1319999999999999E-2</v>
      </c>
      <c r="N94" t="b">
        <f>OR(D94&gt;E94,D94&gt;F94,D94&gt;G94,D94&gt;I94,D94&gt;K94,D94&gt;M94)</f>
        <v>0</v>
      </c>
      <c r="O94" t="b">
        <f>AND(D94&gt;1000,E94&gt;1000,F94&gt;1000,G94&gt;1000,H94&lt;100,J94&lt;100,L94&lt;100)</f>
        <v>0</v>
      </c>
    </row>
    <row r="95" spans="1:15" x14ac:dyDescent="0.2">
      <c r="A95" t="s">
        <v>51</v>
      </c>
      <c r="B95">
        <v>476</v>
      </c>
      <c r="C95" t="s">
        <v>23</v>
      </c>
      <c r="D95">
        <v>3.2100000000000002E-3</v>
      </c>
      <c r="E95">
        <v>2.32E-3</v>
      </c>
      <c r="F95">
        <v>7.6E-3</v>
      </c>
      <c r="G95">
        <v>2.1989999999999999E-2</v>
      </c>
      <c r="H95">
        <v>100</v>
      </c>
      <c r="I95">
        <v>2.2499999999999998E-3</v>
      </c>
      <c r="J95">
        <v>100</v>
      </c>
      <c r="K95">
        <v>7.7099999999999998E-3</v>
      </c>
      <c r="L95">
        <v>100</v>
      </c>
      <c r="M95">
        <v>2.3210000000000001E-2</v>
      </c>
      <c r="N95" t="b">
        <f>OR(D95&gt;E95,D95&gt;F95,D95&gt;G95,D95&gt;I95,D95&gt;K95,D95&gt;M95)</f>
        <v>1</v>
      </c>
      <c r="O95" t="b">
        <f>AND(D95&gt;1000,E95&gt;1000,F95&gt;1000,G95&gt;1000,H95&lt;100,J95&lt;100,L95&lt;100)</f>
        <v>0</v>
      </c>
    </row>
    <row r="96" spans="1:15" x14ac:dyDescent="0.2">
      <c r="A96" t="s">
        <v>186</v>
      </c>
      <c r="B96">
        <v>476</v>
      </c>
      <c r="C96" t="s">
        <v>23</v>
      </c>
      <c r="D96">
        <v>3.2799999999999999E-3</v>
      </c>
      <c r="E96">
        <v>2.14E-3</v>
      </c>
      <c r="F96">
        <v>7.4599999999999996E-3</v>
      </c>
      <c r="G96">
        <v>2.2780000000000002E-2</v>
      </c>
      <c r="H96">
        <v>100</v>
      </c>
      <c r="I96">
        <v>2.48E-3</v>
      </c>
      <c r="J96">
        <v>100</v>
      </c>
      <c r="K96">
        <v>8.2100000000000003E-3</v>
      </c>
      <c r="L96">
        <v>100</v>
      </c>
      <c r="M96">
        <v>2.5700000000000001E-2</v>
      </c>
      <c r="N96" t="b">
        <f>OR(D96&gt;E96,D96&gt;F96,D96&gt;G96,D96&gt;I96,D96&gt;K96,D96&gt;M96)</f>
        <v>1</v>
      </c>
      <c r="O96" t="b">
        <f>AND(D96&gt;1000,E96&gt;1000,F96&gt;1000,G96&gt;1000,H96&lt;100,J96&lt;100,L96&lt;100)</f>
        <v>0</v>
      </c>
    </row>
    <row r="97" spans="1:15" x14ac:dyDescent="0.2">
      <c r="A97" t="s">
        <v>117</v>
      </c>
      <c r="B97">
        <v>470</v>
      </c>
      <c r="C97" t="s">
        <v>58</v>
      </c>
      <c r="D97">
        <v>7.7000000000000002E-3</v>
      </c>
      <c r="E97">
        <v>1.9499999999999999E-3</v>
      </c>
      <c r="F97">
        <v>0.1125</v>
      </c>
      <c r="G97">
        <v>6.0979999999999999E-2</v>
      </c>
      <c r="H97">
        <v>100</v>
      </c>
      <c r="I97">
        <v>2.1099999999999999E-3</v>
      </c>
      <c r="J97">
        <v>100</v>
      </c>
      <c r="K97">
        <v>0.11554</v>
      </c>
      <c r="L97">
        <v>100</v>
      </c>
      <c r="M97">
        <v>6.5409999999999996E-2</v>
      </c>
      <c r="N97" t="b">
        <f>OR(D97&gt;E97,D97&gt;F97,D97&gt;G97,D97&gt;I97,D97&gt;K97,D97&gt;M97)</f>
        <v>1</v>
      </c>
      <c r="O97" t="b">
        <f>AND(D97&gt;1000,E97&gt;1000,F97&gt;1000,G97&gt;1000,H97&lt;100,J97&lt;100,L97&lt;100)</f>
        <v>0</v>
      </c>
    </row>
    <row r="98" spans="1:15" x14ac:dyDescent="0.2">
      <c r="A98" t="s">
        <v>74</v>
      </c>
      <c r="B98">
        <v>465</v>
      </c>
      <c r="C98" t="s">
        <v>50</v>
      </c>
      <c r="D98">
        <v>4.2199999999999998E-3</v>
      </c>
      <c r="E98">
        <v>2.5260000000000001E-2</v>
      </c>
      <c r="F98">
        <v>8.2879999999999995E-2</v>
      </c>
      <c r="G98">
        <v>1.694E-2</v>
      </c>
      <c r="H98">
        <v>0</v>
      </c>
      <c r="I98">
        <v>1.8460000000000001E-2</v>
      </c>
      <c r="J98">
        <v>0</v>
      </c>
      <c r="K98">
        <v>7.7909999999999993E-2</v>
      </c>
      <c r="L98">
        <v>100</v>
      </c>
      <c r="M98">
        <v>1.7899999999999999E-2</v>
      </c>
      <c r="N98" t="b">
        <f>OR(D98&gt;E98,D98&gt;F98,D98&gt;G98,D98&gt;I98,D98&gt;K98,D98&gt;M98)</f>
        <v>0</v>
      </c>
      <c r="O98" t="b">
        <f>AND(D98&gt;1000,E98&gt;1000,F98&gt;1000,G98&gt;1000,H98&lt;100,J98&lt;100,L98&lt;100)</f>
        <v>0</v>
      </c>
    </row>
    <row r="99" spans="1:15" x14ac:dyDescent="0.2">
      <c r="A99" t="s">
        <v>163</v>
      </c>
      <c r="B99">
        <v>400</v>
      </c>
      <c r="C99" t="s">
        <v>25</v>
      </c>
      <c r="D99">
        <v>7.1599999999999997E-3</v>
      </c>
      <c r="E99">
        <v>5.1900000000000002E-3</v>
      </c>
      <c r="F99">
        <v>1.7899999999999999E-2</v>
      </c>
      <c r="G99">
        <v>3.9289999999999999E-2</v>
      </c>
      <c r="H99">
        <v>100</v>
      </c>
      <c r="I99">
        <v>5.4299999999999999E-3</v>
      </c>
      <c r="J99">
        <v>100</v>
      </c>
      <c r="K99">
        <v>1.8720000000000001E-2</v>
      </c>
      <c r="L99">
        <v>100</v>
      </c>
      <c r="M99">
        <v>4.2610000000000002E-2</v>
      </c>
      <c r="N99" t="b">
        <f>OR(D99&gt;E99,D99&gt;F99,D99&gt;G99,D99&gt;I99,D99&gt;K99,D99&gt;M99)</f>
        <v>1</v>
      </c>
      <c r="O99" t="b">
        <f>AND(D99&gt;1000,E99&gt;1000,F99&gt;1000,G99&gt;1000,H99&lt;100,J99&lt;100,L99&lt;100)</f>
        <v>0</v>
      </c>
    </row>
    <row r="100" spans="1:15" x14ac:dyDescent="0.2">
      <c r="A100" t="s">
        <v>190</v>
      </c>
      <c r="B100">
        <v>400</v>
      </c>
      <c r="C100" t="s">
        <v>25</v>
      </c>
      <c r="D100">
        <v>7.2899999999999996E-3</v>
      </c>
      <c r="E100">
        <v>5.2100000000000002E-3</v>
      </c>
      <c r="F100">
        <v>1.7930000000000001E-2</v>
      </c>
      <c r="G100">
        <v>3.9570000000000001E-2</v>
      </c>
      <c r="H100">
        <v>100</v>
      </c>
      <c r="I100">
        <v>5.6100000000000004E-3</v>
      </c>
      <c r="J100">
        <v>100</v>
      </c>
      <c r="K100">
        <v>1.966E-2</v>
      </c>
      <c r="L100">
        <v>100</v>
      </c>
      <c r="M100">
        <v>4.564E-2</v>
      </c>
      <c r="N100" t="b">
        <f>OR(D100&gt;E100,D100&gt;F100,D100&gt;G100,D100&gt;I100,D100&gt;K100,D100&gt;M100)</f>
        <v>1</v>
      </c>
      <c r="O100" t="b">
        <f>AND(D100&gt;1000,E100&gt;1000,F100&gt;1000,G100&gt;1000,H100&lt;100,J100&lt;100,L100&lt;100)</f>
        <v>0</v>
      </c>
    </row>
    <row r="101" spans="1:15" x14ac:dyDescent="0.2">
      <c r="A101" t="s">
        <v>248</v>
      </c>
      <c r="B101">
        <v>400</v>
      </c>
      <c r="C101" t="s">
        <v>25</v>
      </c>
      <c r="D101">
        <v>7.7499999999999999E-3</v>
      </c>
      <c r="E101">
        <v>5.28E-3</v>
      </c>
      <c r="F101">
        <v>1.8089999999999998E-2</v>
      </c>
      <c r="G101">
        <v>4.1169999999999998E-2</v>
      </c>
      <c r="H101">
        <v>100</v>
      </c>
      <c r="I101">
        <v>5.5199999999999997E-3</v>
      </c>
      <c r="J101">
        <v>100</v>
      </c>
      <c r="K101">
        <v>1.898E-2</v>
      </c>
      <c r="L101">
        <v>100</v>
      </c>
      <c r="M101">
        <v>4.2779999999999999E-2</v>
      </c>
      <c r="N101" t="b">
        <f>OR(D101&gt;E101,D101&gt;F101,D101&gt;G101,D101&gt;I101,D101&gt;K101,D101&gt;M101)</f>
        <v>1</v>
      </c>
      <c r="O101" t="b">
        <f>AND(D101&gt;1000,E101&gt;1000,F101&gt;1000,G101&gt;1000,H101&lt;100,J101&lt;100,L101&lt;100)</f>
        <v>0</v>
      </c>
    </row>
    <row r="102" spans="1:15" x14ac:dyDescent="0.2">
      <c r="A102" t="s">
        <v>260</v>
      </c>
      <c r="B102">
        <v>400</v>
      </c>
      <c r="C102" t="s">
        <v>25</v>
      </c>
      <c r="D102">
        <v>7.4799999999999997E-3</v>
      </c>
      <c r="E102">
        <v>5.1900000000000002E-3</v>
      </c>
      <c r="F102">
        <v>1.805E-2</v>
      </c>
      <c r="G102">
        <v>4.0140000000000002E-2</v>
      </c>
      <c r="H102">
        <v>100</v>
      </c>
      <c r="I102">
        <v>5.5199999999999997E-3</v>
      </c>
      <c r="J102">
        <v>100</v>
      </c>
      <c r="K102">
        <v>1.9120000000000002E-2</v>
      </c>
      <c r="L102">
        <v>100</v>
      </c>
      <c r="M102">
        <v>4.2200000000000001E-2</v>
      </c>
      <c r="N102" t="b">
        <f>OR(D102&gt;E102,D102&gt;F102,D102&gt;G102,D102&gt;I102,D102&gt;K102,D102&gt;M102)</f>
        <v>1</v>
      </c>
      <c r="O102" t="b">
        <f>AND(D102&gt;1000,E102&gt;1000,F102&gt;1000,G102&gt;1000,H102&lt;100,J102&lt;100,L102&lt;100)</f>
        <v>0</v>
      </c>
    </row>
    <row r="103" spans="1:15" x14ac:dyDescent="0.2">
      <c r="A103" t="s">
        <v>175</v>
      </c>
      <c r="B103">
        <v>323</v>
      </c>
      <c r="C103" t="s">
        <v>23</v>
      </c>
      <c r="D103">
        <v>2.47E-3</v>
      </c>
      <c r="E103">
        <v>1.47E-3</v>
      </c>
      <c r="F103">
        <v>4.6499999999999996E-3</v>
      </c>
      <c r="G103">
        <v>1.506E-2</v>
      </c>
      <c r="H103">
        <v>100</v>
      </c>
      <c r="I103">
        <v>1.56E-3</v>
      </c>
      <c r="J103">
        <v>100</v>
      </c>
      <c r="K103">
        <v>4.8999999999999998E-3</v>
      </c>
      <c r="L103">
        <v>100</v>
      </c>
      <c r="M103">
        <v>1.5949999999999999E-2</v>
      </c>
      <c r="N103" t="b">
        <f>OR(D103&gt;E103,D103&gt;F103,D103&gt;G103,D103&gt;I103,D103&gt;K103,D103&gt;M103)</f>
        <v>1</v>
      </c>
      <c r="O103" t="b">
        <f>AND(D103&gt;1000,E103&gt;1000,F103&gt;1000,G103&gt;1000,H103&lt;100,J103&lt;100,L103&lt;100)</f>
        <v>0</v>
      </c>
    </row>
    <row r="104" spans="1:15" x14ac:dyDescent="0.2">
      <c r="A104" t="s">
        <v>22</v>
      </c>
      <c r="B104">
        <v>306</v>
      </c>
      <c r="C104" t="s">
        <v>23</v>
      </c>
      <c r="D104">
        <v>1.8500000000000001E-3</v>
      </c>
      <c r="E104">
        <v>7.6400000000000001E-3</v>
      </c>
      <c r="F104">
        <v>1.7569999999999999E-2</v>
      </c>
      <c r="G104">
        <v>4.793E-2</v>
      </c>
      <c r="H104">
        <v>100</v>
      </c>
      <c r="I104">
        <v>7.7799999999999996E-3</v>
      </c>
      <c r="J104">
        <v>100</v>
      </c>
      <c r="K104">
        <v>1.7610000000000001E-2</v>
      </c>
      <c r="L104">
        <v>100</v>
      </c>
      <c r="M104">
        <v>4.8750000000000002E-2</v>
      </c>
      <c r="N104" t="b">
        <f>OR(D104&gt;E104,D104&gt;F104,D104&gt;G104,D104&gt;I104,D104&gt;K104,D104&gt;M104)</f>
        <v>0</v>
      </c>
      <c r="O104" t="b">
        <f>AND(D104&gt;1000,E104&gt;1000,F104&gt;1000,G104&gt;1000,H104&lt;100,J104&lt;100,L104&lt;100)</f>
        <v>0</v>
      </c>
    </row>
    <row r="105" spans="1:15" x14ac:dyDescent="0.2">
      <c r="A105" t="s">
        <v>113</v>
      </c>
      <c r="B105">
        <v>306</v>
      </c>
      <c r="C105" t="s">
        <v>23</v>
      </c>
      <c r="D105">
        <v>1.6100000000000001E-3</v>
      </c>
      <c r="E105">
        <v>4.8900000000000002E-3</v>
      </c>
      <c r="F105">
        <v>1.09E-2</v>
      </c>
      <c r="G105">
        <v>3.465E-2</v>
      </c>
      <c r="H105">
        <v>100</v>
      </c>
      <c r="I105">
        <v>5.13E-3</v>
      </c>
      <c r="J105">
        <v>100</v>
      </c>
      <c r="K105">
        <v>1.1509999999999999E-2</v>
      </c>
      <c r="L105">
        <v>100</v>
      </c>
      <c r="M105">
        <v>3.6249999999999998E-2</v>
      </c>
      <c r="N105" t="b">
        <f>OR(D105&gt;E105,D105&gt;F105,D105&gt;G105,D105&gt;I105,D105&gt;K105,D105&gt;M105)</f>
        <v>0</v>
      </c>
      <c r="O105" t="b">
        <f>AND(D105&gt;1000,E105&gt;1000,F105&gt;1000,G105&gt;1000,H105&lt;100,J105&lt;100,L105&lt;100)</f>
        <v>0</v>
      </c>
    </row>
    <row r="106" spans="1:15" x14ac:dyDescent="0.2">
      <c r="A106" t="s">
        <v>258</v>
      </c>
      <c r="B106">
        <v>306</v>
      </c>
      <c r="C106" t="s">
        <v>42</v>
      </c>
      <c r="D106">
        <v>3.7200000000000002E-3</v>
      </c>
      <c r="E106">
        <v>1.354E-2</v>
      </c>
      <c r="F106">
        <v>3.6589999999999998E-2</v>
      </c>
      <c r="G106">
        <v>1.7600000000000001E-2</v>
      </c>
      <c r="H106">
        <v>0</v>
      </c>
      <c r="I106">
        <v>8.2799999999999992E-3</v>
      </c>
      <c r="J106">
        <v>100</v>
      </c>
      <c r="K106">
        <v>3.8600000000000002E-2</v>
      </c>
      <c r="L106">
        <v>100</v>
      </c>
      <c r="M106">
        <v>1.8880000000000001E-2</v>
      </c>
      <c r="N106" t="b">
        <f>OR(D106&gt;E106,D106&gt;F106,D106&gt;G106,D106&gt;I106,D106&gt;K106,D106&gt;M106)</f>
        <v>0</v>
      </c>
      <c r="O106" t="b">
        <f>AND(D106&gt;1000,E106&gt;1000,F106&gt;1000,G106&gt;1000,H106&lt;100,J106&lt;100,L106&lt;100)</f>
        <v>0</v>
      </c>
    </row>
    <row r="107" spans="1:15" x14ac:dyDescent="0.2">
      <c r="A107" t="s">
        <v>76</v>
      </c>
      <c r="B107">
        <v>297</v>
      </c>
      <c r="C107" t="s">
        <v>14</v>
      </c>
      <c r="D107">
        <v>1.9300000000000001E-3</v>
      </c>
      <c r="E107">
        <v>1.7899999999999999E-3</v>
      </c>
      <c r="F107">
        <v>5.5500000000000002E-3</v>
      </c>
      <c r="G107">
        <v>1.9060000000000001E-2</v>
      </c>
      <c r="H107">
        <v>100</v>
      </c>
      <c r="I107">
        <v>1.9499999999999999E-3</v>
      </c>
      <c r="J107">
        <v>100</v>
      </c>
      <c r="K107">
        <v>6.0600000000000003E-3</v>
      </c>
      <c r="L107">
        <v>100</v>
      </c>
      <c r="M107">
        <v>2.0219999999999998E-2</v>
      </c>
      <c r="N107" t="b">
        <f>OR(D107&gt;E107,D107&gt;F107,D107&gt;G107,D107&gt;I107,D107&gt;K107,D107&gt;M107)</f>
        <v>1</v>
      </c>
      <c r="O107" t="b">
        <f>AND(D107&gt;1000,E107&gt;1000,F107&gt;1000,G107&gt;1000,H107&lt;100,J107&lt;100,L107&lt;100)</f>
        <v>0</v>
      </c>
    </row>
    <row r="108" spans="1:15" x14ac:dyDescent="0.2">
      <c r="A108" t="s">
        <v>189</v>
      </c>
      <c r="B108">
        <v>297</v>
      </c>
      <c r="C108" t="s">
        <v>14</v>
      </c>
      <c r="D108">
        <v>2.3800000000000002E-3</v>
      </c>
      <c r="E108">
        <v>4.4999999999999997E-3</v>
      </c>
      <c r="F108">
        <v>5.3600000000000002E-3</v>
      </c>
      <c r="G108">
        <v>2.0549999999999999E-2</v>
      </c>
      <c r="H108">
        <v>100</v>
      </c>
      <c r="I108">
        <v>4.9899999999999996E-3</v>
      </c>
      <c r="J108">
        <v>100</v>
      </c>
      <c r="K108">
        <v>5.8599999999999998E-3</v>
      </c>
      <c r="L108">
        <v>100</v>
      </c>
      <c r="M108">
        <v>2.2620000000000001E-2</v>
      </c>
      <c r="N108" t="b">
        <f>OR(D108&gt;E108,D108&gt;F108,D108&gt;G108,D108&gt;I108,D108&gt;K108,D108&gt;M108)</f>
        <v>0</v>
      </c>
      <c r="O108" t="b">
        <f>AND(D108&gt;1000,E108&gt;1000,F108&gt;1000,G108&gt;1000,H108&lt;100,J108&lt;100,L108&lt;100)</f>
        <v>0</v>
      </c>
    </row>
    <row r="109" spans="1:15" x14ac:dyDescent="0.2">
      <c r="A109" t="s">
        <v>206</v>
      </c>
      <c r="B109">
        <v>297</v>
      </c>
      <c r="C109" t="s">
        <v>23</v>
      </c>
      <c r="D109">
        <v>1.7099999999999999E-3</v>
      </c>
      <c r="E109">
        <v>1.32E-3</v>
      </c>
      <c r="F109">
        <v>6.2199999999999998E-3</v>
      </c>
      <c r="G109">
        <v>1.383E-2</v>
      </c>
      <c r="H109">
        <v>100</v>
      </c>
      <c r="I109">
        <v>1.48E-3</v>
      </c>
      <c r="J109">
        <v>100</v>
      </c>
      <c r="K109">
        <v>6.79E-3</v>
      </c>
      <c r="L109">
        <v>100</v>
      </c>
      <c r="M109">
        <v>1.5879999999999998E-2</v>
      </c>
      <c r="N109" t="b">
        <f>OR(D109&gt;E109,D109&gt;F109,D109&gt;G109,D109&gt;I109,D109&gt;K109,D109&gt;M109)</f>
        <v>1</v>
      </c>
      <c r="O109" t="b">
        <f>AND(D109&gt;1000,E109&gt;1000,F109&gt;1000,G109&gt;1000,H109&lt;100,J109&lt;100,L109&lt;100)</f>
        <v>0</v>
      </c>
    </row>
    <row r="110" spans="1:15" x14ac:dyDescent="0.2">
      <c r="A110" t="s">
        <v>253</v>
      </c>
      <c r="B110">
        <v>289</v>
      </c>
      <c r="C110" t="s">
        <v>17</v>
      </c>
      <c r="D110">
        <v>2.0300000000000001E-3</v>
      </c>
      <c r="E110">
        <v>4.7699999999999999E-3</v>
      </c>
      <c r="F110">
        <v>3.9899999999999996E-3</v>
      </c>
      <c r="G110">
        <v>9.9500000000000005E-3</v>
      </c>
      <c r="H110">
        <v>100</v>
      </c>
      <c r="I110">
        <v>4.9899999999999996E-3</v>
      </c>
      <c r="J110">
        <v>100</v>
      </c>
      <c r="K110">
        <v>4.1999999999999997E-3</v>
      </c>
      <c r="L110">
        <v>100</v>
      </c>
      <c r="M110">
        <v>1.0460000000000001E-2</v>
      </c>
      <c r="N110" t="b">
        <f>OR(D110&gt;E110,D110&gt;F110,D110&gt;G110,D110&gt;I110,D110&gt;K110,D110&gt;M110)</f>
        <v>0</v>
      </c>
      <c r="O110" t="b">
        <f>AND(D110&gt;1000,E110&gt;1000,F110&gt;1000,G110&gt;1000,H110&lt;100,J110&lt;100,L110&lt;100)</f>
        <v>0</v>
      </c>
    </row>
    <row r="111" spans="1:15" x14ac:dyDescent="0.2">
      <c r="A111" t="s">
        <v>242</v>
      </c>
      <c r="B111">
        <v>270</v>
      </c>
      <c r="C111" t="s">
        <v>23</v>
      </c>
      <c r="D111">
        <v>8.1999999999999998E-4</v>
      </c>
      <c r="E111">
        <v>1.3520000000000001E-2</v>
      </c>
      <c r="F111">
        <v>6.3640000000000002E-2</v>
      </c>
      <c r="G111">
        <v>2.6380000000000001E-2</v>
      </c>
      <c r="H111">
        <v>100</v>
      </c>
      <c r="I111">
        <v>1.47E-2</v>
      </c>
      <c r="J111">
        <v>100</v>
      </c>
      <c r="K111">
        <v>6.7960000000000007E-2</v>
      </c>
      <c r="L111">
        <v>100</v>
      </c>
      <c r="M111">
        <v>2.8899999999999999E-2</v>
      </c>
      <c r="N111" t="b">
        <f>OR(D111&gt;E111,D111&gt;F111,D111&gt;G111,D111&gt;I111,D111&gt;K111,D111&gt;M111)</f>
        <v>0</v>
      </c>
      <c r="O111" t="b">
        <f>AND(D111&gt;1000,E111&gt;1000,F111&gt;1000,G111&gt;1000,H111&lt;100,J111&lt;100,L111&lt;100)</f>
        <v>0</v>
      </c>
    </row>
    <row r="112" spans="1:15" x14ac:dyDescent="0.2">
      <c r="A112" t="s">
        <v>182</v>
      </c>
      <c r="B112">
        <v>261</v>
      </c>
      <c r="C112" t="s">
        <v>17</v>
      </c>
      <c r="D112">
        <v>1.9400000000000001E-3</v>
      </c>
      <c r="E112">
        <v>5.4200000000000003E-3</v>
      </c>
      <c r="F112">
        <v>3.7299999999999998E-3</v>
      </c>
      <c r="G112">
        <v>1.034E-2</v>
      </c>
      <c r="H112">
        <v>100</v>
      </c>
      <c r="I112">
        <v>5.8199999999999997E-3</v>
      </c>
      <c r="J112">
        <v>100</v>
      </c>
      <c r="K112">
        <v>3.8999999999999998E-3</v>
      </c>
      <c r="L112">
        <v>100</v>
      </c>
      <c r="M112">
        <v>1.098E-2</v>
      </c>
      <c r="N112" t="b">
        <f>OR(D112&gt;E112,D112&gt;F112,D112&gt;G112,D112&gt;I112,D112&gt;K112,D112&gt;M112)</f>
        <v>0</v>
      </c>
      <c r="O112" t="b">
        <f>AND(D112&gt;1000,E112&gt;1000,F112&gt;1000,G112&gt;1000,H112&lt;100,J112&lt;100,L112&lt;100)</f>
        <v>0</v>
      </c>
    </row>
    <row r="113" spans="1:15" x14ac:dyDescent="0.2">
      <c r="A113" t="s">
        <v>160</v>
      </c>
      <c r="B113">
        <v>252</v>
      </c>
      <c r="C113" t="s">
        <v>17</v>
      </c>
      <c r="D113">
        <v>1.6299999999999999E-3</v>
      </c>
      <c r="E113">
        <v>4.3E-3</v>
      </c>
      <c r="F113">
        <v>3.7100000000000002E-3</v>
      </c>
      <c r="G113">
        <v>7.2199999999999999E-3</v>
      </c>
      <c r="H113">
        <v>100</v>
      </c>
      <c r="I113">
        <v>4.5399999999999998E-3</v>
      </c>
      <c r="J113">
        <v>100</v>
      </c>
      <c r="K113">
        <v>3.9199999999999999E-3</v>
      </c>
      <c r="L113">
        <v>100</v>
      </c>
      <c r="M113">
        <v>7.6E-3</v>
      </c>
      <c r="N113" t="b">
        <f>OR(D113&gt;E113,D113&gt;F113,D113&gt;G113,D113&gt;I113,D113&gt;K113,D113&gt;M113)</f>
        <v>0</v>
      </c>
      <c r="O113" t="b">
        <f>AND(D113&gt;1000,E113&gt;1000,F113&gt;1000,G113&gt;1000,H113&lt;100,J113&lt;100,L113&lt;100)</f>
        <v>0</v>
      </c>
    </row>
    <row r="114" spans="1:15" x14ac:dyDescent="0.2">
      <c r="A114" t="s">
        <v>214</v>
      </c>
      <c r="B114">
        <v>238</v>
      </c>
      <c r="C114" t="s">
        <v>23</v>
      </c>
      <c r="D114">
        <v>1.4300000000000001E-3</v>
      </c>
      <c r="E114">
        <v>1.07E-3</v>
      </c>
      <c r="F114">
        <v>4.8700000000000002E-3</v>
      </c>
      <c r="G114">
        <v>1.155E-2</v>
      </c>
      <c r="H114">
        <v>100</v>
      </c>
      <c r="I114">
        <v>1.1900000000000001E-3</v>
      </c>
      <c r="J114">
        <v>100</v>
      </c>
      <c r="K114">
        <v>5.1599999999999997E-3</v>
      </c>
      <c r="L114">
        <v>100</v>
      </c>
      <c r="M114">
        <v>1.217E-2</v>
      </c>
      <c r="N114" t="b">
        <f>OR(D114&gt;E114,D114&gt;F114,D114&gt;G114,D114&gt;I114,D114&gt;K114,D114&gt;M114)</f>
        <v>1</v>
      </c>
      <c r="O114" t="b">
        <f>AND(D114&gt;1000,E114&gt;1000,F114&gt;1000,G114&gt;1000,H114&lt;100,J114&lt;100,L114&lt;100)</f>
        <v>0</v>
      </c>
    </row>
    <row r="115" spans="1:15" x14ac:dyDescent="0.2">
      <c r="A115" t="s">
        <v>150</v>
      </c>
      <c r="B115">
        <v>234</v>
      </c>
      <c r="C115" t="s">
        <v>25</v>
      </c>
      <c r="D115">
        <v>1.92E-3</v>
      </c>
      <c r="E115">
        <v>8.0300000000000007E-3</v>
      </c>
      <c r="F115">
        <v>7.4900000000000001E-3</v>
      </c>
      <c r="G115">
        <v>1.252E-2</v>
      </c>
      <c r="H115">
        <v>0</v>
      </c>
      <c r="I115">
        <v>4.7200000000000002E-3</v>
      </c>
      <c r="J115">
        <v>100</v>
      </c>
      <c r="K115">
        <v>7.8700000000000003E-3</v>
      </c>
      <c r="L115">
        <v>100</v>
      </c>
      <c r="M115">
        <v>1.311E-2</v>
      </c>
      <c r="N115" t="b">
        <f>OR(D115&gt;E115,D115&gt;F115,D115&gt;G115,D115&gt;I115,D115&gt;K115,D115&gt;M115)</f>
        <v>0</v>
      </c>
      <c r="O115" t="b">
        <f>AND(D115&gt;1000,E115&gt;1000,F115&gt;1000,G115&gt;1000,H115&lt;100,J115&lt;100,L115&lt;100)</f>
        <v>0</v>
      </c>
    </row>
    <row r="116" spans="1:15" x14ac:dyDescent="0.2">
      <c r="A116" t="s">
        <v>221</v>
      </c>
      <c r="B116">
        <v>234</v>
      </c>
      <c r="C116" t="s">
        <v>17</v>
      </c>
      <c r="D116">
        <v>1.82E-3</v>
      </c>
      <c r="E116">
        <v>4.7499999999999999E-3</v>
      </c>
      <c r="F116">
        <v>3.15E-3</v>
      </c>
      <c r="G116">
        <v>9.3299999999999998E-3</v>
      </c>
      <c r="H116">
        <v>100</v>
      </c>
      <c r="I116">
        <v>4.9899999999999996E-3</v>
      </c>
      <c r="J116">
        <v>100</v>
      </c>
      <c r="K116">
        <v>3.2399999999999998E-3</v>
      </c>
      <c r="L116">
        <v>100</v>
      </c>
      <c r="M116">
        <v>9.58E-3</v>
      </c>
      <c r="N116" t="b">
        <f>OR(D116&gt;E116,D116&gt;F116,D116&gt;G116,D116&gt;I116,D116&gt;K116,D116&gt;M116)</f>
        <v>0</v>
      </c>
      <c r="O116" t="b">
        <f>AND(D116&gt;1000,E116&gt;1000,F116&gt;1000,G116&gt;1000,H116&lt;100,J116&lt;100,L116&lt;100)</f>
        <v>0</v>
      </c>
    </row>
    <row r="117" spans="1:15" x14ac:dyDescent="0.2">
      <c r="A117" t="s">
        <v>136</v>
      </c>
      <c r="B117">
        <v>231</v>
      </c>
      <c r="C117" t="s">
        <v>14</v>
      </c>
      <c r="D117">
        <v>4.2000000000000002E-4</v>
      </c>
      <c r="E117">
        <v>1.9599999999999999E-3</v>
      </c>
      <c r="F117">
        <v>1.4300000000000001E-3</v>
      </c>
      <c r="G117">
        <v>4.7299999999999998E-3</v>
      </c>
      <c r="H117">
        <v>100</v>
      </c>
      <c r="I117">
        <v>2.1099999999999999E-3</v>
      </c>
      <c r="J117">
        <v>100</v>
      </c>
      <c r="K117">
        <v>1.5E-3</v>
      </c>
      <c r="L117">
        <v>100</v>
      </c>
      <c r="M117">
        <v>5.1000000000000004E-3</v>
      </c>
      <c r="N117" t="b">
        <f>OR(D117&gt;E117,D117&gt;F117,D117&gt;G117,D117&gt;I117,D117&gt;K117,D117&gt;M117)</f>
        <v>0</v>
      </c>
      <c r="O117" t="b">
        <f>AND(D117&gt;1000,E117&gt;1000,F117&gt;1000,G117&gt;1000,H117&lt;100,J117&lt;100,L117&lt;100)</f>
        <v>0</v>
      </c>
    </row>
    <row r="118" spans="1:15" x14ac:dyDescent="0.2">
      <c r="A118" t="s">
        <v>152</v>
      </c>
      <c r="B118">
        <v>230</v>
      </c>
      <c r="C118" t="s">
        <v>23</v>
      </c>
      <c r="D118">
        <v>7.2999999999999996E-4</v>
      </c>
      <c r="E118">
        <v>1.026E-2</v>
      </c>
      <c r="F118">
        <v>4.6280000000000002E-2</v>
      </c>
      <c r="G118">
        <v>2.2159999999999999E-2</v>
      </c>
      <c r="H118">
        <v>100</v>
      </c>
      <c r="I118">
        <v>1.0829999999999999E-2</v>
      </c>
      <c r="J118">
        <v>100</v>
      </c>
      <c r="K118">
        <v>4.863E-2</v>
      </c>
      <c r="L118">
        <v>100</v>
      </c>
      <c r="M118">
        <v>2.325E-2</v>
      </c>
      <c r="N118" t="b">
        <f>OR(D118&gt;E118,D118&gt;F118,D118&gt;G118,D118&gt;I118,D118&gt;K118,D118&gt;M118)</f>
        <v>0</v>
      </c>
      <c r="O118" t="b">
        <f>AND(D118&gt;1000,E118&gt;1000,F118&gt;1000,G118&gt;1000,H118&lt;100,J118&lt;100,L118&lt;100)</f>
        <v>0</v>
      </c>
    </row>
    <row r="119" spans="1:15" x14ac:dyDescent="0.2">
      <c r="A119" t="s">
        <v>65</v>
      </c>
      <c r="B119">
        <v>216</v>
      </c>
      <c r="C119" t="s">
        <v>14</v>
      </c>
      <c r="D119">
        <v>1.5399999999999999E-3</v>
      </c>
      <c r="E119">
        <v>1.5200000000000001E-3</v>
      </c>
      <c r="F119">
        <v>2.5999999999999999E-3</v>
      </c>
      <c r="G119">
        <v>1.095E-2</v>
      </c>
      <c r="H119">
        <v>100</v>
      </c>
      <c r="I119">
        <v>1.6100000000000001E-3</v>
      </c>
      <c r="J119">
        <v>100</v>
      </c>
      <c r="K119">
        <v>2.7499999999999998E-3</v>
      </c>
      <c r="L119">
        <v>100</v>
      </c>
      <c r="M119">
        <v>1.153E-2</v>
      </c>
      <c r="N119" t="b">
        <f>OR(D119&gt;E119,D119&gt;F119,D119&gt;G119,D119&gt;I119,D119&gt;K119,D119&gt;M119)</f>
        <v>1</v>
      </c>
      <c r="O119" t="b">
        <f>AND(D119&gt;1000,E119&gt;1000,F119&gt;1000,G119&gt;1000,H119&lt;100,J119&lt;100,L119&lt;100)</f>
        <v>0</v>
      </c>
    </row>
    <row r="120" spans="1:15" x14ac:dyDescent="0.2">
      <c r="A120" t="s">
        <v>77</v>
      </c>
      <c r="B120">
        <v>216</v>
      </c>
      <c r="C120" t="s">
        <v>14</v>
      </c>
      <c r="D120">
        <v>4.0999999999999999E-4</v>
      </c>
      <c r="E120">
        <v>3.32E-3</v>
      </c>
      <c r="F120">
        <v>1.3600000000000001E-3</v>
      </c>
      <c r="G120">
        <v>4.6299999999999996E-3</v>
      </c>
      <c r="H120">
        <v>100</v>
      </c>
      <c r="I120">
        <v>3.5300000000000002E-3</v>
      </c>
      <c r="J120">
        <v>100</v>
      </c>
      <c r="K120">
        <v>1.4400000000000001E-3</v>
      </c>
      <c r="L120">
        <v>100</v>
      </c>
      <c r="M120">
        <v>4.9100000000000003E-3</v>
      </c>
      <c r="N120" t="b">
        <f>OR(D120&gt;E120,D120&gt;F120,D120&gt;G120,D120&gt;I120,D120&gt;K120,D120&gt;M120)</f>
        <v>0</v>
      </c>
      <c r="O120" t="b">
        <f>AND(D120&gt;1000,E120&gt;1000,F120&gt;1000,G120&gt;1000,H120&lt;100,J120&lt;100,L120&lt;100)</f>
        <v>0</v>
      </c>
    </row>
    <row r="121" spans="1:15" x14ac:dyDescent="0.2">
      <c r="A121" t="s">
        <v>40</v>
      </c>
      <c r="B121">
        <v>207</v>
      </c>
      <c r="C121" t="s">
        <v>17</v>
      </c>
      <c r="D121">
        <v>1.3500000000000001E-3</v>
      </c>
      <c r="E121">
        <v>3.5200000000000001E-3</v>
      </c>
      <c r="F121">
        <v>3.0100000000000001E-3</v>
      </c>
      <c r="G121">
        <v>5.8199999999999997E-3</v>
      </c>
      <c r="H121">
        <v>100</v>
      </c>
      <c r="I121">
        <v>3.7499999999999999E-3</v>
      </c>
      <c r="J121">
        <v>100</v>
      </c>
      <c r="K121">
        <v>3.2000000000000002E-3</v>
      </c>
      <c r="L121">
        <v>100</v>
      </c>
      <c r="M121">
        <v>6.1900000000000002E-3</v>
      </c>
      <c r="N121" t="b">
        <f>OR(D121&gt;E121,D121&gt;F121,D121&gt;G121,D121&gt;I121,D121&gt;K121,D121&gt;M121)</f>
        <v>0</v>
      </c>
      <c r="O121" t="b">
        <f>AND(D121&gt;1000,E121&gt;1000,F121&gt;1000,G121&gt;1000,H121&lt;100,J121&lt;100,L121&lt;100)</f>
        <v>0</v>
      </c>
    </row>
    <row r="122" spans="1:15" x14ac:dyDescent="0.2">
      <c r="A122" t="s">
        <v>72</v>
      </c>
      <c r="B122">
        <v>207</v>
      </c>
      <c r="C122" t="s">
        <v>17</v>
      </c>
      <c r="D122">
        <v>1.3500000000000001E-3</v>
      </c>
      <c r="E122">
        <v>3.5500000000000002E-3</v>
      </c>
      <c r="F122">
        <v>3.0400000000000002E-3</v>
      </c>
      <c r="G122">
        <v>5.79E-3</v>
      </c>
      <c r="H122">
        <v>100</v>
      </c>
      <c r="I122">
        <v>3.9199999999999999E-3</v>
      </c>
      <c r="J122">
        <v>100</v>
      </c>
      <c r="K122">
        <v>3.2799999999999999E-3</v>
      </c>
      <c r="L122">
        <v>100</v>
      </c>
      <c r="M122">
        <v>6.5399999999999998E-3</v>
      </c>
      <c r="N122" t="b">
        <f>OR(D122&gt;E122,D122&gt;F122,D122&gt;G122,D122&gt;I122,D122&gt;K122,D122&gt;M122)</f>
        <v>0</v>
      </c>
      <c r="O122" t="b">
        <f>AND(D122&gt;1000,E122&gt;1000,F122&gt;1000,G122&gt;1000,H122&lt;100,J122&lt;100,L122&lt;100)</f>
        <v>0</v>
      </c>
    </row>
    <row r="123" spans="1:15" x14ac:dyDescent="0.2">
      <c r="A123" t="s">
        <v>102</v>
      </c>
      <c r="B123">
        <v>207</v>
      </c>
      <c r="C123" t="s">
        <v>17</v>
      </c>
      <c r="D123">
        <v>1.3500000000000001E-3</v>
      </c>
      <c r="E123">
        <v>3.5500000000000002E-3</v>
      </c>
      <c r="F123">
        <v>3.0200000000000001E-3</v>
      </c>
      <c r="G123">
        <v>5.8399999999999997E-3</v>
      </c>
      <c r="H123">
        <v>100</v>
      </c>
      <c r="I123">
        <v>3.7799999999999999E-3</v>
      </c>
      <c r="J123">
        <v>100</v>
      </c>
      <c r="K123">
        <v>3.1900000000000001E-3</v>
      </c>
      <c r="L123">
        <v>100</v>
      </c>
      <c r="M123">
        <v>6.1599999999999997E-3</v>
      </c>
      <c r="N123" t="b">
        <f>OR(D123&gt;E123,D123&gt;F123,D123&gt;G123,D123&gt;I123,D123&gt;K123,D123&gt;M123)</f>
        <v>0</v>
      </c>
      <c r="O123" t="b">
        <f>AND(D123&gt;1000,E123&gt;1000,F123&gt;1000,G123&gt;1000,H123&lt;100,J123&lt;100,L123&lt;100)</f>
        <v>0</v>
      </c>
    </row>
    <row r="124" spans="1:15" x14ac:dyDescent="0.2">
      <c r="A124" t="s">
        <v>138</v>
      </c>
      <c r="B124">
        <v>207</v>
      </c>
      <c r="C124" t="s">
        <v>17</v>
      </c>
      <c r="D124">
        <v>1.5399999999999999E-3</v>
      </c>
      <c r="E124">
        <v>3.5699999999999998E-3</v>
      </c>
      <c r="F124">
        <v>3.0599999999999998E-3</v>
      </c>
      <c r="G124">
        <v>6.1999999999999998E-3</v>
      </c>
      <c r="H124">
        <v>100</v>
      </c>
      <c r="I124">
        <v>3.8E-3</v>
      </c>
      <c r="J124">
        <v>100</v>
      </c>
      <c r="K124">
        <v>3.2200000000000002E-3</v>
      </c>
      <c r="L124">
        <v>100</v>
      </c>
      <c r="M124">
        <v>6.3200000000000001E-3</v>
      </c>
      <c r="N124" t="b">
        <f>OR(D124&gt;E124,D124&gt;F124,D124&gt;G124,D124&gt;I124,D124&gt;K124,D124&gt;M124)</f>
        <v>0</v>
      </c>
      <c r="O124" t="b">
        <f>AND(D124&gt;1000,E124&gt;1000,F124&gt;1000,G124&gt;1000,H124&lt;100,J124&lt;100,L124&lt;100)</f>
        <v>0</v>
      </c>
    </row>
    <row r="125" spans="1:15" x14ac:dyDescent="0.2">
      <c r="A125" t="s">
        <v>164</v>
      </c>
      <c r="B125">
        <v>207</v>
      </c>
      <c r="C125" t="s">
        <v>17</v>
      </c>
      <c r="D125">
        <v>1.34E-3</v>
      </c>
      <c r="E125">
        <v>3.5599999999999998E-3</v>
      </c>
      <c r="F125">
        <v>3.0300000000000001E-3</v>
      </c>
      <c r="G125">
        <v>5.79E-3</v>
      </c>
      <c r="H125">
        <v>100</v>
      </c>
      <c r="I125">
        <v>3.8E-3</v>
      </c>
      <c r="J125">
        <v>100</v>
      </c>
      <c r="K125">
        <v>3.2299999999999998E-3</v>
      </c>
      <c r="L125">
        <v>100</v>
      </c>
      <c r="M125">
        <v>6.0800000000000003E-3</v>
      </c>
      <c r="N125" t="b">
        <f>OR(D125&gt;E125,D125&gt;F125,D125&gt;G125,D125&gt;I125,D125&gt;K125,D125&gt;M125)</f>
        <v>0</v>
      </c>
      <c r="O125" t="b">
        <f>AND(D125&gt;1000,E125&gt;1000,F125&gt;1000,G125&gt;1000,H125&lt;100,J125&lt;100,L125&lt;100)</f>
        <v>0</v>
      </c>
    </row>
    <row r="126" spans="1:15" x14ac:dyDescent="0.2">
      <c r="A126" t="s">
        <v>229</v>
      </c>
      <c r="B126">
        <v>207</v>
      </c>
      <c r="C126" t="s">
        <v>17</v>
      </c>
      <c r="D126">
        <v>1.3699999999999999E-3</v>
      </c>
      <c r="E126">
        <v>3.5500000000000002E-3</v>
      </c>
      <c r="F126">
        <v>3.0699999999999998E-3</v>
      </c>
      <c r="G126">
        <v>5.8900000000000003E-3</v>
      </c>
      <c r="H126">
        <v>100</v>
      </c>
      <c r="I126">
        <v>3.79E-3</v>
      </c>
      <c r="J126">
        <v>100</v>
      </c>
      <c r="K126">
        <v>3.2399999999999998E-3</v>
      </c>
      <c r="L126">
        <v>100</v>
      </c>
      <c r="M126">
        <v>6.1199999999999996E-3</v>
      </c>
      <c r="N126" t="b">
        <f>OR(D126&gt;E126,D126&gt;F126,D126&gt;G126,D126&gt;I126,D126&gt;K126,D126&gt;M126)</f>
        <v>0</v>
      </c>
      <c r="O126" t="b">
        <f>AND(D126&gt;1000,E126&gt;1000,F126&gt;1000,G126&gt;1000,H126&lt;100,J126&lt;100,L126&lt;100)</f>
        <v>0</v>
      </c>
    </row>
    <row r="127" spans="1:15" x14ac:dyDescent="0.2">
      <c r="A127" t="s">
        <v>237</v>
      </c>
      <c r="B127">
        <v>207</v>
      </c>
      <c r="C127" t="s">
        <v>17</v>
      </c>
      <c r="D127">
        <v>1.3699999999999999E-3</v>
      </c>
      <c r="E127">
        <v>3.5500000000000002E-3</v>
      </c>
      <c r="F127">
        <v>3.0599999999999998E-3</v>
      </c>
      <c r="G127">
        <v>5.8900000000000003E-3</v>
      </c>
      <c r="H127">
        <v>100</v>
      </c>
      <c r="I127">
        <v>3.82E-3</v>
      </c>
      <c r="J127">
        <v>100</v>
      </c>
      <c r="K127">
        <v>3.2399999999999998E-3</v>
      </c>
      <c r="L127">
        <v>100</v>
      </c>
      <c r="M127">
        <v>6.43E-3</v>
      </c>
      <c r="N127" t="b">
        <f>OR(D127&gt;E127,D127&gt;F127,D127&gt;G127,D127&gt;I127,D127&gt;K127,D127&gt;M127)</f>
        <v>0</v>
      </c>
      <c r="O127" t="b">
        <f>AND(D127&gt;1000,E127&gt;1000,F127&gt;1000,G127&gt;1000,H127&lt;100,J127&lt;100,L127&lt;100)</f>
        <v>0</v>
      </c>
    </row>
    <row r="128" spans="1:15" x14ac:dyDescent="0.2">
      <c r="A128" t="s">
        <v>43</v>
      </c>
      <c r="B128">
        <v>198</v>
      </c>
      <c r="C128" t="s">
        <v>17</v>
      </c>
      <c r="D128">
        <v>1.3699999999999999E-3</v>
      </c>
      <c r="E128">
        <v>3.62E-3</v>
      </c>
      <c r="F128">
        <v>2.6900000000000001E-3</v>
      </c>
      <c r="G128">
        <v>6.6899999999999998E-3</v>
      </c>
      <c r="H128">
        <v>100</v>
      </c>
      <c r="I128">
        <v>3.9300000000000003E-3</v>
      </c>
      <c r="J128">
        <v>100</v>
      </c>
      <c r="K128">
        <v>2.9199999999999999E-3</v>
      </c>
      <c r="L128">
        <v>100</v>
      </c>
      <c r="M128">
        <v>7.4400000000000004E-3</v>
      </c>
      <c r="N128" t="b">
        <f>OR(D128&gt;E128,D128&gt;F128,D128&gt;G128,D128&gt;I128,D128&gt;K128,D128&gt;M128)</f>
        <v>0</v>
      </c>
      <c r="O128" t="b">
        <f>AND(D128&gt;1000,E128&gt;1000,F128&gt;1000,G128&gt;1000,H128&lt;100,J128&lt;100,L128&lt;100)</f>
        <v>0</v>
      </c>
    </row>
    <row r="129" spans="1:15" x14ac:dyDescent="0.2">
      <c r="A129" t="s">
        <v>215</v>
      </c>
      <c r="B129">
        <v>198</v>
      </c>
      <c r="C129" t="s">
        <v>17</v>
      </c>
      <c r="D129">
        <v>1.3799999999999999E-3</v>
      </c>
      <c r="E129">
        <v>3.5899999999999999E-3</v>
      </c>
      <c r="F129">
        <v>2.6900000000000001E-3</v>
      </c>
      <c r="G129">
        <v>6.8300000000000001E-3</v>
      </c>
      <c r="H129">
        <v>100</v>
      </c>
      <c r="I129">
        <v>3.8700000000000002E-3</v>
      </c>
      <c r="J129">
        <v>100</v>
      </c>
      <c r="K129">
        <v>2.8300000000000001E-3</v>
      </c>
      <c r="L129">
        <v>100</v>
      </c>
      <c r="M129">
        <v>7.2199999999999999E-3</v>
      </c>
      <c r="N129" t="b">
        <f>OR(D129&gt;E129,D129&gt;F129,D129&gt;G129,D129&gt;I129,D129&gt;K129,D129&gt;M129)</f>
        <v>0</v>
      </c>
      <c r="O129" t="b">
        <f>AND(D129&gt;1000,E129&gt;1000,F129&gt;1000,G129&gt;1000,H129&lt;100,J129&lt;100,L129&lt;100)</f>
        <v>0</v>
      </c>
    </row>
    <row r="130" spans="1:15" x14ac:dyDescent="0.2">
      <c r="A130" t="s">
        <v>95</v>
      </c>
      <c r="B130">
        <v>190</v>
      </c>
      <c r="C130" t="s">
        <v>23</v>
      </c>
      <c r="D130">
        <v>6.3000000000000003E-4</v>
      </c>
      <c r="E130">
        <v>7.4999999999999997E-3</v>
      </c>
      <c r="F130">
        <v>3.193E-2</v>
      </c>
      <c r="G130">
        <v>1.8319999999999999E-2</v>
      </c>
      <c r="H130">
        <v>100</v>
      </c>
      <c r="I130">
        <v>7.9100000000000004E-3</v>
      </c>
      <c r="J130">
        <v>100</v>
      </c>
      <c r="K130">
        <v>3.3419999999999998E-2</v>
      </c>
      <c r="L130">
        <v>100</v>
      </c>
      <c r="M130">
        <v>1.933E-2</v>
      </c>
      <c r="N130" t="b">
        <f>OR(D130&gt;E130,D130&gt;F130,D130&gt;G130,D130&gt;I130,D130&gt;K130,D130&gt;M130)</f>
        <v>0</v>
      </c>
      <c r="O130" t="b">
        <f>AND(D130&gt;1000,E130&gt;1000,F130&gt;1000,G130&gt;1000,H130&lt;100,J130&lt;100,L130&lt;100)</f>
        <v>0</v>
      </c>
    </row>
    <row r="131" spans="1:15" x14ac:dyDescent="0.2">
      <c r="A131" t="s">
        <v>116</v>
      </c>
      <c r="B131">
        <v>189</v>
      </c>
      <c r="C131" t="s">
        <v>14</v>
      </c>
      <c r="D131">
        <v>3.6000000000000002E-4</v>
      </c>
      <c r="E131">
        <v>2.5100000000000001E-3</v>
      </c>
      <c r="F131">
        <v>1.2199999999999999E-3</v>
      </c>
      <c r="G131">
        <v>4.13E-3</v>
      </c>
      <c r="H131">
        <v>100</v>
      </c>
      <c r="I131">
        <v>2.64E-3</v>
      </c>
      <c r="J131">
        <v>100</v>
      </c>
      <c r="K131">
        <v>1.31E-3</v>
      </c>
      <c r="L131">
        <v>100</v>
      </c>
      <c r="M131">
        <v>4.3400000000000001E-3</v>
      </c>
      <c r="N131" t="b">
        <f>OR(D131&gt;E131,D131&gt;F131,D131&gt;G131,D131&gt;I131,D131&gt;K131,D131&gt;M131)</f>
        <v>0</v>
      </c>
      <c r="O131" t="b">
        <f>AND(D131&gt;1000,E131&gt;1000,F131&gt;1000,G131&gt;1000,H131&lt;100,J131&lt;100,L131&lt;100)</f>
        <v>0</v>
      </c>
    </row>
    <row r="132" spans="1:15" x14ac:dyDescent="0.2">
      <c r="A132" t="s">
        <v>259</v>
      </c>
      <c r="B132">
        <v>185</v>
      </c>
      <c r="C132" t="s">
        <v>25</v>
      </c>
      <c r="D132">
        <v>1.8500000000000001E-3</v>
      </c>
      <c r="E132">
        <v>3.5500000000000002E-3</v>
      </c>
      <c r="F132">
        <v>2.5799999999999998E-3</v>
      </c>
      <c r="G132">
        <v>1.1440000000000001E-2</v>
      </c>
      <c r="H132">
        <v>100</v>
      </c>
      <c r="I132">
        <v>3.81E-3</v>
      </c>
      <c r="J132">
        <v>100</v>
      </c>
      <c r="K132">
        <v>2.7200000000000002E-3</v>
      </c>
      <c r="L132">
        <v>100</v>
      </c>
      <c r="M132">
        <v>1.2120000000000001E-2</v>
      </c>
      <c r="N132" t="b">
        <f>OR(D132&gt;E132,D132&gt;F132,D132&gt;G132,D132&gt;I132,D132&gt;K132,D132&gt;M132)</f>
        <v>0</v>
      </c>
      <c r="O132" t="b">
        <f>AND(D132&gt;1000,E132&gt;1000,F132&gt;1000,G132&gt;1000,H132&lt;100,J132&lt;100,L132&lt;100)</f>
        <v>0</v>
      </c>
    </row>
    <row r="133" spans="1:15" x14ac:dyDescent="0.2">
      <c r="A133" t="s">
        <v>62</v>
      </c>
      <c r="B133">
        <v>180</v>
      </c>
      <c r="C133" t="s">
        <v>25</v>
      </c>
      <c r="D133">
        <v>1.67E-3</v>
      </c>
      <c r="E133">
        <v>8.3000000000000001E-4</v>
      </c>
      <c r="F133">
        <v>4.8599999999999997E-3</v>
      </c>
      <c r="G133">
        <v>9.6200000000000001E-3</v>
      </c>
      <c r="H133">
        <v>100</v>
      </c>
      <c r="I133">
        <v>8.8000000000000003E-4</v>
      </c>
      <c r="J133">
        <v>100</v>
      </c>
      <c r="K133">
        <v>5.1200000000000004E-3</v>
      </c>
      <c r="L133">
        <v>100</v>
      </c>
      <c r="M133">
        <v>1.021E-2</v>
      </c>
      <c r="N133" t="b">
        <f>OR(D133&gt;E133,D133&gt;F133,D133&gt;G133,D133&gt;I133,D133&gt;K133,D133&gt;M133)</f>
        <v>1</v>
      </c>
      <c r="O133" t="b">
        <f>AND(D133&gt;1000,E133&gt;1000,F133&gt;1000,G133&gt;1000,H133&lt;100,J133&lt;100,L133&lt;100)</f>
        <v>0</v>
      </c>
    </row>
    <row r="134" spans="1:15" x14ac:dyDescent="0.2">
      <c r="A134" t="s">
        <v>84</v>
      </c>
      <c r="B134">
        <v>180</v>
      </c>
      <c r="C134" t="s">
        <v>14</v>
      </c>
      <c r="D134">
        <v>5.4000000000000001E-4</v>
      </c>
      <c r="E134">
        <v>1.98E-3</v>
      </c>
      <c r="F134">
        <v>1.09E-3</v>
      </c>
      <c r="G134">
        <v>4.8300000000000001E-3</v>
      </c>
      <c r="H134">
        <v>100</v>
      </c>
      <c r="I134">
        <v>2.1099999999999999E-3</v>
      </c>
      <c r="J134">
        <v>100</v>
      </c>
      <c r="K134">
        <v>1.15E-3</v>
      </c>
      <c r="L134">
        <v>100</v>
      </c>
      <c r="M134">
        <v>4.9199999999999999E-3</v>
      </c>
      <c r="N134" t="b">
        <f>OR(D134&gt;E134,D134&gt;F134,D134&gt;G134,D134&gt;I134,D134&gt;K134,D134&gt;M134)</f>
        <v>0</v>
      </c>
      <c r="O134" t="b">
        <f>AND(D134&gt;1000,E134&gt;1000,F134&gt;1000,G134&gt;1000,H134&lt;100,J134&lt;100,L134&lt;100)</f>
        <v>0</v>
      </c>
    </row>
    <row r="135" spans="1:15" x14ac:dyDescent="0.2">
      <c r="A135" t="s">
        <v>183</v>
      </c>
      <c r="B135">
        <v>180</v>
      </c>
      <c r="C135" t="s">
        <v>17</v>
      </c>
      <c r="D135">
        <v>2.4599999999999999E-3</v>
      </c>
      <c r="E135">
        <v>8.9999999999999998E-4</v>
      </c>
      <c r="F135">
        <v>5.4200000000000003E-3</v>
      </c>
      <c r="G135">
        <v>1.2460000000000001E-2</v>
      </c>
      <c r="H135">
        <v>100</v>
      </c>
      <c r="I135">
        <v>9.3999999999999997E-4</v>
      </c>
      <c r="J135">
        <v>100</v>
      </c>
      <c r="K135">
        <v>5.7099999999999998E-3</v>
      </c>
      <c r="L135">
        <v>100</v>
      </c>
      <c r="M135">
        <v>1.321E-2</v>
      </c>
      <c r="N135" t="b">
        <f>OR(D135&gt;E135,D135&gt;F135,D135&gt;G135,D135&gt;I135,D135&gt;K135,D135&gt;M135)</f>
        <v>1</v>
      </c>
      <c r="O135" t="b">
        <f>AND(D135&gt;1000,E135&gt;1000,F135&gt;1000,G135&gt;1000,H135&lt;100,J135&lt;100,L135&lt;100)</f>
        <v>0</v>
      </c>
    </row>
    <row r="136" spans="1:15" x14ac:dyDescent="0.2">
      <c r="A136" t="s">
        <v>170</v>
      </c>
      <c r="B136">
        <v>175</v>
      </c>
      <c r="C136" t="s">
        <v>17</v>
      </c>
      <c r="D136">
        <v>1.81E-3</v>
      </c>
      <c r="E136">
        <v>5.8399999999999997E-3</v>
      </c>
      <c r="F136">
        <v>4.6800000000000001E-3</v>
      </c>
      <c r="G136">
        <v>5.0200000000000002E-3</v>
      </c>
      <c r="H136">
        <v>100</v>
      </c>
      <c r="I136">
        <v>6.2100000000000002E-3</v>
      </c>
      <c r="J136">
        <v>100</v>
      </c>
      <c r="K136">
        <v>5.0000000000000001E-3</v>
      </c>
      <c r="L136">
        <v>100</v>
      </c>
      <c r="M136">
        <v>5.4000000000000003E-3</v>
      </c>
      <c r="N136" t="b">
        <f>OR(D136&gt;E136,D136&gt;F136,D136&gt;G136,D136&gt;I136,D136&gt;K136,D136&gt;M136)</f>
        <v>0</v>
      </c>
      <c r="O136" t="b">
        <f>AND(D136&gt;1000,E136&gt;1000,F136&gt;1000,G136&gt;1000,H136&lt;100,J136&lt;100,L136&lt;100)</f>
        <v>0</v>
      </c>
    </row>
    <row r="137" spans="1:15" x14ac:dyDescent="0.2">
      <c r="A137" t="s">
        <v>78</v>
      </c>
      <c r="B137">
        <v>171</v>
      </c>
      <c r="C137" t="s">
        <v>17</v>
      </c>
      <c r="D137">
        <v>1.24E-3</v>
      </c>
      <c r="E137">
        <v>3.3400000000000001E-3</v>
      </c>
      <c r="F137">
        <v>2.4599999999999999E-3</v>
      </c>
      <c r="G137">
        <v>6.2300000000000003E-3</v>
      </c>
      <c r="H137">
        <v>100</v>
      </c>
      <c r="I137">
        <v>3.5500000000000002E-3</v>
      </c>
      <c r="J137">
        <v>100</v>
      </c>
      <c r="K137">
        <v>2.6199999999999999E-3</v>
      </c>
      <c r="L137">
        <v>100</v>
      </c>
      <c r="M137">
        <v>6.5599999999999999E-3</v>
      </c>
      <c r="N137" t="b">
        <f>OR(D137&gt;E137,D137&gt;F137,D137&gt;G137,D137&gt;I137,D137&gt;K137,D137&gt;M137)</f>
        <v>0</v>
      </c>
      <c r="O137" t="b">
        <f>AND(D137&gt;1000,E137&gt;1000,F137&gt;1000,G137&gt;1000,H137&lt;100,J137&lt;100,L137&lt;100)</f>
        <v>0</v>
      </c>
    </row>
    <row r="138" spans="1:15" x14ac:dyDescent="0.2">
      <c r="A138" t="s">
        <v>205</v>
      </c>
      <c r="B138">
        <v>162</v>
      </c>
      <c r="C138" t="s">
        <v>25</v>
      </c>
      <c r="D138">
        <v>1.5299999999999999E-3</v>
      </c>
      <c r="E138">
        <v>1.9499999999999999E-3</v>
      </c>
      <c r="F138">
        <v>1.0580000000000001E-2</v>
      </c>
      <c r="G138">
        <v>1.8360000000000001E-2</v>
      </c>
      <c r="H138">
        <v>100</v>
      </c>
      <c r="I138">
        <v>2.1099999999999999E-3</v>
      </c>
      <c r="J138">
        <v>100</v>
      </c>
      <c r="K138">
        <v>1.1339999999999999E-2</v>
      </c>
      <c r="L138">
        <v>100</v>
      </c>
      <c r="M138">
        <v>2.0060000000000001E-2</v>
      </c>
      <c r="N138" t="b">
        <f>OR(D138&gt;E138,D138&gt;F138,D138&gt;G138,D138&gt;I138,D138&gt;K138,D138&gt;M138)</f>
        <v>0</v>
      </c>
      <c r="O138" t="b">
        <f>AND(D138&gt;1000,E138&gt;1000,F138&gt;1000,G138&gt;1000,H138&lt;100,J138&lt;100,L138&lt;100)</f>
        <v>0</v>
      </c>
    </row>
    <row r="139" spans="1:15" x14ac:dyDescent="0.2">
      <c r="A139" t="s">
        <v>70</v>
      </c>
      <c r="B139">
        <v>160</v>
      </c>
      <c r="C139" t="s">
        <v>14</v>
      </c>
      <c r="D139">
        <v>1.07E-3</v>
      </c>
      <c r="E139">
        <v>9.1E-4</v>
      </c>
      <c r="F139">
        <v>1.66E-3</v>
      </c>
      <c r="G139">
        <v>6.5199999999999998E-3</v>
      </c>
      <c r="H139">
        <v>100</v>
      </c>
      <c r="I139">
        <v>9.7000000000000005E-4</v>
      </c>
      <c r="J139">
        <v>100</v>
      </c>
      <c r="K139">
        <v>1.7600000000000001E-3</v>
      </c>
      <c r="L139">
        <v>100</v>
      </c>
      <c r="M139">
        <v>7.0699999999999999E-3</v>
      </c>
      <c r="N139" t="b">
        <f>OR(D139&gt;E139,D139&gt;F139,D139&gt;G139,D139&gt;I139,D139&gt;K139,D139&gt;M139)</f>
        <v>1</v>
      </c>
      <c r="O139" t="b">
        <f>AND(D139&gt;1000,E139&gt;1000,F139&gt;1000,G139&gt;1000,H139&lt;100,J139&lt;100,L139&lt;100)</f>
        <v>0</v>
      </c>
    </row>
    <row r="140" spans="1:15" x14ac:dyDescent="0.2">
      <c r="A140" t="s">
        <v>154</v>
      </c>
      <c r="B140">
        <v>153</v>
      </c>
      <c r="C140" t="s">
        <v>14</v>
      </c>
      <c r="D140">
        <v>1.14E-3</v>
      </c>
      <c r="E140">
        <v>1.0499999999999999E-3</v>
      </c>
      <c r="F140">
        <v>1.75E-3</v>
      </c>
      <c r="G140">
        <v>7.3899999999999999E-3</v>
      </c>
      <c r="H140">
        <v>100</v>
      </c>
      <c r="I140">
        <v>1.1199999999999999E-3</v>
      </c>
      <c r="J140">
        <v>100</v>
      </c>
      <c r="K140">
        <v>1.8400000000000001E-3</v>
      </c>
      <c r="L140">
        <v>100</v>
      </c>
      <c r="M140">
        <v>7.7600000000000004E-3</v>
      </c>
      <c r="N140" t="b">
        <f>OR(D140&gt;E140,D140&gt;F140,D140&gt;G140,D140&gt;I140,D140&gt;K140,D140&gt;M140)</f>
        <v>1</v>
      </c>
      <c r="O140" t="b">
        <f>AND(D140&gt;1000,E140&gt;1000,F140&gt;1000,G140&gt;1000,H140&lt;100,J140&lt;100,L140&lt;100)</f>
        <v>0</v>
      </c>
    </row>
    <row r="141" spans="1:15" x14ac:dyDescent="0.2">
      <c r="A141" t="s">
        <v>250</v>
      </c>
      <c r="B141">
        <v>153</v>
      </c>
      <c r="C141" t="s">
        <v>14</v>
      </c>
      <c r="D141">
        <v>1.2199999999999999E-3</v>
      </c>
      <c r="E141">
        <v>1.06E-3</v>
      </c>
      <c r="F141">
        <v>1.7600000000000001E-3</v>
      </c>
      <c r="G141">
        <v>7.5799999999999999E-3</v>
      </c>
      <c r="H141">
        <v>100</v>
      </c>
      <c r="I141">
        <v>1.1000000000000001E-3</v>
      </c>
      <c r="J141">
        <v>100</v>
      </c>
      <c r="K141">
        <v>1.81E-3</v>
      </c>
      <c r="L141">
        <v>100</v>
      </c>
      <c r="M141">
        <v>7.7400000000000004E-3</v>
      </c>
      <c r="N141" t="b">
        <f>OR(D141&gt;E141,D141&gt;F141,D141&gt;G141,D141&gt;I141,D141&gt;K141,D141&gt;M141)</f>
        <v>1</v>
      </c>
      <c r="O141" t="b">
        <f>AND(D141&gt;1000,E141&gt;1000,F141&gt;1000,G141&gt;1000,H141&lt;100,J141&lt;100,L141&lt;100)</f>
        <v>0</v>
      </c>
    </row>
    <row r="142" spans="1:15" x14ac:dyDescent="0.2">
      <c r="A142" t="s">
        <v>211</v>
      </c>
      <c r="B142">
        <v>150</v>
      </c>
      <c r="C142" t="s">
        <v>23</v>
      </c>
      <c r="D142">
        <v>5.4000000000000001E-4</v>
      </c>
      <c r="E142">
        <v>5.2300000000000003E-3</v>
      </c>
      <c r="F142">
        <v>2.0320000000000001E-2</v>
      </c>
      <c r="G142">
        <v>1.447E-2</v>
      </c>
      <c r="H142">
        <v>100</v>
      </c>
      <c r="I142">
        <v>5.64E-3</v>
      </c>
      <c r="J142">
        <v>100</v>
      </c>
      <c r="K142">
        <v>2.231E-2</v>
      </c>
      <c r="L142">
        <v>100</v>
      </c>
      <c r="M142">
        <v>1.7010000000000001E-2</v>
      </c>
      <c r="N142" t="b">
        <f>OR(D142&gt;E142,D142&gt;F142,D142&gt;G142,D142&gt;I142,D142&gt;K142,D142&gt;M142)</f>
        <v>0</v>
      </c>
      <c r="O142" t="b">
        <f>AND(D142&gt;1000,E142&gt;1000,F142&gt;1000,G142&gt;1000,H142&lt;100,J142&lt;100,L142&lt;100)</f>
        <v>0</v>
      </c>
    </row>
    <row r="143" spans="1:15" x14ac:dyDescent="0.2">
      <c r="A143" t="s">
        <v>193</v>
      </c>
      <c r="B143">
        <v>145</v>
      </c>
      <c r="C143" t="s">
        <v>17</v>
      </c>
      <c r="D143">
        <v>1.1000000000000001E-3</v>
      </c>
      <c r="E143">
        <v>3.0400000000000002E-3</v>
      </c>
      <c r="F143">
        <v>2.8600000000000001E-3</v>
      </c>
      <c r="G143">
        <v>5.2100000000000002E-3</v>
      </c>
      <c r="H143">
        <v>100</v>
      </c>
      <c r="I143">
        <v>3.2499999999999999E-3</v>
      </c>
      <c r="J143">
        <v>100</v>
      </c>
      <c r="K143">
        <v>3.1099999999999999E-3</v>
      </c>
      <c r="L143">
        <v>100</v>
      </c>
      <c r="M143">
        <v>5.7000000000000002E-3</v>
      </c>
      <c r="N143" t="b">
        <f>OR(D143&gt;E143,D143&gt;F143,D143&gt;G143,D143&gt;I143,D143&gt;K143,D143&gt;M143)</f>
        <v>0</v>
      </c>
      <c r="O143" t="b">
        <f>AND(D143&gt;1000,E143&gt;1000,F143&gt;1000,G143&gt;1000,H143&lt;100,J143&lt;100,L143&lt;100)</f>
        <v>0</v>
      </c>
    </row>
    <row r="144" spans="1:15" x14ac:dyDescent="0.2">
      <c r="A144" t="s">
        <v>236</v>
      </c>
      <c r="B144">
        <v>145</v>
      </c>
      <c r="C144" t="s">
        <v>17</v>
      </c>
      <c r="D144">
        <v>1.1000000000000001E-3</v>
      </c>
      <c r="E144">
        <v>3.0100000000000001E-3</v>
      </c>
      <c r="F144">
        <v>2.8800000000000002E-3</v>
      </c>
      <c r="G144">
        <v>5.2199999999999998E-3</v>
      </c>
      <c r="H144">
        <v>100</v>
      </c>
      <c r="I144">
        <v>3.2499999999999999E-3</v>
      </c>
      <c r="J144">
        <v>100</v>
      </c>
      <c r="K144">
        <v>3.0799999999999998E-3</v>
      </c>
      <c r="L144">
        <v>100</v>
      </c>
      <c r="M144">
        <v>5.6600000000000001E-3</v>
      </c>
      <c r="N144" t="b">
        <f>OR(D144&gt;E144,D144&gt;F144,D144&gt;G144,D144&gt;I144,D144&gt;K144,D144&gt;M144)</f>
        <v>0</v>
      </c>
      <c r="O144" t="b">
        <f>AND(D144&gt;1000,E144&gt;1000,F144&gt;1000,G144&gt;1000,H144&lt;100,J144&lt;100,L144&lt;100)</f>
        <v>0</v>
      </c>
    </row>
    <row r="145" spans="1:15" x14ac:dyDescent="0.2">
      <c r="A145" t="s">
        <v>124</v>
      </c>
      <c r="B145">
        <v>144</v>
      </c>
      <c r="C145" t="s">
        <v>14</v>
      </c>
      <c r="D145">
        <v>2.9E-4</v>
      </c>
      <c r="E145">
        <v>1.9599999999999999E-3</v>
      </c>
      <c r="F145">
        <v>9.3999999999999997E-4</v>
      </c>
      <c r="G145">
        <v>3.0899999999999999E-3</v>
      </c>
      <c r="H145">
        <v>100</v>
      </c>
      <c r="I145">
        <v>2.0600000000000002E-3</v>
      </c>
      <c r="J145">
        <v>100</v>
      </c>
      <c r="K145">
        <v>9.7999999999999997E-4</v>
      </c>
      <c r="L145">
        <v>100</v>
      </c>
      <c r="M145">
        <v>3.2599999999999999E-3</v>
      </c>
      <c r="N145" t="b">
        <f>OR(D145&gt;E145,D145&gt;F145,D145&gt;G145,D145&gt;I145,D145&gt;K145,D145&gt;M145)</f>
        <v>0</v>
      </c>
      <c r="O145" t="b">
        <f>AND(D145&gt;1000,E145&gt;1000,F145&gt;1000,G145&gt;1000,H145&lt;100,J145&lt;100,L145&lt;100)</f>
        <v>0</v>
      </c>
    </row>
    <row r="146" spans="1:15" x14ac:dyDescent="0.2">
      <c r="A146" t="s">
        <v>192</v>
      </c>
      <c r="B146">
        <v>140</v>
      </c>
      <c r="C146" t="s">
        <v>25</v>
      </c>
      <c r="D146">
        <v>3.2699999999999999E-3</v>
      </c>
      <c r="E146">
        <v>5.3299999999999997E-3</v>
      </c>
      <c r="F146">
        <v>4.0800000000000003E-3</v>
      </c>
      <c r="G146">
        <v>8.0199999999999994E-3</v>
      </c>
      <c r="H146">
        <v>29.29</v>
      </c>
      <c r="I146">
        <v>3.8800000000000002E-3</v>
      </c>
      <c r="J146">
        <v>100</v>
      </c>
      <c r="K146">
        <v>4.4200000000000003E-3</v>
      </c>
      <c r="L146">
        <v>100</v>
      </c>
      <c r="M146">
        <v>8.5100000000000002E-3</v>
      </c>
      <c r="N146" t="b">
        <f>OR(D146&gt;E146,D146&gt;F146,D146&gt;G146,D146&gt;I146,D146&gt;K146,D146&gt;M146)</f>
        <v>0</v>
      </c>
      <c r="O146" t="b">
        <f>AND(D146&gt;1000,E146&gt;1000,F146&gt;1000,G146&gt;1000,H146&lt;100,J146&lt;100,L146&lt;100)</f>
        <v>0</v>
      </c>
    </row>
    <row r="147" spans="1:15" x14ac:dyDescent="0.2">
      <c r="A147" t="s">
        <v>32</v>
      </c>
      <c r="B147">
        <v>132</v>
      </c>
      <c r="C147" t="s">
        <v>14</v>
      </c>
      <c r="D147">
        <v>2.7E-4</v>
      </c>
      <c r="E147">
        <v>1.15E-3</v>
      </c>
      <c r="F147">
        <v>8.1999999999999998E-4</v>
      </c>
      <c r="G147">
        <v>2.7599999999999999E-3</v>
      </c>
      <c r="H147">
        <v>100</v>
      </c>
      <c r="I147">
        <v>1.1800000000000001E-3</v>
      </c>
      <c r="J147">
        <v>100</v>
      </c>
      <c r="K147">
        <v>8.3000000000000001E-4</v>
      </c>
      <c r="L147">
        <v>100</v>
      </c>
      <c r="M147">
        <v>2.81E-3</v>
      </c>
      <c r="N147" t="b">
        <f>OR(D147&gt;E147,D147&gt;F147,D147&gt;G147,D147&gt;I147,D147&gt;K147,D147&gt;M147)</f>
        <v>0</v>
      </c>
      <c r="O147" t="b">
        <f>AND(D147&gt;1000,E147&gt;1000,F147&gt;1000,G147&gt;1000,H147&lt;100,J147&lt;100,L147&lt;100)</f>
        <v>0</v>
      </c>
    </row>
    <row r="148" spans="1:15" x14ac:dyDescent="0.2">
      <c r="A148" t="s">
        <v>56</v>
      </c>
      <c r="B148">
        <v>132</v>
      </c>
      <c r="C148" t="s">
        <v>14</v>
      </c>
      <c r="D148">
        <v>2.7E-4</v>
      </c>
      <c r="E148">
        <v>1.15E-3</v>
      </c>
      <c r="F148">
        <v>8.0999999999999996E-4</v>
      </c>
      <c r="G148">
        <v>2.7399999999999998E-3</v>
      </c>
      <c r="H148">
        <v>100</v>
      </c>
      <c r="I148">
        <v>1.2199999999999999E-3</v>
      </c>
      <c r="J148">
        <v>100</v>
      </c>
      <c r="K148">
        <v>8.5999999999999998E-4</v>
      </c>
      <c r="L148">
        <v>100</v>
      </c>
      <c r="M148">
        <v>2.96E-3</v>
      </c>
      <c r="N148" t="b">
        <f>OR(D148&gt;E148,D148&gt;F148,D148&gt;G148,D148&gt;I148,D148&gt;K148,D148&gt;M148)</f>
        <v>0</v>
      </c>
      <c r="O148" t="b">
        <f>AND(D148&gt;1000,E148&gt;1000,F148&gt;1000,G148&gt;1000,H148&lt;100,J148&lt;100,L148&lt;100)</f>
        <v>0</v>
      </c>
    </row>
    <row r="149" spans="1:15" x14ac:dyDescent="0.2">
      <c r="A149" t="s">
        <v>36</v>
      </c>
      <c r="B149">
        <v>130</v>
      </c>
      <c r="C149" t="s">
        <v>14</v>
      </c>
      <c r="D149">
        <v>8.1999999999999998E-4</v>
      </c>
      <c r="E149">
        <v>9.1E-4</v>
      </c>
      <c r="F149">
        <v>1.5499999999999999E-3</v>
      </c>
      <c r="G149">
        <v>4.64E-3</v>
      </c>
      <c r="H149">
        <v>100</v>
      </c>
      <c r="I149">
        <v>9.7000000000000005E-4</v>
      </c>
      <c r="J149">
        <v>100</v>
      </c>
      <c r="K149">
        <v>1.64E-3</v>
      </c>
      <c r="L149">
        <v>100</v>
      </c>
      <c r="M149">
        <v>4.9899999999999996E-3</v>
      </c>
      <c r="N149" t="b">
        <f>OR(D149&gt;E149,D149&gt;F149,D149&gt;G149,D149&gt;I149,D149&gt;K149,D149&gt;M149)</f>
        <v>0</v>
      </c>
      <c r="O149" t="b">
        <f>AND(D149&gt;1000,E149&gt;1000,F149&gt;1000,G149&gt;1000,H149&lt;100,J149&lt;100,L149&lt;100)</f>
        <v>0</v>
      </c>
    </row>
    <row r="150" spans="1:15" x14ac:dyDescent="0.2">
      <c r="A150" t="s">
        <v>203</v>
      </c>
      <c r="B150">
        <v>130</v>
      </c>
      <c r="C150" t="s">
        <v>14</v>
      </c>
      <c r="D150">
        <v>7.1000000000000002E-4</v>
      </c>
      <c r="E150">
        <v>6.4000000000000005E-4</v>
      </c>
      <c r="F150">
        <v>1.2800000000000001E-3</v>
      </c>
      <c r="G150">
        <v>4.2199999999999998E-3</v>
      </c>
      <c r="H150">
        <v>100</v>
      </c>
      <c r="I150">
        <v>7.2999999999999996E-4</v>
      </c>
      <c r="J150">
        <v>100</v>
      </c>
      <c r="K150">
        <v>1.41E-3</v>
      </c>
      <c r="L150">
        <v>100</v>
      </c>
      <c r="M150">
        <v>4.6600000000000001E-3</v>
      </c>
      <c r="N150" t="b">
        <f>OR(D150&gt;E150,D150&gt;F150,D150&gt;G150,D150&gt;I150,D150&gt;K150,D150&gt;M150)</f>
        <v>1</v>
      </c>
      <c r="O150" t="b">
        <f>AND(D150&gt;1000,E150&gt;1000,F150&gt;1000,G150&gt;1000,H150&lt;100,J150&lt;100,L150&lt;100)</f>
        <v>0</v>
      </c>
    </row>
    <row r="151" spans="1:15" x14ac:dyDescent="0.2">
      <c r="A151" t="s">
        <v>257</v>
      </c>
      <c r="B151">
        <v>126</v>
      </c>
      <c r="C151" t="s">
        <v>23</v>
      </c>
      <c r="D151">
        <v>7.6000000000000004E-4</v>
      </c>
      <c r="E151">
        <v>2.7799999999999999E-3</v>
      </c>
      <c r="F151">
        <v>6.9899999999999997E-3</v>
      </c>
      <c r="G151">
        <v>1.553E-2</v>
      </c>
      <c r="H151">
        <v>100</v>
      </c>
      <c r="I151">
        <v>2.9399999999999999E-3</v>
      </c>
      <c r="J151">
        <v>100</v>
      </c>
      <c r="K151">
        <v>7.4799999999999997E-3</v>
      </c>
      <c r="L151">
        <v>100</v>
      </c>
      <c r="M151">
        <v>1.643E-2</v>
      </c>
      <c r="N151" t="b">
        <f>OR(D151&gt;E151,D151&gt;F151,D151&gt;G151,D151&gt;I151,D151&gt;K151,D151&gt;M151)</f>
        <v>0</v>
      </c>
      <c r="O151" t="b">
        <f>AND(D151&gt;1000,E151&gt;1000,F151&gt;1000,G151&gt;1000,H151&lt;100,J151&lt;100,L151&lt;100)</f>
        <v>0</v>
      </c>
    </row>
    <row r="152" spans="1:15" x14ac:dyDescent="0.2">
      <c r="A152" t="s">
        <v>209</v>
      </c>
      <c r="B152">
        <v>117</v>
      </c>
      <c r="C152" t="s">
        <v>14</v>
      </c>
      <c r="D152">
        <v>2.5999999999999998E-4</v>
      </c>
      <c r="E152">
        <v>1.32E-3</v>
      </c>
      <c r="F152">
        <v>7.7999999999999999E-4</v>
      </c>
      <c r="G152">
        <v>2.5699999999999998E-3</v>
      </c>
      <c r="H152">
        <v>100</v>
      </c>
      <c r="I152">
        <v>1.47E-3</v>
      </c>
      <c r="J152">
        <v>100</v>
      </c>
      <c r="K152">
        <v>8.8999999999999995E-4</v>
      </c>
      <c r="L152">
        <v>100</v>
      </c>
      <c r="M152">
        <v>2.9299999999999999E-3</v>
      </c>
      <c r="N152" t="b">
        <f>OR(D152&gt;E152,D152&gt;F152,D152&gt;G152,D152&gt;I152,D152&gt;K152,D152&gt;M152)</f>
        <v>0</v>
      </c>
      <c r="O152" t="b">
        <f>AND(D152&gt;1000,E152&gt;1000,F152&gt;1000,G152&gt;1000,H152&lt;100,J152&lt;100,L152&lt;100)</f>
        <v>0</v>
      </c>
    </row>
    <row r="153" spans="1:15" x14ac:dyDescent="0.2">
      <c r="A153" t="s">
        <v>256</v>
      </c>
      <c r="B153">
        <v>117</v>
      </c>
      <c r="C153" t="s">
        <v>23</v>
      </c>
      <c r="D153">
        <v>3.8000000000000002E-4</v>
      </c>
      <c r="E153">
        <v>1.25E-3</v>
      </c>
      <c r="F153">
        <v>8.9999999999999998E-4</v>
      </c>
      <c r="G153">
        <v>5.8500000000000002E-3</v>
      </c>
      <c r="H153">
        <v>100</v>
      </c>
      <c r="I153">
        <v>1.34E-3</v>
      </c>
      <c r="J153">
        <v>100</v>
      </c>
      <c r="K153">
        <v>9.2000000000000003E-4</v>
      </c>
      <c r="L153">
        <v>100</v>
      </c>
      <c r="M153">
        <v>6.1599999999999997E-3</v>
      </c>
      <c r="N153" t="b">
        <f>OR(D153&gt;E153,D153&gt;F153,D153&gt;G153,D153&gt;I153,D153&gt;K153,D153&gt;M153)</f>
        <v>0</v>
      </c>
      <c r="O153" t="b">
        <f>AND(D153&gt;1000,E153&gt;1000,F153&gt;1000,G153&gt;1000,H153&lt;100,J153&lt;100,L153&lt;100)</f>
        <v>0</v>
      </c>
    </row>
    <row r="154" spans="1:15" x14ac:dyDescent="0.2">
      <c r="A154" t="s">
        <v>120</v>
      </c>
      <c r="B154">
        <v>110</v>
      </c>
      <c r="C154" t="s">
        <v>110</v>
      </c>
      <c r="D154">
        <v>2.33E-3</v>
      </c>
      <c r="E154">
        <v>5.2999999999999998E-4</v>
      </c>
      <c r="F154">
        <v>8.4200000000000004E-3</v>
      </c>
      <c r="G154">
        <v>1.0030000000000001E-2</v>
      </c>
      <c r="H154">
        <v>100</v>
      </c>
      <c r="I154">
        <v>5.9000000000000003E-4</v>
      </c>
      <c r="J154">
        <v>100</v>
      </c>
      <c r="K154">
        <v>8.6999999999999994E-3</v>
      </c>
      <c r="L154">
        <v>100</v>
      </c>
      <c r="M154">
        <v>1.0460000000000001E-2</v>
      </c>
      <c r="N154" t="b">
        <f>OR(D154&gt;E154,D154&gt;F154,D154&gt;G154,D154&gt;I154,D154&gt;K154,D154&gt;M154)</f>
        <v>1</v>
      </c>
      <c r="O154" t="b">
        <f>AND(D154&gt;1000,E154&gt;1000,F154&gt;1000,G154&gt;1000,H154&lt;100,J154&lt;100,L154&lt;100)</f>
        <v>0</v>
      </c>
    </row>
    <row r="155" spans="1:15" x14ac:dyDescent="0.2">
      <c r="A155" t="s">
        <v>176</v>
      </c>
      <c r="B155">
        <v>110</v>
      </c>
      <c r="C155" t="s">
        <v>23</v>
      </c>
      <c r="D155">
        <v>4.4000000000000002E-4</v>
      </c>
      <c r="E155">
        <v>3.2000000000000002E-3</v>
      </c>
      <c r="F155">
        <v>1.119E-2</v>
      </c>
      <c r="G155">
        <v>1.0500000000000001E-2</v>
      </c>
      <c r="H155">
        <v>100</v>
      </c>
      <c r="I155">
        <v>3.3500000000000001E-3</v>
      </c>
      <c r="J155">
        <v>100</v>
      </c>
      <c r="K155">
        <v>1.184E-2</v>
      </c>
      <c r="L155">
        <v>100</v>
      </c>
      <c r="M155">
        <v>1.11E-2</v>
      </c>
      <c r="N155" t="b">
        <f>OR(D155&gt;E155,D155&gt;F155,D155&gt;G155,D155&gt;I155,D155&gt;K155,D155&gt;M155)</f>
        <v>0</v>
      </c>
      <c r="O155" t="b">
        <f>AND(D155&gt;1000,E155&gt;1000,F155&gt;1000,G155&gt;1000,H155&lt;100,J155&lt;100,L155&lt;100)</f>
        <v>0</v>
      </c>
    </row>
    <row r="156" spans="1:15" x14ac:dyDescent="0.2">
      <c r="A156" t="s">
        <v>267</v>
      </c>
      <c r="B156">
        <v>110</v>
      </c>
      <c r="C156" t="s">
        <v>110</v>
      </c>
      <c r="D156">
        <v>2.32E-3</v>
      </c>
      <c r="E156">
        <v>5.4000000000000001E-4</v>
      </c>
      <c r="F156">
        <v>8.3999999999999995E-3</v>
      </c>
      <c r="G156">
        <v>1.013E-2</v>
      </c>
      <c r="H156">
        <v>100</v>
      </c>
      <c r="I156">
        <v>5.8E-4</v>
      </c>
      <c r="J156">
        <v>100</v>
      </c>
      <c r="K156">
        <v>8.7399999999999995E-3</v>
      </c>
      <c r="L156">
        <v>100</v>
      </c>
      <c r="M156">
        <v>1.0460000000000001E-2</v>
      </c>
      <c r="N156" t="b">
        <f>OR(D156&gt;E156,D156&gt;F156,D156&gt;G156,D156&gt;I156,D156&gt;K156,D156&gt;M156)</f>
        <v>1</v>
      </c>
      <c r="O156" t="b">
        <f>AND(D156&gt;1000,E156&gt;1000,F156&gt;1000,G156&gt;1000,H156&lt;100,J156&lt;100,L156&lt;100)</f>
        <v>0</v>
      </c>
    </row>
    <row r="157" spans="1:15" x14ac:dyDescent="0.2">
      <c r="A157" t="s">
        <v>125</v>
      </c>
      <c r="B157">
        <v>108</v>
      </c>
      <c r="C157" t="s">
        <v>17</v>
      </c>
      <c r="D157">
        <v>1.15E-3</v>
      </c>
      <c r="E157">
        <v>3.16E-3</v>
      </c>
      <c r="F157">
        <v>2.2799999999999999E-3</v>
      </c>
      <c r="G157">
        <v>9.0600000000000003E-3</v>
      </c>
      <c r="H157">
        <v>58.33</v>
      </c>
      <c r="I157">
        <v>2.4399999999999999E-3</v>
      </c>
      <c r="J157">
        <v>100</v>
      </c>
      <c r="K157">
        <v>2.3700000000000001E-3</v>
      </c>
      <c r="L157">
        <v>100</v>
      </c>
      <c r="M157">
        <v>9.4900000000000002E-3</v>
      </c>
      <c r="N157" t="b">
        <f>OR(D157&gt;E157,D157&gt;F157,D157&gt;G157,D157&gt;I157,D157&gt;K157,D157&gt;M157)</f>
        <v>0</v>
      </c>
      <c r="O157" t="b">
        <f>AND(D157&gt;1000,E157&gt;1000,F157&gt;1000,G157&gt;1000,H157&lt;100,J157&lt;100,L157&lt;100)</f>
        <v>0</v>
      </c>
    </row>
    <row r="158" spans="1:15" x14ac:dyDescent="0.2">
      <c r="A158" t="s">
        <v>127</v>
      </c>
      <c r="B158">
        <v>108</v>
      </c>
      <c r="C158" t="s">
        <v>17</v>
      </c>
      <c r="D158">
        <v>1.2600000000000001E-3</v>
      </c>
      <c r="E158">
        <v>3.65E-3</v>
      </c>
      <c r="F158">
        <v>2.9499999999999999E-3</v>
      </c>
      <c r="G158">
        <v>8.8100000000000001E-3</v>
      </c>
      <c r="H158">
        <v>37.96</v>
      </c>
      <c r="I158">
        <v>2.6800000000000001E-3</v>
      </c>
      <c r="J158">
        <v>100</v>
      </c>
      <c r="K158">
        <v>3.0999999999999999E-3</v>
      </c>
      <c r="L158">
        <v>100</v>
      </c>
      <c r="M158">
        <v>9.3299999999999998E-3</v>
      </c>
      <c r="N158" t="b">
        <f>OR(D158&gt;E158,D158&gt;F158,D158&gt;G158,D158&gt;I158,D158&gt;K158,D158&gt;M158)</f>
        <v>0</v>
      </c>
      <c r="O158" t="b">
        <f>AND(D158&gt;1000,E158&gt;1000,F158&gt;1000,G158&gt;1000,H158&lt;100,J158&lt;100,L158&lt;100)</f>
        <v>0</v>
      </c>
    </row>
    <row r="159" spans="1:15" x14ac:dyDescent="0.2">
      <c r="A159" t="s">
        <v>196</v>
      </c>
      <c r="B159">
        <v>108</v>
      </c>
      <c r="C159" t="s">
        <v>23</v>
      </c>
      <c r="D159">
        <v>9.7000000000000005E-4</v>
      </c>
      <c r="E159">
        <v>5.9999999999999995E-4</v>
      </c>
      <c r="F159">
        <v>1.7899999999999999E-3</v>
      </c>
      <c r="G159">
        <v>5.5700000000000003E-3</v>
      </c>
      <c r="H159">
        <v>100</v>
      </c>
      <c r="I159">
        <v>6.6E-4</v>
      </c>
      <c r="J159">
        <v>100</v>
      </c>
      <c r="K159">
        <v>1.92E-3</v>
      </c>
      <c r="L159">
        <v>100</v>
      </c>
      <c r="M159">
        <v>5.9699999999999996E-3</v>
      </c>
      <c r="N159" t="b">
        <f>OR(D159&gt;E159,D159&gt;F159,D159&gt;G159,D159&gt;I159,D159&gt;K159,D159&gt;M159)</f>
        <v>1</v>
      </c>
      <c r="O159" t="b">
        <f>AND(D159&gt;1000,E159&gt;1000,F159&gt;1000,G159&gt;1000,H159&lt;100,J159&lt;100,L159&lt;100)</f>
        <v>0</v>
      </c>
    </row>
    <row r="160" spans="1:15" x14ac:dyDescent="0.2">
      <c r="A160" t="s">
        <v>201</v>
      </c>
      <c r="B160">
        <v>108</v>
      </c>
      <c r="C160" t="s">
        <v>25</v>
      </c>
      <c r="D160">
        <v>7.1000000000000002E-4</v>
      </c>
      <c r="E160">
        <v>3.5200000000000001E-3</v>
      </c>
      <c r="F160">
        <v>4.4099999999999999E-3</v>
      </c>
      <c r="G160">
        <v>6.77E-3</v>
      </c>
      <c r="H160">
        <v>0</v>
      </c>
      <c r="I160">
        <v>2.3900000000000002E-3</v>
      </c>
      <c r="J160">
        <v>100</v>
      </c>
      <c r="K160">
        <v>4.5700000000000003E-3</v>
      </c>
      <c r="L160">
        <v>100</v>
      </c>
      <c r="M160">
        <v>7.3299999999999997E-3</v>
      </c>
      <c r="N160" t="b">
        <f>OR(D160&gt;E160,D160&gt;F160,D160&gt;G160,D160&gt;I160,D160&gt;K160,D160&gt;M160)</f>
        <v>0</v>
      </c>
      <c r="O160" t="b">
        <f>AND(D160&gt;1000,E160&gt;1000,F160&gt;1000,G160&gt;1000,H160&lt;100,J160&lt;100,L160&lt;100)</f>
        <v>0</v>
      </c>
    </row>
    <row r="161" spans="1:15" x14ac:dyDescent="0.2">
      <c r="A161" t="s">
        <v>251</v>
      </c>
      <c r="B161">
        <v>108</v>
      </c>
      <c r="C161" t="s">
        <v>17</v>
      </c>
      <c r="D161">
        <v>1.14E-3</v>
      </c>
      <c r="E161">
        <v>2.8400000000000001E-3</v>
      </c>
      <c r="F161">
        <v>2E-3</v>
      </c>
      <c r="G161">
        <v>9.3799999999999994E-3</v>
      </c>
      <c r="H161">
        <v>67.59</v>
      </c>
      <c r="I161">
        <v>2.3E-3</v>
      </c>
      <c r="J161">
        <v>100</v>
      </c>
      <c r="K161">
        <v>2.0999999999999999E-3</v>
      </c>
      <c r="L161">
        <v>100</v>
      </c>
      <c r="M161">
        <v>9.5700000000000004E-3</v>
      </c>
      <c r="N161" t="b">
        <f>OR(D161&gt;E161,D161&gt;F161,D161&gt;G161,D161&gt;I161,D161&gt;K161,D161&gt;M161)</f>
        <v>0</v>
      </c>
      <c r="O161" t="b">
        <f>AND(D161&gt;1000,E161&gt;1000,F161&gt;1000,G161&gt;1000,H161&lt;100,J161&lt;100,L161&lt;100)</f>
        <v>0</v>
      </c>
    </row>
    <row r="162" spans="1:15" x14ac:dyDescent="0.2">
      <c r="A162" t="s">
        <v>188</v>
      </c>
      <c r="B162">
        <v>105</v>
      </c>
      <c r="C162" t="s">
        <v>23</v>
      </c>
      <c r="D162">
        <v>7.6000000000000004E-4</v>
      </c>
      <c r="E162">
        <v>9.8999999999999999E-4</v>
      </c>
      <c r="F162">
        <v>1.7099999999999999E-3</v>
      </c>
      <c r="G162">
        <v>6.6299999999999996E-3</v>
      </c>
      <c r="H162">
        <v>100</v>
      </c>
      <c r="I162">
        <v>1.08E-3</v>
      </c>
      <c r="J162">
        <v>100</v>
      </c>
      <c r="K162">
        <v>1.8600000000000001E-3</v>
      </c>
      <c r="L162">
        <v>100</v>
      </c>
      <c r="M162">
        <v>7.1799999999999998E-3</v>
      </c>
      <c r="N162" t="b">
        <f>OR(D162&gt;E162,D162&gt;F162,D162&gt;G162,D162&gt;I162,D162&gt;K162,D162&gt;M162)</f>
        <v>0</v>
      </c>
      <c r="O162" t="b">
        <f>AND(D162&gt;1000,E162&gt;1000,F162&gt;1000,G162&gt;1000,H162&lt;100,J162&lt;100,L162&lt;100)</f>
        <v>0</v>
      </c>
    </row>
    <row r="163" spans="1:15" x14ac:dyDescent="0.2">
      <c r="A163" t="s">
        <v>55</v>
      </c>
      <c r="B163">
        <v>102</v>
      </c>
      <c r="C163" t="s">
        <v>14</v>
      </c>
      <c r="D163">
        <v>5.6999999999999998E-4</v>
      </c>
      <c r="E163">
        <v>5.1000000000000004E-4</v>
      </c>
      <c r="F163">
        <v>1.1800000000000001E-3</v>
      </c>
      <c r="G163">
        <v>3.79E-3</v>
      </c>
      <c r="H163">
        <v>100</v>
      </c>
      <c r="I163">
        <v>5.2999999999999998E-4</v>
      </c>
      <c r="J163">
        <v>100</v>
      </c>
      <c r="K163">
        <v>1.25E-3</v>
      </c>
      <c r="L163">
        <v>100</v>
      </c>
      <c r="M163">
        <v>4.0200000000000001E-3</v>
      </c>
      <c r="N163" t="b">
        <f>OR(D163&gt;E163,D163&gt;F163,D163&gt;G163,D163&gt;I163,D163&gt;K163,D163&gt;M163)</f>
        <v>1</v>
      </c>
      <c r="O163" t="b">
        <f>AND(D163&gt;1000,E163&gt;1000,F163&gt;1000,G163&gt;1000,H163&lt;100,J163&lt;100,L163&lt;100)</f>
        <v>0</v>
      </c>
    </row>
    <row r="164" spans="1:15" x14ac:dyDescent="0.2">
      <c r="A164" t="s">
        <v>204</v>
      </c>
      <c r="B164">
        <v>102</v>
      </c>
      <c r="C164" t="s">
        <v>14</v>
      </c>
      <c r="D164">
        <v>2.1000000000000001E-4</v>
      </c>
      <c r="E164">
        <v>9.2000000000000003E-4</v>
      </c>
      <c r="F164">
        <v>6.7000000000000002E-4</v>
      </c>
      <c r="G164">
        <v>2.16E-3</v>
      </c>
      <c r="H164">
        <v>100</v>
      </c>
      <c r="I164">
        <v>1.01E-3</v>
      </c>
      <c r="J164">
        <v>100</v>
      </c>
      <c r="K164">
        <v>7.3999999999999999E-4</v>
      </c>
      <c r="L164">
        <v>100</v>
      </c>
      <c r="M164">
        <v>2.4199999999999998E-3</v>
      </c>
      <c r="N164" t="b">
        <f>OR(D164&gt;E164,D164&gt;F164,D164&gt;G164,D164&gt;I164,D164&gt;K164,D164&gt;M164)</f>
        <v>0</v>
      </c>
      <c r="O164" t="b">
        <f>AND(D164&gt;1000,E164&gt;1000,F164&gt;1000,G164&gt;1000,H164&lt;100,J164&lt;100,L164&lt;100)</f>
        <v>0</v>
      </c>
    </row>
    <row r="165" spans="1:15" x14ac:dyDescent="0.2">
      <c r="A165" t="s">
        <v>143</v>
      </c>
      <c r="B165">
        <v>100</v>
      </c>
      <c r="C165" t="s">
        <v>25</v>
      </c>
      <c r="D165">
        <v>1.67E-3</v>
      </c>
      <c r="E165">
        <v>2.0899999999999998E-3</v>
      </c>
      <c r="F165">
        <v>3.16E-3</v>
      </c>
      <c r="G165">
        <v>4.9300000000000004E-3</v>
      </c>
      <c r="H165">
        <v>34</v>
      </c>
      <c r="I165">
        <v>1.6000000000000001E-3</v>
      </c>
      <c r="J165">
        <v>100</v>
      </c>
      <c r="K165">
        <v>3.3E-3</v>
      </c>
      <c r="L165">
        <v>100</v>
      </c>
      <c r="M165">
        <v>5.1399999999999996E-3</v>
      </c>
      <c r="N165" t="b">
        <f>OR(D165&gt;E165,D165&gt;F165,D165&gt;G165,D165&gt;I165,D165&gt;K165,D165&gt;M165)</f>
        <v>1</v>
      </c>
      <c r="O165" t="b">
        <f>AND(D165&gt;1000,E165&gt;1000,F165&gt;1000,G165&gt;1000,H165&lt;100,J165&lt;100,L165&lt;100)</f>
        <v>0</v>
      </c>
    </row>
    <row r="166" spans="1:15" x14ac:dyDescent="0.2">
      <c r="A166" t="s">
        <v>243</v>
      </c>
      <c r="B166">
        <v>100</v>
      </c>
      <c r="C166" t="s">
        <v>25</v>
      </c>
      <c r="D166">
        <v>9.6000000000000002E-4</v>
      </c>
      <c r="E166">
        <v>4.8999999999999998E-4</v>
      </c>
      <c r="F166">
        <v>2.8500000000000001E-3</v>
      </c>
      <c r="G166">
        <v>5.3899999999999998E-3</v>
      </c>
      <c r="H166">
        <v>100</v>
      </c>
      <c r="I166">
        <v>5.1999999999999995E-4</v>
      </c>
      <c r="J166">
        <v>100</v>
      </c>
      <c r="K166">
        <v>3.0400000000000002E-3</v>
      </c>
      <c r="L166">
        <v>100</v>
      </c>
      <c r="M166">
        <v>5.7800000000000004E-3</v>
      </c>
      <c r="N166" t="b">
        <f>OR(D166&gt;E166,D166&gt;F166,D166&gt;G166,D166&gt;I166,D166&gt;K166,D166&gt;M166)</f>
        <v>1</v>
      </c>
      <c r="O166" t="b">
        <f>AND(D166&gt;1000,E166&gt;1000,F166&gt;1000,G166&gt;1000,H166&lt;100,J166&lt;100,L166&lt;100)</f>
        <v>0</v>
      </c>
    </row>
    <row r="167" spans="1:15" x14ac:dyDescent="0.2">
      <c r="A167" t="s">
        <v>29</v>
      </c>
      <c r="B167">
        <v>99</v>
      </c>
      <c r="C167" t="s">
        <v>25</v>
      </c>
      <c r="D167">
        <v>9.3000000000000005E-4</v>
      </c>
      <c r="E167">
        <v>5.1000000000000004E-4</v>
      </c>
      <c r="F167">
        <v>2.6700000000000001E-3</v>
      </c>
      <c r="G167">
        <v>5.7299999999999999E-3</v>
      </c>
      <c r="H167">
        <v>100</v>
      </c>
      <c r="I167">
        <v>5.1999999999999995E-4</v>
      </c>
      <c r="J167">
        <v>100</v>
      </c>
      <c r="K167">
        <v>2.6700000000000001E-3</v>
      </c>
      <c r="L167">
        <v>100</v>
      </c>
      <c r="M167">
        <v>5.7499999999999999E-3</v>
      </c>
      <c r="N167" t="b">
        <f>OR(D167&gt;E167,D167&gt;F167,D167&gt;G167,D167&gt;I167,D167&gt;K167,D167&gt;M167)</f>
        <v>1</v>
      </c>
      <c r="O167" t="b">
        <f>AND(D167&gt;1000,E167&gt;1000,F167&gt;1000,G167&gt;1000,H167&lt;100,J167&lt;100,L167&lt;100)</f>
        <v>0</v>
      </c>
    </row>
    <row r="168" spans="1:15" x14ac:dyDescent="0.2">
      <c r="A168" t="s">
        <v>156</v>
      </c>
      <c r="B168">
        <v>99</v>
      </c>
      <c r="C168" t="s">
        <v>25</v>
      </c>
      <c r="D168">
        <v>9.5E-4</v>
      </c>
      <c r="E168">
        <v>5.1000000000000004E-4</v>
      </c>
      <c r="F168">
        <v>2.64E-3</v>
      </c>
      <c r="G168">
        <v>5.6499999999999996E-3</v>
      </c>
      <c r="H168">
        <v>100</v>
      </c>
      <c r="I168">
        <v>5.5000000000000003E-4</v>
      </c>
      <c r="J168">
        <v>100</v>
      </c>
      <c r="K168">
        <v>2.8E-3</v>
      </c>
      <c r="L168">
        <v>100</v>
      </c>
      <c r="M168">
        <v>5.9500000000000004E-3</v>
      </c>
      <c r="N168" t="b">
        <f>OR(D168&gt;E168,D168&gt;F168,D168&gt;G168,D168&gt;I168,D168&gt;K168,D168&gt;M168)</f>
        <v>1</v>
      </c>
      <c r="O168" t="b">
        <f>AND(D168&gt;1000,E168&gt;1000,F168&gt;1000,G168&gt;1000,H168&lt;100,J168&lt;100,L168&lt;100)</f>
        <v>0</v>
      </c>
    </row>
    <row r="169" spans="1:15" x14ac:dyDescent="0.2">
      <c r="A169" t="s">
        <v>16</v>
      </c>
      <c r="B169">
        <v>95</v>
      </c>
      <c r="C169" t="s">
        <v>17</v>
      </c>
      <c r="D169">
        <v>9.1E-4</v>
      </c>
      <c r="E169">
        <v>2.99E-3</v>
      </c>
      <c r="F169">
        <v>3.2000000000000002E-3</v>
      </c>
      <c r="G169">
        <v>2.8500000000000001E-3</v>
      </c>
      <c r="H169">
        <v>100</v>
      </c>
      <c r="I169">
        <v>3.14E-3</v>
      </c>
      <c r="J169">
        <v>100</v>
      </c>
      <c r="K169">
        <v>3.1800000000000001E-3</v>
      </c>
      <c r="L169">
        <v>100</v>
      </c>
      <c r="M169">
        <v>2.8800000000000002E-3</v>
      </c>
      <c r="N169" t="b">
        <f>OR(D169&gt;E169,D169&gt;F169,D169&gt;G169,D169&gt;I169,D169&gt;K169,D169&gt;M169)</f>
        <v>0</v>
      </c>
      <c r="O169" t="b">
        <f>AND(D169&gt;1000,E169&gt;1000,F169&gt;1000,G169&gt;1000,H169&lt;100,J169&lt;100,L169&lt;100)</f>
        <v>0</v>
      </c>
    </row>
    <row r="170" spans="1:15" x14ac:dyDescent="0.2">
      <c r="A170" t="s">
        <v>105</v>
      </c>
      <c r="B170">
        <v>95</v>
      </c>
      <c r="C170" t="s">
        <v>17</v>
      </c>
      <c r="D170">
        <v>9.3999999999999997E-4</v>
      </c>
      <c r="E170">
        <v>3.0200000000000001E-3</v>
      </c>
      <c r="F170">
        <v>3.1099999999999999E-3</v>
      </c>
      <c r="G170">
        <v>2.9499999999999999E-3</v>
      </c>
      <c r="H170">
        <v>100</v>
      </c>
      <c r="I170">
        <v>3.1900000000000001E-3</v>
      </c>
      <c r="J170">
        <v>100</v>
      </c>
      <c r="K170">
        <v>3.29E-3</v>
      </c>
      <c r="L170">
        <v>100</v>
      </c>
      <c r="M170">
        <v>3.0599999999999998E-3</v>
      </c>
      <c r="N170" t="b">
        <f>OR(D170&gt;E170,D170&gt;F170,D170&gt;G170,D170&gt;I170,D170&gt;K170,D170&gt;M170)</f>
        <v>0</v>
      </c>
      <c r="O170" t="b">
        <f>AND(D170&gt;1000,E170&gt;1000,F170&gt;1000,G170&gt;1000,H170&lt;100,J170&lt;100,L170&lt;100)</f>
        <v>0</v>
      </c>
    </row>
    <row r="171" spans="1:15" x14ac:dyDescent="0.2">
      <c r="A171" t="s">
        <v>153</v>
      </c>
      <c r="B171">
        <v>95</v>
      </c>
      <c r="C171" t="s">
        <v>25</v>
      </c>
      <c r="D171">
        <v>5.0000000000000001E-4</v>
      </c>
      <c r="E171">
        <v>2.9299999999999999E-3</v>
      </c>
      <c r="F171">
        <v>3.2399999999999998E-3</v>
      </c>
      <c r="G171">
        <v>3.3400000000000001E-3</v>
      </c>
      <c r="H171">
        <v>0</v>
      </c>
      <c r="I171">
        <v>2.4299999999999999E-3</v>
      </c>
      <c r="J171">
        <v>100</v>
      </c>
      <c r="K171">
        <v>3.4199999999999999E-3</v>
      </c>
      <c r="L171">
        <v>100</v>
      </c>
      <c r="M171">
        <v>3.47E-3</v>
      </c>
      <c r="N171" t="b">
        <f>OR(D171&gt;E171,D171&gt;F171,D171&gt;G171,D171&gt;I171,D171&gt;K171,D171&gt;M171)</f>
        <v>0</v>
      </c>
      <c r="O171" t="b">
        <f>AND(D171&gt;1000,E171&gt;1000,F171&gt;1000,G171&gt;1000,H171&lt;100,J171&lt;100,L171&lt;100)</f>
        <v>0</v>
      </c>
    </row>
    <row r="172" spans="1:15" x14ac:dyDescent="0.2">
      <c r="A172" t="s">
        <v>161</v>
      </c>
      <c r="B172">
        <v>95</v>
      </c>
      <c r="C172" t="s">
        <v>25</v>
      </c>
      <c r="D172">
        <v>5.0000000000000001E-4</v>
      </c>
      <c r="E172">
        <v>2.97E-3</v>
      </c>
      <c r="F172">
        <v>3.2499999999999999E-3</v>
      </c>
      <c r="G172">
        <v>3.32E-3</v>
      </c>
      <c r="H172">
        <v>0</v>
      </c>
      <c r="I172">
        <v>2.4499999999999999E-3</v>
      </c>
      <c r="J172">
        <v>100</v>
      </c>
      <c r="K172">
        <v>3.4399999999999999E-3</v>
      </c>
      <c r="L172">
        <v>100</v>
      </c>
      <c r="M172">
        <v>3.4499999999999999E-3</v>
      </c>
      <c r="N172" t="b">
        <f>OR(D172&gt;E172,D172&gt;F172,D172&gt;G172,D172&gt;I172,D172&gt;K172,D172&gt;M172)</f>
        <v>0</v>
      </c>
      <c r="O172" t="b">
        <f>AND(D172&gt;1000,E172&gt;1000,F172&gt;1000,G172&gt;1000,H172&lt;100,J172&lt;100,L172&lt;100)</f>
        <v>0</v>
      </c>
    </row>
    <row r="173" spans="1:15" x14ac:dyDescent="0.2">
      <c r="A173" t="s">
        <v>231</v>
      </c>
      <c r="B173">
        <v>95</v>
      </c>
      <c r="C173" t="s">
        <v>25</v>
      </c>
      <c r="D173">
        <v>5.1000000000000004E-4</v>
      </c>
      <c r="E173">
        <v>2.97E-3</v>
      </c>
      <c r="F173">
        <v>3.2799999999999999E-3</v>
      </c>
      <c r="G173">
        <v>3.3E-3</v>
      </c>
      <c r="H173">
        <v>0</v>
      </c>
      <c r="I173">
        <v>2.4499999999999999E-3</v>
      </c>
      <c r="J173">
        <v>100</v>
      </c>
      <c r="K173">
        <v>3.48E-3</v>
      </c>
      <c r="L173">
        <v>100</v>
      </c>
      <c r="M173">
        <v>3.5500000000000002E-3</v>
      </c>
      <c r="N173" t="b">
        <f>OR(D173&gt;E173,D173&gt;F173,D173&gt;G173,D173&gt;I173,D173&gt;K173,D173&gt;M173)</f>
        <v>0</v>
      </c>
      <c r="O173" t="b">
        <f>AND(D173&gt;1000,E173&gt;1000,F173&gt;1000,G173&gt;1000,H173&lt;100,J173&lt;100,L173&lt;100)</f>
        <v>0</v>
      </c>
    </row>
    <row r="174" spans="1:15" x14ac:dyDescent="0.2">
      <c r="A174" t="s">
        <v>81</v>
      </c>
      <c r="B174">
        <v>90</v>
      </c>
      <c r="C174" t="s">
        <v>23</v>
      </c>
      <c r="D174">
        <v>5.9999999999999995E-4</v>
      </c>
      <c r="E174">
        <v>4.8999999999999998E-4</v>
      </c>
      <c r="F174">
        <v>1.08E-3</v>
      </c>
      <c r="G174">
        <v>5.2100000000000002E-3</v>
      </c>
      <c r="H174">
        <v>100</v>
      </c>
      <c r="I174">
        <v>5.4000000000000001E-4</v>
      </c>
      <c r="J174">
        <v>100</v>
      </c>
      <c r="K174">
        <v>1.1299999999999999E-3</v>
      </c>
      <c r="L174">
        <v>100</v>
      </c>
      <c r="M174">
        <v>5.4000000000000003E-3</v>
      </c>
      <c r="N174" t="b">
        <f>OR(D174&gt;E174,D174&gt;F174,D174&gt;G174,D174&gt;I174,D174&gt;K174,D174&gt;M174)</f>
        <v>1</v>
      </c>
      <c r="O174" t="b">
        <f>AND(D174&gt;1000,E174&gt;1000,F174&gt;1000,G174&gt;1000,H174&lt;100,J174&lt;100,L174&lt;100)</f>
        <v>0</v>
      </c>
    </row>
    <row r="175" spans="1:15" x14ac:dyDescent="0.2">
      <c r="A175" t="s">
        <v>157</v>
      </c>
      <c r="B175">
        <v>90</v>
      </c>
      <c r="C175" t="s">
        <v>23</v>
      </c>
      <c r="D175">
        <v>5.9999999999999995E-4</v>
      </c>
      <c r="E175">
        <v>5.0000000000000001E-4</v>
      </c>
      <c r="F175">
        <v>1.1000000000000001E-3</v>
      </c>
      <c r="G175">
        <v>5.1000000000000004E-3</v>
      </c>
      <c r="H175">
        <v>100</v>
      </c>
      <c r="I175">
        <v>5.2999999999999998E-4</v>
      </c>
      <c r="J175">
        <v>100</v>
      </c>
      <c r="K175">
        <v>1.1299999999999999E-3</v>
      </c>
      <c r="L175">
        <v>100</v>
      </c>
      <c r="M175">
        <v>5.3600000000000002E-3</v>
      </c>
      <c r="N175" t="b">
        <f>OR(D175&gt;E175,D175&gt;F175,D175&gt;G175,D175&gt;I175,D175&gt;K175,D175&gt;M175)</f>
        <v>1</v>
      </c>
      <c r="O175" t="b">
        <f>AND(D175&gt;1000,E175&gt;1000,F175&gt;1000,G175&gt;1000,H175&lt;100,J175&lt;100,L175&lt;100)</f>
        <v>0</v>
      </c>
    </row>
    <row r="176" spans="1:15" x14ac:dyDescent="0.2">
      <c r="A176" t="s">
        <v>167</v>
      </c>
      <c r="B176">
        <v>90</v>
      </c>
      <c r="C176" t="s">
        <v>23</v>
      </c>
      <c r="D176">
        <v>5.4000000000000001E-4</v>
      </c>
      <c r="E176">
        <v>1.6299999999999999E-3</v>
      </c>
      <c r="F176">
        <v>4.2199999999999998E-3</v>
      </c>
      <c r="G176">
        <v>8.6800000000000002E-3</v>
      </c>
      <c r="H176">
        <v>100</v>
      </c>
      <c r="I176">
        <v>1.74E-3</v>
      </c>
      <c r="J176">
        <v>100</v>
      </c>
      <c r="K176">
        <v>4.4099999999999999E-3</v>
      </c>
      <c r="L176">
        <v>100</v>
      </c>
      <c r="M176">
        <v>9.0900000000000009E-3</v>
      </c>
      <c r="N176" t="b">
        <f>OR(D176&gt;E176,D176&gt;F176,D176&gt;G176,D176&gt;I176,D176&gt;K176,D176&gt;M176)</f>
        <v>0</v>
      </c>
      <c r="O176" t="b">
        <f>AND(D176&gt;1000,E176&gt;1000,F176&gt;1000,G176&gt;1000,H176&lt;100,J176&lt;100,L176&lt;100)</f>
        <v>0</v>
      </c>
    </row>
    <row r="177" spans="1:15" x14ac:dyDescent="0.2">
      <c r="A177" t="s">
        <v>255</v>
      </c>
      <c r="B177">
        <v>90</v>
      </c>
      <c r="C177" t="s">
        <v>14</v>
      </c>
      <c r="D177">
        <v>4.8999999999999998E-4</v>
      </c>
      <c r="E177">
        <v>4.4999999999999999E-4</v>
      </c>
      <c r="F177">
        <v>3.2499999999999999E-3</v>
      </c>
      <c r="G177">
        <v>7.8399999999999997E-3</v>
      </c>
      <c r="H177">
        <v>100</v>
      </c>
      <c r="I177">
        <v>4.6999999999999999E-4</v>
      </c>
      <c r="J177">
        <v>100</v>
      </c>
      <c r="K177">
        <v>3.47E-3</v>
      </c>
      <c r="L177">
        <v>100</v>
      </c>
      <c r="M177">
        <v>8.1899999999999994E-3</v>
      </c>
      <c r="N177" t="b">
        <f>OR(D177&gt;E177,D177&gt;F177,D177&gt;G177,D177&gt;I177,D177&gt;K177,D177&gt;M177)</f>
        <v>1</v>
      </c>
      <c r="O177" t="b">
        <f>AND(D177&gt;1000,E177&gt;1000,F177&gt;1000,G177&gt;1000,H177&lt;100,J177&lt;100,L177&lt;100)</f>
        <v>0</v>
      </c>
    </row>
    <row r="178" spans="1:15" x14ac:dyDescent="0.2">
      <c r="A178" t="s">
        <v>266</v>
      </c>
      <c r="B178">
        <v>90</v>
      </c>
      <c r="C178" t="s">
        <v>50</v>
      </c>
      <c r="D178">
        <v>1.3600000000000001E-3</v>
      </c>
      <c r="E178">
        <v>3.0699999999999998E-3</v>
      </c>
      <c r="F178">
        <v>1.261E-2</v>
      </c>
      <c r="G178">
        <v>4.8300000000000001E-3</v>
      </c>
      <c r="H178">
        <v>0</v>
      </c>
      <c r="I178">
        <v>2.1700000000000001E-3</v>
      </c>
      <c r="J178">
        <v>0</v>
      </c>
      <c r="K178">
        <v>9.1900000000000003E-3</v>
      </c>
      <c r="L178">
        <v>100</v>
      </c>
      <c r="M178">
        <v>5.0000000000000001E-3</v>
      </c>
      <c r="N178" t="b">
        <f>OR(D178&gt;E178,D178&gt;F178,D178&gt;G178,D178&gt;I178,D178&gt;K178,D178&gt;M178)</f>
        <v>0</v>
      </c>
      <c r="O178" t="b">
        <f>AND(D178&gt;1000,E178&gt;1000,F178&gt;1000,G178&gt;1000,H178&lt;100,J178&lt;100,L178&lt;100)</f>
        <v>0</v>
      </c>
    </row>
    <row r="179" spans="1:15" x14ac:dyDescent="0.2">
      <c r="A179" t="s">
        <v>24</v>
      </c>
      <c r="B179">
        <v>80</v>
      </c>
      <c r="C179" t="s">
        <v>25</v>
      </c>
      <c r="D179">
        <v>6.4000000000000005E-4</v>
      </c>
      <c r="E179">
        <v>2.7200000000000002E-3</v>
      </c>
      <c r="F179">
        <v>2.66E-3</v>
      </c>
      <c r="G179">
        <v>4.2100000000000002E-3</v>
      </c>
      <c r="H179">
        <v>0</v>
      </c>
      <c r="I179">
        <v>1.5100000000000001E-3</v>
      </c>
      <c r="J179">
        <v>100</v>
      </c>
      <c r="K179">
        <v>2.6800000000000001E-3</v>
      </c>
      <c r="L179">
        <v>100</v>
      </c>
      <c r="M179">
        <v>4.1799999999999997E-3</v>
      </c>
      <c r="N179" t="b">
        <f>OR(D179&gt;E179,D179&gt;F179,D179&gt;G179,D179&gt;I179,D179&gt;K179,D179&gt;M179)</f>
        <v>0</v>
      </c>
      <c r="O179" t="b">
        <f>AND(D179&gt;1000,E179&gt;1000,F179&gt;1000,G179&gt;1000,H179&lt;100,J179&lt;100,L179&lt;100)</f>
        <v>0</v>
      </c>
    </row>
    <row r="180" spans="1:15" x14ac:dyDescent="0.2">
      <c r="A180" t="s">
        <v>145</v>
      </c>
      <c r="B180">
        <v>80</v>
      </c>
      <c r="C180" t="s">
        <v>17</v>
      </c>
      <c r="D180">
        <v>9.1E-4</v>
      </c>
      <c r="E180">
        <v>2.3999999999999998E-3</v>
      </c>
      <c r="F180">
        <v>2.5799999999999998E-3</v>
      </c>
      <c r="G180">
        <v>2.9499999999999999E-3</v>
      </c>
      <c r="H180">
        <v>100</v>
      </c>
      <c r="I180">
        <v>2.5699999999999998E-3</v>
      </c>
      <c r="J180">
        <v>100</v>
      </c>
      <c r="K180">
        <v>2.7399999999999998E-3</v>
      </c>
      <c r="L180">
        <v>100</v>
      </c>
      <c r="M180">
        <v>3.0500000000000002E-3</v>
      </c>
      <c r="N180" t="b">
        <f>OR(D180&gt;E180,D180&gt;F180,D180&gt;G180,D180&gt;I180,D180&gt;K180,D180&gt;M180)</f>
        <v>0</v>
      </c>
      <c r="O180" t="b">
        <f>AND(D180&gt;1000,E180&gt;1000,F180&gt;1000,G180&gt;1000,H180&lt;100,J180&lt;100,L180&lt;100)</f>
        <v>0</v>
      </c>
    </row>
    <row r="181" spans="1:15" x14ac:dyDescent="0.2">
      <c r="A181" t="s">
        <v>63</v>
      </c>
      <c r="B181">
        <v>78</v>
      </c>
      <c r="C181" t="s">
        <v>64</v>
      </c>
      <c r="D181">
        <v>4.4999999999999999E-4</v>
      </c>
      <c r="E181">
        <v>3.4000000000000002E-4</v>
      </c>
      <c r="F181">
        <v>7.1399999999999996E-3</v>
      </c>
      <c r="G181">
        <v>7.11E-3</v>
      </c>
      <c r="H181">
        <v>100</v>
      </c>
      <c r="I181">
        <v>3.6999999999999999E-4</v>
      </c>
      <c r="J181">
        <v>100</v>
      </c>
      <c r="K181">
        <v>7.4400000000000004E-3</v>
      </c>
      <c r="L181">
        <v>100</v>
      </c>
      <c r="M181">
        <v>7.43E-3</v>
      </c>
      <c r="N181" t="b">
        <f>OR(D181&gt;E181,D181&gt;F181,D181&gt;G181,D181&gt;I181,D181&gt;K181,D181&gt;M181)</f>
        <v>1</v>
      </c>
      <c r="O181" t="b">
        <f>AND(D181&gt;1000,E181&gt;1000,F181&gt;1000,G181&gt;1000,H181&lt;100,J181&lt;100,L181&lt;100)</f>
        <v>0</v>
      </c>
    </row>
    <row r="182" spans="1:15" x14ac:dyDescent="0.2">
      <c r="A182" t="s">
        <v>19</v>
      </c>
      <c r="B182">
        <v>72</v>
      </c>
      <c r="C182" t="s">
        <v>14</v>
      </c>
      <c r="D182">
        <v>1.7000000000000001E-4</v>
      </c>
      <c r="E182">
        <v>1.14E-3</v>
      </c>
      <c r="F182">
        <v>4.6000000000000001E-4</v>
      </c>
      <c r="G182">
        <v>1.65E-3</v>
      </c>
      <c r="H182">
        <v>100</v>
      </c>
      <c r="I182">
        <v>1.17E-3</v>
      </c>
      <c r="J182">
        <v>100</v>
      </c>
      <c r="K182">
        <v>4.8000000000000001E-4</v>
      </c>
      <c r="L182">
        <v>100</v>
      </c>
      <c r="M182">
        <v>1.6800000000000001E-3</v>
      </c>
      <c r="N182" t="b">
        <f>OR(D182&gt;E182,D182&gt;F182,D182&gt;G182,D182&gt;I182,D182&gt;K182,D182&gt;M182)</f>
        <v>0</v>
      </c>
      <c r="O182" t="b">
        <f>AND(D182&gt;1000,E182&gt;1000,F182&gt;1000,G182&gt;1000,H182&lt;100,J182&lt;100,L182&lt;100)</f>
        <v>0</v>
      </c>
    </row>
    <row r="183" spans="1:15" x14ac:dyDescent="0.2">
      <c r="A183" t="s">
        <v>179</v>
      </c>
      <c r="B183">
        <v>72</v>
      </c>
      <c r="C183" t="s">
        <v>25</v>
      </c>
      <c r="D183">
        <v>6.4999999999999997E-4</v>
      </c>
      <c r="E183">
        <v>2.48E-3</v>
      </c>
      <c r="F183">
        <v>2.48E-3</v>
      </c>
      <c r="G183">
        <v>4.3400000000000001E-3</v>
      </c>
      <c r="H183">
        <v>0</v>
      </c>
      <c r="I183">
        <v>1.4400000000000001E-3</v>
      </c>
      <c r="J183">
        <v>100</v>
      </c>
      <c r="K183">
        <v>2.6700000000000001E-3</v>
      </c>
      <c r="L183">
        <v>100</v>
      </c>
      <c r="M183">
        <v>4.5999999999999999E-3</v>
      </c>
      <c r="N183" t="b">
        <f>OR(D183&gt;E183,D183&gt;F183,D183&gt;G183,D183&gt;I183,D183&gt;K183,D183&gt;M183)</f>
        <v>0</v>
      </c>
      <c r="O183" t="b">
        <f>AND(D183&gt;1000,E183&gt;1000,F183&gt;1000,G183&gt;1000,H183&lt;100,J183&lt;100,L183&lt;100)</f>
        <v>0</v>
      </c>
    </row>
    <row r="184" spans="1:15" x14ac:dyDescent="0.2">
      <c r="A184" t="s">
        <v>26</v>
      </c>
      <c r="B184">
        <v>70</v>
      </c>
      <c r="C184" t="s">
        <v>14</v>
      </c>
      <c r="D184">
        <v>5.2999999999999998E-4</v>
      </c>
      <c r="E184">
        <v>9.8999999999999999E-4</v>
      </c>
      <c r="F184">
        <v>1.31E-3</v>
      </c>
      <c r="G184">
        <v>4.1599999999999996E-3</v>
      </c>
      <c r="H184">
        <v>100</v>
      </c>
      <c r="I184">
        <v>1.01E-3</v>
      </c>
      <c r="J184">
        <v>100</v>
      </c>
      <c r="K184">
        <v>1.32E-3</v>
      </c>
      <c r="L184">
        <v>100</v>
      </c>
      <c r="M184">
        <v>4.1900000000000001E-3</v>
      </c>
      <c r="N184" t="b">
        <f>OR(D184&gt;E184,D184&gt;F184,D184&gt;G184,D184&gt;I184,D184&gt;K184,D184&gt;M184)</f>
        <v>0</v>
      </c>
      <c r="O184" t="b">
        <f>AND(D184&gt;1000,E184&gt;1000,F184&gt;1000,G184&gt;1000,H184&lt;100,J184&lt;100,L184&lt;100)</f>
        <v>0</v>
      </c>
    </row>
    <row r="185" spans="1:15" x14ac:dyDescent="0.2">
      <c r="A185" t="s">
        <v>30</v>
      </c>
      <c r="B185">
        <v>70</v>
      </c>
      <c r="C185" t="s">
        <v>23</v>
      </c>
      <c r="D185">
        <v>3.4000000000000002E-4</v>
      </c>
      <c r="E185">
        <v>1.6000000000000001E-3</v>
      </c>
      <c r="F185">
        <v>4.7600000000000003E-3</v>
      </c>
      <c r="G185">
        <v>6.5700000000000003E-3</v>
      </c>
      <c r="H185">
        <v>100</v>
      </c>
      <c r="I185">
        <v>1.64E-3</v>
      </c>
      <c r="J185">
        <v>100</v>
      </c>
      <c r="K185">
        <v>4.8500000000000001E-3</v>
      </c>
      <c r="L185">
        <v>100</v>
      </c>
      <c r="M185">
        <v>6.7600000000000004E-3</v>
      </c>
      <c r="N185" t="b">
        <f>OR(D185&gt;E185,D185&gt;F185,D185&gt;G185,D185&gt;I185,D185&gt;K185,D185&gt;M185)</f>
        <v>0</v>
      </c>
      <c r="O185" t="b">
        <f>AND(D185&gt;1000,E185&gt;1000,F185&gt;1000,G185&gt;1000,H185&lt;100,J185&lt;100,L185&lt;100)</f>
        <v>0</v>
      </c>
    </row>
    <row r="186" spans="1:15" x14ac:dyDescent="0.2">
      <c r="A186" t="s">
        <v>47</v>
      </c>
      <c r="B186">
        <v>70</v>
      </c>
      <c r="C186" t="s">
        <v>14</v>
      </c>
      <c r="D186">
        <v>5.2999999999999998E-4</v>
      </c>
      <c r="E186">
        <v>9.8999999999999999E-4</v>
      </c>
      <c r="F186">
        <v>1.2999999999999999E-3</v>
      </c>
      <c r="G186">
        <v>4.1000000000000003E-3</v>
      </c>
      <c r="H186">
        <v>100</v>
      </c>
      <c r="I186">
        <v>1.0499999999999999E-3</v>
      </c>
      <c r="J186">
        <v>100</v>
      </c>
      <c r="K186">
        <v>1.4E-3</v>
      </c>
      <c r="L186">
        <v>100</v>
      </c>
      <c r="M186">
        <v>4.4299999999999999E-3</v>
      </c>
      <c r="N186" t="b">
        <f>OR(D186&gt;E186,D186&gt;F186,D186&gt;G186,D186&gt;I186,D186&gt;K186,D186&gt;M186)</f>
        <v>0</v>
      </c>
      <c r="O186" t="b">
        <f>AND(D186&gt;1000,E186&gt;1000,F186&gt;1000,G186&gt;1000,H186&lt;100,J186&lt;100,L186&lt;100)</f>
        <v>0</v>
      </c>
    </row>
    <row r="187" spans="1:15" x14ac:dyDescent="0.2">
      <c r="A187" t="s">
        <v>97</v>
      </c>
      <c r="B187">
        <v>70</v>
      </c>
      <c r="C187" t="s">
        <v>14</v>
      </c>
      <c r="D187">
        <v>5.4000000000000001E-4</v>
      </c>
      <c r="E187">
        <v>9.8999999999999999E-4</v>
      </c>
      <c r="F187">
        <v>1.2999999999999999E-3</v>
      </c>
      <c r="G187">
        <v>4.13E-3</v>
      </c>
      <c r="H187">
        <v>100</v>
      </c>
      <c r="I187">
        <v>1.0499999999999999E-3</v>
      </c>
      <c r="J187">
        <v>100</v>
      </c>
      <c r="K187">
        <v>1.3699999999999999E-3</v>
      </c>
      <c r="L187">
        <v>100</v>
      </c>
      <c r="M187">
        <v>4.3400000000000001E-3</v>
      </c>
      <c r="N187" t="b">
        <f>OR(D187&gt;E187,D187&gt;F187,D187&gt;G187,D187&gt;I187,D187&gt;K187,D187&gt;M187)</f>
        <v>0</v>
      </c>
      <c r="O187" t="b">
        <f>AND(D187&gt;1000,E187&gt;1000,F187&gt;1000,G187&gt;1000,H187&lt;100,J187&lt;100,L187&lt;100)</f>
        <v>0</v>
      </c>
    </row>
    <row r="188" spans="1:15" x14ac:dyDescent="0.2">
      <c r="A188" t="s">
        <v>100</v>
      </c>
      <c r="B188">
        <v>70</v>
      </c>
      <c r="C188" t="s">
        <v>14</v>
      </c>
      <c r="D188">
        <v>5.5000000000000003E-4</v>
      </c>
      <c r="E188">
        <v>4.2999999999999999E-4</v>
      </c>
      <c r="F188">
        <v>8.0000000000000004E-4</v>
      </c>
      <c r="G188">
        <v>2.8800000000000002E-3</v>
      </c>
      <c r="H188">
        <v>100</v>
      </c>
      <c r="I188">
        <v>5.0000000000000001E-4</v>
      </c>
      <c r="J188">
        <v>100</v>
      </c>
      <c r="K188">
        <v>8.4999999999999995E-4</v>
      </c>
      <c r="L188">
        <v>100</v>
      </c>
      <c r="M188">
        <v>3.0200000000000001E-3</v>
      </c>
      <c r="N188" t="b">
        <f>OR(D188&gt;E188,D188&gt;F188,D188&gt;G188,D188&gt;I188,D188&gt;K188,D188&gt;M188)</f>
        <v>1</v>
      </c>
      <c r="O188" t="b">
        <f>AND(D188&gt;1000,E188&gt;1000,F188&gt;1000,G188&gt;1000,H188&lt;100,J188&lt;100,L188&lt;100)</f>
        <v>0</v>
      </c>
    </row>
    <row r="189" spans="1:15" x14ac:dyDescent="0.2">
      <c r="A189" t="s">
        <v>155</v>
      </c>
      <c r="B189">
        <v>70</v>
      </c>
      <c r="C189" t="s">
        <v>14</v>
      </c>
      <c r="D189">
        <v>5.2999999999999998E-4</v>
      </c>
      <c r="E189">
        <v>9.8999999999999999E-4</v>
      </c>
      <c r="F189">
        <v>1.2999999999999999E-3</v>
      </c>
      <c r="G189">
        <v>4.1599999999999996E-3</v>
      </c>
      <c r="H189">
        <v>100</v>
      </c>
      <c r="I189">
        <v>1.0499999999999999E-3</v>
      </c>
      <c r="J189">
        <v>100</v>
      </c>
      <c r="K189">
        <v>1.3699999999999999E-3</v>
      </c>
      <c r="L189">
        <v>100</v>
      </c>
      <c r="M189">
        <v>4.3299999999999996E-3</v>
      </c>
      <c r="N189" t="b">
        <f>OR(D189&gt;E189,D189&gt;F189,D189&gt;G189,D189&gt;I189,D189&gt;K189,D189&gt;M189)</f>
        <v>0</v>
      </c>
      <c r="O189" t="b">
        <f>AND(D189&gt;1000,E189&gt;1000,F189&gt;1000,G189&gt;1000,H189&lt;100,J189&lt;100,L189&lt;100)</f>
        <v>0</v>
      </c>
    </row>
    <row r="190" spans="1:15" x14ac:dyDescent="0.2">
      <c r="A190" t="s">
        <v>184</v>
      </c>
      <c r="B190">
        <v>70</v>
      </c>
      <c r="C190" t="s">
        <v>14</v>
      </c>
      <c r="D190">
        <v>5.4000000000000001E-4</v>
      </c>
      <c r="E190">
        <v>1.0300000000000001E-3</v>
      </c>
      <c r="F190">
        <v>1.32E-3</v>
      </c>
      <c r="G190">
        <v>4.1399999999999996E-3</v>
      </c>
      <c r="H190">
        <v>100</v>
      </c>
      <c r="I190">
        <v>1.0499999999999999E-3</v>
      </c>
      <c r="J190">
        <v>100</v>
      </c>
      <c r="K190">
        <v>1.39E-3</v>
      </c>
      <c r="L190">
        <v>100</v>
      </c>
      <c r="M190">
        <v>4.3699999999999998E-3</v>
      </c>
      <c r="N190" t="b">
        <f>OR(D190&gt;E190,D190&gt;F190,D190&gt;G190,D190&gt;I190,D190&gt;K190,D190&gt;M190)</f>
        <v>0</v>
      </c>
      <c r="O190" t="b">
        <f>AND(D190&gt;1000,E190&gt;1000,F190&gt;1000,G190&gt;1000,H190&lt;100,J190&lt;100,L190&lt;100)</f>
        <v>0</v>
      </c>
    </row>
    <row r="191" spans="1:15" x14ac:dyDescent="0.2">
      <c r="A191" t="s">
        <v>200</v>
      </c>
      <c r="B191">
        <v>70</v>
      </c>
      <c r="C191" t="s">
        <v>14</v>
      </c>
      <c r="D191">
        <v>5.5000000000000003E-4</v>
      </c>
      <c r="E191">
        <v>9.8999999999999999E-4</v>
      </c>
      <c r="F191">
        <v>1.32E-3</v>
      </c>
      <c r="G191">
        <v>4.1700000000000001E-3</v>
      </c>
      <c r="H191">
        <v>100</v>
      </c>
      <c r="I191">
        <v>1.08E-3</v>
      </c>
      <c r="J191">
        <v>100</v>
      </c>
      <c r="K191">
        <v>1.41E-3</v>
      </c>
      <c r="L191">
        <v>100</v>
      </c>
      <c r="M191">
        <v>4.5199999999999997E-3</v>
      </c>
      <c r="N191" t="b">
        <f>OR(D191&gt;E191,D191&gt;F191,D191&gt;G191,D191&gt;I191,D191&gt;K191,D191&gt;M191)</f>
        <v>0</v>
      </c>
      <c r="O191" t="b">
        <f>AND(D191&gt;1000,E191&gt;1000,F191&gt;1000,G191&gt;1000,H191&lt;100,J191&lt;100,L191&lt;100)</f>
        <v>0</v>
      </c>
    </row>
    <row r="192" spans="1:15" x14ac:dyDescent="0.2">
      <c r="A192" t="s">
        <v>212</v>
      </c>
      <c r="B192">
        <v>70</v>
      </c>
      <c r="C192" t="s">
        <v>14</v>
      </c>
      <c r="D192">
        <v>5.2999999999999998E-4</v>
      </c>
      <c r="E192">
        <v>9.8999999999999999E-4</v>
      </c>
      <c r="F192">
        <v>1.32E-3</v>
      </c>
      <c r="G192">
        <v>4.1799999999999997E-3</v>
      </c>
      <c r="H192">
        <v>100</v>
      </c>
      <c r="I192">
        <v>1.16E-3</v>
      </c>
      <c r="J192">
        <v>100</v>
      </c>
      <c r="K192">
        <v>1.49E-3</v>
      </c>
      <c r="L192">
        <v>100</v>
      </c>
      <c r="M192">
        <v>4.6800000000000001E-3</v>
      </c>
      <c r="N192" t="b">
        <f>OR(D192&gt;E192,D192&gt;F192,D192&gt;G192,D192&gt;I192,D192&gt;K192,D192&gt;M192)</f>
        <v>0</v>
      </c>
      <c r="O192" t="b">
        <f>AND(D192&gt;1000,E192&gt;1000,F192&gt;1000,G192&gt;1000,H192&lt;100,J192&lt;100,L192&lt;100)</f>
        <v>0</v>
      </c>
    </row>
    <row r="193" spans="1:15" x14ac:dyDescent="0.2">
      <c r="A193" t="s">
        <v>265</v>
      </c>
      <c r="B193">
        <v>70</v>
      </c>
      <c r="C193" t="s">
        <v>14</v>
      </c>
      <c r="D193">
        <v>5.5000000000000003E-4</v>
      </c>
      <c r="E193">
        <v>1E-3</v>
      </c>
      <c r="F193">
        <v>1.34E-3</v>
      </c>
      <c r="G193">
        <v>4.1900000000000001E-3</v>
      </c>
      <c r="H193">
        <v>100</v>
      </c>
      <c r="I193">
        <v>1.07E-3</v>
      </c>
      <c r="J193">
        <v>100</v>
      </c>
      <c r="K193">
        <v>1.3699999999999999E-3</v>
      </c>
      <c r="L193">
        <v>100</v>
      </c>
      <c r="M193">
        <v>4.3800000000000002E-3</v>
      </c>
      <c r="N193" t="b">
        <f>OR(D193&gt;E193,D193&gt;F193,D193&gt;G193,D193&gt;I193,D193&gt;K193,D193&gt;M193)</f>
        <v>0</v>
      </c>
      <c r="O193" t="b">
        <f>AND(D193&gt;1000,E193&gt;1000,F193&gt;1000,G193&gt;1000,H193&lt;100,J193&lt;100,L193&lt;100)</f>
        <v>0</v>
      </c>
    </row>
    <row r="194" spans="1:15" x14ac:dyDescent="0.2">
      <c r="A194" t="s">
        <v>166</v>
      </c>
      <c r="B194">
        <v>65</v>
      </c>
      <c r="C194" t="s">
        <v>25</v>
      </c>
      <c r="D194">
        <v>1.4599999999999999E-3</v>
      </c>
      <c r="E194">
        <v>1.6999999999999999E-3</v>
      </c>
      <c r="F194">
        <v>2.8600000000000001E-3</v>
      </c>
      <c r="G194">
        <v>5.9199999999999999E-3</v>
      </c>
      <c r="H194">
        <v>63.08</v>
      </c>
      <c r="I194">
        <v>1.3799999999999999E-3</v>
      </c>
      <c r="J194">
        <v>100</v>
      </c>
      <c r="K194">
        <v>2.99E-3</v>
      </c>
      <c r="L194">
        <v>100</v>
      </c>
      <c r="M194">
        <v>6.1999999999999998E-3</v>
      </c>
      <c r="N194" t="b">
        <f>OR(D194&gt;E194,D194&gt;F194,D194&gt;G194,D194&gt;I194,D194&gt;K194,D194&gt;M194)</f>
        <v>1</v>
      </c>
      <c r="O194" t="b">
        <f>AND(D194&gt;1000,E194&gt;1000,F194&gt;1000,G194&gt;1000,H194&lt;100,J194&lt;100,L194&lt;100)</f>
        <v>0</v>
      </c>
    </row>
    <row r="195" spans="1:15" x14ac:dyDescent="0.2">
      <c r="A195" t="s">
        <v>187</v>
      </c>
      <c r="B195">
        <v>63</v>
      </c>
      <c r="C195" t="s">
        <v>25</v>
      </c>
      <c r="D195">
        <v>4.8000000000000001E-4</v>
      </c>
      <c r="E195">
        <v>1.7899999999999999E-3</v>
      </c>
      <c r="F195">
        <v>4.1000000000000003E-3</v>
      </c>
      <c r="G195">
        <v>2.63E-3</v>
      </c>
      <c r="H195">
        <v>0</v>
      </c>
      <c r="I195">
        <v>1.2999999999999999E-3</v>
      </c>
      <c r="J195">
        <v>0</v>
      </c>
      <c r="K195">
        <v>3.2000000000000002E-3</v>
      </c>
      <c r="L195">
        <v>100</v>
      </c>
      <c r="M195">
        <v>2.8600000000000001E-3</v>
      </c>
      <c r="N195" t="b">
        <f>OR(D195&gt;E195,D195&gt;F195,D195&gt;G195,D195&gt;I195,D195&gt;K195,D195&gt;M195)</f>
        <v>0</v>
      </c>
      <c r="O195" t="b">
        <f>AND(D195&gt;1000,E195&gt;1000,F195&gt;1000,G195&gt;1000,H195&lt;100,J195&lt;100,L195&lt;100)</f>
        <v>0</v>
      </c>
    </row>
    <row r="196" spans="1:15" x14ac:dyDescent="0.2">
      <c r="A196" t="s">
        <v>224</v>
      </c>
      <c r="B196">
        <v>63</v>
      </c>
      <c r="C196" t="s">
        <v>64</v>
      </c>
      <c r="D196">
        <v>4.0999999999999999E-4</v>
      </c>
      <c r="E196">
        <v>2.9E-4</v>
      </c>
      <c r="F196">
        <v>4.9300000000000004E-3</v>
      </c>
      <c r="G196">
        <v>5.7600000000000004E-3</v>
      </c>
      <c r="H196">
        <v>100</v>
      </c>
      <c r="I196">
        <v>3.1E-4</v>
      </c>
      <c r="J196">
        <v>100</v>
      </c>
      <c r="K196">
        <v>5.1500000000000001E-3</v>
      </c>
      <c r="L196">
        <v>100</v>
      </c>
      <c r="M196">
        <v>6.1000000000000004E-3</v>
      </c>
      <c r="N196" t="b">
        <f>OR(D196&gt;E196,D196&gt;F196,D196&gt;G196,D196&gt;I196,D196&gt;K196,D196&gt;M196)</f>
        <v>1</v>
      </c>
      <c r="O196" t="b">
        <f>AND(D196&gt;1000,E196&gt;1000,F196&gt;1000,G196&gt;1000,H196&lt;100,J196&lt;100,L196&lt;100)</f>
        <v>0</v>
      </c>
    </row>
    <row r="197" spans="1:15" x14ac:dyDescent="0.2">
      <c r="A197" t="s">
        <v>98</v>
      </c>
      <c r="B197">
        <v>60</v>
      </c>
      <c r="C197" t="s">
        <v>14</v>
      </c>
      <c r="D197">
        <v>4.8000000000000001E-4</v>
      </c>
      <c r="E197">
        <v>8.8999999999999995E-4</v>
      </c>
      <c r="F197">
        <v>1.1299999999999999E-3</v>
      </c>
      <c r="G197">
        <v>3.5999999999999999E-3</v>
      </c>
      <c r="H197">
        <v>100</v>
      </c>
      <c r="I197">
        <v>9.3999999999999997E-4</v>
      </c>
      <c r="J197">
        <v>100</v>
      </c>
      <c r="K197">
        <v>1.1900000000000001E-3</v>
      </c>
      <c r="L197">
        <v>100</v>
      </c>
      <c r="M197">
        <v>3.7699999999999999E-3</v>
      </c>
      <c r="N197" t="b">
        <f>OR(D197&gt;E197,D197&gt;F197,D197&gt;G197,D197&gt;I197,D197&gt;K197,D197&gt;M197)</f>
        <v>0</v>
      </c>
      <c r="O197" t="b">
        <f>AND(D197&gt;1000,E197&gt;1000,F197&gt;1000,G197&gt;1000,H197&lt;100,J197&lt;100,L197&lt;100)</f>
        <v>0</v>
      </c>
    </row>
    <row r="198" spans="1:15" x14ac:dyDescent="0.2">
      <c r="A198" t="s">
        <v>149</v>
      </c>
      <c r="B198">
        <v>60</v>
      </c>
      <c r="C198" t="s">
        <v>14</v>
      </c>
      <c r="D198">
        <v>5.0000000000000001E-4</v>
      </c>
      <c r="E198">
        <v>8.9999999999999998E-4</v>
      </c>
      <c r="F198">
        <v>1.1299999999999999E-3</v>
      </c>
      <c r="G198">
        <v>3.6099999999999999E-3</v>
      </c>
      <c r="H198">
        <v>100</v>
      </c>
      <c r="I198">
        <v>9.7000000000000005E-4</v>
      </c>
      <c r="J198">
        <v>100</v>
      </c>
      <c r="K198">
        <v>1.1999999999999999E-3</v>
      </c>
      <c r="L198">
        <v>100</v>
      </c>
      <c r="M198">
        <v>3.8400000000000001E-3</v>
      </c>
      <c r="N198" t="b">
        <f>OR(D198&gt;E198,D198&gt;F198,D198&gt;G198,D198&gt;I198,D198&gt;K198,D198&gt;M198)</f>
        <v>0</v>
      </c>
      <c r="O198" t="b">
        <f>AND(D198&gt;1000,E198&gt;1000,F198&gt;1000,G198&gt;1000,H198&lt;100,J198&lt;100,L198&lt;100)</f>
        <v>0</v>
      </c>
    </row>
    <row r="199" spans="1:15" x14ac:dyDescent="0.2">
      <c r="A199" t="s">
        <v>123</v>
      </c>
      <c r="B199">
        <v>55</v>
      </c>
      <c r="C199" t="s">
        <v>14</v>
      </c>
      <c r="D199">
        <v>3.8999999999999999E-4</v>
      </c>
      <c r="E199">
        <v>3.6999999999999999E-4</v>
      </c>
      <c r="F199">
        <v>1.1000000000000001E-3</v>
      </c>
      <c r="G199">
        <v>3.16E-3</v>
      </c>
      <c r="H199">
        <v>100</v>
      </c>
      <c r="I199">
        <v>3.8999999999999999E-4</v>
      </c>
      <c r="J199">
        <v>100</v>
      </c>
      <c r="K199">
        <v>1.14E-3</v>
      </c>
      <c r="L199">
        <v>100</v>
      </c>
      <c r="M199">
        <v>3.32E-3</v>
      </c>
      <c r="N199" t="b">
        <f>OR(D199&gt;E199,D199&gt;F199,D199&gt;G199,D199&gt;I199,D199&gt;K199,D199&gt;M199)</f>
        <v>1</v>
      </c>
      <c r="O199" t="b">
        <f>AND(D199&gt;1000,E199&gt;1000,F199&gt;1000,G199&gt;1000,H199&lt;100,J199&lt;100,L199&lt;100)</f>
        <v>0</v>
      </c>
    </row>
    <row r="200" spans="1:15" x14ac:dyDescent="0.2">
      <c r="A200" t="s">
        <v>142</v>
      </c>
      <c r="B200">
        <v>55</v>
      </c>
      <c r="C200" t="s">
        <v>23</v>
      </c>
      <c r="D200">
        <v>4.2000000000000002E-4</v>
      </c>
      <c r="E200">
        <v>2.7999999999999998E-4</v>
      </c>
      <c r="F200">
        <v>9.3000000000000005E-4</v>
      </c>
      <c r="G200">
        <v>2.4099999999999998E-3</v>
      </c>
      <c r="H200">
        <v>100</v>
      </c>
      <c r="I200">
        <v>2.9999999999999997E-4</v>
      </c>
      <c r="J200">
        <v>100</v>
      </c>
      <c r="K200">
        <v>9.8999999999999999E-4</v>
      </c>
      <c r="L200">
        <v>100</v>
      </c>
      <c r="M200">
        <v>2.5300000000000001E-3</v>
      </c>
      <c r="N200" t="b">
        <f>OR(D200&gt;E200,D200&gt;F200,D200&gt;G200,D200&gt;I200,D200&gt;K200,D200&gt;M200)</f>
        <v>1</v>
      </c>
      <c r="O200" t="b">
        <f>AND(D200&gt;1000,E200&gt;1000,F200&gt;1000,G200&gt;1000,H200&lt;100,J200&lt;100,L200&lt;100)</f>
        <v>0</v>
      </c>
    </row>
    <row r="201" spans="1:15" x14ac:dyDescent="0.2">
      <c r="A201" t="s">
        <v>181</v>
      </c>
      <c r="B201">
        <v>54</v>
      </c>
      <c r="C201" t="s">
        <v>14</v>
      </c>
      <c r="D201">
        <v>3.1E-4</v>
      </c>
      <c r="E201">
        <v>3.2000000000000003E-4</v>
      </c>
      <c r="F201">
        <v>1.06E-3</v>
      </c>
      <c r="G201">
        <v>2.7699999999999999E-3</v>
      </c>
      <c r="H201">
        <v>100</v>
      </c>
      <c r="I201">
        <v>3.4000000000000002E-4</v>
      </c>
      <c r="J201">
        <v>100</v>
      </c>
      <c r="K201">
        <v>1.1299999999999999E-3</v>
      </c>
      <c r="L201">
        <v>100</v>
      </c>
      <c r="M201">
        <v>2.9099999999999998E-3</v>
      </c>
      <c r="N201" t="b">
        <f>OR(D201&gt;E201,D201&gt;F201,D201&gt;G201,D201&gt;I201,D201&gt;K201,D201&gt;M201)</f>
        <v>0</v>
      </c>
      <c r="O201" t="b">
        <f>AND(D201&gt;1000,E201&gt;1000,F201&gt;1000,G201&gt;1000,H201&lt;100,J201&lt;100,L201&lt;100)</f>
        <v>0</v>
      </c>
    </row>
    <row r="202" spans="1:15" x14ac:dyDescent="0.2">
      <c r="A202" t="s">
        <v>197</v>
      </c>
      <c r="B202">
        <v>54</v>
      </c>
      <c r="C202" t="s">
        <v>23</v>
      </c>
      <c r="D202">
        <v>3.8000000000000002E-4</v>
      </c>
      <c r="E202">
        <v>3.1E-4</v>
      </c>
      <c r="F202">
        <v>6.7000000000000002E-4</v>
      </c>
      <c r="G202">
        <v>2.98E-3</v>
      </c>
      <c r="H202">
        <v>100</v>
      </c>
      <c r="I202">
        <v>3.6000000000000002E-4</v>
      </c>
      <c r="J202">
        <v>100</v>
      </c>
      <c r="K202">
        <v>7.6000000000000004E-4</v>
      </c>
      <c r="L202">
        <v>100</v>
      </c>
      <c r="M202">
        <v>3.2100000000000002E-3</v>
      </c>
      <c r="N202" t="b">
        <f>OR(D202&gt;E202,D202&gt;F202,D202&gt;G202,D202&gt;I202,D202&gt;K202,D202&gt;M202)</f>
        <v>1</v>
      </c>
      <c r="O202" t="b">
        <f>AND(D202&gt;1000,E202&gt;1000,F202&gt;1000,G202&gt;1000,H202&lt;100,J202&lt;100,L202&lt;100)</f>
        <v>0</v>
      </c>
    </row>
    <row r="203" spans="1:15" x14ac:dyDescent="0.2">
      <c r="A203" t="s">
        <v>112</v>
      </c>
      <c r="B203">
        <v>50</v>
      </c>
      <c r="C203" t="s">
        <v>14</v>
      </c>
      <c r="D203">
        <v>4.0999999999999999E-4</v>
      </c>
      <c r="E203">
        <v>2.9999999999999997E-4</v>
      </c>
      <c r="F203">
        <v>5.8E-4</v>
      </c>
      <c r="G203">
        <v>1.91E-3</v>
      </c>
      <c r="H203">
        <v>100</v>
      </c>
      <c r="I203">
        <v>3.2000000000000003E-4</v>
      </c>
      <c r="J203">
        <v>100</v>
      </c>
      <c r="K203">
        <v>5.9999999999999995E-4</v>
      </c>
      <c r="L203">
        <v>100</v>
      </c>
      <c r="M203">
        <v>1.99E-3</v>
      </c>
      <c r="N203" t="b">
        <f>OR(D203&gt;E203,D203&gt;F203,D203&gt;G203,D203&gt;I203,D203&gt;K203,D203&gt;M203)</f>
        <v>1</v>
      </c>
      <c r="O203" t="b">
        <f>AND(D203&gt;1000,E203&gt;1000,F203&gt;1000,G203&gt;1000,H203&lt;100,J203&lt;100,L203&lt;100)</f>
        <v>0</v>
      </c>
    </row>
    <row r="204" spans="1:15" x14ac:dyDescent="0.2">
      <c r="A204" t="s">
        <v>141</v>
      </c>
      <c r="B204">
        <v>50</v>
      </c>
      <c r="C204" t="s">
        <v>25</v>
      </c>
      <c r="D204">
        <v>5.5999999999999995E-4</v>
      </c>
      <c r="E204">
        <v>2.7E-4</v>
      </c>
      <c r="F204">
        <v>1.32E-3</v>
      </c>
      <c r="G204">
        <v>2.7599999999999999E-3</v>
      </c>
      <c r="H204">
        <v>100</v>
      </c>
      <c r="I204">
        <v>2.9E-4</v>
      </c>
      <c r="J204">
        <v>100</v>
      </c>
      <c r="K204">
        <v>1.4E-3</v>
      </c>
      <c r="L204">
        <v>100</v>
      </c>
      <c r="M204">
        <v>2.8600000000000001E-3</v>
      </c>
      <c r="N204" t="b">
        <f>OR(D204&gt;E204,D204&gt;F204,D204&gt;G204,D204&gt;I204,D204&gt;K204,D204&gt;M204)</f>
        <v>1</v>
      </c>
      <c r="O204" t="b">
        <f>AND(D204&gt;1000,E204&gt;1000,F204&gt;1000,G204&gt;1000,H204&lt;100,J204&lt;100,L204&lt;100)</f>
        <v>0</v>
      </c>
    </row>
    <row r="205" spans="1:15" x14ac:dyDescent="0.2">
      <c r="A205" t="s">
        <v>148</v>
      </c>
      <c r="B205">
        <v>50</v>
      </c>
      <c r="C205" t="s">
        <v>23</v>
      </c>
      <c r="D205">
        <v>2.9E-4</v>
      </c>
      <c r="E205">
        <v>1.0300000000000001E-3</v>
      </c>
      <c r="F205">
        <v>2.6900000000000001E-3</v>
      </c>
      <c r="G205">
        <v>4.79E-3</v>
      </c>
      <c r="H205">
        <v>100</v>
      </c>
      <c r="I205">
        <v>1.09E-3</v>
      </c>
      <c r="J205">
        <v>100</v>
      </c>
      <c r="K205">
        <v>2.8600000000000001E-3</v>
      </c>
      <c r="L205">
        <v>100</v>
      </c>
      <c r="M205">
        <v>5.1200000000000004E-3</v>
      </c>
      <c r="N205" t="b">
        <f>OR(D205&gt;E205,D205&gt;F205,D205&gt;G205,D205&gt;I205,D205&gt;K205,D205&gt;M205)</f>
        <v>0</v>
      </c>
      <c r="O205" t="b">
        <f>AND(D205&gt;1000,E205&gt;1000,F205&gt;1000,G205&gt;1000,H205&lt;100,J205&lt;100,L205&lt;100)</f>
        <v>0</v>
      </c>
    </row>
    <row r="206" spans="1:15" x14ac:dyDescent="0.2">
      <c r="A206" t="s">
        <v>180</v>
      </c>
      <c r="B206">
        <v>50</v>
      </c>
      <c r="C206" t="s">
        <v>23</v>
      </c>
      <c r="D206">
        <v>1.7000000000000001E-4</v>
      </c>
      <c r="E206">
        <v>3.6999999999999999E-4</v>
      </c>
      <c r="F206">
        <v>1.6800000000000001E-3</v>
      </c>
      <c r="G206">
        <v>2.48E-3</v>
      </c>
      <c r="H206">
        <v>100</v>
      </c>
      <c r="I206">
        <v>4.0999999999999999E-4</v>
      </c>
      <c r="J206">
        <v>100</v>
      </c>
      <c r="K206">
        <v>1.8E-3</v>
      </c>
      <c r="L206">
        <v>100</v>
      </c>
      <c r="M206">
        <v>2.7399999999999998E-3</v>
      </c>
      <c r="N206" t="b">
        <f>OR(D206&gt;E206,D206&gt;F206,D206&gt;G206,D206&gt;I206,D206&gt;K206,D206&gt;M206)</f>
        <v>0</v>
      </c>
      <c r="O206" t="b">
        <f>AND(D206&gt;1000,E206&gt;1000,F206&gt;1000,G206&gt;1000,H206&lt;100,J206&lt;100,L206&lt;100)</f>
        <v>0</v>
      </c>
    </row>
    <row r="207" spans="1:15" x14ac:dyDescent="0.2">
      <c r="A207" t="s">
        <v>230</v>
      </c>
      <c r="B207">
        <v>45</v>
      </c>
      <c r="C207" t="s">
        <v>14</v>
      </c>
      <c r="D207">
        <v>1.1E-4</v>
      </c>
      <c r="E207">
        <v>4.4000000000000002E-4</v>
      </c>
      <c r="F207">
        <v>3.2000000000000003E-4</v>
      </c>
      <c r="G207">
        <v>1.01E-3</v>
      </c>
      <c r="H207">
        <v>100</v>
      </c>
      <c r="I207">
        <v>4.6999999999999999E-4</v>
      </c>
      <c r="J207">
        <v>100</v>
      </c>
      <c r="K207">
        <v>3.4000000000000002E-4</v>
      </c>
      <c r="L207">
        <v>100</v>
      </c>
      <c r="M207">
        <v>1.0399999999999999E-3</v>
      </c>
      <c r="N207" t="b">
        <f>OR(D207&gt;E207,D207&gt;F207,D207&gt;G207,D207&gt;I207,D207&gt;K207,D207&gt;M207)</f>
        <v>0</v>
      </c>
      <c r="O207" t="b">
        <f>AND(D207&gt;1000,E207&gt;1000,F207&gt;1000,G207&gt;1000,H207&lt;100,J207&lt;100,L207&lt;100)</f>
        <v>0</v>
      </c>
    </row>
    <row r="208" spans="1:15" x14ac:dyDescent="0.2">
      <c r="A208" t="s">
        <v>240</v>
      </c>
      <c r="B208">
        <v>45</v>
      </c>
      <c r="C208" t="s">
        <v>14</v>
      </c>
      <c r="D208">
        <v>2.9999999999999997E-4</v>
      </c>
      <c r="E208">
        <v>2.5000000000000001E-4</v>
      </c>
      <c r="F208">
        <v>5.1999999999999995E-4</v>
      </c>
      <c r="G208">
        <v>1.6199999999999999E-3</v>
      </c>
      <c r="H208">
        <v>100</v>
      </c>
      <c r="I208">
        <v>2.7999999999999998E-4</v>
      </c>
      <c r="J208">
        <v>100</v>
      </c>
      <c r="K208">
        <v>5.4000000000000001E-4</v>
      </c>
      <c r="L208">
        <v>100</v>
      </c>
      <c r="M208">
        <v>1.6999999999999999E-3</v>
      </c>
      <c r="N208" t="b">
        <f>OR(D208&gt;E208,D208&gt;F208,D208&gt;G208,D208&gt;I208,D208&gt;K208,D208&gt;M208)</f>
        <v>1</v>
      </c>
      <c r="O208" t="b">
        <f>AND(D208&gt;1000,E208&gt;1000,F208&gt;1000,G208&gt;1000,H208&lt;100,J208&lt;100,L208&lt;100)</f>
        <v>0</v>
      </c>
    </row>
    <row r="209" spans="1:15" x14ac:dyDescent="0.2">
      <c r="A209" t="s">
        <v>80</v>
      </c>
      <c r="B209">
        <v>40</v>
      </c>
      <c r="C209" t="s">
        <v>23</v>
      </c>
      <c r="D209">
        <v>4.4000000000000002E-4</v>
      </c>
      <c r="E209">
        <v>2.4000000000000001E-4</v>
      </c>
      <c r="F209">
        <v>6.8000000000000005E-4</v>
      </c>
      <c r="G209">
        <v>2.0300000000000001E-3</v>
      </c>
      <c r="H209">
        <v>100</v>
      </c>
      <c r="I209">
        <v>2.7999999999999998E-4</v>
      </c>
      <c r="J209">
        <v>100</v>
      </c>
      <c r="K209">
        <v>7.2999999999999996E-4</v>
      </c>
      <c r="L209">
        <v>100</v>
      </c>
      <c r="M209">
        <v>2.1700000000000001E-3</v>
      </c>
      <c r="N209" t="b">
        <f>OR(D209&gt;E209,D209&gt;F209,D209&gt;G209,D209&gt;I209,D209&gt;K209,D209&gt;M209)</f>
        <v>1</v>
      </c>
      <c r="O209" t="b">
        <f>AND(D209&gt;1000,E209&gt;1000,F209&gt;1000,G209&gt;1000,H209&lt;100,J209&lt;100,L209&lt;100)</f>
        <v>0</v>
      </c>
    </row>
    <row r="210" spans="1:15" x14ac:dyDescent="0.2">
      <c r="A210" t="s">
        <v>122</v>
      </c>
      <c r="B210">
        <v>40</v>
      </c>
      <c r="C210" t="s">
        <v>23</v>
      </c>
      <c r="D210">
        <v>2.7E-4</v>
      </c>
      <c r="E210">
        <v>2.1000000000000001E-4</v>
      </c>
      <c r="F210">
        <v>8.9999999999999998E-4</v>
      </c>
      <c r="G210">
        <v>1.91E-3</v>
      </c>
      <c r="H210">
        <v>100</v>
      </c>
      <c r="I210">
        <v>2.3000000000000001E-4</v>
      </c>
      <c r="J210">
        <v>100</v>
      </c>
      <c r="K210">
        <v>9.5E-4</v>
      </c>
      <c r="L210">
        <v>100</v>
      </c>
      <c r="M210">
        <v>2.0100000000000001E-3</v>
      </c>
      <c r="N210" t="b">
        <f>OR(D210&gt;E210,D210&gt;F210,D210&gt;G210,D210&gt;I210,D210&gt;K210,D210&gt;M210)</f>
        <v>1</v>
      </c>
      <c r="O210" t="b">
        <f>AND(D210&gt;1000,E210&gt;1000,F210&gt;1000,G210&gt;1000,H210&lt;100,J210&lt;100,L210&lt;100)</f>
        <v>0</v>
      </c>
    </row>
    <row r="211" spans="1:15" x14ac:dyDescent="0.2">
      <c r="A211" t="s">
        <v>234</v>
      </c>
      <c r="B211">
        <v>40</v>
      </c>
      <c r="C211" t="s">
        <v>23</v>
      </c>
      <c r="D211">
        <v>2.7999999999999998E-4</v>
      </c>
      <c r="E211">
        <v>2.2000000000000001E-4</v>
      </c>
      <c r="F211">
        <v>8.9999999999999998E-4</v>
      </c>
      <c r="G211">
        <v>1.8799999999999999E-3</v>
      </c>
      <c r="H211">
        <v>100</v>
      </c>
      <c r="I211">
        <v>2.3000000000000001E-4</v>
      </c>
      <c r="J211">
        <v>100</v>
      </c>
      <c r="K211">
        <v>1.0200000000000001E-3</v>
      </c>
      <c r="L211">
        <v>100</v>
      </c>
      <c r="M211">
        <v>2.0100000000000001E-3</v>
      </c>
      <c r="N211" t="b">
        <f>OR(D211&gt;E211,D211&gt;F211,D211&gt;G211,D211&gt;I211,D211&gt;K211,D211&gt;M211)</f>
        <v>1</v>
      </c>
      <c r="O211" t="b">
        <f>AND(D211&gt;1000,E211&gt;1000,F211&gt;1000,G211&gt;1000,H211&lt;100,J211&lt;100,L211&lt;100)</f>
        <v>0</v>
      </c>
    </row>
    <row r="212" spans="1:15" x14ac:dyDescent="0.2">
      <c r="A212" t="s">
        <v>146</v>
      </c>
      <c r="B212">
        <v>36</v>
      </c>
      <c r="C212" t="s">
        <v>17</v>
      </c>
      <c r="D212">
        <v>3.8999999999999999E-4</v>
      </c>
      <c r="E212">
        <v>1.47E-3</v>
      </c>
      <c r="F212">
        <v>1.5200000000000001E-3</v>
      </c>
      <c r="G212">
        <v>1.07E-3</v>
      </c>
      <c r="H212">
        <v>100</v>
      </c>
      <c r="I212">
        <v>1.5100000000000001E-3</v>
      </c>
      <c r="J212">
        <v>100</v>
      </c>
      <c r="K212">
        <v>1.64E-3</v>
      </c>
      <c r="L212">
        <v>100</v>
      </c>
      <c r="M212">
        <v>1.15E-3</v>
      </c>
      <c r="N212" t="b">
        <f>OR(D212&gt;E212,D212&gt;F212,D212&gt;G212,D212&gt;I212,D212&gt;K212,D212&gt;M212)</f>
        <v>0</v>
      </c>
      <c r="O212" t="b">
        <f>AND(D212&gt;1000,E212&gt;1000,F212&gt;1000,G212&gt;1000,H212&lt;100,J212&lt;100,L212&lt;100)</f>
        <v>0</v>
      </c>
    </row>
    <row r="213" spans="1:15" x14ac:dyDescent="0.2">
      <c r="A213" t="s">
        <v>218</v>
      </c>
      <c r="B213">
        <v>36</v>
      </c>
      <c r="C213" t="s">
        <v>14</v>
      </c>
      <c r="D213">
        <v>2.4000000000000001E-4</v>
      </c>
      <c r="E213">
        <v>2.1000000000000001E-4</v>
      </c>
      <c r="F213">
        <v>4.2999999999999999E-4</v>
      </c>
      <c r="G213">
        <v>1.2999999999999999E-3</v>
      </c>
      <c r="H213">
        <v>100</v>
      </c>
      <c r="I213">
        <v>2.2000000000000001E-4</v>
      </c>
      <c r="J213">
        <v>100</v>
      </c>
      <c r="K213">
        <v>4.6000000000000001E-4</v>
      </c>
      <c r="L213">
        <v>100</v>
      </c>
      <c r="M213">
        <v>1.3699999999999999E-3</v>
      </c>
      <c r="N213" t="b">
        <f>OR(D213&gt;E213,D213&gt;F213,D213&gt;G213,D213&gt;I213,D213&gt;K213,D213&gt;M213)</f>
        <v>1</v>
      </c>
      <c r="O213" t="b">
        <f>AND(D213&gt;1000,E213&gt;1000,F213&gt;1000,G213&gt;1000,H213&lt;100,J213&lt;100,L213&lt;100)</f>
        <v>0</v>
      </c>
    </row>
    <row r="214" spans="1:15" x14ac:dyDescent="0.2">
      <c r="A214" t="s">
        <v>69</v>
      </c>
      <c r="B214">
        <v>35</v>
      </c>
      <c r="C214" t="s">
        <v>23</v>
      </c>
      <c r="D214">
        <v>3.2000000000000003E-4</v>
      </c>
      <c r="E214">
        <v>2.3000000000000001E-4</v>
      </c>
      <c r="F214">
        <v>6.0999999999999997E-4</v>
      </c>
      <c r="G214">
        <v>1.67E-3</v>
      </c>
      <c r="H214">
        <v>100</v>
      </c>
      <c r="I214">
        <v>2.1000000000000001E-4</v>
      </c>
      <c r="J214">
        <v>100</v>
      </c>
      <c r="K214">
        <v>6.4999999999999997E-4</v>
      </c>
      <c r="L214">
        <v>100</v>
      </c>
      <c r="M214">
        <v>1.75E-3</v>
      </c>
      <c r="N214" t="b">
        <f>OR(D214&gt;E214,D214&gt;F214,D214&gt;G214,D214&gt;I214,D214&gt;K214,D214&gt;M214)</f>
        <v>1</v>
      </c>
      <c r="O214" t="b">
        <f>AND(D214&gt;1000,E214&gt;1000,F214&gt;1000,G214&gt;1000,H214&lt;100,J214&lt;100,L214&lt;100)</f>
        <v>0</v>
      </c>
    </row>
    <row r="215" spans="1:15" x14ac:dyDescent="0.2">
      <c r="A215" t="s">
        <v>86</v>
      </c>
      <c r="B215">
        <v>35</v>
      </c>
      <c r="C215" t="s">
        <v>23</v>
      </c>
      <c r="D215">
        <v>2.4000000000000001E-4</v>
      </c>
      <c r="E215">
        <v>1.9000000000000001E-4</v>
      </c>
      <c r="F215">
        <v>4.6000000000000001E-4</v>
      </c>
      <c r="G215">
        <v>1.8E-3</v>
      </c>
      <c r="H215">
        <v>100</v>
      </c>
      <c r="I215">
        <v>2.1000000000000001E-4</v>
      </c>
      <c r="J215">
        <v>100</v>
      </c>
      <c r="K215">
        <v>4.8000000000000001E-4</v>
      </c>
      <c r="L215">
        <v>100</v>
      </c>
      <c r="M215">
        <v>1.89E-3</v>
      </c>
      <c r="N215" t="b">
        <f>OR(D215&gt;E215,D215&gt;F215,D215&gt;G215,D215&gt;I215,D215&gt;K215,D215&gt;M215)</f>
        <v>1</v>
      </c>
      <c r="O215" t="b">
        <f>AND(D215&gt;1000,E215&gt;1000,F215&gt;1000,G215&gt;1000,H215&lt;100,J215&lt;100,L215&lt;100)</f>
        <v>0</v>
      </c>
    </row>
    <row r="216" spans="1:15" x14ac:dyDescent="0.2">
      <c r="A216" t="s">
        <v>114</v>
      </c>
      <c r="B216">
        <v>35</v>
      </c>
      <c r="C216" t="s">
        <v>25</v>
      </c>
      <c r="D216">
        <v>3.1E-4</v>
      </c>
      <c r="E216">
        <v>1.08E-3</v>
      </c>
      <c r="F216">
        <v>2.5799999999999998E-3</v>
      </c>
      <c r="G216">
        <v>1.65E-3</v>
      </c>
      <c r="H216">
        <v>0</v>
      </c>
      <c r="I216">
        <v>7.2999999999999996E-4</v>
      </c>
      <c r="J216">
        <v>0</v>
      </c>
      <c r="K216">
        <v>1.98E-3</v>
      </c>
      <c r="L216">
        <v>100</v>
      </c>
      <c r="M216">
        <v>1.73E-3</v>
      </c>
      <c r="N216" t="b">
        <f>OR(D216&gt;E216,D216&gt;F216,D216&gt;G216,D216&gt;I216,D216&gt;K216,D216&gt;M216)</f>
        <v>0</v>
      </c>
      <c r="O216" t="b">
        <f>AND(D216&gt;1000,E216&gt;1000,F216&gt;1000,G216&gt;1000,H216&lt;100,J216&lt;100,L216&lt;100)</f>
        <v>0</v>
      </c>
    </row>
    <row r="217" spans="1:15" x14ac:dyDescent="0.2">
      <c r="A217" t="s">
        <v>169</v>
      </c>
      <c r="B217">
        <v>35</v>
      </c>
      <c r="C217" t="s">
        <v>25</v>
      </c>
      <c r="D217">
        <v>3.1E-4</v>
      </c>
      <c r="E217">
        <v>1.1000000000000001E-3</v>
      </c>
      <c r="F217">
        <v>2.66E-3</v>
      </c>
      <c r="G217">
        <v>1.6800000000000001E-3</v>
      </c>
      <c r="H217">
        <v>0</v>
      </c>
      <c r="I217">
        <v>7.6000000000000004E-4</v>
      </c>
      <c r="J217">
        <v>0</v>
      </c>
      <c r="K217">
        <v>2.0300000000000001E-3</v>
      </c>
      <c r="L217">
        <v>100</v>
      </c>
      <c r="M217">
        <v>1.83E-3</v>
      </c>
      <c r="N217" t="b">
        <f>OR(D217&gt;E217,D217&gt;F217,D217&gt;G217,D217&gt;I217,D217&gt;K217,D217&gt;M217)</f>
        <v>0</v>
      </c>
      <c r="O217" t="b">
        <f>AND(D217&gt;1000,E217&gt;1000,F217&gt;1000,G217&gt;1000,H217&lt;100,J217&lt;100,L217&lt;100)</f>
        <v>0</v>
      </c>
    </row>
    <row r="218" spans="1:15" x14ac:dyDescent="0.2">
      <c r="A218" t="s">
        <v>217</v>
      </c>
      <c r="B218">
        <v>35</v>
      </c>
      <c r="C218" t="s">
        <v>23</v>
      </c>
      <c r="D218">
        <v>3.3E-4</v>
      </c>
      <c r="E218">
        <v>1.9000000000000001E-4</v>
      </c>
      <c r="F218">
        <v>6.0999999999999997E-4</v>
      </c>
      <c r="G218">
        <v>1.67E-3</v>
      </c>
      <c r="H218">
        <v>100</v>
      </c>
      <c r="I218">
        <v>2.1000000000000001E-4</v>
      </c>
      <c r="J218">
        <v>100</v>
      </c>
      <c r="K218">
        <v>6.4999999999999997E-4</v>
      </c>
      <c r="L218">
        <v>100</v>
      </c>
      <c r="M218">
        <v>1.8E-3</v>
      </c>
      <c r="N218" t="b">
        <f>OR(D218&gt;E218,D218&gt;F218,D218&gt;G218,D218&gt;I218,D218&gt;K218,D218&gt;M218)</f>
        <v>1</v>
      </c>
      <c r="O218" t="b">
        <f>AND(D218&gt;1000,E218&gt;1000,F218&gt;1000,G218&gt;1000,H218&lt;100,J218&lt;100,L218&lt;100)</f>
        <v>0</v>
      </c>
    </row>
    <row r="219" spans="1:15" x14ac:dyDescent="0.2">
      <c r="A219" t="s">
        <v>254</v>
      </c>
      <c r="B219">
        <v>35</v>
      </c>
      <c r="C219" t="s">
        <v>14</v>
      </c>
      <c r="D219">
        <v>3.2000000000000003E-4</v>
      </c>
      <c r="E219">
        <v>5.5000000000000003E-4</v>
      </c>
      <c r="F219">
        <v>6.2E-4</v>
      </c>
      <c r="G219">
        <v>1.7099999999999999E-3</v>
      </c>
      <c r="H219">
        <v>100</v>
      </c>
      <c r="I219">
        <v>5.9000000000000003E-4</v>
      </c>
      <c r="J219">
        <v>100</v>
      </c>
      <c r="K219">
        <v>6.4999999999999997E-4</v>
      </c>
      <c r="L219">
        <v>100</v>
      </c>
      <c r="M219">
        <v>1.8E-3</v>
      </c>
      <c r="N219" t="b">
        <f>OR(D219&gt;E219,D219&gt;F219,D219&gt;G219,D219&gt;I219,D219&gt;K219,D219&gt;M219)</f>
        <v>0</v>
      </c>
      <c r="O219" t="b">
        <f>AND(D219&gt;1000,E219&gt;1000,F219&gt;1000,G219&gt;1000,H219&lt;100,J219&lt;100,L219&lt;100)</f>
        <v>0</v>
      </c>
    </row>
    <row r="220" spans="1:15" x14ac:dyDescent="0.2">
      <c r="A220" t="s">
        <v>235</v>
      </c>
      <c r="B220">
        <v>34</v>
      </c>
      <c r="C220" t="s">
        <v>14</v>
      </c>
      <c r="D220">
        <v>2.3000000000000001E-4</v>
      </c>
      <c r="E220">
        <v>2.0000000000000001E-4</v>
      </c>
      <c r="F220">
        <v>4.0000000000000002E-4</v>
      </c>
      <c r="G220">
        <v>1.16E-3</v>
      </c>
      <c r="H220">
        <v>100</v>
      </c>
      <c r="I220">
        <v>2.2000000000000001E-4</v>
      </c>
      <c r="J220">
        <v>100</v>
      </c>
      <c r="K220">
        <v>4.2999999999999999E-4</v>
      </c>
      <c r="L220">
        <v>100</v>
      </c>
      <c r="M220">
        <v>1.2600000000000001E-3</v>
      </c>
      <c r="N220" t="b">
        <f>OR(D220&gt;E220,D220&gt;F220,D220&gt;G220,D220&gt;I220,D220&gt;K220,D220&gt;M220)</f>
        <v>1</v>
      </c>
      <c r="O220" t="b">
        <f>AND(D220&gt;1000,E220&gt;1000,F220&gt;1000,G220&gt;1000,H220&lt;100,J220&lt;100,L220&lt;100)</f>
        <v>0</v>
      </c>
    </row>
    <row r="221" spans="1:15" x14ac:dyDescent="0.2">
      <c r="A221" t="s">
        <v>159</v>
      </c>
      <c r="B221">
        <v>30</v>
      </c>
      <c r="C221" t="s">
        <v>23</v>
      </c>
      <c r="D221">
        <v>1.7000000000000001E-4</v>
      </c>
      <c r="E221">
        <v>3.8000000000000002E-4</v>
      </c>
      <c r="F221">
        <v>1.67E-3</v>
      </c>
      <c r="G221">
        <v>1.4599999999999999E-3</v>
      </c>
      <c r="H221">
        <v>100</v>
      </c>
      <c r="I221">
        <v>4.0000000000000002E-4</v>
      </c>
      <c r="J221">
        <v>100</v>
      </c>
      <c r="K221">
        <v>1.72E-3</v>
      </c>
      <c r="L221">
        <v>100</v>
      </c>
      <c r="M221">
        <v>1.5399999999999999E-3</v>
      </c>
      <c r="N221" t="b">
        <f>OR(D221&gt;E221,D221&gt;F221,D221&gt;G221,D221&gt;I221,D221&gt;K221,D221&gt;M221)</f>
        <v>0</v>
      </c>
      <c r="O221" t="b">
        <f>AND(D221&gt;1000,E221&gt;1000,F221&gt;1000,G221&gt;1000,H221&lt;100,J221&lt;100,L221&lt;100)</f>
        <v>0</v>
      </c>
    </row>
    <row r="222" spans="1:15" x14ac:dyDescent="0.2">
      <c r="A222" t="s">
        <v>207</v>
      </c>
      <c r="B222">
        <v>30</v>
      </c>
      <c r="C222" t="s">
        <v>23</v>
      </c>
      <c r="D222">
        <v>2.3000000000000001E-4</v>
      </c>
      <c r="E222">
        <v>4.4000000000000002E-4</v>
      </c>
      <c r="F222">
        <v>4.4999999999999999E-4</v>
      </c>
      <c r="G222">
        <v>7.1000000000000002E-4</v>
      </c>
      <c r="H222">
        <v>100</v>
      </c>
      <c r="I222">
        <v>4.6999999999999999E-4</v>
      </c>
      <c r="J222">
        <v>100</v>
      </c>
      <c r="K222">
        <v>5.0000000000000001E-4</v>
      </c>
      <c r="L222">
        <v>100</v>
      </c>
      <c r="M222">
        <v>7.5000000000000002E-4</v>
      </c>
      <c r="N222" t="b">
        <f>OR(D222&gt;E222,D222&gt;F222,D222&gt;G222,D222&gt;I222,D222&gt;K222,D222&gt;M222)</f>
        <v>0</v>
      </c>
      <c r="O222" t="b">
        <f>AND(D222&gt;1000,E222&gt;1000,F222&gt;1000,G222&gt;1000,H222&lt;100,J222&lt;100,L222&lt;100)</f>
        <v>0</v>
      </c>
    </row>
    <row r="223" spans="1:15" x14ac:dyDescent="0.2">
      <c r="A223" t="s">
        <v>223</v>
      </c>
      <c r="B223">
        <v>30</v>
      </c>
      <c r="C223" t="s">
        <v>23</v>
      </c>
      <c r="D223">
        <v>2.9E-4</v>
      </c>
      <c r="E223">
        <v>1.9000000000000001E-4</v>
      </c>
      <c r="F223">
        <v>5.5999999999999995E-4</v>
      </c>
      <c r="G223">
        <v>1.5299999999999999E-3</v>
      </c>
      <c r="H223">
        <v>100</v>
      </c>
      <c r="I223">
        <v>2.0000000000000001E-4</v>
      </c>
      <c r="J223">
        <v>100</v>
      </c>
      <c r="K223">
        <v>5.9999999999999995E-4</v>
      </c>
      <c r="L223">
        <v>100</v>
      </c>
      <c r="M223">
        <v>1.6199999999999999E-3</v>
      </c>
      <c r="N223" t="b">
        <f>OR(D223&gt;E223,D223&gt;F223,D223&gt;G223,D223&gt;I223,D223&gt;K223,D223&gt;M223)</f>
        <v>1</v>
      </c>
      <c r="O223" t="b">
        <f>AND(D223&gt;1000,E223&gt;1000,F223&gt;1000,G223&gt;1000,H223&lt;100,J223&lt;100,L223&lt;100)</f>
        <v>0</v>
      </c>
    </row>
    <row r="224" spans="1:15" x14ac:dyDescent="0.2">
      <c r="A224" t="s">
        <v>244</v>
      </c>
      <c r="B224">
        <v>30</v>
      </c>
      <c r="C224" t="s">
        <v>25</v>
      </c>
      <c r="D224">
        <v>3.3E-4</v>
      </c>
      <c r="E224">
        <v>1.7000000000000001E-4</v>
      </c>
      <c r="F224">
        <v>1.07E-3</v>
      </c>
      <c r="G224">
        <v>1.6299999999999999E-3</v>
      </c>
      <c r="H224">
        <v>100</v>
      </c>
      <c r="I224">
        <v>1.9000000000000001E-4</v>
      </c>
      <c r="J224">
        <v>100</v>
      </c>
      <c r="K224">
        <v>1.1299999999999999E-3</v>
      </c>
      <c r="L224">
        <v>100</v>
      </c>
      <c r="M224">
        <v>1.74E-3</v>
      </c>
      <c r="N224" t="b">
        <f>OR(D224&gt;E224,D224&gt;F224,D224&gt;G224,D224&gt;I224,D224&gt;K224,D224&gt;M224)</f>
        <v>1</v>
      </c>
      <c r="O224" t="b">
        <f>AND(D224&gt;1000,E224&gt;1000,F224&gt;1000,G224&gt;1000,H224&lt;100,J224&lt;100,L224&lt;100)</f>
        <v>0</v>
      </c>
    </row>
    <row r="225" spans="1:15" x14ac:dyDescent="0.2">
      <c r="A225" t="s">
        <v>191</v>
      </c>
      <c r="B225">
        <v>27</v>
      </c>
      <c r="C225" t="s">
        <v>17</v>
      </c>
      <c r="D225">
        <v>3.4000000000000002E-4</v>
      </c>
      <c r="E225">
        <v>1.6900000000000001E-3</v>
      </c>
      <c r="F225">
        <v>1.1900000000000001E-3</v>
      </c>
      <c r="G225">
        <v>8.0999999999999996E-4</v>
      </c>
      <c r="H225">
        <v>14.81</v>
      </c>
      <c r="I225">
        <v>1.09E-3</v>
      </c>
      <c r="J225">
        <v>100</v>
      </c>
      <c r="K225">
        <v>1.2700000000000001E-3</v>
      </c>
      <c r="L225">
        <v>100</v>
      </c>
      <c r="M225">
        <v>8.7000000000000001E-4</v>
      </c>
      <c r="N225" t="b">
        <f>OR(D225&gt;E225,D225&gt;F225,D225&gt;G225,D225&gt;I225,D225&gt;K225,D225&gt;M225)</f>
        <v>0</v>
      </c>
      <c r="O225" t="b">
        <f>AND(D225&gt;1000,E225&gt;1000,F225&gt;1000,G225&gt;1000,H225&lt;100,J225&lt;100,L225&lt;100)</f>
        <v>0</v>
      </c>
    </row>
    <row r="226" spans="1:15" x14ac:dyDescent="0.2">
      <c r="A226" t="s">
        <v>241</v>
      </c>
      <c r="B226">
        <v>24</v>
      </c>
      <c r="C226" t="s">
        <v>14</v>
      </c>
      <c r="D226">
        <v>1.8000000000000001E-4</v>
      </c>
      <c r="E226">
        <v>1.6000000000000001E-4</v>
      </c>
      <c r="F226">
        <v>3.1E-4</v>
      </c>
      <c r="G226">
        <v>9.1E-4</v>
      </c>
      <c r="H226">
        <v>100</v>
      </c>
      <c r="I226">
        <v>1.7000000000000001E-4</v>
      </c>
      <c r="J226">
        <v>100</v>
      </c>
      <c r="K226">
        <v>3.4000000000000002E-4</v>
      </c>
      <c r="L226">
        <v>100</v>
      </c>
      <c r="M226">
        <v>9.6000000000000002E-4</v>
      </c>
      <c r="N226" t="b">
        <f>OR(D226&gt;E226,D226&gt;F226,D226&gt;G226,D226&gt;I226,D226&gt;K226,D226&gt;M226)</f>
        <v>1</v>
      </c>
      <c r="O226" t="b">
        <f>AND(D226&gt;1000,E226&gt;1000,F226&gt;1000,G226&gt;1000,H226&lt;100,J226&lt;100,L226&lt;100)</f>
        <v>0</v>
      </c>
    </row>
    <row r="227" spans="1:15" x14ac:dyDescent="0.2">
      <c r="A227" t="s">
        <v>31</v>
      </c>
      <c r="B227">
        <v>21</v>
      </c>
      <c r="C227" t="s">
        <v>25</v>
      </c>
      <c r="D227">
        <v>1.4999999999999999E-4</v>
      </c>
      <c r="E227">
        <v>6.8999999999999997E-4</v>
      </c>
      <c r="F227">
        <v>8.4999999999999995E-4</v>
      </c>
      <c r="G227">
        <v>6.4999999999999997E-4</v>
      </c>
      <c r="H227">
        <v>0</v>
      </c>
      <c r="I227">
        <v>5.5000000000000003E-4</v>
      </c>
      <c r="J227">
        <v>100</v>
      </c>
      <c r="K227">
        <v>8.8000000000000003E-4</v>
      </c>
      <c r="L227">
        <v>100</v>
      </c>
      <c r="M227">
        <v>6.7000000000000002E-4</v>
      </c>
      <c r="N227" t="b">
        <f>OR(D227&gt;E227,D227&gt;F227,D227&gt;G227,D227&gt;I227,D227&gt;K227,D227&gt;M227)</f>
        <v>0</v>
      </c>
      <c r="O227" t="b">
        <f>AND(D227&gt;1000,E227&gt;1000,F227&gt;1000,G227&gt;1000,H227&lt;100,J227&lt;100,L227&lt;100)</f>
        <v>0</v>
      </c>
    </row>
    <row r="228" spans="1:15" x14ac:dyDescent="0.2">
      <c r="A228" t="s">
        <v>132</v>
      </c>
      <c r="B228">
        <v>21</v>
      </c>
      <c r="C228" t="s">
        <v>23</v>
      </c>
      <c r="D228">
        <v>2.2000000000000001E-4</v>
      </c>
      <c r="E228">
        <v>3.3E-4</v>
      </c>
      <c r="F228">
        <v>3.6000000000000002E-4</v>
      </c>
      <c r="G228">
        <v>4.6000000000000001E-4</v>
      </c>
      <c r="H228">
        <v>100</v>
      </c>
      <c r="I228">
        <v>3.8999999999999999E-4</v>
      </c>
      <c r="J228">
        <v>100</v>
      </c>
      <c r="K228">
        <v>3.8999999999999999E-4</v>
      </c>
      <c r="L228">
        <v>100</v>
      </c>
      <c r="M228">
        <v>5.0000000000000001E-4</v>
      </c>
      <c r="N228" t="b">
        <f>OR(D228&gt;E228,D228&gt;F228,D228&gt;G228,D228&gt;I228,D228&gt;K228,D228&gt;M228)</f>
        <v>0</v>
      </c>
      <c r="O228" t="b">
        <f>AND(D228&gt;1000,E228&gt;1000,F228&gt;1000,G228&gt;1000,H228&lt;100,J228&lt;100,L228&lt;100)</f>
        <v>0</v>
      </c>
    </row>
    <row r="229" spans="1:15" x14ac:dyDescent="0.2">
      <c r="A229" t="s">
        <v>174</v>
      </c>
      <c r="B229">
        <v>21</v>
      </c>
      <c r="C229" t="s">
        <v>25</v>
      </c>
      <c r="D229">
        <v>1.4999999999999999E-4</v>
      </c>
      <c r="E229">
        <v>6.8999999999999997E-4</v>
      </c>
      <c r="F229">
        <v>8.4999999999999995E-4</v>
      </c>
      <c r="G229">
        <v>6.4999999999999997E-4</v>
      </c>
      <c r="H229">
        <v>0</v>
      </c>
      <c r="I229">
        <v>5.6999999999999998E-4</v>
      </c>
      <c r="J229">
        <v>100</v>
      </c>
      <c r="K229">
        <v>8.9999999999999998E-4</v>
      </c>
      <c r="L229">
        <v>100</v>
      </c>
      <c r="M229">
        <v>6.9999999999999999E-4</v>
      </c>
      <c r="N229" t="b">
        <f>OR(D229&gt;E229,D229&gt;F229,D229&gt;G229,D229&gt;I229,D229&gt;K229,D229&gt;M229)</f>
        <v>0</v>
      </c>
      <c r="O229" t="b">
        <f>AND(D229&gt;1000,E229&gt;1000,F229&gt;1000,G229&gt;1000,H229&lt;100,J229&lt;100,L229&lt;100)</f>
        <v>0</v>
      </c>
    </row>
    <row r="230" spans="1:15" x14ac:dyDescent="0.2">
      <c r="A230" t="s">
        <v>13</v>
      </c>
      <c r="B230">
        <v>20</v>
      </c>
      <c r="C230" t="s">
        <v>14</v>
      </c>
      <c r="D230">
        <v>1.4999999999999999E-4</v>
      </c>
      <c r="E230">
        <v>1.6000000000000001E-4</v>
      </c>
      <c r="F230">
        <v>5.5999999999999995E-4</v>
      </c>
      <c r="G230">
        <v>1.25E-3</v>
      </c>
      <c r="H230">
        <v>100</v>
      </c>
      <c r="I230">
        <v>1.7000000000000001E-4</v>
      </c>
      <c r="J230">
        <v>100</v>
      </c>
      <c r="K230">
        <v>5.9000000000000003E-4</v>
      </c>
      <c r="L230">
        <v>100</v>
      </c>
      <c r="M230">
        <v>1.33E-3</v>
      </c>
      <c r="N230" t="b">
        <f>OR(D230&gt;E230,D230&gt;F230,D230&gt;G230,D230&gt;I230,D230&gt;K230,D230&gt;M230)</f>
        <v>0</v>
      </c>
      <c r="O230" t="b">
        <f>AND(D230&gt;1000,E230&gt;1000,F230&gt;1000,G230&gt;1000,H230&lt;100,J230&lt;100,L230&lt;100)</f>
        <v>0</v>
      </c>
    </row>
    <row r="231" spans="1:15" x14ac:dyDescent="0.2">
      <c r="A231" t="s">
        <v>202</v>
      </c>
      <c r="B231">
        <v>18</v>
      </c>
      <c r="C231" t="s">
        <v>14</v>
      </c>
      <c r="D231">
        <v>1.7000000000000001E-4</v>
      </c>
      <c r="E231">
        <v>1.9000000000000001E-4</v>
      </c>
      <c r="F231">
        <v>3.4000000000000002E-4</v>
      </c>
      <c r="G231">
        <v>8.4000000000000003E-4</v>
      </c>
      <c r="H231">
        <v>100</v>
      </c>
      <c r="I231">
        <v>2.0000000000000001E-4</v>
      </c>
      <c r="J231">
        <v>100</v>
      </c>
      <c r="K231">
        <v>3.6999999999999999E-4</v>
      </c>
      <c r="L231">
        <v>100</v>
      </c>
      <c r="M231">
        <v>8.8999999999999995E-4</v>
      </c>
      <c r="N231" t="b">
        <f>OR(D231&gt;E231,D231&gt;F231,D231&gt;G231,D231&gt;I231,D231&gt;K231,D231&gt;M231)</f>
        <v>0</v>
      </c>
      <c r="O231" t="b">
        <f>AND(D231&gt;1000,E231&gt;1000,F231&gt;1000,G231&gt;1000,H231&lt;100,J231&lt;100,L231&lt;100)</f>
        <v>0</v>
      </c>
    </row>
    <row r="232" spans="1:15" x14ac:dyDescent="0.2">
      <c r="A232" t="s">
        <v>130</v>
      </c>
      <c r="B232">
        <v>15</v>
      </c>
      <c r="C232" t="s">
        <v>23</v>
      </c>
      <c r="D232">
        <v>1.2E-4</v>
      </c>
      <c r="E232">
        <v>1.1E-4</v>
      </c>
      <c r="F232">
        <v>2.3000000000000001E-4</v>
      </c>
      <c r="G232">
        <v>7.7999999999999999E-4</v>
      </c>
      <c r="H232">
        <v>100</v>
      </c>
      <c r="I232">
        <v>1.1E-4</v>
      </c>
      <c r="J232">
        <v>100</v>
      </c>
      <c r="K232">
        <v>2.5000000000000001E-4</v>
      </c>
      <c r="L232">
        <v>100</v>
      </c>
      <c r="M232">
        <v>8.1999999999999998E-4</v>
      </c>
      <c r="N232" t="b">
        <f>OR(D232&gt;E232,D232&gt;F232,D232&gt;G232,D232&gt;I232,D232&gt;K232,D232&gt;M232)</f>
        <v>1</v>
      </c>
      <c r="O232" t="b">
        <f>AND(D232&gt;1000,E232&gt;1000,F232&gt;1000,G232&gt;1000,H232&lt;100,J232&lt;100,L232&lt;100)</f>
        <v>0</v>
      </c>
    </row>
    <row r="233" spans="1:15" x14ac:dyDescent="0.2">
      <c r="A233" t="s">
        <v>239</v>
      </c>
      <c r="B233">
        <v>15</v>
      </c>
      <c r="C233" t="s">
        <v>23</v>
      </c>
      <c r="D233">
        <v>1.7000000000000001E-4</v>
      </c>
      <c r="E233">
        <v>1E-4</v>
      </c>
      <c r="F233">
        <v>3.3E-4</v>
      </c>
      <c r="G233">
        <v>7.2000000000000005E-4</v>
      </c>
      <c r="H233">
        <v>100</v>
      </c>
      <c r="I233">
        <v>1.2E-4</v>
      </c>
      <c r="J233">
        <v>100</v>
      </c>
      <c r="K233">
        <v>3.5E-4</v>
      </c>
      <c r="L233">
        <v>100</v>
      </c>
      <c r="M233">
        <v>7.6000000000000004E-4</v>
      </c>
      <c r="N233" t="b">
        <f>OR(D233&gt;E233,D233&gt;F233,D233&gt;G233,D233&gt;I233,D233&gt;K233,D233&gt;M233)</f>
        <v>1</v>
      </c>
      <c r="O233" t="b">
        <f>AND(D233&gt;1000,E233&gt;1000,F233&gt;1000,G233&gt;1000,H233&lt;100,J233&lt;100,L233&lt;100)</f>
        <v>0</v>
      </c>
    </row>
    <row r="234" spans="1:15" x14ac:dyDescent="0.2">
      <c r="A234" t="s">
        <v>263</v>
      </c>
      <c r="B234">
        <v>15</v>
      </c>
      <c r="C234" t="s">
        <v>23</v>
      </c>
      <c r="D234">
        <v>1.7000000000000001E-4</v>
      </c>
      <c r="E234">
        <v>1E-4</v>
      </c>
      <c r="F234">
        <v>3.3E-4</v>
      </c>
      <c r="G234">
        <v>7.2000000000000005E-4</v>
      </c>
      <c r="H234">
        <v>100</v>
      </c>
      <c r="I234">
        <v>1.1E-4</v>
      </c>
      <c r="J234">
        <v>100</v>
      </c>
      <c r="K234">
        <v>3.6000000000000002E-4</v>
      </c>
      <c r="L234">
        <v>100</v>
      </c>
      <c r="M234">
        <v>7.3999999999999999E-4</v>
      </c>
      <c r="N234" t="b">
        <f>OR(D234&gt;E234,D234&gt;F234,D234&gt;G234,D234&gt;I234,D234&gt;K234,D234&gt;M234)</f>
        <v>1</v>
      </c>
      <c r="O234" t="b">
        <f>AND(D234&gt;1000,E234&gt;1000,F234&gt;1000,G234&gt;1000,H234&lt;100,J234&lt;100,L234&lt;100)</f>
        <v>0</v>
      </c>
    </row>
    <row r="235" spans="1:15" x14ac:dyDescent="0.2">
      <c r="A235" t="s">
        <v>15</v>
      </c>
      <c r="B235">
        <v>10</v>
      </c>
      <c r="C235" t="s">
        <v>14</v>
      </c>
      <c r="D235">
        <v>9.0000000000000006E-5</v>
      </c>
      <c r="E235">
        <v>9.0000000000000006E-5</v>
      </c>
      <c r="F235">
        <v>1.7000000000000001E-4</v>
      </c>
      <c r="G235">
        <v>4.0999999999999999E-4</v>
      </c>
      <c r="H235">
        <v>100</v>
      </c>
      <c r="I235">
        <v>1E-4</v>
      </c>
      <c r="J235">
        <v>100</v>
      </c>
      <c r="K235">
        <v>1.8000000000000001E-4</v>
      </c>
      <c r="L235">
        <v>100</v>
      </c>
      <c r="M235">
        <v>4.4000000000000002E-4</v>
      </c>
      <c r="N235" t="b">
        <f>OR(D235&gt;E235,D235&gt;F235,D235&gt;G235,D235&gt;I235,D235&gt;K235,D235&gt;M235)</f>
        <v>0</v>
      </c>
      <c r="O235" t="b">
        <f>AND(D235&gt;1000,E235&gt;1000,F235&gt;1000,G235&gt;1000,H235&lt;100,J235&lt;100,L235&lt;100)</f>
        <v>0</v>
      </c>
    </row>
    <row r="236" spans="1:15" x14ac:dyDescent="0.2">
      <c r="A236" t="s">
        <v>82</v>
      </c>
      <c r="B236">
        <v>10</v>
      </c>
      <c r="C236" t="s">
        <v>14</v>
      </c>
      <c r="D236">
        <v>1.1E-4</v>
      </c>
      <c r="E236">
        <v>1.2999999999999999E-4</v>
      </c>
      <c r="F236">
        <v>2.3000000000000001E-4</v>
      </c>
      <c r="G236">
        <v>5.1000000000000004E-4</v>
      </c>
      <c r="H236">
        <v>100</v>
      </c>
      <c r="I236">
        <v>1.3999999999999999E-4</v>
      </c>
      <c r="J236">
        <v>100</v>
      </c>
      <c r="K236">
        <v>2.4000000000000001E-4</v>
      </c>
      <c r="L236">
        <v>100</v>
      </c>
      <c r="M236">
        <v>5.4000000000000001E-4</v>
      </c>
      <c r="N236" t="b">
        <f>OR(D236&gt;E236,D236&gt;F236,D236&gt;G236,D236&gt;I236,D236&gt;K236,D236&gt;M236)</f>
        <v>0</v>
      </c>
      <c r="O236" t="b">
        <f>AND(D236&gt;1000,E236&gt;1000,F236&gt;1000,G236&gt;1000,H236&lt;100,J236&lt;100,L236&lt;100)</f>
        <v>0</v>
      </c>
    </row>
    <row r="237" spans="1:15" x14ac:dyDescent="0.2">
      <c r="A237" t="s">
        <v>115</v>
      </c>
      <c r="B237">
        <v>10</v>
      </c>
      <c r="C237" t="s">
        <v>14</v>
      </c>
      <c r="D237">
        <v>9.0000000000000006E-5</v>
      </c>
      <c r="E237">
        <v>9.0000000000000006E-5</v>
      </c>
      <c r="F237">
        <v>1.7000000000000001E-4</v>
      </c>
      <c r="G237">
        <v>4.0999999999999999E-4</v>
      </c>
      <c r="H237">
        <v>100</v>
      </c>
      <c r="I237">
        <v>1E-4</v>
      </c>
      <c r="J237">
        <v>100</v>
      </c>
      <c r="K237">
        <v>1.8000000000000001E-4</v>
      </c>
      <c r="L237">
        <v>100</v>
      </c>
      <c r="M237">
        <v>4.4000000000000002E-4</v>
      </c>
      <c r="N237" t="b">
        <f>OR(D237&gt;E237,D237&gt;F237,D237&gt;G237,D237&gt;I237,D237&gt;K237,D237&gt;M237)</f>
        <v>0</v>
      </c>
      <c r="O237" t="b">
        <f>AND(D237&gt;1000,E237&gt;1000,F237&gt;1000,G237&gt;1000,H237&lt;100,J237&lt;100,L237&lt;100)</f>
        <v>0</v>
      </c>
    </row>
    <row r="238" spans="1:15" x14ac:dyDescent="0.2">
      <c r="A238" t="s">
        <v>134</v>
      </c>
      <c r="B238">
        <v>10</v>
      </c>
      <c r="C238" t="s">
        <v>14</v>
      </c>
      <c r="D238">
        <v>1E-4</v>
      </c>
      <c r="E238">
        <v>9.0000000000000006E-5</v>
      </c>
      <c r="F238">
        <v>1.7000000000000001E-4</v>
      </c>
      <c r="G238">
        <v>4.0999999999999999E-4</v>
      </c>
      <c r="H238">
        <v>100</v>
      </c>
      <c r="I238">
        <v>1.2999999999999999E-4</v>
      </c>
      <c r="J238">
        <v>100</v>
      </c>
      <c r="K238">
        <v>1.9000000000000001E-4</v>
      </c>
      <c r="L238">
        <v>100</v>
      </c>
      <c r="M238">
        <v>4.4000000000000002E-4</v>
      </c>
      <c r="N238" t="b">
        <f>OR(D238&gt;E238,D238&gt;F238,D238&gt;G238,D238&gt;I238,D238&gt;K238,D238&gt;M238)</f>
        <v>1</v>
      </c>
      <c r="O238" t="b">
        <f>AND(D238&gt;1000,E238&gt;1000,F238&gt;1000,G238&gt;1000,H238&lt;100,J238&lt;100,L238&lt;100)</f>
        <v>0</v>
      </c>
    </row>
    <row r="239" spans="1:15" x14ac:dyDescent="0.2">
      <c r="A239" t="s">
        <v>158</v>
      </c>
      <c r="B239">
        <v>6</v>
      </c>
      <c r="C239" t="s">
        <v>14</v>
      </c>
      <c r="D239">
        <v>8.0000000000000007E-5</v>
      </c>
      <c r="E239">
        <v>6.9999999999999994E-5</v>
      </c>
      <c r="F239">
        <v>1.2999999999999999E-4</v>
      </c>
      <c r="G239">
        <v>2.9E-4</v>
      </c>
      <c r="H239">
        <v>100</v>
      </c>
      <c r="I239">
        <v>6.9999999999999994E-5</v>
      </c>
      <c r="J239">
        <v>100</v>
      </c>
      <c r="K239">
        <v>1.3999999999999999E-4</v>
      </c>
      <c r="L239">
        <v>100</v>
      </c>
      <c r="M239">
        <v>3.1E-4</v>
      </c>
      <c r="N239" t="b">
        <f>OR(D239&gt;E239,D239&gt;F239,D239&gt;G239,D239&gt;I239,D239&gt;K239,D239&gt;M239)</f>
        <v>1</v>
      </c>
      <c r="O239" t="b">
        <f>AND(D239&gt;1000,E239&gt;1000,F239&gt;1000,G239&gt;1000,H239&lt;100,J239&lt;100,L239&lt;100)</f>
        <v>0</v>
      </c>
    </row>
    <row r="240" spans="1:15" x14ac:dyDescent="0.2">
      <c r="A240" t="s">
        <v>210</v>
      </c>
      <c r="B240">
        <v>6</v>
      </c>
      <c r="C240" t="s">
        <v>14</v>
      </c>
      <c r="D240">
        <v>4.0000000000000003E-5</v>
      </c>
      <c r="E240">
        <v>1.2E-4</v>
      </c>
      <c r="F240">
        <v>8.0000000000000007E-5</v>
      </c>
      <c r="G240">
        <v>2.0000000000000001E-4</v>
      </c>
      <c r="H240">
        <v>100</v>
      </c>
      <c r="I240">
        <v>1.2999999999999999E-4</v>
      </c>
      <c r="J240">
        <v>100</v>
      </c>
      <c r="K240">
        <v>9.0000000000000006E-5</v>
      </c>
      <c r="L240">
        <v>100</v>
      </c>
      <c r="M240">
        <v>2.2000000000000001E-4</v>
      </c>
      <c r="N240" t="b">
        <f>OR(D240&gt;E240,D240&gt;F240,D240&gt;G240,D240&gt;I240,D240&gt;K240,D240&gt;M240)</f>
        <v>0</v>
      </c>
      <c r="O240" t="b">
        <f>AND(D240&gt;1000,E240&gt;1000,F240&gt;1000,G240&gt;1000,H240&lt;100,J240&lt;100,L240&lt;100)</f>
        <v>0</v>
      </c>
    </row>
    <row r="241" spans="1:15" x14ac:dyDescent="0.2">
      <c r="A241" t="s">
        <v>232</v>
      </c>
      <c r="B241">
        <v>6</v>
      </c>
      <c r="C241" t="s">
        <v>14</v>
      </c>
      <c r="D241">
        <v>6.9999999999999994E-5</v>
      </c>
      <c r="E241">
        <v>6.9999999999999994E-5</v>
      </c>
      <c r="F241">
        <v>1.2999999999999999E-4</v>
      </c>
      <c r="G241">
        <v>2.9E-4</v>
      </c>
      <c r="H241">
        <v>100</v>
      </c>
      <c r="I241">
        <v>8.0000000000000007E-5</v>
      </c>
      <c r="J241">
        <v>100</v>
      </c>
      <c r="K241">
        <v>1.4999999999999999E-4</v>
      </c>
      <c r="L241">
        <v>100</v>
      </c>
      <c r="M241">
        <v>3.1E-4</v>
      </c>
      <c r="N241" t="b">
        <f>OR(D241&gt;E241,D241&gt;F241,D241&gt;G241,D241&gt;I241,D241&gt;K241,D241&gt;M241)</f>
        <v>0</v>
      </c>
      <c r="O241" t="b">
        <f>AND(D241&gt;1000,E241&gt;1000,F241&gt;1000,G241&gt;1000,H241&lt;100,J241&lt;100,L241&lt;100)</f>
        <v>0</v>
      </c>
    </row>
    <row r="243" spans="1:15" x14ac:dyDescent="0.2">
      <c r="B243">
        <f>SUM(B2:B241)/240</f>
        <v>46042.529166666667</v>
      </c>
    </row>
    <row r="244" spans="1:15" x14ac:dyDescent="0.2">
      <c r="N244">
        <f>COUNTIF(N2:N241,TRUE)</f>
        <v>90</v>
      </c>
      <c r="O244">
        <f>COUNTIF(O2:O241,TRUE)</f>
        <v>0</v>
      </c>
    </row>
    <row r="245" spans="1:15" x14ac:dyDescent="0.2">
      <c r="N245">
        <f>N244/152</f>
        <v>0.59210526315789469</v>
      </c>
      <c r="O245">
        <f>O244/152</f>
        <v>0</v>
      </c>
    </row>
    <row r="247" spans="1:15" x14ac:dyDescent="0.2">
      <c r="N247" t="s">
        <v>271</v>
      </c>
      <c r="O247" t="s">
        <v>270</v>
      </c>
    </row>
  </sheetData>
  <sortState ref="A1:O241">
    <sortCondition descending="1" ref="B1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3"/>
  <sheetViews>
    <sheetView topLeftCell="J211" workbookViewId="0">
      <selection activeCell="U206" sqref="U20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P1" s="1" t="s">
        <v>275</v>
      </c>
      <c r="Q1" s="1" t="s">
        <v>276</v>
      </c>
      <c r="R1" s="1" t="s">
        <v>277</v>
      </c>
      <c r="S1" s="1" t="s">
        <v>278</v>
      </c>
    </row>
    <row r="2" spans="1:21" x14ac:dyDescent="0.2">
      <c r="A2" t="s">
        <v>13</v>
      </c>
      <c r="B2">
        <v>20</v>
      </c>
      <c r="C2" t="s">
        <v>14</v>
      </c>
      <c r="D2">
        <v>1.4999999999999999E-4</v>
      </c>
      <c r="E2">
        <v>1.6000000000000001E-4</v>
      </c>
      <c r="F2">
        <v>5.5999999999999995E-4</v>
      </c>
      <c r="G2">
        <v>1.25E-3</v>
      </c>
      <c r="P2" s="1" t="b">
        <f>AND(D2&lt;E2,D2&lt;F2,D2&lt;G2)</f>
        <v>1</v>
      </c>
      <c r="Q2" s="1" t="b">
        <f>AND(E2&lt;D2,E2&lt;F2,E2&lt;G2)</f>
        <v>0</v>
      </c>
      <c r="R2" s="1" t="b">
        <f>AND(F2&lt;D2,F2&lt;E2,F2&lt;G2)</f>
        <v>0</v>
      </c>
      <c r="S2" s="1" t="b">
        <f>AND(G2&lt;D2,G2&lt;E2,G2&lt;F2)</f>
        <v>0</v>
      </c>
      <c r="T2" t="b">
        <f>OR(P2,Q2,R2,S2)</f>
        <v>1</v>
      </c>
    </row>
    <row r="3" spans="1:21" x14ac:dyDescent="0.2">
      <c r="A3" t="s">
        <v>15</v>
      </c>
      <c r="B3">
        <v>10</v>
      </c>
      <c r="C3" t="s">
        <v>14</v>
      </c>
      <c r="D3">
        <v>9.0000000000000006E-5</v>
      </c>
      <c r="E3">
        <v>9.0000000000000006E-5</v>
      </c>
      <c r="F3">
        <v>1.7000000000000001E-4</v>
      </c>
      <c r="G3">
        <v>4.0999999999999999E-4</v>
      </c>
      <c r="P3" s="1" t="b">
        <f t="shared" ref="P3:P66" si="0">AND(D3&lt;E3,D3&lt;F3,D3&lt;G3)</f>
        <v>0</v>
      </c>
      <c r="Q3" s="1" t="b">
        <f t="shared" ref="Q3:Q66" si="1">AND(E3&lt;D3,E3&lt;F3,E3&lt;G3)</f>
        <v>0</v>
      </c>
      <c r="R3" s="1" t="b">
        <f t="shared" ref="R3:R66" si="2">AND(F3&lt;D3,F3&lt;E3,F3&lt;G3)</f>
        <v>0</v>
      </c>
      <c r="S3" s="1" t="b">
        <f t="shared" ref="S3:S66" si="3">AND(G3&lt;D3,G3&lt;E3,G3&lt;F3)</f>
        <v>0</v>
      </c>
      <c r="T3" t="b">
        <f t="shared" ref="T3:T66" si="4">OR(P3,Q3,R3,S3)</f>
        <v>0</v>
      </c>
      <c r="U3" t="s">
        <v>281</v>
      </c>
    </row>
    <row r="4" spans="1:21" x14ac:dyDescent="0.2">
      <c r="A4" t="s">
        <v>16</v>
      </c>
      <c r="B4">
        <v>95</v>
      </c>
      <c r="C4" t="s">
        <v>17</v>
      </c>
      <c r="D4">
        <v>9.1E-4</v>
      </c>
      <c r="E4">
        <v>2.99E-3</v>
      </c>
      <c r="F4">
        <v>3.2000000000000002E-3</v>
      </c>
      <c r="G4">
        <v>2.8500000000000001E-3</v>
      </c>
      <c r="P4" s="1" t="b">
        <f t="shared" si="0"/>
        <v>1</v>
      </c>
      <c r="Q4" s="1" t="b">
        <f t="shared" si="1"/>
        <v>0</v>
      </c>
      <c r="R4" s="1" t="b">
        <f t="shared" si="2"/>
        <v>0</v>
      </c>
      <c r="S4" s="1" t="b">
        <f t="shared" si="3"/>
        <v>0</v>
      </c>
      <c r="T4" t="b">
        <f t="shared" si="4"/>
        <v>1</v>
      </c>
    </row>
    <row r="5" spans="1:21" x14ac:dyDescent="0.2">
      <c r="A5" t="s">
        <v>18</v>
      </c>
      <c r="B5">
        <v>1749</v>
      </c>
      <c r="C5" t="s">
        <v>17</v>
      </c>
      <c r="D5">
        <v>1.487E-2</v>
      </c>
      <c r="E5">
        <v>4.138E-2</v>
      </c>
      <c r="F5">
        <v>2.6499999999999999E-2</v>
      </c>
      <c r="G5">
        <v>9.1259999999999994E-2</v>
      </c>
      <c r="P5" s="1" t="b">
        <f t="shared" si="0"/>
        <v>1</v>
      </c>
      <c r="Q5" s="1" t="b">
        <f t="shared" si="1"/>
        <v>0</v>
      </c>
      <c r="R5" s="1" t="b">
        <f t="shared" si="2"/>
        <v>0</v>
      </c>
      <c r="S5" s="1" t="b">
        <f t="shared" si="3"/>
        <v>0</v>
      </c>
      <c r="T5" t="b">
        <f t="shared" si="4"/>
        <v>1</v>
      </c>
    </row>
    <row r="6" spans="1:21" x14ac:dyDescent="0.2">
      <c r="A6" t="s">
        <v>19</v>
      </c>
      <c r="B6">
        <v>72</v>
      </c>
      <c r="C6" t="s">
        <v>14</v>
      </c>
      <c r="D6">
        <v>1.7000000000000001E-4</v>
      </c>
      <c r="E6">
        <v>1.14E-3</v>
      </c>
      <c r="F6">
        <v>4.6000000000000001E-4</v>
      </c>
      <c r="G6">
        <v>1.65E-3</v>
      </c>
      <c r="P6" s="1" t="b">
        <f t="shared" si="0"/>
        <v>1</v>
      </c>
      <c r="Q6" s="1" t="b">
        <f t="shared" si="1"/>
        <v>0</v>
      </c>
      <c r="R6" s="1" t="b">
        <f t="shared" si="2"/>
        <v>0</v>
      </c>
      <c r="S6" s="1" t="b">
        <f t="shared" si="3"/>
        <v>0</v>
      </c>
      <c r="T6" t="b">
        <f t="shared" si="4"/>
        <v>1</v>
      </c>
    </row>
    <row r="7" spans="1:21" x14ac:dyDescent="0.2">
      <c r="A7" t="s">
        <v>20</v>
      </c>
      <c r="B7">
        <v>2845</v>
      </c>
      <c r="C7" t="s">
        <v>21</v>
      </c>
      <c r="D7">
        <v>3.8879999999999998E-2</v>
      </c>
      <c r="E7">
        <v>1.278E-2</v>
      </c>
      <c r="F7">
        <v>0.43936999999999998</v>
      </c>
      <c r="G7">
        <v>0.38941999999999999</v>
      </c>
      <c r="P7" s="1" t="b">
        <f t="shared" si="0"/>
        <v>0</v>
      </c>
      <c r="Q7" s="1" t="b">
        <f t="shared" si="1"/>
        <v>1</v>
      </c>
      <c r="R7" s="1" t="b">
        <f t="shared" si="2"/>
        <v>0</v>
      </c>
      <c r="S7" s="1" t="b">
        <f t="shared" si="3"/>
        <v>0</v>
      </c>
      <c r="T7" t="b">
        <f t="shared" si="4"/>
        <v>1</v>
      </c>
    </row>
    <row r="8" spans="1:21" x14ac:dyDescent="0.2">
      <c r="A8" t="s">
        <v>22</v>
      </c>
      <c r="B8">
        <v>306</v>
      </c>
      <c r="C8" t="s">
        <v>23</v>
      </c>
      <c r="D8">
        <v>1.8500000000000001E-3</v>
      </c>
      <c r="E8">
        <v>7.6400000000000001E-3</v>
      </c>
      <c r="F8">
        <v>1.7569999999999999E-2</v>
      </c>
      <c r="G8">
        <v>4.793E-2</v>
      </c>
      <c r="P8" s="1" t="b">
        <f t="shared" si="0"/>
        <v>1</v>
      </c>
      <c r="Q8" s="1" t="b">
        <f t="shared" si="1"/>
        <v>0</v>
      </c>
      <c r="R8" s="1" t="b">
        <f t="shared" si="2"/>
        <v>0</v>
      </c>
      <c r="S8" s="1" t="b">
        <f t="shared" si="3"/>
        <v>0</v>
      </c>
      <c r="T8" t="b">
        <f t="shared" si="4"/>
        <v>1</v>
      </c>
    </row>
    <row r="9" spans="1:21" x14ac:dyDescent="0.2">
      <c r="A9" t="s">
        <v>24</v>
      </c>
      <c r="B9">
        <v>80</v>
      </c>
      <c r="C9" t="s">
        <v>25</v>
      </c>
      <c r="D9">
        <v>6.4000000000000005E-4</v>
      </c>
      <c r="E9">
        <v>2.7200000000000002E-3</v>
      </c>
      <c r="F9">
        <v>2.66E-3</v>
      </c>
      <c r="G9">
        <v>4.2100000000000002E-3</v>
      </c>
      <c r="P9" s="1" t="b">
        <f t="shared" si="0"/>
        <v>1</v>
      </c>
      <c r="Q9" s="1" t="b">
        <f t="shared" si="1"/>
        <v>0</v>
      </c>
      <c r="R9" s="1" t="b">
        <f t="shared" si="2"/>
        <v>0</v>
      </c>
      <c r="S9" s="1" t="b">
        <f t="shared" si="3"/>
        <v>0</v>
      </c>
      <c r="T9" t="b">
        <f t="shared" si="4"/>
        <v>1</v>
      </c>
    </row>
    <row r="10" spans="1:21" x14ac:dyDescent="0.2">
      <c r="A10" t="s">
        <v>26</v>
      </c>
      <c r="B10">
        <v>70</v>
      </c>
      <c r="C10" t="s">
        <v>14</v>
      </c>
      <c r="D10">
        <v>5.2999999999999998E-4</v>
      </c>
      <c r="E10">
        <v>9.8999999999999999E-4</v>
      </c>
      <c r="F10">
        <v>1.31E-3</v>
      </c>
      <c r="G10">
        <v>4.1599999999999996E-3</v>
      </c>
      <c r="P10" s="1" t="b">
        <f t="shared" si="0"/>
        <v>1</v>
      </c>
      <c r="Q10" s="1" t="b">
        <f t="shared" si="1"/>
        <v>0</v>
      </c>
      <c r="R10" s="1" t="b">
        <f t="shared" si="2"/>
        <v>0</v>
      </c>
      <c r="S10" s="1" t="b">
        <f t="shared" si="3"/>
        <v>0</v>
      </c>
      <c r="T10" t="b">
        <f t="shared" si="4"/>
        <v>1</v>
      </c>
    </row>
    <row r="11" spans="1:21" x14ac:dyDescent="0.2">
      <c r="A11" t="s">
        <v>27</v>
      </c>
      <c r="B11">
        <v>909</v>
      </c>
      <c r="C11" t="s">
        <v>28</v>
      </c>
      <c r="D11">
        <v>3.7200000000000002E-3</v>
      </c>
      <c r="E11">
        <v>3.8600000000000001E-3</v>
      </c>
      <c r="F11">
        <v>0.17752999999999999</v>
      </c>
      <c r="G11">
        <v>0.12828999999999999</v>
      </c>
      <c r="P11" s="1" t="b">
        <f t="shared" si="0"/>
        <v>1</v>
      </c>
      <c r="Q11" s="1" t="b">
        <f t="shared" si="1"/>
        <v>0</v>
      </c>
      <c r="R11" s="1" t="b">
        <f t="shared" si="2"/>
        <v>0</v>
      </c>
      <c r="S11" s="1" t="b">
        <f t="shared" si="3"/>
        <v>0</v>
      </c>
      <c r="T11" t="b">
        <f t="shared" si="4"/>
        <v>1</v>
      </c>
    </row>
    <row r="12" spans="1:21" x14ac:dyDescent="0.2">
      <c r="A12" t="s">
        <v>29</v>
      </c>
      <c r="B12">
        <v>99</v>
      </c>
      <c r="C12" t="s">
        <v>25</v>
      </c>
      <c r="D12">
        <v>9.3000000000000005E-4</v>
      </c>
      <c r="E12">
        <v>5.1000000000000004E-4</v>
      </c>
      <c r="F12">
        <v>2.6700000000000001E-3</v>
      </c>
      <c r="G12">
        <v>5.7299999999999999E-3</v>
      </c>
      <c r="P12" s="1" t="b">
        <f t="shared" si="0"/>
        <v>0</v>
      </c>
      <c r="Q12" s="1" t="b">
        <f t="shared" si="1"/>
        <v>1</v>
      </c>
      <c r="R12" s="1" t="b">
        <f t="shared" si="2"/>
        <v>0</v>
      </c>
      <c r="S12" s="1" t="b">
        <f t="shared" si="3"/>
        <v>0</v>
      </c>
      <c r="T12" t="b">
        <f t="shared" si="4"/>
        <v>1</v>
      </c>
    </row>
    <row r="13" spans="1:21" x14ac:dyDescent="0.2">
      <c r="A13" t="s">
        <v>30</v>
      </c>
      <c r="B13">
        <v>70</v>
      </c>
      <c r="C13" t="s">
        <v>23</v>
      </c>
      <c r="D13">
        <v>3.4000000000000002E-4</v>
      </c>
      <c r="E13">
        <v>1.6000000000000001E-3</v>
      </c>
      <c r="F13">
        <v>4.7600000000000003E-3</v>
      </c>
      <c r="G13">
        <v>6.5700000000000003E-3</v>
      </c>
      <c r="P13" s="1" t="b">
        <f t="shared" si="0"/>
        <v>1</v>
      </c>
      <c r="Q13" s="1" t="b">
        <f t="shared" si="1"/>
        <v>0</v>
      </c>
      <c r="R13" s="1" t="b">
        <f t="shared" si="2"/>
        <v>0</v>
      </c>
      <c r="S13" s="1" t="b">
        <f t="shared" si="3"/>
        <v>0</v>
      </c>
      <c r="T13" t="b">
        <f t="shared" si="4"/>
        <v>1</v>
      </c>
    </row>
    <row r="14" spans="1:21" x14ac:dyDescent="0.2">
      <c r="A14" t="s">
        <v>31</v>
      </c>
      <c r="B14">
        <v>21</v>
      </c>
      <c r="C14" t="s">
        <v>25</v>
      </c>
      <c r="D14">
        <v>1.4999999999999999E-4</v>
      </c>
      <c r="E14">
        <v>6.8999999999999997E-4</v>
      </c>
      <c r="F14">
        <v>8.4999999999999995E-4</v>
      </c>
      <c r="G14">
        <v>6.4999999999999997E-4</v>
      </c>
      <c r="P14" s="1" t="b">
        <f t="shared" si="0"/>
        <v>1</v>
      </c>
      <c r="Q14" s="1" t="b">
        <f t="shared" si="1"/>
        <v>0</v>
      </c>
      <c r="R14" s="1" t="b">
        <f t="shared" si="2"/>
        <v>0</v>
      </c>
      <c r="S14" s="1" t="b">
        <f t="shared" si="3"/>
        <v>0</v>
      </c>
      <c r="T14" t="b">
        <f t="shared" si="4"/>
        <v>1</v>
      </c>
    </row>
    <row r="15" spans="1:21" x14ac:dyDescent="0.2">
      <c r="A15" t="s">
        <v>32</v>
      </c>
      <c r="B15">
        <v>132</v>
      </c>
      <c r="C15" t="s">
        <v>14</v>
      </c>
      <c r="D15">
        <v>2.7E-4</v>
      </c>
      <c r="E15">
        <v>1.15E-3</v>
      </c>
      <c r="F15">
        <v>8.1999999999999998E-4</v>
      </c>
      <c r="G15">
        <v>2.7599999999999999E-3</v>
      </c>
      <c r="P15" s="1" t="b">
        <f t="shared" si="0"/>
        <v>1</v>
      </c>
      <c r="Q15" s="1" t="b">
        <f t="shared" si="1"/>
        <v>0</v>
      </c>
      <c r="R15" s="1" t="b">
        <f t="shared" si="2"/>
        <v>0</v>
      </c>
      <c r="S15" s="1" t="b">
        <f t="shared" si="3"/>
        <v>0</v>
      </c>
      <c r="T15" t="b">
        <f t="shared" si="4"/>
        <v>1</v>
      </c>
    </row>
    <row r="16" spans="1:21" x14ac:dyDescent="0.2">
      <c r="A16" t="s">
        <v>33</v>
      </c>
      <c r="B16">
        <v>6798</v>
      </c>
      <c r="C16" t="s">
        <v>25</v>
      </c>
      <c r="D16">
        <v>8.8660000000000003E-2</v>
      </c>
      <c r="E16">
        <v>0.11928999999999999</v>
      </c>
      <c r="F16">
        <v>1.0441400000000001</v>
      </c>
      <c r="G16">
        <v>2.18479</v>
      </c>
      <c r="P16" s="1" t="b">
        <f t="shared" si="0"/>
        <v>1</v>
      </c>
      <c r="Q16" s="1" t="b">
        <f t="shared" si="1"/>
        <v>0</v>
      </c>
      <c r="R16" s="1" t="b">
        <f t="shared" si="2"/>
        <v>0</v>
      </c>
      <c r="S16" s="1" t="b">
        <f t="shared" si="3"/>
        <v>0</v>
      </c>
      <c r="T16" t="b">
        <f t="shared" si="4"/>
        <v>1</v>
      </c>
    </row>
    <row r="17" spans="1:20" x14ac:dyDescent="0.2">
      <c r="A17" t="s">
        <v>34</v>
      </c>
      <c r="B17">
        <v>1662</v>
      </c>
      <c r="C17" t="s">
        <v>21</v>
      </c>
      <c r="D17">
        <v>2.0119999999999999E-2</v>
      </c>
      <c r="E17">
        <v>0.19102</v>
      </c>
      <c r="F17">
        <v>3.15E-2</v>
      </c>
      <c r="G17">
        <v>0.44885000000000003</v>
      </c>
      <c r="P17" s="1" t="b">
        <f t="shared" si="0"/>
        <v>1</v>
      </c>
      <c r="Q17" s="1" t="b">
        <f t="shared" si="1"/>
        <v>0</v>
      </c>
      <c r="R17" s="1" t="b">
        <f t="shared" si="2"/>
        <v>0</v>
      </c>
      <c r="S17" s="1" t="b">
        <f t="shared" si="3"/>
        <v>0</v>
      </c>
      <c r="T17" t="b">
        <f t="shared" si="4"/>
        <v>1</v>
      </c>
    </row>
    <row r="18" spans="1:20" x14ac:dyDescent="0.2">
      <c r="A18" t="s">
        <v>35</v>
      </c>
      <c r="B18">
        <v>646</v>
      </c>
      <c r="C18" t="s">
        <v>25</v>
      </c>
      <c r="D18">
        <v>4.8199999999999996E-3</v>
      </c>
      <c r="E18">
        <v>2.2270000000000002E-2</v>
      </c>
      <c r="F18">
        <v>2.291E-2</v>
      </c>
      <c r="G18">
        <v>3.7760000000000002E-2</v>
      </c>
      <c r="P18" s="1" t="b">
        <f t="shared" si="0"/>
        <v>1</v>
      </c>
      <c r="Q18" s="1" t="b">
        <f t="shared" si="1"/>
        <v>0</v>
      </c>
      <c r="R18" s="1" t="b">
        <f t="shared" si="2"/>
        <v>0</v>
      </c>
      <c r="S18" s="1" t="b">
        <f t="shared" si="3"/>
        <v>0</v>
      </c>
      <c r="T18" t="b">
        <f t="shared" si="4"/>
        <v>1</v>
      </c>
    </row>
    <row r="19" spans="1:20" x14ac:dyDescent="0.2">
      <c r="A19" t="s">
        <v>36</v>
      </c>
      <c r="B19">
        <v>130</v>
      </c>
      <c r="C19" t="s">
        <v>14</v>
      </c>
      <c r="D19">
        <v>8.1999999999999998E-4</v>
      </c>
      <c r="E19">
        <v>9.1E-4</v>
      </c>
      <c r="F19">
        <v>1.5499999999999999E-3</v>
      </c>
      <c r="G19">
        <v>4.64E-3</v>
      </c>
      <c r="P19" s="1" t="b">
        <f t="shared" si="0"/>
        <v>1</v>
      </c>
      <c r="Q19" s="1" t="b">
        <f t="shared" si="1"/>
        <v>0</v>
      </c>
      <c r="R19" s="1" t="b">
        <f t="shared" si="2"/>
        <v>0</v>
      </c>
      <c r="S19" s="1" t="b">
        <f t="shared" si="3"/>
        <v>0</v>
      </c>
      <c r="T19" t="b">
        <f t="shared" si="4"/>
        <v>1</v>
      </c>
    </row>
    <row r="20" spans="1:20" x14ac:dyDescent="0.2">
      <c r="A20" t="s">
        <v>37</v>
      </c>
      <c r="B20">
        <v>595</v>
      </c>
      <c r="C20" t="s">
        <v>25</v>
      </c>
      <c r="D20">
        <v>6.2599999999999999E-3</v>
      </c>
      <c r="E20">
        <v>2.9099999999999998E-3</v>
      </c>
      <c r="F20">
        <v>1.473E-2</v>
      </c>
      <c r="G20">
        <v>4.0149999999999998E-2</v>
      </c>
      <c r="P20" s="1" t="b">
        <f t="shared" si="0"/>
        <v>0</v>
      </c>
      <c r="Q20" s="1" t="b">
        <f t="shared" si="1"/>
        <v>1</v>
      </c>
      <c r="R20" s="1" t="b">
        <f t="shared" si="2"/>
        <v>0</v>
      </c>
      <c r="S20" s="1" t="b">
        <f t="shared" si="3"/>
        <v>0</v>
      </c>
      <c r="T20" t="b">
        <f t="shared" si="4"/>
        <v>1</v>
      </c>
    </row>
    <row r="21" spans="1:20" x14ac:dyDescent="0.2">
      <c r="A21" t="s">
        <v>38</v>
      </c>
      <c r="B21">
        <v>495</v>
      </c>
      <c r="C21" t="s">
        <v>17</v>
      </c>
      <c r="D21">
        <v>5.0299999999999997E-3</v>
      </c>
      <c r="E21">
        <v>1.737E-2</v>
      </c>
      <c r="F21">
        <v>1.7129999999999999E-2</v>
      </c>
      <c r="G21">
        <v>1.8790000000000001E-2</v>
      </c>
      <c r="P21" s="1" t="b">
        <f t="shared" si="0"/>
        <v>1</v>
      </c>
      <c r="Q21" s="1" t="b">
        <f t="shared" si="1"/>
        <v>0</v>
      </c>
      <c r="R21" s="1" t="b">
        <f t="shared" si="2"/>
        <v>0</v>
      </c>
      <c r="S21" s="1" t="b">
        <f t="shared" si="3"/>
        <v>0</v>
      </c>
      <c r="T21" t="b">
        <f t="shared" si="4"/>
        <v>1</v>
      </c>
    </row>
    <row r="22" spans="1:20" x14ac:dyDescent="0.2">
      <c r="A22" t="s">
        <v>39</v>
      </c>
      <c r="B22">
        <v>1275</v>
      </c>
      <c r="C22" t="s">
        <v>14</v>
      </c>
      <c r="D22">
        <v>2.0300000000000001E-3</v>
      </c>
      <c r="E22">
        <v>1.0149999999999999E-2</v>
      </c>
      <c r="F22">
        <v>7.9299999999999995E-3</v>
      </c>
      <c r="G22">
        <v>2.631E-2</v>
      </c>
      <c r="P22" s="1" t="b">
        <f t="shared" si="0"/>
        <v>1</v>
      </c>
      <c r="Q22" s="1" t="b">
        <f t="shared" si="1"/>
        <v>0</v>
      </c>
      <c r="R22" s="1" t="b">
        <f t="shared" si="2"/>
        <v>0</v>
      </c>
      <c r="S22" s="1" t="b">
        <f t="shared" si="3"/>
        <v>0</v>
      </c>
      <c r="T22" t="b">
        <f t="shared" si="4"/>
        <v>1</v>
      </c>
    </row>
    <row r="23" spans="1:20" x14ac:dyDescent="0.2">
      <c r="A23" t="s">
        <v>40</v>
      </c>
      <c r="B23">
        <v>207</v>
      </c>
      <c r="C23" t="s">
        <v>17</v>
      </c>
      <c r="D23">
        <v>1.3500000000000001E-3</v>
      </c>
      <c r="E23">
        <v>3.5200000000000001E-3</v>
      </c>
      <c r="F23">
        <v>3.0100000000000001E-3</v>
      </c>
      <c r="G23">
        <v>5.8199999999999997E-3</v>
      </c>
      <c r="P23" s="1" t="b">
        <f t="shared" si="0"/>
        <v>1</v>
      </c>
      <c r="Q23" s="1" t="b">
        <f t="shared" si="1"/>
        <v>0</v>
      </c>
      <c r="R23" s="1" t="b">
        <f t="shared" si="2"/>
        <v>0</v>
      </c>
      <c r="S23" s="1" t="b">
        <f t="shared" si="3"/>
        <v>0</v>
      </c>
      <c r="T23" t="b">
        <f t="shared" si="4"/>
        <v>1</v>
      </c>
    </row>
    <row r="24" spans="1:20" x14ac:dyDescent="0.2">
      <c r="A24" t="s">
        <v>41</v>
      </c>
      <c r="B24">
        <v>21483</v>
      </c>
      <c r="C24" t="s">
        <v>42</v>
      </c>
      <c r="D24">
        <v>0.24479000000000001</v>
      </c>
      <c r="E24">
        <v>0.75004000000000004</v>
      </c>
      <c r="F24">
        <v>0.51178999999999997</v>
      </c>
      <c r="G24">
        <v>2.2841200000000002</v>
      </c>
      <c r="P24" s="1" t="b">
        <f t="shared" si="0"/>
        <v>1</v>
      </c>
      <c r="Q24" s="1" t="b">
        <f t="shared" si="1"/>
        <v>0</v>
      </c>
      <c r="R24" s="1" t="b">
        <f t="shared" si="2"/>
        <v>0</v>
      </c>
      <c r="S24" s="1" t="b">
        <f t="shared" si="3"/>
        <v>0</v>
      </c>
      <c r="T24" t="b">
        <f t="shared" si="4"/>
        <v>1</v>
      </c>
    </row>
    <row r="25" spans="1:20" x14ac:dyDescent="0.2">
      <c r="A25" t="s">
        <v>43</v>
      </c>
      <c r="B25">
        <v>198</v>
      </c>
      <c r="C25" t="s">
        <v>17</v>
      </c>
      <c r="D25">
        <v>1.3699999999999999E-3</v>
      </c>
      <c r="E25">
        <v>3.62E-3</v>
      </c>
      <c r="F25">
        <v>2.6900000000000001E-3</v>
      </c>
      <c r="G25">
        <v>6.6899999999999998E-3</v>
      </c>
      <c r="P25" s="1" t="b">
        <f t="shared" si="0"/>
        <v>1</v>
      </c>
      <c r="Q25" s="1" t="b">
        <f t="shared" si="1"/>
        <v>0</v>
      </c>
      <c r="R25" s="1" t="b">
        <f t="shared" si="2"/>
        <v>0</v>
      </c>
      <c r="S25" s="1" t="b">
        <f t="shared" si="3"/>
        <v>0</v>
      </c>
      <c r="T25" t="b">
        <f t="shared" si="4"/>
        <v>1</v>
      </c>
    </row>
    <row r="26" spans="1:20" x14ac:dyDescent="0.2">
      <c r="A26" t="s">
        <v>44</v>
      </c>
      <c r="B26">
        <v>4658</v>
      </c>
      <c r="C26" t="s">
        <v>17</v>
      </c>
      <c r="D26">
        <v>3.5860000000000003E-2</v>
      </c>
      <c r="E26">
        <v>9.8599999999999993E-2</v>
      </c>
      <c r="F26">
        <v>8.702E-2</v>
      </c>
      <c r="G26">
        <v>0.13705000000000001</v>
      </c>
      <c r="P26" s="1" t="b">
        <f t="shared" si="0"/>
        <v>1</v>
      </c>
      <c r="Q26" s="1" t="b">
        <f t="shared" si="1"/>
        <v>0</v>
      </c>
      <c r="R26" s="1" t="b">
        <f t="shared" si="2"/>
        <v>0</v>
      </c>
      <c r="S26" s="1" t="b">
        <f t="shared" si="3"/>
        <v>0</v>
      </c>
      <c r="T26" t="b">
        <f t="shared" si="4"/>
        <v>1</v>
      </c>
    </row>
    <row r="27" spans="1:20" x14ac:dyDescent="0.2">
      <c r="A27" t="s">
        <v>45</v>
      </c>
      <c r="B27">
        <v>555</v>
      </c>
      <c r="C27" t="s">
        <v>46</v>
      </c>
      <c r="D27">
        <v>8.2699999999999996E-3</v>
      </c>
      <c r="E27">
        <v>2.2799999999999999E-3</v>
      </c>
      <c r="F27">
        <v>0.19375000000000001</v>
      </c>
      <c r="G27">
        <v>6.9989999999999997E-2</v>
      </c>
      <c r="P27" s="1" t="b">
        <f t="shared" si="0"/>
        <v>0</v>
      </c>
      <c r="Q27" s="1" t="b">
        <f t="shared" si="1"/>
        <v>1</v>
      </c>
      <c r="R27" s="1" t="b">
        <f t="shared" si="2"/>
        <v>0</v>
      </c>
      <c r="S27" s="1" t="b">
        <f t="shared" si="3"/>
        <v>0</v>
      </c>
      <c r="T27" t="b">
        <f t="shared" si="4"/>
        <v>1</v>
      </c>
    </row>
    <row r="28" spans="1:20" x14ac:dyDescent="0.2">
      <c r="A28" t="s">
        <v>47</v>
      </c>
      <c r="B28">
        <v>70</v>
      </c>
      <c r="C28" t="s">
        <v>14</v>
      </c>
      <c r="D28">
        <v>5.2999999999999998E-4</v>
      </c>
      <c r="E28">
        <v>9.8999999999999999E-4</v>
      </c>
      <c r="F28">
        <v>1.2999999999999999E-3</v>
      </c>
      <c r="G28">
        <v>4.1000000000000003E-3</v>
      </c>
      <c r="P28" s="1" t="b">
        <f t="shared" si="0"/>
        <v>1</v>
      </c>
      <c r="Q28" s="1" t="b">
        <f t="shared" si="1"/>
        <v>0</v>
      </c>
      <c r="R28" s="1" t="b">
        <f t="shared" si="2"/>
        <v>0</v>
      </c>
      <c r="S28" s="1" t="b">
        <f t="shared" si="3"/>
        <v>0</v>
      </c>
      <c r="T28" t="b">
        <f t="shared" si="4"/>
        <v>1</v>
      </c>
    </row>
    <row r="29" spans="1:20" x14ac:dyDescent="0.2">
      <c r="A29" t="s">
        <v>48</v>
      </c>
      <c r="B29">
        <v>6001</v>
      </c>
      <c r="C29" t="s">
        <v>25</v>
      </c>
      <c r="D29">
        <v>0.13680999999999999</v>
      </c>
      <c r="E29">
        <v>0.20537</v>
      </c>
      <c r="F29">
        <v>0.18096000000000001</v>
      </c>
      <c r="G29">
        <v>0.37469999999999998</v>
      </c>
      <c r="P29" s="1" t="b">
        <f t="shared" si="0"/>
        <v>1</v>
      </c>
      <c r="Q29" s="1" t="b">
        <f t="shared" si="1"/>
        <v>0</v>
      </c>
      <c r="R29" s="1" t="b">
        <f t="shared" si="2"/>
        <v>0</v>
      </c>
      <c r="S29" s="1" t="b">
        <f t="shared" si="3"/>
        <v>0</v>
      </c>
      <c r="T29" t="b">
        <f t="shared" si="4"/>
        <v>1</v>
      </c>
    </row>
    <row r="30" spans="1:20" x14ac:dyDescent="0.2">
      <c r="A30" t="s">
        <v>49</v>
      </c>
      <c r="B30">
        <v>3645</v>
      </c>
      <c r="C30" t="s">
        <v>50</v>
      </c>
      <c r="D30">
        <v>8.4290000000000004E-2</v>
      </c>
      <c r="E30">
        <v>2.2280000000000001E-2</v>
      </c>
      <c r="F30">
        <v>0.1351</v>
      </c>
      <c r="G30">
        <v>0.43747999999999998</v>
      </c>
      <c r="P30" s="1" t="b">
        <f t="shared" si="0"/>
        <v>0</v>
      </c>
      <c r="Q30" s="1" t="b">
        <f t="shared" si="1"/>
        <v>1</v>
      </c>
      <c r="R30" s="1" t="b">
        <f t="shared" si="2"/>
        <v>0</v>
      </c>
      <c r="S30" s="1" t="b">
        <f t="shared" si="3"/>
        <v>0</v>
      </c>
      <c r="T30" t="b">
        <f t="shared" si="4"/>
        <v>1</v>
      </c>
    </row>
    <row r="31" spans="1:20" x14ac:dyDescent="0.2">
      <c r="A31" t="s">
        <v>51</v>
      </c>
      <c r="B31">
        <v>476</v>
      </c>
      <c r="C31" t="s">
        <v>23</v>
      </c>
      <c r="D31">
        <v>3.2100000000000002E-3</v>
      </c>
      <c r="E31">
        <v>2.32E-3</v>
      </c>
      <c r="F31">
        <v>7.6E-3</v>
      </c>
      <c r="G31">
        <v>2.1989999999999999E-2</v>
      </c>
      <c r="P31" s="1" t="b">
        <f t="shared" si="0"/>
        <v>0</v>
      </c>
      <c r="Q31" s="1" t="b">
        <f t="shared" si="1"/>
        <v>1</v>
      </c>
      <c r="R31" s="1" t="b">
        <f t="shared" si="2"/>
        <v>0</v>
      </c>
      <c r="S31" s="1" t="b">
        <f t="shared" si="3"/>
        <v>0</v>
      </c>
      <c r="T31" t="b">
        <f t="shared" si="4"/>
        <v>1</v>
      </c>
    </row>
    <row r="32" spans="1:20" x14ac:dyDescent="0.2">
      <c r="A32" t="s">
        <v>52</v>
      </c>
      <c r="B32">
        <v>22102</v>
      </c>
      <c r="C32" t="s">
        <v>23</v>
      </c>
      <c r="D32">
        <v>0.15645999999999999</v>
      </c>
      <c r="E32">
        <v>0.10523</v>
      </c>
      <c r="F32">
        <v>0.35499000000000003</v>
      </c>
      <c r="G32">
        <v>1.1980900000000001</v>
      </c>
      <c r="P32" s="1" t="b">
        <f t="shared" si="0"/>
        <v>0</v>
      </c>
      <c r="Q32" s="1" t="b">
        <f t="shared" si="1"/>
        <v>1</v>
      </c>
      <c r="R32" s="1" t="b">
        <f t="shared" si="2"/>
        <v>0</v>
      </c>
      <c r="S32" s="1" t="b">
        <f t="shared" si="3"/>
        <v>0</v>
      </c>
      <c r="T32" t="b">
        <f t="shared" si="4"/>
        <v>1</v>
      </c>
    </row>
    <row r="33" spans="1:20" x14ac:dyDescent="0.2">
      <c r="A33" t="s">
        <v>53</v>
      </c>
      <c r="B33">
        <v>1161</v>
      </c>
      <c r="C33" t="s">
        <v>14</v>
      </c>
      <c r="D33">
        <v>2.0500000000000002E-3</v>
      </c>
      <c r="E33">
        <v>9.2499999999999995E-3</v>
      </c>
      <c r="F33">
        <v>7.1999999999999998E-3</v>
      </c>
      <c r="G33">
        <v>2.6179999999999998E-2</v>
      </c>
      <c r="P33" s="1" t="b">
        <f t="shared" si="0"/>
        <v>1</v>
      </c>
      <c r="Q33" s="1" t="b">
        <f t="shared" si="1"/>
        <v>0</v>
      </c>
      <c r="R33" s="1" t="b">
        <f t="shared" si="2"/>
        <v>0</v>
      </c>
      <c r="S33" s="1" t="b">
        <f t="shared" si="3"/>
        <v>0</v>
      </c>
      <c r="T33" t="b">
        <f t="shared" si="4"/>
        <v>1</v>
      </c>
    </row>
    <row r="34" spans="1:20" x14ac:dyDescent="0.2">
      <c r="A34" t="s">
        <v>54</v>
      </c>
      <c r="B34">
        <v>11121</v>
      </c>
      <c r="C34" t="s">
        <v>14</v>
      </c>
      <c r="D34">
        <v>0.11859</v>
      </c>
      <c r="E34">
        <v>0.21465000000000001</v>
      </c>
      <c r="F34">
        <v>0.26513999999999999</v>
      </c>
      <c r="G34">
        <v>1.2141500000000001</v>
      </c>
      <c r="P34" s="1" t="b">
        <f t="shared" si="0"/>
        <v>1</v>
      </c>
      <c r="Q34" s="1" t="b">
        <f t="shared" si="1"/>
        <v>0</v>
      </c>
      <c r="R34" s="1" t="b">
        <f t="shared" si="2"/>
        <v>0</v>
      </c>
      <c r="S34" s="1" t="b">
        <f t="shared" si="3"/>
        <v>0</v>
      </c>
      <c r="T34" t="b">
        <f t="shared" si="4"/>
        <v>1</v>
      </c>
    </row>
    <row r="35" spans="1:20" x14ac:dyDescent="0.2">
      <c r="A35" t="s">
        <v>55</v>
      </c>
      <c r="B35">
        <v>102</v>
      </c>
      <c r="C35" t="s">
        <v>14</v>
      </c>
      <c r="D35">
        <v>5.6999999999999998E-4</v>
      </c>
      <c r="E35">
        <v>5.1000000000000004E-4</v>
      </c>
      <c r="F35">
        <v>1.1800000000000001E-3</v>
      </c>
      <c r="G35">
        <v>3.79E-3</v>
      </c>
      <c r="P35" s="1" t="b">
        <f t="shared" si="0"/>
        <v>0</v>
      </c>
      <c r="Q35" s="1" t="b">
        <f t="shared" si="1"/>
        <v>1</v>
      </c>
      <c r="R35" s="1" t="b">
        <f t="shared" si="2"/>
        <v>0</v>
      </c>
      <c r="S35" s="1" t="b">
        <f t="shared" si="3"/>
        <v>0</v>
      </c>
      <c r="T35" t="b">
        <f t="shared" si="4"/>
        <v>1</v>
      </c>
    </row>
    <row r="36" spans="1:20" x14ac:dyDescent="0.2">
      <c r="A36" t="s">
        <v>56</v>
      </c>
      <c r="B36">
        <v>132</v>
      </c>
      <c r="C36" t="s">
        <v>14</v>
      </c>
      <c r="D36">
        <v>2.7E-4</v>
      </c>
      <c r="E36">
        <v>1.15E-3</v>
      </c>
      <c r="F36">
        <v>8.0999999999999996E-4</v>
      </c>
      <c r="G36">
        <v>2.7399999999999998E-3</v>
      </c>
      <c r="P36" s="1" t="b">
        <f t="shared" si="0"/>
        <v>1</v>
      </c>
      <c r="Q36" s="1" t="b">
        <f t="shared" si="1"/>
        <v>0</v>
      </c>
      <c r="R36" s="1" t="b">
        <f t="shared" si="2"/>
        <v>0</v>
      </c>
      <c r="S36" s="1" t="b">
        <f t="shared" si="3"/>
        <v>0</v>
      </c>
      <c r="T36" t="b">
        <f t="shared" si="4"/>
        <v>1</v>
      </c>
    </row>
    <row r="37" spans="1:20" x14ac:dyDescent="0.2">
      <c r="A37" t="s">
        <v>57</v>
      </c>
      <c r="B37">
        <v>2490</v>
      </c>
      <c r="C37" t="s">
        <v>58</v>
      </c>
      <c r="D37">
        <v>3.5950000000000003E-2</v>
      </c>
      <c r="E37">
        <v>9.4439999999999996E-2</v>
      </c>
      <c r="F37">
        <v>5.185E-2</v>
      </c>
      <c r="G37">
        <v>0.24179</v>
      </c>
      <c r="P37" s="1" t="b">
        <f t="shared" si="0"/>
        <v>1</v>
      </c>
      <c r="Q37" s="1" t="b">
        <f t="shared" si="1"/>
        <v>0</v>
      </c>
      <c r="R37" s="1" t="b">
        <f t="shared" si="2"/>
        <v>0</v>
      </c>
      <c r="S37" s="1" t="b">
        <f t="shared" si="3"/>
        <v>0</v>
      </c>
      <c r="T37" t="b">
        <f t="shared" si="4"/>
        <v>1</v>
      </c>
    </row>
    <row r="38" spans="1:20" x14ac:dyDescent="0.2">
      <c r="A38" t="s">
        <v>59</v>
      </c>
      <c r="B38">
        <v>3060</v>
      </c>
      <c r="C38" t="s">
        <v>25</v>
      </c>
      <c r="D38">
        <v>1.4500000000000001E-2</v>
      </c>
      <c r="E38">
        <v>9.2539999999999997E-2</v>
      </c>
      <c r="F38">
        <v>0.11156000000000001</v>
      </c>
      <c r="G38">
        <v>0.12396</v>
      </c>
      <c r="P38" s="1" t="b">
        <f t="shared" si="0"/>
        <v>1</v>
      </c>
      <c r="Q38" s="1" t="b">
        <f t="shared" si="1"/>
        <v>0</v>
      </c>
      <c r="R38" s="1" t="b">
        <f t="shared" si="2"/>
        <v>0</v>
      </c>
      <c r="S38" s="1" t="b">
        <f t="shared" si="3"/>
        <v>0</v>
      </c>
      <c r="T38" t="b">
        <f t="shared" si="4"/>
        <v>1</v>
      </c>
    </row>
    <row r="39" spans="1:20" x14ac:dyDescent="0.2">
      <c r="A39" t="s">
        <v>60</v>
      </c>
      <c r="B39">
        <v>1645</v>
      </c>
      <c r="C39" t="s">
        <v>50</v>
      </c>
      <c r="D39">
        <v>1.273E-2</v>
      </c>
      <c r="E39">
        <v>9.8019999999999996E-2</v>
      </c>
      <c r="F39">
        <v>0.32649</v>
      </c>
      <c r="G39">
        <v>7.3679999999999995E-2</v>
      </c>
      <c r="P39" s="1" t="b">
        <f t="shared" si="0"/>
        <v>1</v>
      </c>
      <c r="Q39" s="1" t="b">
        <f t="shared" si="1"/>
        <v>0</v>
      </c>
      <c r="R39" s="1" t="b">
        <f t="shared" si="2"/>
        <v>0</v>
      </c>
      <c r="S39" s="1" t="b">
        <f t="shared" si="3"/>
        <v>0</v>
      </c>
      <c r="T39" t="b">
        <f t="shared" si="4"/>
        <v>1</v>
      </c>
    </row>
    <row r="40" spans="1:20" x14ac:dyDescent="0.2">
      <c r="A40" t="s">
        <v>61</v>
      </c>
      <c r="B40">
        <v>697</v>
      </c>
      <c r="C40" t="s">
        <v>14</v>
      </c>
      <c r="D40">
        <v>6.1700000000000001E-3</v>
      </c>
      <c r="E40">
        <v>5.8399999999999997E-3</v>
      </c>
      <c r="F40">
        <v>8.8699999999999994E-3</v>
      </c>
      <c r="G40">
        <v>4.5100000000000001E-2</v>
      </c>
      <c r="P40" s="1" t="b">
        <f t="shared" si="0"/>
        <v>0</v>
      </c>
      <c r="Q40" s="1" t="b">
        <f t="shared" si="1"/>
        <v>1</v>
      </c>
      <c r="R40" s="1" t="b">
        <f t="shared" si="2"/>
        <v>0</v>
      </c>
      <c r="S40" s="1" t="b">
        <f t="shared" si="3"/>
        <v>0</v>
      </c>
      <c r="T40" t="b">
        <f t="shared" si="4"/>
        <v>1</v>
      </c>
    </row>
    <row r="41" spans="1:20" x14ac:dyDescent="0.2">
      <c r="A41" t="s">
        <v>62</v>
      </c>
      <c r="B41">
        <v>180</v>
      </c>
      <c r="C41" t="s">
        <v>25</v>
      </c>
      <c r="D41">
        <v>1.67E-3</v>
      </c>
      <c r="E41">
        <v>8.3000000000000001E-4</v>
      </c>
      <c r="F41">
        <v>4.8599999999999997E-3</v>
      </c>
      <c r="G41">
        <v>9.6200000000000001E-3</v>
      </c>
      <c r="P41" s="1" t="b">
        <f t="shared" si="0"/>
        <v>0</v>
      </c>
      <c r="Q41" s="1" t="b">
        <f t="shared" si="1"/>
        <v>1</v>
      </c>
      <c r="R41" s="1" t="b">
        <f t="shared" si="2"/>
        <v>0</v>
      </c>
      <c r="S41" s="1" t="b">
        <f t="shared" si="3"/>
        <v>0</v>
      </c>
      <c r="T41" t="b">
        <f t="shared" si="4"/>
        <v>1</v>
      </c>
    </row>
    <row r="42" spans="1:20" x14ac:dyDescent="0.2">
      <c r="A42" t="s">
        <v>63</v>
      </c>
      <c r="B42">
        <v>78</v>
      </c>
      <c r="C42" t="s">
        <v>64</v>
      </c>
      <c r="D42">
        <v>4.4999999999999999E-4</v>
      </c>
      <c r="E42">
        <v>3.4000000000000002E-4</v>
      </c>
      <c r="F42">
        <v>7.1399999999999996E-3</v>
      </c>
      <c r="G42">
        <v>7.11E-3</v>
      </c>
      <c r="P42" s="1" t="b">
        <f t="shared" si="0"/>
        <v>0</v>
      </c>
      <c r="Q42" s="1" t="b">
        <f t="shared" si="1"/>
        <v>1</v>
      </c>
      <c r="R42" s="1" t="b">
        <f t="shared" si="2"/>
        <v>0</v>
      </c>
      <c r="S42" s="1" t="b">
        <f t="shared" si="3"/>
        <v>0</v>
      </c>
      <c r="T42" t="b">
        <f t="shared" si="4"/>
        <v>1</v>
      </c>
    </row>
    <row r="43" spans="1:20" x14ac:dyDescent="0.2">
      <c r="A43" t="s">
        <v>65</v>
      </c>
      <c r="B43">
        <v>216</v>
      </c>
      <c r="C43" t="s">
        <v>14</v>
      </c>
      <c r="D43">
        <v>1.5399999999999999E-3</v>
      </c>
      <c r="E43">
        <v>1.5200000000000001E-3</v>
      </c>
      <c r="F43">
        <v>2.5999999999999999E-3</v>
      </c>
      <c r="G43">
        <v>1.095E-2</v>
      </c>
      <c r="P43" s="1" t="b">
        <f t="shared" si="0"/>
        <v>0</v>
      </c>
      <c r="Q43" s="1" t="b">
        <f t="shared" si="1"/>
        <v>1</v>
      </c>
      <c r="R43" s="1" t="b">
        <f t="shared" si="2"/>
        <v>0</v>
      </c>
      <c r="S43" s="1" t="b">
        <f t="shared" si="3"/>
        <v>0</v>
      </c>
      <c r="T43" t="b">
        <f t="shared" si="4"/>
        <v>1</v>
      </c>
    </row>
    <row r="44" spans="1:20" x14ac:dyDescent="0.2">
      <c r="A44" t="s">
        <v>66</v>
      </c>
      <c r="B44">
        <v>3060</v>
      </c>
      <c r="C44" t="s">
        <v>25</v>
      </c>
      <c r="D44">
        <v>1.457E-2</v>
      </c>
      <c r="E44">
        <v>9.3840000000000007E-2</v>
      </c>
      <c r="F44">
        <v>0.11262999999999999</v>
      </c>
      <c r="G44">
        <v>0.12383</v>
      </c>
      <c r="P44" s="1" t="b">
        <f t="shared" si="0"/>
        <v>1</v>
      </c>
      <c r="Q44" s="1" t="b">
        <f t="shared" si="1"/>
        <v>0</v>
      </c>
      <c r="R44" s="1" t="b">
        <f t="shared" si="2"/>
        <v>0</v>
      </c>
      <c r="S44" s="1" t="b">
        <f t="shared" si="3"/>
        <v>0</v>
      </c>
      <c r="T44" t="b">
        <f t="shared" si="4"/>
        <v>1</v>
      </c>
    </row>
    <row r="45" spans="1:20" x14ac:dyDescent="0.2">
      <c r="A45" t="s">
        <v>67</v>
      </c>
      <c r="B45">
        <v>6682</v>
      </c>
      <c r="C45" t="s">
        <v>23</v>
      </c>
      <c r="D45">
        <v>4.2750000000000003E-2</v>
      </c>
      <c r="E45">
        <v>3.2419999999999997E-2</v>
      </c>
      <c r="F45">
        <v>0.15762000000000001</v>
      </c>
      <c r="G45">
        <v>0.33917000000000003</v>
      </c>
      <c r="P45" s="1" t="b">
        <f t="shared" si="0"/>
        <v>0</v>
      </c>
      <c r="Q45" s="1" t="b">
        <f t="shared" si="1"/>
        <v>1</v>
      </c>
      <c r="R45" s="1" t="b">
        <f t="shared" si="2"/>
        <v>0</v>
      </c>
      <c r="S45" s="1" t="b">
        <f t="shared" si="3"/>
        <v>0</v>
      </c>
      <c r="T45" t="b">
        <f t="shared" si="4"/>
        <v>1</v>
      </c>
    </row>
    <row r="46" spans="1:20" x14ac:dyDescent="0.2">
      <c r="A46" t="s">
        <v>68</v>
      </c>
      <c r="B46">
        <v>1751</v>
      </c>
      <c r="C46" t="s">
        <v>14</v>
      </c>
      <c r="D46">
        <v>1.5429999999999999E-2</v>
      </c>
      <c r="E46">
        <v>3.0339999999999999E-2</v>
      </c>
      <c r="F46">
        <v>3.526E-2</v>
      </c>
      <c r="G46">
        <v>0.14849999999999999</v>
      </c>
      <c r="P46" s="1" t="b">
        <f t="shared" si="0"/>
        <v>1</v>
      </c>
      <c r="Q46" s="1" t="b">
        <f t="shared" si="1"/>
        <v>0</v>
      </c>
      <c r="R46" s="1" t="b">
        <f t="shared" si="2"/>
        <v>0</v>
      </c>
      <c r="S46" s="1" t="b">
        <f t="shared" si="3"/>
        <v>0</v>
      </c>
      <c r="T46" t="b">
        <f t="shared" si="4"/>
        <v>1</v>
      </c>
    </row>
    <row r="47" spans="1:20" x14ac:dyDescent="0.2">
      <c r="A47" t="s">
        <v>69</v>
      </c>
      <c r="B47">
        <v>35</v>
      </c>
      <c r="C47" t="s">
        <v>23</v>
      </c>
      <c r="D47">
        <v>3.2000000000000003E-4</v>
      </c>
      <c r="E47">
        <v>2.3000000000000001E-4</v>
      </c>
      <c r="F47">
        <v>6.0999999999999997E-4</v>
      </c>
      <c r="G47">
        <v>1.67E-3</v>
      </c>
      <c r="P47" s="1" t="b">
        <f t="shared" si="0"/>
        <v>0</v>
      </c>
      <c r="Q47" s="1" t="b">
        <f t="shared" si="1"/>
        <v>1</v>
      </c>
      <c r="R47" s="1" t="b">
        <f t="shared" si="2"/>
        <v>0</v>
      </c>
      <c r="S47" s="1" t="b">
        <f t="shared" si="3"/>
        <v>0</v>
      </c>
      <c r="T47" t="b">
        <f t="shared" si="4"/>
        <v>1</v>
      </c>
    </row>
    <row r="48" spans="1:20" x14ac:dyDescent="0.2">
      <c r="A48" t="s">
        <v>70</v>
      </c>
      <c r="B48">
        <v>160</v>
      </c>
      <c r="C48" t="s">
        <v>14</v>
      </c>
      <c r="D48">
        <v>1.07E-3</v>
      </c>
      <c r="E48">
        <v>9.1E-4</v>
      </c>
      <c r="F48">
        <v>1.66E-3</v>
      </c>
      <c r="G48">
        <v>6.5199999999999998E-3</v>
      </c>
      <c r="P48" s="1" t="b">
        <f t="shared" si="0"/>
        <v>0</v>
      </c>
      <c r="Q48" s="1" t="b">
        <f t="shared" si="1"/>
        <v>1</v>
      </c>
      <c r="R48" s="1" t="b">
        <f t="shared" si="2"/>
        <v>0</v>
      </c>
      <c r="S48" s="1" t="b">
        <f t="shared" si="3"/>
        <v>0</v>
      </c>
      <c r="T48" t="b">
        <f t="shared" si="4"/>
        <v>1</v>
      </c>
    </row>
    <row r="49" spans="1:20" x14ac:dyDescent="0.2">
      <c r="A49" t="s">
        <v>71</v>
      </c>
      <c r="B49">
        <v>4160</v>
      </c>
      <c r="C49" t="s">
        <v>17</v>
      </c>
      <c r="D49">
        <v>3.8960000000000002E-2</v>
      </c>
      <c r="E49">
        <v>0.10234</v>
      </c>
      <c r="F49">
        <v>6.4729999999999996E-2</v>
      </c>
      <c r="G49">
        <v>0.23702999999999999</v>
      </c>
      <c r="P49" s="1" t="b">
        <f t="shared" si="0"/>
        <v>1</v>
      </c>
      <c r="Q49" s="1" t="b">
        <f t="shared" si="1"/>
        <v>0</v>
      </c>
      <c r="R49" s="1" t="b">
        <f t="shared" si="2"/>
        <v>0</v>
      </c>
      <c r="S49" s="1" t="b">
        <f t="shared" si="3"/>
        <v>0</v>
      </c>
      <c r="T49" t="b">
        <f t="shared" si="4"/>
        <v>1</v>
      </c>
    </row>
    <row r="50" spans="1:20" x14ac:dyDescent="0.2">
      <c r="A50" t="s">
        <v>72</v>
      </c>
      <c r="B50">
        <v>207</v>
      </c>
      <c r="C50" t="s">
        <v>17</v>
      </c>
      <c r="D50">
        <v>1.3500000000000001E-3</v>
      </c>
      <c r="E50">
        <v>3.5500000000000002E-3</v>
      </c>
      <c r="F50">
        <v>3.0400000000000002E-3</v>
      </c>
      <c r="G50">
        <v>5.79E-3</v>
      </c>
      <c r="P50" s="1" t="b">
        <f t="shared" si="0"/>
        <v>1</v>
      </c>
      <c r="Q50" s="1" t="b">
        <f t="shared" si="1"/>
        <v>0</v>
      </c>
      <c r="R50" s="1" t="b">
        <f t="shared" si="2"/>
        <v>0</v>
      </c>
      <c r="S50" s="1" t="b">
        <f t="shared" si="3"/>
        <v>0</v>
      </c>
      <c r="T50" t="b">
        <f t="shared" si="4"/>
        <v>1</v>
      </c>
    </row>
    <row r="51" spans="1:20" x14ac:dyDescent="0.2">
      <c r="A51" t="s">
        <v>73</v>
      </c>
      <c r="B51">
        <v>8755</v>
      </c>
      <c r="C51" t="s">
        <v>17</v>
      </c>
      <c r="D51">
        <v>0.1011</v>
      </c>
      <c r="E51">
        <v>0.28647</v>
      </c>
      <c r="F51">
        <v>0.25048999999999999</v>
      </c>
      <c r="G51">
        <v>0.29802000000000001</v>
      </c>
      <c r="P51" s="1" t="b">
        <f t="shared" si="0"/>
        <v>1</v>
      </c>
      <c r="Q51" s="1" t="b">
        <f t="shared" si="1"/>
        <v>0</v>
      </c>
      <c r="R51" s="1" t="b">
        <f t="shared" si="2"/>
        <v>0</v>
      </c>
      <c r="S51" s="1" t="b">
        <f t="shared" si="3"/>
        <v>0</v>
      </c>
      <c r="T51" t="b">
        <f t="shared" si="4"/>
        <v>1</v>
      </c>
    </row>
    <row r="52" spans="1:20" x14ac:dyDescent="0.2">
      <c r="A52" t="s">
        <v>74</v>
      </c>
      <c r="B52">
        <v>465</v>
      </c>
      <c r="C52" t="s">
        <v>50</v>
      </c>
      <c r="D52">
        <v>4.2199999999999998E-3</v>
      </c>
      <c r="E52">
        <v>2.5260000000000001E-2</v>
      </c>
      <c r="F52">
        <v>8.2879999999999995E-2</v>
      </c>
      <c r="G52">
        <v>1.694E-2</v>
      </c>
      <c r="P52" s="1" t="b">
        <f t="shared" si="0"/>
        <v>1</v>
      </c>
      <c r="Q52" s="1" t="b">
        <f t="shared" si="1"/>
        <v>0</v>
      </c>
      <c r="R52" s="1" t="b">
        <f t="shared" si="2"/>
        <v>0</v>
      </c>
      <c r="S52" s="1" t="b">
        <f t="shared" si="3"/>
        <v>0</v>
      </c>
      <c r="T52" t="b">
        <f t="shared" si="4"/>
        <v>1</v>
      </c>
    </row>
    <row r="53" spans="1:20" x14ac:dyDescent="0.2">
      <c r="A53" t="s">
        <v>75</v>
      </c>
      <c r="B53">
        <v>3999</v>
      </c>
      <c r="C53" t="s">
        <v>23</v>
      </c>
      <c r="D53">
        <v>2.281E-2</v>
      </c>
      <c r="E53">
        <v>0.11691</v>
      </c>
      <c r="F53">
        <v>0.25461</v>
      </c>
      <c r="G53">
        <v>0.85202999999999995</v>
      </c>
      <c r="P53" s="1" t="b">
        <f t="shared" si="0"/>
        <v>1</v>
      </c>
      <c r="Q53" s="1" t="b">
        <f t="shared" si="1"/>
        <v>0</v>
      </c>
      <c r="R53" s="1" t="b">
        <f t="shared" si="2"/>
        <v>0</v>
      </c>
      <c r="S53" s="1" t="b">
        <f t="shared" si="3"/>
        <v>0</v>
      </c>
      <c r="T53" t="b">
        <f t="shared" si="4"/>
        <v>1</v>
      </c>
    </row>
    <row r="54" spans="1:20" x14ac:dyDescent="0.2">
      <c r="A54" t="s">
        <v>76</v>
      </c>
      <c r="B54">
        <v>297</v>
      </c>
      <c r="C54" t="s">
        <v>14</v>
      </c>
      <c r="D54">
        <v>1.9300000000000001E-3</v>
      </c>
      <c r="E54">
        <v>1.7899999999999999E-3</v>
      </c>
      <c r="F54">
        <v>5.5500000000000002E-3</v>
      </c>
      <c r="G54">
        <v>1.9060000000000001E-2</v>
      </c>
      <c r="P54" s="1" t="b">
        <f t="shared" si="0"/>
        <v>0</v>
      </c>
      <c r="Q54" s="1" t="b">
        <f t="shared" si="1"/>
        <v>1</v>
      </c>
      <c r="R54" s="1" t="b">
        <f t="shared" si="2"/>
        <v>0</v>
      </c>
      <c r="S54" s="1" t="b">
        <f t="shared" si="3"/>
        <v>0</v>
      </c>
      <c r="T54" t="b">
        <f t="shared" si="4"/>
        <v>1</v>
      </c>
    </row>
    <row r="55" spans="1:20" x14ac:dyDescent="0.2">
      <c r="A55" t="s">
        <v>77</v>
      </c>
      <c r="B55">
        <v>216</v>
      </c>
      <c r="C55" t="s">
        <v>14</v>
      </c>
      <c r="D55">
        <v>4.0999999999999999E-4</v>
      </c>
      <c r="E55">
        <v>3.32E-3</v>
      </c>
      <c r="F55">
        <v>1.3600000000000001E-3</v>
      </c>
      <c r="G55">
        <v>4.6299999999999996E-3</v>
      </c>
      <c r="P55" s="1" t="b">
        <f t="shared" si="0"/>
        <v>1</v>
      </c>
      <c r="Q55" s="1" t="b">
        <f t="shared" si="1"/>
        <v>0</v>
      </c>
      <c r="R55" s="1" t="b">
        <f t="shared" si="2"/>
        <v>0</v>
      </c>
      <c r="S55" s="1" t="b">
        <f t="shared" si="3"/>
        <v>0</v>
      </c>
      <c r="T55" t="b">
        <f t="shared" si="4"/>
        <v>1</v>
      </c>
    </row>
    <row r="56" spans="1:20" x14ac:dyDescent="0.2">
      <c r="A56" t="s">
        <v>78</v>
      </c>
      <c r="B56">
        <v>171</v>
      </c>
      <c r="C56" t="s">
        <v>17</v>
      </c>
      <c r="D56">
        <v>1.24E-3</v>
      </c>
      <c r="E56">
        <v>3.3400000000000001E-3</v>
      </c>
      <c r="F56">
        <v>2.4599999999999999E-3</v>
      </c>
      <c r="G56">
        <v>6.2300000000000003E-3</v>
      </c>
      <c r="P56" s="1" t="b">
        <f t="shared" si="0"/>
        <v>1</v>
      </c>
      <c r="Q56" s="1" t="b">
        <f t="shared" si="1"/>
        <v>0</v>
      </c>
      <c r="R56" s="1" t="b">
        <f t="shared" si="2"/>
        <v>0</v>
      </c>
      <c r="S56" s="1" t="b">
        <f t="shared" si="3"/>
        <v>0</v>
      </c>
      <c r="T56" t="b">
        <f t="shared" si="4"/>
        <v>1</v>
      </c>
    </row>
    <row r="57" spans="1:20" x14ac:dyDescent="0.2">
      <c r="A57" t="s">
        <v>79</v>
      </c>
      <c r="B57">
        <v>197119</v>
      </c>
      <c r="C57" t="s">
        <v>23</v>
      </c>
      <c r="D57">
        <v>2.0412599999999999</v>
      </c>
      <c r="E57">
        <v>1.06186</v>
      </c>
      <c r="F57">
        <v>3.27942</v>
      </c>
      <c r="G57">
        <v>12.399240000000001</v>
      </c>
      <c r="P57" s="1" t="b">
        <f t="shared" si="0"/>
        <v>0</v>
      </c>
      <c r="Q57" s="1" t="b">
        <f t="shared" si="1"/>
        <v>1</v>
      </c>
      <c r="R57" s="1" t="b">
        <f t="shared" si="2"/>
        <v>0</v>
      </c>
      <c r="S57" s="1" t="b">
        <f t="shared" si="3"/>
        <v>0</v>
      </c>
      <c r="T57" t="b">
        <f t="shared" si="4"/>
        <v>1</v>
      </c>
    </row>
    <row r="58" spans="1:20" x14ac:dyDescent="0.2">
      <c r="A58" t="s">
        <v>80</v>
      </c>
      <c r="B58">
        <v>40</v>
      </c>
      <c r="C58" t="s">
        <v>23</v>
      </c>
      <c r="D58">
        <v>4.4000000000000002E-4</v>
      </c>
      <c r="E58">
        <v>2.4000000000000001E-4</v>
      </c>
      <c r="F58">
        <v>6.8000000000000005E-4</v>
      </c>
      <c r="G58">
        <v>2.0300000000000001E-3</v>
      </c>
      <c r="P58" s="1" t="b">
        <f t="shared" si="0"/>
        <v>0</v>
      </c>
      <c r="Q58" s="1" t="b">
        <f t="shared" si="1"/>
        <v>1</v>
      </c>
      <c r="R58" s="1" t="b">
        <f t="shared" si="2"/>
        <v>0</v>
      </c>
      <c r="S58" s="1" t="b">
        <f t="shared" si="3"/>
        <v>0</v>
      </c>
      <c r="T58" t="b">
        <f t="shared" si="4"/>
        <v>1</v>
      </c>
    </row>
    <row r="59" spans="1:20" x14ac:dyDescent="0.2">
      <c r="A59" t="s">
        <v>81</v>
      </c>
      <c r="B59">
        <v>90</v>
      </c>
      <c r="C59" t="s">
        <v>23</v>
      </c>
      <c r="D59">
        <v>5.9999999999999995E-4</v>
      </c>
      <c r="E59">
        <v>4.8999999999999998E-4</v>
      </c>
      <c r="F59">
        <v>1.08E-3</v>
      </c>
      <c r="G59">
        <v>5.2100000000000002E-3</v>
      </c>
      <c r="P59" s="1" t="b">
        <f t="shared" si="0"/>
        <v>0</v>
      </c>
      <c r="Q59" s="1" t="b">
        <f t="shared" si="1"/>
        <v>1</v>
      </c>
      <c r="R59" s="1" t="b">
        <f t="shared" si="2"/>
        <v>0</v>
      </c>
      <c r="S59" s="1" t="b">
        <f t="shared" si="3"/>
        <v>0</v>
      </c>
      <c r="T59" t="b">
        <f t="shared" si="4"/>
        <v>1</v>
      </c>
    </row>
    <row r="60" spans="1:20" x14ac:dyDescent="0.2">
      <c r="A60" t="s">
        <v>82</v>
      </c>
      <c r="B60">
        <v>10</v>
      </c>
      <c r="C60" t="s">
        <v>14</v>
      </c>
      <c r="D60">
        <v>1.1E-4</v>
      </c>
      <c r="E60">
        <v>1.2999999999999999E-4</v>
      </c>
      <c r="F60">
        <v>2.3000000000000001E-4</v>
      </c>
      <c r="G60">
        <v>5.1000000000000004E-4</v>
      </c>
      <c r="P60" s="1" t="b">
        <f t="shared" si="0"/>
        <v>1</v>
      </c>
      <c r="Q60" s="1" t="b">
        <f t="shared" si="1"/>
        <v>0</v>
      </c>
      <c r="R60" s="1" t="b">
        <f t="shared" si="2"/>
        <v>0</v>
      </c>
      <c r="S60" s="1" t="b">
        <f t="shared" si="3"/>
        <v>0</v>
      </c>
      <c r="T60" t="b">
        <f t="shared" si="4"/>
        <v>1</v>
      </c>
    </row>
    <row r="61" spans="1:20" x14ac:dyDescent="0.2">
      <c r="A61" t="s">
        <v>83</v>
      </c>
      <c r="B61">
        <v>394745</v>
      </c>
      <c r="C61" t="s">
        <v>25</v>
      </c>
      <c r="D61">
        <v>2.43302</v>
      </c>
      <c r="E61">
        <v>15.01671</v>
      </c>
      <c r="F61">
        <v>18.614190000000001</v>
      </c>
      <c r="G61">
        <v>22.55114</v>
      </c>
      <c r="P61" s="1" t="b">
        <f t="shared" si="0"/>
        <v>1</v>
      </c>
      <c r="Q61" s="1" t="b">
        <f t="shared" si="1"/>
        <v>0</v>
      </c>
      <c r="R61" s="1" t="b">
        <f t="shared" si="2"/>
        <v>0</v>
      </c>
      <c r="S61" s="1" t="b">
        <f t="shared" si="3"/>
        <v>0</v>
      </c>
      <c r="T61" t="b">
        <f t="shared" si="4"/>
        <v>1</v>
      </c>
    </row>
    <row r="62" spans="1:20" x14ac:dyDescent="0.2">
      <c r="A62" t="s">
        <v>84</v>
      </c>
      <c r="B62">
        <v>180</v>
      </c>
      <c r="C62" t="s">
        <v>14</v>
      </c>
      <c r="D62">
        <v>5.4000000000000001E-4</v>
      </c>
      <c r="E62">
        <v>1.98E-3</v>
      </c>
      <c r="F62">
        <v>1.09E-3</v>
      </c>
      <c r="G62">
        <v>4.8300000000000001E-3</v>
      </c>
      <c r="P62" s="1" t="b">
        <f t="shared" si="0"/>
        <v>1</v>
      </c>
      <c r="Q62" s="1" t="b">
        <f t="shared" si="1"/>
        <v>0</v>
      </c>
      <c r="R62" s="1" t="b">
        <f t="shared" si="2"/>
        <v>0</v>
      </c>
      <c r="S62" s="1" t="b">
        <f t="shared" si="3"/>
        <v>0</v>
      </c>
      <c r="T62" t="b">
        <f t="shared" si="4"/>
        <v>1</v>
      </c>
    </row>
    <row r="63" spans="1:20" x14ac:dyDescent="0.2">
      <c r="A63" t="s">
        <v>85</v>
      </c>
      <c r="B63">
        <v>495</v>
      </c>
      <c r="C63" t="s">
        <v>17</v>
      </c>
      <c r="D63">
        <v>5.0699999999999999E-3</v>
      </c>
      <c r="E63">
        <v>1.7479999999999999E-2</v>
      </c>
      <c r="F63">
        <v>1.745E-2</v>
      </c>
      <c r="G63">
        <v>1.9910000000000001E-2</v>
      </c>
      <c r="P63" s="1" t="b">
        <f t="shared" si="0"/>
        <v>1</v>
      </c>
      <c r="Q63" s="1" t="b">
        <f t="shared" si="1"/>
        <v>0</v>
      </c>
      <c r="R63" s="1" t="b">
        <f t="shared" si="2"/>
        <v>0</v>
      </c>
      <c r="S63" s="1" t="b">
        <f t="shared" si="3"/>
        <v>0</v>
      </c>
      <c r="T63" t="b">
        <f t="shared" si="4"/>
        <v>1</v>
      </c>
    </row>
    <row r="64" spans="1:20" x14ac:dyDescent="0.2">
      <c r="A64" t="s">
        <v>86</v>
      </c>
      <c r="B64">
        <v>35</v>
      </c>
      <c r="C64" t="s">
        <v>23</v>
      </c>
      <c r="D64">
        <v>2.4000000000000001E-4</v>
      </c>
      <c r="E64">
        <v>1.9000000000000001E-4</v>
      </c>
      <c r="F64">
        <v>4.6000000000000001E-4</v>
      </c>
      <c r="G64">
        <v>1.8E-3</v>
      </c>
      <c r="P64" s="1" t="b">
        <f t="shared" si="0"/>
        <v>0</v>
      </c>
      <c r="Q64" s="1" t="b">
        <f t="shared" si="1"/>
        <v>1</v>
      </c>
      <c r="R64" s="1" t="b">
        <f t="shared" si="2"/>
        <v>0</v>
      </c>
      <c r="S64" s="1" t="b">
        <f t="shared" si="3"/>
        <v>0</v>
      </c>
      <c r="T64" t="b">
        <f t="shared" si="4"/>
        <v>1</v>
      </c>
    </row>
    <row r="65" spans="1:20" x14ac:dyDescent="0.2">
      <c r="A65" t="s">
        <v>87</v>
      </c>
      <c r="B65">
        <v>1947</v>
      </c>
      <c r="C65" t="s">
        <v>23</v>
      </c>
      <c r="D65">
        <v>1.3140000000000001E-2</v>
      </c>
      <c r="E65">
        <v>2.64E-2</v>
      </c>
      <c r="F65">
        <v>2.8340000000000001E-2</v>
      </c>
      <c r="G65">
        <v>4.4450000000000003E-2</v>
      </c>
      <c r="P65" s="1" t="b">
        <f t="shared" si="0"/>
        <v>1</v>
      </c>
      <c r="Q65" s="1" t="b">
        <f t="shared" si="1"/>
        <v>0</v>
      </c>
      <c r="R65" s="1" t="b">
        <f t="shared" si="2"/>
        <v>0</v>
      </c>
      <c r="S65" s="1" t="b">
        <f t="shared" si="3"/>
        <v>0</v>
      </c>
      <c r="T65" t="b">
        <f t="shared" si="4"/>
        <v>1</v>
      </c>
    </row>
    <row r="66" spans="1:20" x14ac:dyDescent="0.2">
      <c r="A66" t="s">
        <v>88</v>
      </c>
      <c r="B66">
        <v>72735</v>
      </c>
      <c r="C66" t="s">
        <v>14</v>
      </c>
      <c r="D66">
        <v>0.98804000000000003</v>
      </c>
      <c r="E66">
        <v>1.7099599999999999</v>
      </c>
      <c r="F66">
        <v>2.3327599999999999</v>
      </c>
      <c r="G66">
        <v>10.8832</v>
      </c>
      <c r="P66" s="1" t="b">
        <f t="shared" si="0"/>
        <v>1</v>
      </c>
      <c r="Q66" s="1" t="b">
        <f t="shared" si="1"/>
        <v>0</v>
      </c>
      <c r="R66" s="1" t="b">
        <f t="shared" si="2"/>
        <v>0</v>
      </c>
      <c r="S66" s="1" t="b">
        <f t="shared" si="3"/>
        <v>0</v>
      </c>
      <c r="T66" t="b">
        <f t="shared" si="4"/>
        <v>1</v>
      </c>
    </row>
    <row r="67" spans="1:20" x14ac:dyDescent="0.2">
      <c r="A67" t="s">
        <v>89</v>
      </c>
      <c r="B67">
        <v>540</v>
      </c>
      <c r="C67" t="s">
        <v>14</v>
      </c>
      <c r="D67">
        <v>3.64E-3</v>
      </c>
      <c r="E67">
        <v>3.0899999999999999E-3</v>
      </c>
      <c r="F67">
        <v>5.4900000000000001E-3</v>
      </c>
      <c r="G67">
        <v>2.18E-2</v>
      </c>
      <c r="P67" s="1" t="b">
        <f t="shared" ref="P67:P130" si="5">AND(D67&lt;E67,D67&lt;F67,D67&lt;G67)</f>
        <v>0</v>
      </c>
      <c r="Q67" s="1" t="b">
        <f t="shared" ref="Q67:Q130" si="6">AND(E67&lt;D67,E67&lt;F67,E67&lt;G67)</f>
        <v>1</v>
      </c>
      <c r="R67" s="1" t="b">
        <f t="shared" ref="R67:R130" si="7">AND(F67&lt;D67,F67&lt;E67,F67&lt;G67)</f>
        <v>0</v>
      </c>
      <c r="S67" s="1" t="b">
        <f t="shared" ref="S67:S130" si="8">AND(G67&lt;D67,G67&lt;E67,G67&lt;F67)</f>
        <v>0</v>
      </c>
      <c r="T67" t="b">
        <f t="shared" ref="T67:T130" si="9">OR(P67,Q67,R67,S67)</f>
        <v>1</v>
      </c>
    </row>
    <row r="68" spans="1:20" x14ac:dyDescent="0.2">
      <c r="A68" t="s">
        <v>90</v>
      </c>
      <c r="B68">
        <v>520</v>
      </c>
      <c r="C68" t="s">
        <v>42</v>
      </c>
      <c r="D68">
        <v>9.3200000000000002E-3</v>
      </c>
      <c r="E68">
        <v>5.9520000000000003E-2</v>
      </c>
      <c r="F68">
        <v>2.46E-2</v>
      </c>
      <c r="G68">
        <v>2.742E-2</v>
      </c>
      <c r="P68" s="1" t="b">
        <f t="shared" si="5"/>
        <v>1</v>
      </c>
      <c r="Q68" s="1" t="b">
        <f t="shared" si="6"/>
        <v>0</v>
      </c>
      <c r="R68" s="1" t="b">
        <f t="shared" si="7"/>
        <v>0</v>
      </c>
      <c r="S68" s="1" t="b">
        <f t="shared" si="8"/>
        <v>0</v>
      </c>
      <c r="T68" t="b">
        <f t="shared" si="9"/>
        <v>1</v>
      </c>
    </row>
    <row r="69" spans="1:20" x14ac:dyDescent="0.2">
      <c r="A69" t="s">
        <v>91</v>
      </c>
      <c r="B69">
        <v>544</v>
      </c>
      <c r="C69" t="s">
        <v>14</v>
      </c>
      <c r="D69">
        <v>4.2900000000000004E-3</v>
      </c>
      <c r="E69">
        <v>3.7499999999999999E-3</v>
      </c>
      <c r="F69">
        <v>6.3200000000000001E-3</v>
      </c>
      <c r="G69">
        <v>2.8840000000000001E-2</v>
      </c>
      <c r="P69" s="1" t="b">
        <f t="shared" si="5"/>
        <v>0</v>
      </c>
      <c r="Q69" s="1" t="b">
        <f t="shared" si="6"/>
        <v>1</v>
      </c>
      <c r="R69" s="1" t="b">
        <f t="shared" si="7"/>
        <v>0</v>
      </c>
      <c r="S69" s="1" t="b">
        <f t="shared" si="8"/>
        <v>0</v>
      </c>
      <c r="T69" t="b">
        <f t="shared" si="9"/>
        <v>1</v>
      </c>
    </row>
    <row r="70" spans="1:20" x14ac:dyDescent="0.2">
      <c r="A70" t="s">
        <v>92</v>
      </c>
      <c r="B70">
        <v>5175</v>
      </c>
      <c r="C70" t="s">
        <v>93</v>
      </c>
      <c r="D70">
        <v>8.7749999999999995E-2</v>
      </c>
      <c r="E70">
        <v>2.3449999999999999E-2</v>
      </c>
      <c r="F70">
        <v>2.8044899999999999</v>
      </c>
      <c r="G70">
        <v>0.88590999999999998</v>
      </c>
      <c r="P70" s="1" t="b">
        <f t="shared" si="5"/>
        <v>0</v>
      </c>
      <c r="Q70" s="1" t="b">
        <f t="shared" si="6"/>
        <v>1</v>
      </c>
      <c r="R70" s="1" t="b">
        <f t="shared" si="7"/>
        <v>0</v>
      </c>
      <c r="S70" s="1" t="b">
        <f t="shared" si="8"/>
        <v>0</v>
      </c>
      <c r="T70" t="b">
        <f t="shared" si="9"/>
        <v>1</v>
      </c>
    </row>
    <row r="71" spans="1:20" x14ac:dyDescent="0.2">
      <c r="A71" t="s">
        <v>94</v>
      </c>
      <c r="B71">
        <v>810</v>
      </c>
      <c r="C71" t="s">
        <v>28</v>
      </c>
      <c r="D71">
        <v>6.6E-3</v>
      </c>
      <c r="E71">
        <v>3.2599999999999999E-3</v>
      </c>
      <c r="F71">
        <v>0.29085</v>
      </c>
      <c r="G71">
        <v>0.11315</v>
      </c>
      <c r="P71" s="1" t="b">
        <f t="shared" si="5"/>
        <v>0</v>
      </c>
      <c r="Q71" s="1" t="b">
        <f t="shared" si="6"/>
        <v>1</v>
      </c>
      <c r="R71" s="1" t="b">
        <f t="shared" si="7"/>
        <v>0</v>
      </c>
      <c r="S71" s="1" t="b">
        <f t="shared" si="8"/>
        <v>0</v>
      </c>
      <c r="T71" t="b">
        <f t="shared" si="9"/>
        <v>1</v>
      </c>
    </row>
    <row r="72" spans="1:20" x14ac:dyDescent="0.2">
      <c r="A72" t="s">
        <v>95</v>
      </c>
      <c r="B72">
        <v>190</v>
      </c>
      <c r="C72" t="s">
        <v>23</v>
      </c>
      <c r="D72">
        <v>6.3000000000000003E-4</v>
      </c>
      <c r="E72">
        <v>7.4999999999999997E-3</v>
      </c>
      <c r="F72">
        <v>3.193E-2</v>
      </c>
      <c r="G72">
        <v>1.8319999999999999E-2</v>
      </c>
      <c r="P72" s="1" t="b">
        <f t="shared" si="5"/>
        <v>1</v>
      </c>
      <c r="Q72" s="1" t="b">
        <f t="shared" si="6"/>
        <v>0</v>
      </c>
      <c r="R72" s="1" t="b">
        <f t="shared" si="7"/>
        <v>0</v>
      </c>
      <c r="S72" s="1" t="b">
        <f t="shared" si="8"/>
        <v>0</v>
      </c>
      <c r="T72" t="b">
        <f t="shared" si="9"/>
        <v>1</v>
      </c>
    </row>
    <row r="73" spans="1:20" x14ac:dyDescent="0.2">
      <c r="A73" t="s">
        <v>96</v>
      </c>
      <c r="B73">
        <v>14625</v>
      </c>
      <c r="C73" t="s">
        <v>14</v>
      </c>
      <c r="D73">
        <v>0.20268</v>
      </c>
      <c r="E73">
        <v>0.20061000000000001</v>
      </c>
      <c r="F73">
        <v>0.26574999999999999</v>
      </c>
      <c r="G73">
        <v>1.6485700000000001</v>
      </c>
      <c r="P73" s="1" t="b">
        <f t="shared" si="5"/>
        <v>0</v>
      </c>
      <c r="Q73" s="1" t="b">
        <f t="shared" si="6"/>
        <v>1</v>
      </c>
      <c r="R73" s="1" t="b">
        <f t="shared" si="7"/>
        <v>0</v>
      </c>
      <c r="S73" s="1" t="b">
        <f t="shared" si="8"/>
        <v>0</v>
      </c>
      <c r="T73" t="b">
        <f t="shared" si="9"/>
        <v>1</v>
      </c>
    </row>
    <row r="74" spans="1:20" x14ac:dyDescent="0.2">
      <c r="A74" t="s">
        <v>97</v>
      </c>
      <c r="B74">
        <v>70</v>
      </c>
      <c r="C74" t="s">
        <v>14</v>
      </c>
      <c r="D74">
        <v>5.4000000000000001E-4</v>
      </c>
      <c r="E74">
        <v>9.8999999999999999E-4</v>
      </c>
      <c r="F74">
        <v>1.2999999999999999E-3</v>
      </c>
      <c r="G74">
        <v>4.13E-3</v>
      </c>
      <c r="P74" s="1" t="b">
        <f t="shared" si="5"/>
        <v>1</v>
      </c>
      <c r="Q74" s="1" t="b">
        <f t="shared" si="6"/>
        <v>0</v>
      </c>
      <c r="R74" s="1" t="b">
        <f t="shared" si="7"/>
        <v>0</v>
      </c>
      <c r="S74" s="1" t="b">
        <f t="shared" si="8"/>
        <v>0</v>
      </c>
      <c r="T74" t="b">
        <f t="shared" si="9"/>
        <v>1</v>
      </c>
    </row>
    <row r="75" spans="1:20" x14ac:dyDescent="0.2">
      <c r="A75" t="s">
        <v>98</v>
      </c>
      <c r="B75">
        <v>60</v>
      </c>
      <c r="C75" t="s">
        <v>14</v>
      </c>
      <c r="D75">
        <v>4.8000000000000001E-4</v>
      </c>
      <c r="E75">
        <v>8.8999999999999995E-4</v>
      </c>
      <c r="F75">
        <v>1.1299999999999999E-3</v>
      </c>
      <c r="G75">
        <v>3.5999999999999999E-3</v>
      </c>
      <c r="P75" s="1" t="b">
        <f t="shared" si="5"/>
        <v>1</v>
      </c>
      <c r="Q75" s="1" t="b">
        <f t="shared" si="6"/>
        <v>0</v>
      </c>
      <c r="R75" s="1" t="b">
        <f t="shared" si="7"/>
        <v>0</v>
      </c>
      <c r="S75" s="1" t="b">
        <f t="shared" si="8"/>
        <v>0</v>
      </c>
      <c r="T75" t="b">
        <f t="shared" si="9"/>
        <v>1</v>
      </c>
    </row>
    <row r="76" spans="1:20" x14ac:dyDescent="0.2">
      <c r="A76" t="s">
        <v>99</v>
      </c>
      <c r="B76">
        <v>394745</v>
      </c>
      <c r="C76" t="s">
        <v>25</v>
      </c>
      <c r="D76">
        <v>2.41614</v>
      </c>
      <c r="E76">
        <v>14.814550000000001</v>
      </c>
      <c r="F76">
        <v>18.493680000000001</v>
      </c>
      <c r="G76">
        <v>22.3718</v>
      </c>
      <c r="P76" s="1" t="b">
        <f t="shared" si="5"/>
        <v>1</v>
      </c>
      <c r="Q76" s="1" t="b">
        <f t="shared" si="6"/>
        <v>0</v>
      </c>
      <c r="R76" s="1" t="b">
        <f t="shared" si="7"/>
        <v>0</v>
      </c>
      <c r="S76" s="1" t="b">
        <f t="shared" si="8"/>
        <v>0</v>
      </c>
      <c r="T76" t="b">
        <f t="shared" si="9"/>
        <v>1</v>
      </c>
    </row>
    <row r="77" spans="1:20" x14ac:dyDescent="0.2">
      <c r="A77" t="s">
        <v>100</v>
      </c>
      <c r="B77">
        <v>70</v>
      </c>
      <c r="C77" t="s">
        <v>14</v>
      </c>
      <c r="D77">
        <v>5.5000000000000003E-4</v>
      </c>
      <c r="E77">
        <v>4.2999999999999999E-4</v>
      </c>
      <c r="F77">
        <v>8.0000000000000004E-4</v>
      </c>
      <c r="G77">
        <v>2.8800000000000002E-3</v>
      </c>
      <c r="P77" s="1" t="b">
        <f t="shared" si="5"/>
        <v>0</v>
      </c>
      <c r="Q77" s="1" t="b">
        <f t="shared" si="6"/>
        <v>1</v>
      </c>
      <c r="R77" s="1" t="b">
        <f t="shared" si="7"/>
        <v>0</v>
      </c>
      <c r="S77" s="1" t="b">
        <f t="shared" si="8"/>
        <v>0</v>
      </c>
      <c r="T77" t="b">
        <f t="shared" si="9"/>
        <v>1</v>
      </c>
    </row>
    <row r="78" spans="1:20" x14ac:dyDescent="0.2">
      <c r="A78" t="s">
        <v>101</v>
      </c>
      <c r="B78">
        <v>986</v>
      </c>
      <c r="C78" t="s">
        <v>14</v>
      </c>
      <c r="D78">
        <v>7.7499999999999999E-3</v>
      </c>
      <c r="E78">
        <v>6.8999999999999999E-3</v>
      </c>
      <c r="F78">
        <v>1.146E-2</v>
      </c>
      <c r="G78">
        <v>5.5789999999999999E-2</v>
      </c>
      <c r="P78" s="1" t="b">
        <f t="shared" si="5"/>
        <v>0</v>
      </c>
      <c r="Q78" s="1" t="b">
        <f t="shared" si="6"/>
        <v>1</v>
      </c>
      <c r="R78" s="1" t="b">
        <f t="shared" si="7"/>
        <v>0</v>
      </c>
      <c r="S78" s="1" t="b">
        <f t="shared" si="8"/>
        <v>0</v>
      </c>
      <c r="T78" t="b">
        <f t="shared" si="9"/>
        <v>1</v>
      </c>
    </row>
    <row r="79" spans="1:20" x14ac:dyDescent="0.2">
      <c r="A79" t="s">
        <v>102</v>
      </c>
      <c r="B79">
        <v>207</v>
      </c>
      <c r="C79" t="s">
        <v>17</v>
      </c>
      <c r="D79">
        <v>1.3500000000000001E-3</v>
      </c>
      <c r="E79">
        <v>3.5500000000000002E-3</v>
      </c>
      <c r="F79">
        <v>3.0200000000000001E-3</v>
      </c>
      <c r="G79">
        <v>5.8399999999999997E-3</v>
      </c>
      <c r="P79" s="1" t="b">
        <f t="shared" si="5"/>
        <v>1</v>
      </c>
      <c r="Q79" s="1" t="b">
        <f t="shared" si="6"/>
        <v>0</v>
      </c>
      <c r="R79" s="1" t="b">
        <f t="shared" si="7"/>
        <v>0</v>
      </c>
      <c r="S79" s="1" t="b">
        <f t="shared" si="8"/>
        <v>0</v>
      </c>
      <c r="T79" t="b">
        <f t="shared" si="9"/>
        <v>1</v>
      </c>
    </row>
    <row r="80" spans="1:20" x14ac:dyDescent="0.2">
      <c r="A80" t="s">
        <v>103</v>
      </c>
      <c r="B80">
        <v>3705</v>
      </c>
      <c r="C80" t="s">
        <v>17</v>
      </c>
      <c r="D80">
        <v>3.3329999999999999E-2</v>
      </c>
      <c r="E80">
        <v>8.3640000000000006E-2</v>
      </c>
      <c r="F80">
        <v>5.636E-2</v>
      </c>
      <c r="G80">
        <v>0.20558999999999999</v>
      </c>
      <c r="P80" s="1" t="b">
        <f t="shared" si="5"/>
        <v>1</v>
      </c>
      <c r="Q80" s="1" t="b">
        <f t="shared" si="6"/>
        <v>0</v>
      </c>
      <c r="R80" s="1" t="b">
        <f t="shared" si="7"/>
        <v>0</v>
      </c>
      <c r="S80" s="1" t="b">
        <f t="shared" si="8"/>
        <v>0</v>
      </c>
      <c r="T80" t="b">
        <f t="shared" si="9"/>
        <v>1</v>
      </c>
    </row>
    <row r="81" spans="1:21" x14ac:dyDescent="0.2">
      <c r="A81" t="s">
        <v>104</v>
      </c>
      <c r="B81">
        <v>5168</v>
      </c>
      <c r="C81" t="s">
        <v>46</v>
      </c>
      <c r="D81">
        <v>9.7839999999999996E-2</v>
      </c>
      <c r="E81">
        <v>0.23425000000000001</v>
      </c>
      <c r="F81">
        <v>0.13907</v>
      </c>
      <c r="G81">
        <v>0.56835000000000002</v>
      </c>
      <c r="P81" s="1" t="b">
        <f t="shared" si="5"/>
        <v>1</v>
      </c>
      <c r="Q81" s="1" t="b">
        <f t="shared" si="6"/>
        <v>0</v>
      </c>
      <c r="R81" s="1" t="b">
        <f t="shared" si="7"/>
        <v>0</v>
      </c>
      <c r="S81" s="1" t="b">
        <f t="shared" si="8"/>
        <v>0</v>
      </c>
      <c r="T81" t="b">
        <f t="shared" si="9"/>
        <v>1</v>
      </c>
    </row>
    <row r="82" spans="1:21" x14ac:dyDescent="0.2">
      <c r="A82" t="s">
        <v>105</v>
      </c>
      <c r="B82">
        <v>95</v>
      </c>
      <c r="C82" t="s">
        <v>17</v>
      </c>
      <c r="D82">
        <v>9.3999999999999997E-4</v>
      </c>
      <c r="E82">
        <v>3.0200000000000001E-3</v>
      </c>
      <c r="F82">
        <v>3.1099999999999999E-3</v>
      </c>
      <c r="G82">
        <v>2.9499999999999999E-3</v>
      </c>
      <c r="P82" s="1" t="b">
        <f t="shared" si="5"/>
        <v>1</v>
      </c>
      <c r="Q82" s="1" t="b">
        <f t="shared" si="6"/>
        <v>0</v>
      </c>
      <c r="R82" s="1" t="b">
        <f t="shared" si="7"/>
        <v>0</v>
      </c>
      <c r="S82" s="1" t="b">
        <f t="shared" si="8"/>
        <v>0</v>
      </c>
      <c r="T82" t="b">
        <f t="shared" si="9"/>
        <v>1</v>
      </c>
    </row>
    <row r="83" spans="1:21" x14ac:dyDescent="0.2">
      <c r="A83" t="s">
        <v>106</v>
      </c>
      <c r="B83">
        <v>1293955</v>
      </c>
      <c r="C83" t="s">
        <v>17</v>
      </c>
      <c r="D83">
        <v>20.48807</v>
      </c>
      <c r="E83">
        <v>52.236890000000002</v>
      </c>
      <c r="F83">
        <v>47.321159999999999</v>
      </c>
      <c r="G83">
        <v>1000000</v>
      </c>
      <c r="P83" s="1" t="b">
        <f t="shared" si="5"/>
        <v>1</v>
      </c>
      <c r="Q83" s="1" t="b">
        <f t="shared" si="6"/>
        <v>0</v>
      </c>
      <c r="R83" s="1" t="b">
        <f t="shared" si="7"/>
        <v>0</v>
      </c>
      <c r="S83" s="1" t="b">
        <f t="shared" si="8"/>
        <v>0</v>
      </c>
      <c r="T83" t="b">
        <f t="shared" si="9"/>
        <v>1</v>
      </c>
    </row>
    <row r="84" spans="1:21" x14ac:dyDescent="0.2">
      <c r="A84" t="s">
        <v>108</v>
      </c>
      <c r="B84">
        <v>423735</v>
      </c>
      <c r="C84" t="s">
        <v>28</v>
      </c>
      <c r="D84">
        <v>7.69536</v>
      </c>
      <c r="E84">
        <v>40.069580000000002</v>
      </c>
      <c r="F84">
        <v>1000000</v>
      </c>
      <c r="G84">
        <v>1000000</v>
      </c>
      <c r="P84" s="1" t="b">
        <f t="shared" si="5"/>
        <v>1</v>
      </c>
      <c r="Q84" s="1" t="b">
        <f t="shared" si="6"/>
        <v>0</v>
      </c>
      <c r="R84" s="1" t="b">
        <f t="shared" si="7"/>
        <v>0</v>
      </c>
      <c r="S84" s="1" t="b">
        <f t="shared" si="8"/>
        <v>0</v>
      </c>
      <c r="T84" t="b">
        <f t="shared" si="9"/>
        <v>1</v>
      </c>
    </row>
    <row r="85" spans="1:21" x14ac:dyDescent="0.2">
      <c r="A85" t="s">
        <v>109</v>
      </c>
      <c r="B85">
        <v>131291</v>
      </c>
      <c r="C85" t="s">
        <v>110</v>
      </c>
      <c r="D85">
        <v>12.174440000000001</v>
      </c>
      <c r="E85">
        <v>3.5310199999999998</v>
      </c>
      <c r="F85">
        <v>36.226349999999996</v>
      </c>
      <c r="G85">
        <v>1000000</v>
      </c>
      <c r="P85" s="1" t="b">
        <f t="shared" si="5"/>
        <v>0</v>
      </c>
      <c r="Q85" s="1" t="b">
        <f t="shared" si="6"/>
        <v>1</v>
      </c>
      <c r="R85" s="1" t="b">
        <f t="shared" si="7"/>
        <v>0</v>
      </c>
      <c r="S85" s="1" t="b">
        <f t="shared" si="8"/>
        <v>0</v>
      </c>
      <c r="T85" t="b">
        <f t="shared" si="9"/>
        <v>1</v>
      </c>
    </row>
    <row r="86" spans="1:21" x14ac:dyDescent="0.2">
      <c r="A86" t="s">
        <v>111</v>
      </c>
      <c r="B86">
        <v>6205</v>
      </c>
      <c r="C86" t="s">
        <v>25</v>
      </c>
      <c r="D86">
        <v>8.1670000000000006E-2</v>
      </c>
      <c r="E86">
        <v>0.11568000000000001</v>
      </c>
      <c r="F86">
        <v>0.10672</v>
      </c>
      <c r="G86">
        <v>0.55720999999999998</v>
      </c>
      <c r="P86" s="1" t="b">
        <f t="shared" si="5"/>
        <v>1</v>
      </c>
      <c r="Q86" s="1" t="b">
        <f t="shared" si="6"/>
        <v>0</v>
      </c>
      <c r="R86" s="1" t="b">
        <f t="shared" si="7"/>
        <v>0</v>
      </c>
      <c r="S86" s="1" t="b">
        <f t="shared" si="8"/>
        <v>0</v>
      </c>
      <c r="T86" t="b">
        <f t="shared" si="9"/>
        <v>1</v>
      </c>
    </row>
    <row r="87" spans="1:21" x14ac:dyDescent="0.2">
      <c r="A87" t="s">
        <v>112</v>
      </c>
      <c r="B87">
        <v>50</v>
      </c>
      <c r="C87" t="s">
        <v>14</v>
      </c>
      <c r="D87">
        <v>4.0999999999999999E-4</v>
      </c>
      <c r="E87">
        <v>2.9999999999999997E-4</v>
      </c>
      <c r="F87">
        <v>5.8E-4</v>
      </c>
      <c r="G87">
        <v>1.91E-3</v>
      </c>
      <c r="P87" s="1" t="b">
        <f t="shared" si="5"/>
        <v>0</v>
      </c>
      <c r="Q87" s="1" t="b">
        <f t="shared" si="6"/>
        <v>1</v>
      </c>
      <c r="R87" s="1" t="b">
        <f t="shared" si="7"/>
        <v>0</v>
      </c>
      <c r="S87" s="1" t="b">
        <f t="shared" si="8"/>
        <v>0</v>
      </c>
      <c r="T87" t="b">
        <f t="shared" si="9"/>
        <v>1</v>
      </c>
    </row>
    <row r="88" spans="1:21" x14ac:dyDescent="0.2">
      <c r="A88" t="s">
        <v>113</v>
      </c>
      <c r="B88">
        <v>306</v>
      </c>
      <c r="C88" t="s">
        <v>23</v>
      </c>
      <c r="D88">
        <v>1.6100000000000001E-3</v>
      </c>
      <c r="E88">
        <v>4.8900000000000002E-3</v>
      </c>
      <c r="F88">
        <v>1.09E-2</v>
      </c>
      <c r="G88">
        <v>3.465E-2</v>
      </c>
      <c r="P88" s="1" t="b">
        <f t="shared" si="5"/>
        <v>1</v>
      </c>
      <c r="Q88" s="1" t="b">
        <f t="shared" si="6"/>
        <v>0</v>
      </c>
      <c r="R88" s="1" t="b">
        <f t="shared" si="7"/>
        <v>0</v>
      </c>
      <c r="S88" s="1" t="b">
        <f t="shared" si="8"/>
        <v>0</v>
      </c>
      <c r="T88" t="b">
        <f t="shared" si="9"/>
        <v>1</v>
      </c>
    </row>
    <row r="89" spans="1:21" x14ac:dyDescent="0.2">
      <c r="A89" t="s">
        <v>114</v>
      </c>
      <c r="B89">
        <v>35</v>
      </c>
      <c r="C89" t="s">
        <v>25</v>
      </c>
      <c r="D89">
        <v>3.1E-4</v>
      </c>
      <c r="E89">
        <v>1.08E-3</v>
      </c>
      <c r="F89">
        <v>2.5799999999999998E-3</v>
      </c>
      <c r="G89">
        <v>1.65E-3</v>
      </c>
      <c r="P89" s="1" t="b">
        <f t="shared" si="5"/>
        <v>1</v>
      </c>
      <c r="Q89" s="1" t="b">
        <f t="shared" si="6"/>
        <v>0</v>
      </c>
      <c r="R89" s="1" t="b">
        <f t="shared" si="7"/>
        <v>0</v>
      </c>
      <c r="S89" s="1" t="b">
        <f t="shared" si="8"/>
        <v>0</v>
      </c>
      <c r="T89" t="b">
        <f t="shared" si="9"/>
        <v>1</v>
      </c>
    </row>
    <row r="90" spans="1:21" x14ac:dyDescent="0.2">
      <c r="A90" t="s">
        <v>115</v>
      </c>
      <c r="B90">
        <v>10</v>
      </c>
      <c r="C90" t="s">
        <v>14</v>
      </c>
      <c r="D90">
        <v>9.0000000000000006E-5</v>
      </c>
      <c r="E90">
        <v>9.0000000000000006E-5</v>
      </c>
      <c r="F90">
        <v>1.7000000000000001E-4</v>
      </c>
      <c r="G90">
        <v>4.0999999999999999E-4</v>
      </c>
      <c r="P90" s="1" t="b">
        <f t="shared" si="5"/>
        <v>0</v>
      </c>
      <c r="Q90" s="1" t="b">
        <f t="shared" si="6"/>
        <v>0</v>
      </c>
      <c r="R90" s="1" t="b">
        <f t="shared" si="7"/>
        <v>0</v>
      </c>
      <c r="S90" s="1" t="b">
        <f t="shared" si="8"/>
        <v>0</v>
      </c>
      <c r="T90" t="b">
        <f t="shared" si="9"/>
        <v>0</v>
      </c>
      <c r="U90" t="s">
        <v>281</v>
      </c>
    </row>
    <row r="91" spans="1:21" x14ac:dyDescent="0.2">
      <c r="A91" t="s">
        <v>116</v>
      </c>
      <c r="B91">
        <v>189</v>
      </c>
      <c r="C91" t="s">
        <v>14</v>
      </c>
      <c r="D91">
        <v>3.6000000000000002E-4</v>
      </c>
      <c r="E91">
        <v>2.5100000000000001E-3</v>
      </c>
      <c r="F91">
        <v>1.2199999999999999E-3</v>
      </c>
      <c r="G91">
        <v>4.13E-3</v>
      </c>
      <c r="P91" s="1" t="b">
        <f t="shared" si="5"/>
        <v>1</v>
      </c>
      <c r="Q91" s="1" t="b">
        <f t="shared" si="6"/>
        <v>0</v>
      </c>
      <c r="R91" s="1" t="b">
        <f t="shared" si="7"/>
        <v>0</v>
      </c>
      <c r="S91" s="1" t="b">
        <f t="shared" si="8"/>
        <v>0</v>
      </c>
      <c r="T91" t="b">
        <f t="shared" si="9"/>
        <v>1</v>
      </c>
    </row>
    <row r="92" spans="1:21" x14ac:dyDescent="0.2">
      <c r="A92" t="s">
        <v>117</v>
      </c>
      <c r="B92">
        <v>470</v>
      </c>
      <c r="C92" t="s">
        <v>58</v>
      </c>
      <c r="D92">
        <v>7.7000000000000002E-3</v>
      </c>
      <c r="E92">
        <v>1.9499999999999999E-3</v>
      </c>
      <c r="F92">
        <v>0.1125</v>
      </c>
      <c r="G92">
        <v>6.0979999999999999E-2</v>
      </c>
      <c r="P92" s="1" t="b">
        <f t="shared" si="5"/>
        <v>0</v>
      </c>
      <c r="Q92" s="1" t="b">
        <f t="shared" si="6"/>
        <v>1</v>
      </c>
      <c r="R92" s="1" t="b">
        <f t="shared" si="7"/>
        <v>0</v>
      </c>
      <c r="S92" s="1" t="b">
        <f t="shared" si="8"/>
        <v>0</v>
      </c>
      <c r="T92" t="b">
        <f t="shared" si="9"/>
        <v>1</v>
      </c>
    </row>
    <row r="93" spans="1:21" x14ac:dyDescent="0.2">
      <c r="A93" t="s">
        <v>118</v>
      </c>
      <c r="B93">
        <v>1518</v>
      </c>
      <c r="C93" t="s">
        <v>17</v>
      </c>
      <c r="D93">
        <v>1.311E-2</v>
      </c>
      <c r="E93">
        <v>3.4430000000000002E-2</v>
      </c>
      <c r="F93">
        <v>2.2669999999999999E-2</v>
      </c>
      <c r="G93">
        <v>7.6399999999999996E-2</v>
      </c>
      <c r="P93" s="1" t="b">
        <f t="shared" si="5"/>
        <v>1</v>
      </c>
      <c r="Q93" s="1" t="b">
        <f t="shared" si="6"/>
        <v>0</v>
      </c>
      <c r="R93" s="1" t="b">
        <f t="shared" si="7"/>
        <v>0</v>
      </c>
      <c r="S93" s="1" t="b">
        <f t="shared" si="8"/>
        <v>0</v>
      </c>
      <c r="T93" t="b">
        <f t="shared" si="9"/>
        <v>1</v>
      </c>
    </row>
    <row r="94" spans="1:21" x14ac:dyDescent="0.2">
      <c r="A94" t="s">
        <v>119</v>
      </c>
      <c r="B94">
        <v>524292</v>
      </c>
      <c r="C94" t="s">
        <v>14</v>
      </c>
      <c r="D94">
        <v>1.0977300000000001</v>
      </c>
      <c r="E94">
        <v>4.46821</v>
      </c>
      <c r="F94">
        <v>3.3453400000000002</v>
      </c>
      <c r="G94">
        <v>13.85876</v>
      </c>
      <c r="P94" s="1" t="b">
        <f t="shared" si="5"/>
        <v>1</v>
      </c>
      <c r="Q94" s="1" t="b">
        <f t="shared" si="6"/>
        <v>0</v>
      </c>
      <c r="R94" s="1" t="b">
        <f t="shared" si="7"/>
        <v>0</v>
      </c>
      <c r="S94" s="1" t="b">
        <f t="shared" si="8"/>
        <v>0</v>
      </c>
      <c r="T94" t="b">
        <f t="shared" si="9"/>
        <v>1</v>
      </c>
    </row>
    <row r="95" spans="1:21" x14ac:dyDescent="0.2">
      <c r="A95" t="s">
        <v>120</v>
      </c>
      <c r="B95">
        <v>110</v>
      </c>
      <c r="C95" t="s">
        <v>110</v>
      </c>
      <c r="D95">
        <v>2.33E-3</v>
      </c>
      <c r="E95">
        <v>5.2999999999999998E-4</v>
      </c>
      <c r="F95">
        <v>8.4200000000000004E-3</v>
      </c>
      <c r="G95">
        <v>1.0030000000000001E-2</v>
      </c>
      <c r="P95" s="1" t="b">
        <f t="shared" si="5"/>
        <v>0</v>
      </c>
      <c r="Q95" s="1" t="b">
        <f t="shared" si="6"/>
        <v>1</v>
      </c>
      <c r="R95" s="1" t="b">
        <f t="shared" si="7"/>
        <v>0</v>
      </c>
      <c r="S95" s="1" t="b">
        <f t="shared" si="8"/>
        <v>0</v>
      </c>
      <c r="T95" t="b">
        <f t="shared" si="9"/>
        <v>1</v>
      </c>
    </row>
    <row r="96" spans="1:21" x14ac:dyDescent="0.2">
      <c r="A96" t="s">
        <v>121</v>
      </c>
      <c r="B96">
        <v>578</v>
      </c>
      <c r="C96" t="s">
        <v>17</v>
      </c>
      <c r="D96">
        <v>3.96E-3</v>
      </c>
      <c r="E96">
        <v>1.0319999999999999E-2</v>
      </c>
      <c r="F96">
        <v>7.1999999999999998E-3</v>
      </c>
      <c r="G96">
        <v>1.949E-2</v>
      </c>
      <c r="P96" s="1" t="b">
        <f t="shared" si="5"/>
        <v>1</v>
      </c>
      <c r="Q96" s="1" t="b">
        <f t="shared" si="6"/>
        <v>0</v>
      </c>
      <c r="R96" s="1" t="b">
        <f t="shared" si="7"/>
        <v>0</v>
      </c>
      <c r="S96" s="1" t="b">
        <f t="shared" si="8"/>
        <v>0</v>
      </c>
      <c r="T96" t="b">
        <f t="shared" si="9"/>
        <v>1</v>
      </c>
    </row>
    <row r="97" spans="1:20" x14ac:dyDescent="0.2">
      <c r="A97" t="s">
        <v>122</v>
      </c>
      <c r="B97">
        <v>40</v>
      </c>
      <c r="C97" t="s">
        <v>23</v>
      </c>
      <c r="D97">
        <v>2.7E-4</v>
      </c>
      <c r="E97">
        <v>2.1000000000000001E-4</v>
      </c>
      <c r="F97">
        <v>8.9999999999999998E-4</v>
      </c>
      <c r="G97">
        <v>1.91E-3</v>
      </c>
      <c r="P97" s="1" t="b">
        <f t="shared" si="5"/>
        <v>0</v>
      </c>
      <c r="Q97" s="1" t="b">
        <f t="shared" si="6"/>
        <v>1</v>
      </c>
      <c r="R97" s="1" t="b">
        <f t="shared" si="7"/>
        <v>0</v>
      </c>
      <c r="S97" s="1" t="b">
        <f t="shared" si="8"/>
        <v>0</v>
      </c>
      <c r="T97" t="b">
        <f t="shared" si="9"/>
        <v>1</v>
      </c>
    </row>
    <row r="98" spans="1:20" x14ac:dyDescent="0.2">
      <c r="A98" t="s">
        <v>123</v>
      </c>
      <c r="B98">
        <v>55</v>
      </c>
      <c r="C98" t="s">
        <v>14</v>
      </c>
      <c r="D98">
        <v>3.8999999999999999E-4</v>
      </c>
      <c r="E98">
        <v>3.6999999999999999E-4</v>
      </c>
      <c r="F98">
        <v>1.1000000000000001E-3</v>
      </c>
      <c r="G98">
        <v>3.16E-3</v>
      </c>
      <c r="P98" s="1" t="b">
        <f t="shared" si="5"/>
        <v>0</v>
      </c>
      <c r="Q98" s="1" t="b">
        <f t="shared" si="6"/>
        <v>1</v>
      </c>
      <c r="R98" s="1" t="b">
        <f t="shared" si="7"/>
        <v>0</v>
      </c>
      <c r="S98" s="1" t="b">
        <f t="shared" si="8"/>
        <v>0</v>
      </c>
      <c r="T98" t="b">
        <f t="shared" si="9"/>
        <v>1</v>
      </c>
    </row>
    <row r="99" spans="1:20" x14ac:dyDescent="0.2">
      <c r="A99" t="s">
        <v>124</v>
      </c>
      <c r="B99">
        <v>144</v>
      </c>
      <c r="C99" t="s">
        <v>14</v>
      </c>
      <c r="D99">
        <v>2.9E-4</v>
      </c>
      <c r="E99">
        <v>1.9599999999999999E-3</v>
      </c>
      <c r="F99">
        <v>9.3999999999999997E-4</v>
      </c>
      <c r="G99">
        <v>3.0899999999999999E-3</v>
      </c>
      <c r="P99" s="1" t="b">
        <f t="shared" si="5"/>
        <v>1</v>
      </c>
      <c r="Q99" s="1" t="b">
        <f t="shared" si="6"/>
        <v>0</v>
      </c>
      <c r="R99" s="1" t="b">
        <f t="shared" si="7"/>
        <v>0</v>
      </c>
      <c r="S99" s="1" t="b">
        <f t="shared" si="8"/>
        <v>0</v>
      </c>
      <c r="T99" t="b">
        <f t="shared" si="9"/>
        <v>1</v>
      </c>
    </row>
    <row r="100" spans="1:20" x14ac:dyDescent="0.2">
      <c r="A100" t="s">
        <v>125</v>
      </c>
      <c r="B100">
        <v>108</v>
      </c>
      <c r="C100" t="s">
        <v>17</v>
      </c>
      <c r="D100">
        <v>1.15E-3</v>
      </c>
      <c r="E100">
        <v>3.16E-3</v>
      </c>
      <c r="F100">
        <v>2.2799999999999999E-3</v>
      </c>
      <c r="G100">
        <v>9.0600000000000003E-3</v>
      </c>
      <c r="P100" s="1" t="b">
        <f t="shared" si="5"/>
        <v>1</v>
      </c>
      <c r="Q100" s="1" t="b">
        <f t="shared" si="6"/>
        <v>0</v>
      </c>
      <c r="R100" s="1" t="b">
        <f t="shared" si="7"/>
        <v>0</v>
      </c>
      <c r="S100" s="1" t="b">
        <f t="shared" si="8"/>
        <v>0</v>
      </c>
      <c r="T100" t="b">
        <f t="shared" si="9"/>
        <v>1</v>
      </c>
    </row>
    <row r="101" spans="1:20" x14ac:dyDescent="0.2">
      <c r="A101" t="s">
        <v>126</v>
      </c>
      <c r="B101">
        <v>3645</v>
      </c>
      <c r="C101" t="s">
        <v>50</v>
      </c>
      <c r="D101">
        <v>8.9529999999999998E-2</v>
      </c>
      <c r="E101">
        <v>2.256E-2</v>
      </c>
      <c r="F101">
        <v>0.13328000000000001</v>
      </c>
      <c r="G101">
        <v>0.42573</v>
      </c>
      <c r="P101" s="1" t="b">
        <f t="shared" si="5"/>
        <v>0</v>
      </c>
      <c r="Q101" s="1" t="b">
        <f t="shared" si="6"/>
        <v>1</v>
      </c>
      <c r="R101" s="1" t="b">
        <f t="shared" si="7"/>
        <v>0</v>
      </c>
      <c r="S101" s="1" t="b">
        <f t="shared" si="8"/>
        <v>0</v>
      </c>
      <c r="T101" t="b">
        <f t="shared" si="9"/>
        <v>1</v>
      </c>
    </row>
    <row r="102" spans="1:20" x14ac:dyDescent="0.2">
      <c r="A102" t="s">
        <v>127</v>
      </c>
      <c r="B102">
        <v>108</v>
      </c>
      <c r="C102" t="s">
        <v>17</v>
      </c>
      <c r="D102">
        <v>1.2600000000000001E-3</v>
      </c>
      <c r="E102">
        <v>3.65E-3</v>
      </c>
      <c r="F102">
        <v>2.9499999999999999E-3</v>
      </c>
      <c r="G102">
        <v>8.8100000000000001E-3</v>
      </c>
      <c r="P102" s="1" t="b">
        <f t="shared" si="5"/>
        <v>1</v>
      </c>
      <c r="Q102" s="1" t="b">
        <f t="shared" si="6"/>
        <v>0</v>
      </c>
      <c r="R102" s="1" t="b">
        <f t="shared" si="7"/>
        <v>0</v>
      </c>
      <c r="S102" s="1" t="b">
        <f t="shared" si="8"/>
        <v>0</v>
      </c>
      <c r="T102" t="b">
        <f t="shared" si="9"/>
        <v>1</v>
      </c>
    </row>
    <row r="103" spans="1:20" x14ac:dyDescent="0.2">
      <c r="A103" t="s">
        <v>128</v>
      </c>
      <c r="B103">
        <v>6867</v>
      </c>
      <c r="C103" t="s">
        <v>58</v>
      </c>
      <c r="D103">
        <v>8.8620000000000004E-2</v>
      </c>
      <c r="E103">
        <v>0.74777000000000005</v>
      </c>
      <c r="F103">
        <v>0.62607999999999997</v>
      </c>
      <c r="G103">
        <v>0.59221999999999997</v>
      </c>
      <c r="P103" s="1" t="b">
        <f t="shared" si="5"/>
        <v>1</v>
      </c>
      <c r="Q103" s="1" t="b">
        <f t="shared" si="6"/>
        <v>0</v>
      </c>
      <c r="R103" s="1" t="b">
        <f t="shared" si="7"/>
        <v>0</v>
      </c>
      <c r="S103" s="1" t="b">
        <f t="shared" si="8"/>
        <v>0</v>
      </c>
      <c r="T103" t="b">
        <f t="shared" si="9"/>
        <v>1</v>
      </c>
    </row>
    <row r="104" spans="1:20" x14ac:dyDescent="0.2">
      <c r="A104" t="s">
        <v>129</v>
      </c>
      <c r="B104">
        <v>1026</v>
      </c>
      <c r="C104" t="s">
        <v>14</v>
      </c>
      <c r="D104">
        <v>6.79E-3</v>
      </c>
      <c r="E104">
        <v>7.2300000000000003E-3</v>
      </c>
      <c r="F104">
        <v>1.1730000000000001E-2</v>
      </c>
      <c r="G104">
        <v>3.832E-2</v>
      </c>
      <c r="P104" s="1" t="b">
        <f t="shared" si="5"/>
        <v>1</v>
      </c>
      <c r="Q104" s="1" t="b">
        <f t="shared" si="6"/>
        <v>0</v>
      </c>
      <c r="R104" s="1" t="b">
        <f t="shared" si="7"/>
        <v>0</v>
      </c>
      <c r="S104" s="1" t="b">
        <f t="shared" si="8"/>
        <v>0</v>
      </c>
      <c r="T104" t="b">
        <f t="shared" si="9"/>
        <v>1</v>
      </c>
    </row>
    <row r="105" spans="1:20" x14ac:dyDescent="0.2">
      <c r="A105" t="s">
        <v>130</v>
      </c>
      <c r="B105">
        <v>15</v>
      </c>
      <c r="C105" t="s">
        <v>23</v>
      </c>
      <c r="D105">
        <v>1.2E-4</v>
      </c>
      <c r="E105">
        <v>1.1E-4</v>
      </c>
      <c r="F105">
        <v>2.3000000000000001E-4</v>
      </c>
      <c r="G105">
        <v>7.7999999999999999E-4</v>
      </c>
      <c r="P105" s="1" t="b">
        <f t="shared" si="5"/>
        <v>0</v>
      </c>
      <c r="Q105" s="1" t="b">
        <f t="shared" si="6"/>
        <v>1</v>
      </c>
      <c r="R105" s="1" t="b">
        <f t="shared" si="7"/>
        <v>0</v>
      </c>
      <c r="S105" s="1" t="b">
        <f t="shared" si="8"/>
        <v>0</v>
      </c>
      <c r="T105" t="b">
        <f t="shared" si="9"/>
        <v>1</v>
      </c>
    </row>
    <row r="106" spans="1:20" x14ac:dyDescent="0.2">
      <c r="A106" t="s">
        <v>131</v>
      </c>
      <c r="B106">
        <v>164737</v>
      </c>
      <c r="C106" t="s">
        <v>23</v>
      </c>
      <c r="D106">
        <v>2.0315300000000001</v>
      </c>
      <c r="E106">
        <v>0.8417</v>
      </c>
      <c r="F106">
        <v>2.6456300000000001</v>
      </c>
      <c r="G106">
        <v>10.282360000000001</v>
      </c>
      <c r="P106" s="1" t="b">
        <f t="shared" si="5"/>
        <v>0</v>
      </c>
      <c r="Q106" s="1" t="b">
        <f t="shared" si="6"/>
        <v>1</v>
      </c>
      <c r="R106" s="1" t="b">
        <f t="shared" si="7"/>
        <v>0</v>
      </c>
      <c r="S106" s="1" t="b">
        <f t="shared" si="8"/>
        <v>0</v>
      </c>
      <c r="T106" t="b">
        <f t="shared" si="9"/>
        <v>1</v>
      </c>
    </row>
    <row r="107" spans="1:20" x14ac:dyDescent="0.2">
      <c r="A107" t="s">
        <v>132</v>
      </c>
      <c r="B107">
        <v>21</v>
      </c>
      <c r="C107" t="s">
        <v>23</v>
      </c>
      <c r="D107">
        <v>2.2000000000000001E-4</v>
      </c>
      <c r="E107">
        <v>3.3E-4</v>
      </c>
      <c r="F107">
        <v>3.6000000000000002E-4</v>
      </c>
      <c r="G107">
        <v>4.6000000000000001E-4</v>
      </c>
      <c r="P107" s="1" t="b">
        <f t="shared" si="5"/>
        <v>1</v>
      </c>
      <c r="Q107" s="1" t="b">
        <f t="shared" si="6"/>
        <v>0</v>
      </c>
      <c r="R107" s="1" t="b">
        <f t="shared" si="7"/>
        <v>0</v>
      </c>
      <c r="S107" s="1" t="b">
        <f t="shared" si="8"/>
        <v>0</v>
      </c>
      <c r="T107" t="b">
        <f t="shared" si="9"/>
        <v>1</v>
      </c>
    </row>
    <row r="108" spans="1:20" x14ac:dyDescent="0.2">
      <c r="A108" t="s">
        <v>133</v>
      </c>
      <c r="B108">
        <v>269868</v>
      </c>
      <c r="C108" t="s">
        <v>25</v>
      </c>
      <c r="D108">
        <v>7.8552799999999996</v>
      </c>
      <c r="E108">
        <v>10.413629999999999</v>
      </c>
      <c r="F108">
        <v>1000000</v>
      </c>
      <c r="G108">
        <v>1000000</v>
      </c>
      <c r="P108" s="1" t="b">
        <f t="shared" si="5"/>
        <v>1</v>
      </c>
      <c r="Q108" s="1" t="b">
        <f t="shared" si="6"/>
        <v>0</v>
      </c>
      <c r="R108" s="1" t="b">
        <f t="shared" si="7"/>
        <v>0</v>
      </c>
      <c r="S108" s="1" t="b">
        <f t="shared" si="8"/>
        <v>0</v>
      </c>
      <c r="T108" t="b">
        <f t="shared" si="9"/>
        <v>1</v>
      </c>
    </row>
    <row r="109" spans="1:20" x14ac:dyDescent="0.2">
      <c r="A109" t="s">
        <v>134</v>
      </c>
      <c r="B109">
        <v>10</v>
      </c>
      <c r="C109" t="s">
        <v>14</v>
      </c>
      <c r="D109">
        <v>1E-4</v>
      </c>
      <c r="E109">
        <v>9.0000000000000006E-5</v>
      </c>
      <c r="F109">
        <v>1.7000000000000001E-4</v>
      </c>
      <c r="G109">
        <v>4.0999999999999999E-4</v>
      </c>
      <c r="P109" s="1" t="b">
        <f t="shared" si="5"/>
        <v>0</v>
      </c>
      <c r="Q109" s="1" t="b">
        <f t="shared" si="6"/>
        <v>1</v>
      </c>
      <c r="R109" s="1" t="b">
        <f t="shared" si="7"/>
        <v>0</v>
      </c>
      <c r="S109" s="1" t="b">
        <f t="shared" si="8"/>
        <v>0</v>
      </c>
      <c r="T109" t="b">
        <f t="shared" si="9"/>
        <v>1</v>
      </c>
    </row>
    <row r="110" spans="1:20" x14ac:dyDescent="0.2">
      <c r="A110" t="s">
        <v>135</v>
      </c>
      <c r="B110">
        <v>868335</v>
      </c>
      <c r="C110" t="s">
        <v>25</v>
      </c>
      <c r="D110">
        <v>32.828060000000001</v>
      </c>
      <c r="E110">
        <v>38.218519999999998</v>
      </c>
      <c r="F110">
        <v>32.696309999999997</v>
      </c>
      <c r="G110">
        <v>1000000</v>
      </c>
      <c r="P110" s="1" t="b">
        <f t="shared" si="5"/>
        <v>0</v>
      </c>
      <c r="Q110" s="1" t="b">
        <f t="shared" si="6"/>
        <v>0</v>
      </c>
      <c r="R110" s="1" t="b">
        <f t="shared" si="7"/>
        <v>1</v>
      </c>
      <c r="S110" s="1" t="b">
        <f t="shared" si="8"/>
        <v>0</v>
      </c>
      <c r="T110" t="b">
        <f t="shared" si="9"/>
        <v>1</v>
      </c>
    </row>
    <row r="111" spans="1:20" x14ac:dyDescent="0.2">
      <c r="A111" t="s">
        <v>136</v>
      </c>
      <c r="B111">
        <v>231</v>
      </c>
      <c r="C111" t="s">
        <v>14</v>
      </c>
      <c r="D111">
        <v>4.2000000000000002E-4</v>
      </c>
      <c r="E111">
        <v>1.9599999999999999E-3</v>
      </c>
      <c r="F111">
        <v>1.4300000000000001E-3</v>
      </c>
      <c r="G111">
        <v>4.7299999999999998E-3</v>
      </c>
      <c r="P111" s="1" t="b">
        <f t="shared" si="5"/>
        <v>1</v>
      </c>
      <c r="Q111" s="1" t="b">
        <f t="shared" si="6"/>
        <v>0</v>
      </c>
      <c r="R111" s="1" t="b">
        <f t="shared" si="7"/>
        <v>0</v>
      </c>
      <c r="S111" s="1" t="b">
        <f t="shared" si="8"/>
        <v>0</v>
      </c>
      <c r="T111" t="b">
        <f t="shared" si="9"/>
        <v>1</v>
      </c>
    </row>
    <row r="112" spans="1:20" x14ac:dyDescent="0.2">
      <c r="A112" t="s">
        <v>137</v>
      </c>
      <c r="B112">
        <v>721072</v>
      </c>
      <c r="C112" t="s">
        <v>23</v>
      </c>
      <c r="D112">
        <v>8.4335900000000006</v>
      </c>
      <c r="E112">
        <v>3.92401</v>
      </c>
      <c r="F112">
        <v>13.291449999999999</v>
      </c>
      <c r="G112">
        <v>49.072740000000003</v>
      </c>
      <c r="P112" s="1" t="b">
        <f t="shared" si="5"/>
        <v>0</v>
      </c>
      <c r="Q112" s="1" t="b">
        <f t="shared" si="6"/>
        <v>1</v>
      </c>
      <c r="R112" s="1" t="b">
        <f t="shared" si="7"/>
        <v>0</v>
      </c>
      <c r="S112" s="1" t="b">
        <f t="shared" si="8"/>
        <v>0</v>
      </c>
      <c r="T112" t="b">
        <f t="shared" si="9"/>
        <v>1</v>
      </c>
    </row>
    <row r="113" spans="1:20" x14ac:dyDescent="0.2">
      <c r="A113" t="s">
        <v>138</v>
      </c>
      <c r="B113">
        <v>207</v>
      </c>
      <c r="C113" t="s">
        <v>17</v>
      </c>
      <c r="D113">
        <v>1.5399999999999999E-3</v>
      </c>
      <c r="E113">
        <v>3.5699999999999998E-3</v>
      </c>
      <c r="F113">
        <v>3.0599999999999998E-3</v>
      </c>
      <c r="G113">
        <v>6.1999999999999998E-3</v>
      </c>
      <c r="P113" s="1" t="b">
        <f t="shared" si="5"/>
        <v>1</v>
      </c>
      <c r="Q113" s="1" t="b">
        <f t="shared" si="6"/>
        <v>0</v>
      </c>
      <c r="R113" s="1" t="b">
        <f t="shared" si="7"/>
        <v>0</v>
      </c>
      <c r="S113" s="1" t="b">
        <f t="shared" si="8"/>
        <v>0</v>
      </c>
      <c r="T113" t="b">
        <f t="shared" si="9"/>
        <v>1</v>
      </c>
    </row>
    <row r="114" spans="1:20" x14ac:dyDescent="0.2">
      <c r="A114" t="s">
        <v>139</v>
      </c>
      <c r="B114">
        <v>1580</v>
      </c>
      <c r="C114" t="s">
        <v>140</v>
      </c>
      <c r="D114">
        <v>9.3399999999999993E-3</v>
      </c>
      <c r="E114">
        <v>6.8300000000000001E-3</v>
      </c>
      <c r="F114">
        <v>0.94916</v>
      </c>
      <c r="G114">
        <v>0.27755000000000002</v>
      </c>
      <c r="P114" s="1" t="b">
        <f t="shared" si="5"/>
        <v>0</v>
      </c>
      <c r="Q114" s="1" t="b">
        <f t="shared" si="6"/>
        <v>1</v>
      </c>
      <c r="R114" s="1" t="b">
        <f t="shared" si="7"/>
        <v>0</v>
      </c>
      <c r="S114" s="1" t="b">
        <f t="shared" si="8"/>
        <v>0</v>
      </c>
      <c r="T114" t="b">
        <f t="shared" si="9"/>
        <v>1</v>
      </c>
    </row>
    <row r="115" spans="1:20" x14ac:dyDescent="0.2">
      <c r="A115" t="s">
        <v>141</v>
      </c>
      <c r="B115">
        <v>50</v>
      </c>
      <c r="C115" t="s">
        <v>25</v>
      </c>
      <c r="D115">
        <v>5.5999999999999995E-4</v>
      </c>
      <c r="E115">
        <v>2.7E-4</v>
      </c>
      <c r="F115">
        <v>1.32E-3</v>
      </c>
      <c r="G115">
        <v>2.7599999999999999E-3</v>
      </c>
      <c r="P115" s="1" t="b">
        <f t="shared" si="5"/>
        <v>0</v>
      </c>
      <c r="Q115" s="1" t="b">
        <f t="shared" si="6"/>
        <v>1</v>
      </c>
      <c r="R115" s="1" t="b">
        <f t="shared" si="7"/>
        <v>0</v>
      </c>
      <c r="S115" s="1" t="b">
        <f t="shared" si="8"/>
        <v>0</v>
      </c>
      <c r="T115" t="b">
        <f t="shared" si="9"/>
        <v>1</v>
      </c>
    </row>
    <row r="116" spans="1:20" x14ac:dyDescent="0.2">
      <c r="A116" t="s">
        <v>142</v>
      </c>
      <c r="B116">
        <v>55</v>
      </c>
      <c r="C116" t="s">
        <v>23</v>
      </c>
      <c r="D116">
        <v>4.2000000000000002E-4</v>
      </c>
      <c r="E116">
        <v>2.7999999999999998E-4</v>
      </c>
      <c r="F116">
        <v>9.3000000000000005E-4</v>
      </c>
      <c r="G116">
        <v>2.4099999999999998E-3</v>
      </c>
      <c r="P116" s="1" t="b">
        <f t="shared" si="5"/>
        <v>0</v>
      </c>
      <c r="Q116" s="1" t="b">
        <f t="shared" si="6"/>
        <v>1</v>
      </c>
      <c r="R116" s="1" t="b">
        <f t="shared" si="7"/>
        <v>0</v>
      </c>
      <c r="S116" s="1" t="b">
        <f t="shared" si="8"/>
        <v>0</v>
      </c>
      <c r="T116" t="b">
        <f t="shared" si="9"/>
        <v>1</v>
      </c>
    </row>
    <row r="117" spans="1:20" x14ac:dyDescent="0.2">
      <c r="A117" t="s">
        <v>143</v>
      </c>
      <c r="B117">
        <v>100</v>
      </c>
      <c r="C117" t="s">
        <v>25</v>
      </c>
      <c r="D117">
        <v>1.67E-3</v>
      </c>
      <c r="E117">
        <v>2.0899999999999998E-3</v>
      </c>
      <c r="F117">
        <v>3.16E-3</v>
      </c>
      <c r="G117">
        <v>4.9300000000000004E-3</v>
      </c>
      <c r="P117" s="1" t="b">
        <f t="shared" si="5"/>
        <v>1</v>
      </c>
      <c r="Q117" s="1" t="b">
        <f t="shared" si="6"/>
        <v>0</v>
      </c>
      <c r="R117" s="1" t="b">
        <f t="shared" si="7"/>
        <v>0</v>
      </c>
      <c r="S117" s="1" t="b">
        <f t="shared" si="8"/>
        <v>0</v>
      </c>
      <c r="T117" t="b">
        <f t="shared" si="9"/>
        <v>1</v>
      </c>
    </row>
    <row r="118" spans="1:20" x14ac:dyDescent="0.2">
      <c r="A118" t="s">
        <v>144</v>
      </c>
      <c r="B118">
        <v>577525</v>
      </c>
      <c r="C118" t="s">
        <v>17</v>
      </c>
      <c r="D118">
        <v>6.5117700000000003</v>
      </c>
      <c r="E118">
        <v>15.864459999999999</v>
      </c>
      <c r="F118">
        <v>13.27022</v>
      </c>
      <c r="G118">
        <v>24.82113</v>
      </c>
      <c r="P118" s="1" t="b">
        <f t="shared" si="5"/>
        <v>1</v>
      </c>
      <c r="Q118" s="1" t="b">
        <f t="shared" si="6"/>
        <v>0</v>
      </c>
      <c r="R118" s="1" t="b">
        <f t="shared" si="7"/>
        <v>0</v>
      </c>
      <c r="S118" s="1" t="b">
        <f t="shared" si="8"/>
        <v>0</v>
      </c>
      <c r="T118" t="b">
        <f t="shared" si="9"/>
        <v>1</v>
      </c>
    </row>
    <row r="119" spans="1:20" x14ac:dyDescent="0.2">
      <c r="A119" t="s">
        <v>145</v>
      </c>
      <c r="B119">
        <v>80</v>
      </c>
      <c r="C119" t="s">
        <v>17</v>
      </c>
      <c r="D119">
        <v>9.1E-4</v>
      </c>
      <c r="E119">
        <v>2.3999999999999998E-3</v>
      </c>
      <c r="F119">
        <v>2.5799999999999998E-3</v>
      </c>
      <c r="G119">
        <v>2.9499999999999999E-3</v>
      </c>
      <c r="P119" s="1" t="b">
        <f t="shared" si="5"/>
        <v>1</v>
      </c>
      <c r="Q119" s="1" t="b">
        <f t="shared" si="6"/>
        <v>0</v>
      </c>
      <c r="R119" s="1" t="b">
        <f t="shared" si="7"/>
        <v>0</v>
      </c>
      <c r="S119" s="1" t="b">
        <f t="shared" si="8"/>
        <v>0</v>
      </c>
      <c r="T119" t="b">
        <f t="shared" si="9"/>
        <v>1</v>
      </c>
    </row>
    <row r="120" spans="1:20" x14ac:dyDescent="0.2">
      <c r="A120" t="s">
        <v>146</v>
      </c>
      <c r="B120">
        <v>36</v>
      </c>
      <c r="C120" t="s">
        <v>17</v>
      </c>
      <c r="D120">
        <v>3.8999999999999999E-4</v>
      </c>
      <c r="E120">
        <v>1.47E-3</v>
      </c>
      <c r="F120">
        <v>1.5200000000000001E-3</v>
      </c>
      <c r="G120">
        <v>1.07E-3</v>
      </c>
      <c r="P120" s="1" t="b">
        <f t="shared" si="5"/>
        <v>1</v>
      </c>
      <c r="Q120" s="1" t="b">
        <f t="shared" si="6"/>
        <v>0</v>
      </c>
      <c r="R120" s="1" t="b">
        <f t="shared" si="7"/>
        <v>0</v>
      </c>
      <c r="S120" s="1" t="b">
        <f t="shared" si="8"/>
        <v>0</v>
      </c>
      <c r="T120" t="b">
        <f t="shared" si="9"/>
        <v>1</v>
      </c>
    </row>
    <row r="121" spans="1:20" x14ac:dyDescent="0.2">
      <c r="A121" t="s">
        <v>147</v>
      </c>
      <c r="B121">
        <v>1566</v>
      </c>
      <c r="C121" t="s">
        <v>42</v>
      </c>
      <c r="D121">
        <v>3.2829999999999998E-2</v>
      </c>
      <c r="E121">
        <v>0.25206000000000001</v>
      </c>
      <c r="F121">
        <v>7.5880000000000003E-2</v>
      </c>
      <c r="G121">
        <v>0.10535</v>
      </c>
      <c r="P121" s="1" t="b">
        <f t="shared" si="5"/>
        <v>1</v>
      </c>
      <c r="Q121" s="1" t="b">
        <f t="shared" si="6"/>
        <v>0</v>
      </c>
      <c r="R121" s="1" t="b">
        <f t="shared" si="7"/>
        <v>0</v>
      </c>
      <c r="S121" s="1" t="b">
        <f t="shared" si="8"/>
        <v>0</v>
      </c>
      <c r="T121" t="b">
        <f t="shared" si="9"/>
        <v>1</v>
      </c>
    </row>
    <row r="122" spans="1:20" x14ac:dyDescent="0.2">
      <c r="A122" t="s">
        <v>148</v>
      </c>
      <c r="B122">
        <v>50</v>
      </c>
      <c r="C122" t="s">
        <v>23</v>
      </c>
      <c r="D122">
        <v>2.9E-4</v>
      </c>
      <c r="E122">
        <v>1.0300000000000001E-3</v>
      </c>
      <c r="F122">
        <v>2.6900000000000001E-3</v>
      </c>
      <c r="G122">
        <v>4.79E-3</v>
      </c>
      <c r="P122" s="1" t="b">
        <f t="shared" si="5"/>
        <v>1</v>
      </c>
      <c r="Q122" s="1" t="b">
        <f t="shared" si="6"/>
        <v>0</v>
      </c>
      <c r="R122" s="1" t="b">
        <f t="shared" si="7"/>
        <v>0</v>
      </c>
      <c r="S122" s="1" t="b">
        <f t="shared" si="8"/>
        <v>0</v>
      </c>
      <c r="T122" t="b">
        <f t="shared" si="9"/>
        <v>1</v>
      </c>
    </row>
    <row r="123" spans="1:20" x14ac:dyDescent="0.2">
      <c r="A123" t="s">
        <v>149</v>
      </c>
      <c r="B123">
        <v>60</v>
      </c>
      <c r="C123" t="s">
        <v>14</v>
      </c>
      <c r="D123">
        <v>5.0000000000000001E-4</v>
      </c>
      <c r="E123">
        <v>8.9999999999999998E-4</v>
      </c>
      <c r="F123">
        <v>1.1299999999999999E-3</v>
      </c>
      <c r="G123">
        <v>3.6099999999999999E-3</v>
      </c>
      <c r="P123" s="1" t="b">
        <f t="shared" si="5"/>
        <v>1</v>
      </c>
      <c r="Q123" s="1" t="b">
        <f t="shared" si="6"/>
        <v>0</v>
      </c>
      <c r="R123" s="1" t="b">
        <f t="shared" si="7"/>
        <v>0</v>
      </c>
      <c r="S123" s="1" t="b">
        <f t="shared" si="8"/>
        <v>0</v>
      </c>
      <c r="T123" t="b">
        <f t="shared" si="9"/>
        <v>1</v>
      </c>
    </row>
    <row r="124" spans="1:20" x14ac:dyDescent="0.2">
      <c r="A124" t="s">
        <v>150</v>
      </c>
      <c r="B124">
        <v>234</v>
      </c>
      <c r="C124" t="s">
        <v>25</v>
      </c>
      <c r="D124">
        <v>1.92E-3</v>
      </c>
      <c r="E124">
        <v>8.0300000000000007E-3</v>
      </c>
      <c r="F124">
        <v>7.4900000000000001E-3</v>
      </c>
      <c r="G124">
        <v>1.252E-2</v>
      </c>
      <c r="P124" s="1" t="b">
        <f t="shared" si="5"/>
        <v>1</v>
      </c>
      <c r="Q124" s="1" t="b">
        <f t="shared" si="6"/>
        <v>0</v>
      </c>
      <c r="R124" s="1" t="b">
        <f t="shared" si="7"/>
        <v>0</v>
      </c>
      <c r="S124" s="1" t="b">
        <f t="shared" si="8"/>
        <v>0</v>
      </c>
      <c r="T124" t="b">
        <f t="shared" si="9"/>
        <v>1</v>
      </c>
    </row>
    <row r="125" spans="1:20" x14ac:dyDescent="0.2">
      <c r="A125" t="s">
        <v>151</v>
      </c>
      <c r="B125">
        <v>30822</v>
      </c>
      <c r="C125" t="s">
        <v>25</v>
      </c>
      <c r="D125">
        <v>0.18282999999999999</v>
      </c>
      <c r="E125">
        <v>1.1424700000000001</v>
      </c>
      <c r="F125">
        <v>1.3882099999999999</v>
      </c>
      <c r="G125">
        <v>1.5642</v>
      </c>
      <c r="P125" s="1" t="b">
        <f t="shared" si="5"/>
        <v>1</v>
      </c>
      <c r="Q125" s="1" t="b">
        <f t="shared" si="6"/>
        <v>0</v>
      </c>
      <c r="R125" s="1" t="b">
        <f t="shared" si="7"/>
        <v>0</v>
      </c>
      <c r="S125" s="1" t="b">
        <f t="shared" si="8"/>
        <v>0</v>
      </c>
      <c r="T125" t="b">
        <f t="shared" si="9"/>
        <v>1</v>
      </c>
    </row>
    <row r="126" spans="1:20" x14ac:dyDescent="0.2">
      <c r="A126" t="s">
        <v>152</v>
      </c>
      <c r="B126">
        <v>230</v>
      </c>
      <c r="C126" t="s">
        <v>23</v>
      </c>
      <c r="D126">
        <v>7.2999999999999996E-4</v>
      </c>
      <c r="E126">
        <v>1.026E-2</v>
      </c>
      <c r="F126">
        <v>4.6280000000000002E-2</v>
      </c>
      <c r="G126">
        <v>2.2159999999999999E-2</v>
      </c>
      <c r="P126" s="1" t="b">
        <f t="shared" si="5"/>
        <v>1</v>
      </c>
      <c r="Q126" s="1" t="b">
        <f t="shared" si="6"/>
        <v>0</v>
      </c>
      <c r="R126" s="1" t="b">
        <f t="shared" si="7"/>
        <v>0</v>
      </c>
      <c r="S126" s="1" t="b">
        <f t="shared" si="8"/>
        <v>0</v>
      </c>
      <c r="T126" t="b">
        <f t="shared" si="9"/>
        <v>1</v>
      </c>
    </row>
    <row r="127" spans="1:20" x14ac:dyDescent="0.2">
      <c r="A127" t="s">
        <v>153</v>
      </c>
      <c r="B127">
        <v>95</v>
      </c>
      <c r="C127" t="s">
        <v>25</v>
      </c>
      <c r="D127">
        <v>5.0000000000000001E-4</v>
      </c>
      <c r="E127">
        <v>2.9299999999999999E-3</v>
      </c>
      <c r="F127">
        <v>3.2399999999999998E-3</v>
      </c>
      <c r="G127">
        <v>3.3400000000000001E-3</v>
      </c>
      <c r="P127" s="1" t="b">
        <f t="shared" si="5"/>
        <v>1</v>
      </c>
      <c r="Q127" s="1" t="b">
        <f t="shared" si="6"/>
        <v>0</v>
      </c>
      <c r="R127" s="1" t="b">
        <f t="shared" si="7"/>
        <v>0</v>
      </c>
      <c r="S127" s="1" t="b">
        <f t="shared" si="8"/>
        <v>0</v>
      </c>
      <c r="T127" t="b">
        <f t="shared" si="9"/>
        <v>1</v>
      </c>
    </row>
    <row r="128" spans="1:20" x14ac:dyDescent="0.2">
      <c r="A128" t="s">
        <v>154</v>
      </c>
      <c r="B128">
        <v>153</v>
      </c>
      <c r="C128" t="s">
        <v>14</v>
      </c>
      <c r="D128">
        <v>1.14E-3</v>
      </c>
      <c r="E128">
        <v>1.0499999999999999E-3</v>
      </c>
      <c r="F128">
        <v>1.75E-3</v>
      </c>
      <c r="G128">
        <v>7.3899999999999999E-3</v>
      </c>
      <c r="P128" s="1" t="b">
        <f t="shared" si="5"/>
        <v>0</v>
      </c>
      <c r="Q128" s="1" t="b">
        <f t="shared" si="6"/>
        <v>1</v>
      </c>
      <c r="R128" s="1" t="b">
        <f t="shared" si="7"/>
        <v>0</v>
      </c>
      <c r="S128" s="1" t="b">
        <f t="shared" si="8"/>
        <v>0</v>
      </c>
      <c r="T128" t="b">
        <f t="shared" si="9"/>
        <v>1</v>
      </c>
    </row>
    <row r="129" spans="1:20" x14ac:dyDescent="0.2">
      <c r="A129" t="s">
        <v>155</v>
      </c>
      <c r="B129">
        <v>70</v>
      </c>
      <c r="C129" t="s">
        <v>14</v>
      </c>
      <c r="D129">
        <v>5.2999999999999998E-4</v>
      </c>
      <c r="E129">
        <v>9.8999999999999999E-4</v>
      </c>
      <c r="F129">
        <v>1.2999999999999999E-3</v>
      </c>
      <c r="G129">
        <v>4.1599999999999996E-3</v>
      </c>
      <c r="P129" s="1" t="b">
        <f t="shared" si="5"/>
        <v>1</v>
      </c>
      <c r="Q129" s="1" t="b">
        <f t="shared" si="6"/>
        <v>0</v>
      </c>
      <c r="R129" s="1" t="b">
        <f t="shared" si="7"/>
        <v>0</v>
      </c>
      <c r="S129" s="1" t="b">
        <f t="shared" si="8"/>
        <v>0</v>
      </c>
      <c r="T129" t="b">
        <f t="shared" si="9"/>
        <v>1</v>
      </c>
    </row>
    <row r="130" spans="1:20" x14ac:dyDescent="0.2">
      <c r="A130" t="s">
        <v>156</v>
      </c>
      <c r="B130">
        <v>99</v>
      </c>
      <c r="C130" t="s">
        <v>25</v>
      </c>
      <c r="D130">
        <v>9.5E-4</v>
      </c>
      <c r="E130">
        <v>5.1000000000000004E-4</v>
      </c>
      <c r="F130">
        <v>2.64E-3</v>
      </c>
      <c r="G130">
        <v>5.6499999999999996E-3</v>
      </c>
      <c r="P130" s="1" t="b">
        <f t="shared" si="5"/>
        <v>0</v>
      </c>
      <c r="Q130" s="1" t="b">
        <f t="shared" si="6"/>
        <v>1</v>
      </c>
      <c r="R130" s="1" t="b">
        <f t="shared" si="7"/>
        <v>0</v>
      </c>
      <c r="S130" s="1" t="b">
        <f t="shared" si="8"/>
        <v>0</v>
      </c>
      <c r="T130" t="b">
        <f t="shared" si="9"/>
        <v>1</v>
      </c>
    </row>
    <row r="131" spans="1:20" x14ac:dyDescent="0.2">
      <c r="A131" t="s">
        <v>157</v>
      </c>
      <c r="B131">
        <v>90</v>
      </c>
      <c r="C131" t="s">
        <v>23</v>
      </c>
      <c r="D131">
        <v>5.9999999999999995E-4</v>
      </c>
      <c r="E131">
        <v>5.0000000000000001E-4</v>
      </c>
      <c r="F131">
        <v>1.1000000000000001E-3</v>
      </c>
      <c r="G131">
        <v>5.1000000000000004E-3</v>
      </c>
      <c r="P131" s="1" t="b">
        <f t="shared" ref="P131:P194" si="10">AND(D131&lt;E131,D131&lt;F131,D131&lt;G131)</f>
        <v>0</v>
      </c>
      <c r="Q131" s="1" t="b">
        <f t="shared" ref="Q131:Q194" si="11">AND(E131&lt;D131,E131&lt;F131,E131&lt;G131)</f>
        <v>1</v>
      </c>
      <c r="R131" s="1" t="b">
        <f t="shared" ref="R131:R194" si="12">AND(F131&lt;D131,F131&lt;E131,F131&lt;G131)</f>
        <v>0</v>
      </c>
      <c r="S131" s="1" t="b">
        <f t="shared" ref="S131:S194" si="13">AND(G131&lt;D131,G131&lt;E131,G131&lt;F131)</f>
        <v>0</v>
      </c>
      <c r="T131" t="b">
        <f t="shared" ref="T131:T194" si="14">OR(P131,Q131,R131,S131)</f>
        <v>1</v>
      </c>
    </row>
    <row r="132" spans="1:20" x14ac:dyDescent="0.2">
      <c r="A132" t="s">
        <v>158</v>
      </c>
      <c r="B132">
        <v>6</v>
      </c>
      <c r="C132" t="s">
        <v>14</v>
      </c>
      <c r="D132">
        <v>8.0000000000000007E-5</v>
      </c>
      <c r="E132">
        <v>6.9999999999999994E-5</v>
      </c>
      <c r="F132">
        <v>1.2999999999999999E-4</v>
      </c>
      <c r="G132">
        <v>2.9E-4</v>
      </c>
      <c r="P132" s="1" t="b">
        <f t="shared" si="10"/>
        <v>0</v>
      </c>
      <c r="Q132" s="1" t="b">
        <f t="shared" si="11"/>
        <v>1</v>
      </c>
      <c r="R132" s="1" t="b">
        <f t="shared" si="12"/>
        <v>0</v>
      </c>
      <c r="S132" s="1" t="b">
        <f t="shared" si="13"/>
        <v>0</v>
      </c>
      <c r="T132" t="b">
        <f t="shared" si="14"/>
        <v>1</v>
      </c>
    </row>
    <row r="133" spans="1:20" x14ac:dyDescent="0.2">
      <c r="A133" t="s">
        <v>159</v>
      </c>
      <c r="B133">
        <v>30</v>
      </c>
      <c r="C133" t="s">
        <v>23</v>
      </c>
      <c r="D133">
        <v>1.7000000000000001E-4</v>
      </c>
      <c r="E133">
        <v>3.8000000000000002E-4</v>
      </c>
      <c r="F133">
        <v>1.67E-3</v>
      </c>
      <c r="G133">
        <v>1.4599999999999999E-3</v>
      </c>
      <c r="P133" s="1" t="b">
        <f t="shared" si="10"/>
        <v>1</v>
      </c>
      <c r="Q133" s="1" t="b">
        <f t="shared" si="11"/>
        <v>0</v>
      </c>
      <c r="R133" s="1" t="b">
        <f t="shared" si="12"/>
        <v>0</v>
      </c>
      <c r="S133" s="1" t="b">
        <f t="shared" si="13"/>
        <v>0</v>
      </c>
      <c r="T133" t="b">
        <f t="shared" si="14"/>
        <v>1</v>
      </c>
    </row>
    <row r="134" spans="1:20" x14ac:dyDescent="0.2">
      <c r="A134" t="s">
        <v>160</v>
      </c>
      <c r="B134">
        <v>252</v>
      </c>
      <c r="C134" t="s">
        <v>17</v>
      </c>
      <c r="D134">
        <v>1.6299999999999999E-3</v>
      </c>
      <c r="E134">
        <v>4.3E-3</v>
      </c>
      <c r="F134">
        <v>3.7100000000000002E-3</v>
      </c>
      <c r="G134">
        <v>7.2199999999999999E-3</v>
      </c>
      <c r="P134" s="1" t="b">
        <f t="shared" si="10"/>
        <v>1</v>
      </c>
      <c r="Q134" s="1" t="b">
        <f t="shared" si="11"/>
        <v>0</v>
      </c>
      <c r="R134" s="1" t="b">
        <f t="shared" si="12"/>
        <v>0</v>
      </c>
      <c r="S134" s="1" t="b">
        <f t="shared" si="13"/>
        <v>0</v>
      </c>
      <c r="T134" t="b">
        <f t="shared" si="14"/>
        <v>1</v>
      </c>
    </row>
    <row r="135" spans="1:20" x14ac:dyDescent="0.2">
      <c r="A135" t="s">
        <v>161</v>
      </c>
      <c r="B135">
        <v>95</v>
      </c>
      <c r="C135" t="s">
        <v>25</v>
      </c>
      <c r="D135">
        <v>5.0000000000000001E-4</v>
      </c>
      <c r="E135">
        <v>2.97E-3</v>
      </c>
      <c r="F135">
        <v>3.2499999999999999E-3</v>
      </c>
      <c r="G135">
        <v>3.32E-3</v>
      </c>
      <c r="P135" s="1" t="b">
        <f t="shared" si="10"/>
        <v>1</v>
      </c>
      <c r="Q135" s="1" t="b">
        <f t="shared" si="11"/>
        <v>0</v>
      </c>
      <c r="R135" s="1" t="b">
        <f t="shared" si="12"/>
        <v>0</v>
      </c>
      <c r="S135" s="1" t="b">
        <f t="shared" si="13"/>
        <v>0</v>
      </c>
      <c r="T135" t="b">
        <f t="shared" si="14"/>
        <v>1</v>
      </c>
    </row>
    <row r="136" spans="1:20" x14ac:dyDescent="0.2">
      <c r="A136" t="s">
        <v>162</v>
      </c>
      <c r="B136">
        <v>2052</v>
      </c>
      <c r="C136" t="s">
        <v>14</v>
      </c>
      <c r="D136">
        <v>3.96E-3</v>
      </c>
      <c r="E136">
        <v>1.7489999999999999E-2</v>
      </c>
      <c r="F136">
        <v>1.235E-2</v>
      </c>
      <c r="G136">
        <v>4.5190000000000001E-2</v>
      </c>
      <c r="P136" s="1" t="b">
        <f t="shared" si="10"/>
        <v>1</v>
      </c>
      <c r="Q136" s="1" t="b">
        <f t="shared" si="11"/>
        <v>0</v>
      </c>
      <c r="R136" s="1" t="b">
        <f t="shared" si="12"/>
        <v>0</v>
      </c>
      <c r="S136" s="1" t="b">
        <f t="shared" si="13"/>
        <v>0</v>
      </c>
      <c r="T136" t="b">
        <f t="shared" si="14"/>
        <v>1</v>
      </c>
    </row>
    <row r="137" spans="1:20" x14ac:dyDescent="0.2">
      <c r="A137" t="s">
        <v>163</v>
      </c>
      <c r="B137">
        <v>400</v>
      </c>
      <c r="C137" t="s">
        <v>25</v>
      </c>
      <c r="D137">
        <v>7.1599999999999997E-3</v>
      </c>
      <c r="E137">
        <v>5.1900000000000002E-3</v>
      </c>
      <c r="F137">
        <v>1.7899999999999999E-2</v>
      </c>
      <c r="G137">
        <v>3.9289999999999999E-2</v>
      </c>
      <c r="P137" s="1" t="b">
        <f t="shared" si="10"/>
        <v>0</v>
      </c>
      <c r="Q137" s="1" t="b">
        <f t="shared" si="11"/>
        <v>1</v>
      </c>
      <c r="R137" s="1" t="b">
        <f t="shared" si="12"/>
        <v>0</v>
      </c>
      <c r="S137" s="1" t="b">
        <f t="shared" si="13"/>
        <v>0</v>
      </c>
      <c r="T137" t="b">
        <f t="shared" si="14"/>
        <v>1</v>
      </c>
    </row>
    <row r="138" spans="1:20" x14ac:dyDescent="0.2">
      <c r="A138" t="s">
        <v>164</v>
      </c>
      <c r="B138">
        <v>207</v>
      </c>
      <c r="C138" t="s">
        <v>17</v>
      </c>
      <c r="D138">
        <v>1.34E-3</v>
      </c>
      <c r="E138">
        <v>3.5599999999999998E-3</v>
      </c>
      <c r="F138">
        <v>3.0300000000000001E-3</v>
      </c>
      <c r="G138">
        <v>5.79E-3</v>
      </c>
      <c r="P138" s="1" t="b">
        <f t="shared" si="10"/>
        <v>1</v>
      </c>
      <c r="Q138" s="1" t="b">
        <f t="shared" si="11"/>
        <v>0</v>
      </c>
      <c r="R138" s="1" t="b">
        <f t="shared" si="12"/>
        <v>0</v>
      </c>
      <c r="S138" s="1" t="b">
        <f t="shared" si="13"/>
        <v>0</v>
      </c>
      <c r="T138" t="b">
        <f t="shared" si="14"/>
        <v>1</v>
      </c>
    </row>
    <row r="139" spans="1:20" x14ac:dyDescent="0.2">
      <c r="A139" t="s">
        <v>165</v>
      </c>
      <c r="B139">
        <v>21483</v>
      </c>
      <c r="C139" t="s">
        <v>42</v>
      </c>
      <c r="D139">
        <v>0.27245999999999998</v>
      </c>
      <c r="E139">
        <v>0.80947999999999998</v>
      </c>
      <c r="F139">
        <v>0.54018999999999995</v>
      </c>
      <c r="G139">
        <v>2.3687900000000002</v>
      </c>
      <c r="P139" s="1" t="b">
        <f t="shared" si="10"/>
        <v>1</v>
      </c>
      <c r="Q139" s="1" t="b">
        <f t="shared" si="11"/>
        <v>0</v>
      </c>
      <c r="R139" s="1" t="b">
        <f t="shared" si="12"/>
        <v>0</v>
      </c>
      <c r="S139" s="1" t="b">
        <f t="shared" si="13"/>
        <v>0</v>
      </c>
      <c r="T139" t="b">
        <f t="shared" si="14"/>
        <v>1</v>
      </c>
    </row>
    <row r="140" spans="1:20" x14ac:dyDescent="0.2">
      <c r="A140" t="s">
        <v>166</v>
      </c>
      <c r="B140">
        <v>65</v>
      </c>
      <c r="C140" t="s">
        <v>25</v>
      </c>
      <c r="D140">
        <v>1.4599999999999999E-3</v>
      </c>
      <c r="E140">
        <v>1.6999999999999999E-3</v>
      </c>
      <c r="F140">
        <v>2.8600000000000001E-3</v>
      </c>
      <c r="G140">
        <v>5.9199999999999999E-3</v>
      </c>
      <c r="P140" s="1" t="b">
        <f t="shared" si="10"/>
        <v>1</v>
      </c>
      <c r="Q140" s="1" t="b">
        <f t="shared" si="11"/>
        <v>0</v>
      </c>
      <c r="R140" s="1" t="b">
        <f t="shared" si="12"/>
        <v>0</v>
      </c>
      <c r="S140" s="1" t="b">
        <f t="shared" si="13"/>
        <v>0</v>
      </c>
      <c r="T140" t="b">
        <f t="shared" si="14"/>
        <v>1</v>
      </c>
    </row>
    <row r="141" spans="1:20" x14ac:dyDescent="0.2">
      <c r="A141" t="s">
        <v>167</v>
      </c>
      <c r="B141">
        <v>90</v>
      </c>
      <c r="C141" t="s">
        <v>23</v>
      </c>
      <c r="D141">
        <v>5.4000000000000001E-4</v>
      </c>
      <c r="E141">
        <v>1.6299999999999999E-3</v>
      </c>
      <c r="F141">
        <v>4.2199999999999998E-3</v>
      </c>
      <c r="G141">
        <v>8.6800000000000002E-3</v>
      </c>
      <c r="P141" s="1" t="b">
        <f t="shared" si="10"/>
        <v>1</v>
      </c>
      <c r="Q141" s="1" t="b">
        <f t="shared" si="11"/>
        <v>0</v>
      </c>
      <c r="R141" s="1" t="b">
        <f t="shared" si="12"/>
        <v>0</v>
      </c>
      <c r="S141" s="1" t="b">
        <f t="shared" si="13"/>
        <v>0</v>
      </c>
      <c r="T141" t="b">
        <f t="shared" si="14"/>
        <v>1</v>
      </c>
    </row>
    <row r="142" spans="1:20" x14ac:dyDescent="0.2">
      <c r="A142" t="s">
        <v>168</v>
      </c>
      <c r="B142">
        <v>5643</v>
      </c>
      <c r="C142" t="s">
        <v>14</v>
      </c>
      <c r="D142">
        <v>1.107E-2</v>
      </c>
      <c r="E142">
        <v>4.8039999999999999E-2</v>
      </c>
      <c r="F142">
        <v>3.7870000000000001E-2</v>
      </c>
      <c r="G142">
        <v>0.12902</v>
      </c>
      <c r="P142" s="1" t="b">
        <f t="shared" si="10"/>
        <v>1</v>
      </c>
      <c r="Q142" s="1" t="b">
        <f t="shared" si="11"/>
        <v>0</v>
      </c>
      <c r="R142" s="1" t="b">
        <f t="shared" si="12"/>
        <v>0</v>
      </c>
      <c r="S142" s="1" t="b">
        <f t="shared" si="13"/>
        <v>0</v>
      </c>
      <c r="T142" t="b">
        <f t="shared" si="14"/>
        <v>1</v>
      </c>
    </row>
    <row r="143" spans="1:20" x14ac:dyDescent="0.2">
      <c r="A143" t="s">
        <v>169</v>
      </c>
      <c r="B143">
        <v>35</v>
      </c>
      <c r="C143" t="s">
        <v>25</v>
      </c>
      <c r="D143">
        <v>3.1E-4</v>
      </c>
      <c r="E143">
        <v>1.1000000000000001E-3</v>
      </c>
      <c r="F143">
        <v>2.66E-3</v>
      </c>
      <c r="G143">
        <v>1.6800000000000001E-3</v>
      </c>
      <c r="P143" s="1" t="b">
        <f t="shared" si="10"/>
        <v>1</v>
      </c>
      <c r="Q143" s="1" t="b">
        <f t="shared" si="11"/>
        <v>0</v>
      </c>
      <c r="R143" s="1" t="b">
        <f t="shared" si="12"/>
        <v>0</v>
      </c>
      <c r="S143" s="1" t="b">
        <f t="shared" si="13"/>
        <v>0</v>
      </c>
      <c r="T143" t="b">
        <f t="shared" si="14"/>
        <v>1</v>
      </c>
    </row>
    <row r="144" spans="1:20" x14ac:dyDescent="0.2">
      <c r="A144" t="s">
        <v>170</v>
      </c>
      <c r="B144">
        <v>175</v>
      </c>
      <c r="C144" t="s">
        <v>17</v>
      </c>
      <c r="D144">
        <v>1.81E-3</v>
      </c>
      <c r="E144">
        <v>5.8399999999999997E-3</v>
      </c>
      <c r="F144">
        <v>4.6800000000000001E-3</v>
      </c>
      <c r="G144">
        <v>5.0200000000000002E-3</v>
      </c>
      <c r="P144" s="1" t="b">
        <f t="shared" si="10"/>
        <v>1</v>
      </c>
      <c r="Q144" s="1" t="b">
        <f t="shared" si="11"/>
        <v>0</v>
      </c>
      <c r="R144" s="1" t="b">
        <f t="shared" si="12"/>
        <v>0</v>
      </c>
      <c r="S144" s="1" t="b">
        <f t="shared" si="13"/>
        <v>0</v>
      </c>
      <c r="T144" t="b">
        <f t="shared" si="14"/>
        <v>1</v>
      </c>
    </row>
    <row r="145" spans="1:20" x14ac:dyDescent="0.2">
      <c r="A145" t="s">
        <v>171</v>
      </c>
      <c r="B145">
        <v>555</v>
      </c>
      <c r="C145" t="s">
        <v>46</v>
      </c>
      <c r="D145">
        <v>8.4600000000000005E-3</v>
      </c>
      <c r="E145">
        <v>2.31E-3</v>
      </c>
      <c r="F145">
        <v>0.19953000000000001</v>
      </c>
      <c r="G145">
        <v>7.1129999999999999E-2</v>
      </c>
      <c r="P145" s="1" t="b">
        <f t="shared" si="10"/>
        <v>0</v>
      </c>
      <c r="Q145" s="1" t="b">
        <f t="shared" si="11"/>
        <v>1</v>
      </c>
      <c r="R145" s="1" t="b">
        <f t="shared" si="12"/>
        <v>0</v>
      </c>
      <c r="S145" s="1" t="b">
        <f t="shared" si="13"/>
        <v>0</v>
      </c>
      <c r="T145" t="b">
        <f t="shared" si="14"/>
        <v>1</v>
      </c>
    </row>
    <row r="146" spans="1:20" x14ac:dyDescent="0.2">
      <c r="A146" t="s">
        <v>172</v>
      </c>
      <c r="B146">
        <v>16038</v>
      </c>
      <c r="C146" t="s">
        <v>50</v>
      </c>
      <c r="D146">
        <v>0.67481999999999998</v>
      </c>
      <c r="E146">
        <v>0.55766000000000004</v>
      </c>
      <c r="F146">
        <v>2.2453099999999999</v>
      </c>
      <c r="G146">
        <v>5.1007199999999999</v>
      </c>
      <c r="P146" s="1" t="b">
        <f t="shared" si="10"/>
        <v>0</v>
      </c>
      <c r="Q146" s="1" t="b">
        <f t="shared" si="11"/>
        <v>1</v>
      </c>
      <c r="R146" s="1" t="b">
        <f t="shared" si="12"/>
        <v>0</v>
      </c>
      <c r="S146" s="1" t="b">
        <f t="shared" si="13"/>
        <v>0</v>
      </c>
      <c r="T146" t="b">
        <f t="shared" si="14"/>
        <v>1</v>
      </c>
    </row>
    <row r="147" spans="1:20" x14ac:dyDescent="0.2">
      <c r="A147" t="s">
        <v>173</v>
      </c>
      <c r="B147">
        <v>714</v>
      </c>
      <c r="C147" t="s">
        <v>17</v>
      </c>
      <c r="D147">
        <v>6.3099999999999996E-3</v>
      </c>
      <c r="E147">
        <v>1.6570000000000001E-2</v>
      </c>
      <c r="F147">
        <v>1.0829999999999999E-2</v>
      </c>
      <c r="G147">
        <v>3.5020000000000003E-2</v>
      </c>
      <c r="P147" s="1" t="b">
        <f t="shared" si="10"/>
        <v>1</v>
      </c>
      <c r="Q147" s="1" t="b">
        <f t="shared" si="11"/>
        <v>0</v>
      </c>
      <c r="R147" s="1" t="b">
        <f t="shared" si="12"/>
        <v>0</v>
      </c>
      <c r="S147" s="1" t="b">
        <f t="shared" si="13"/>
        <v>0</v>
      </c>
      <c r="T147" t="b">
        <f t="shared" si="14"/>
        <v>1</v>
      </c>
    </row>
    <row r="148" spans="1:20" x14ac:dyDescent="0.2">
      <c r="A148" t="s">
        <v>174</v>
      </c>
      <c r="B148">
        <v>21</v>
      </c>
      <c r="C148" t="s">
        <v>25</v>
      </c>
      <c r="D148">
        <v>1.4999999999999999E-4</v>
      </c>
      <c r="E148">
        <v>6.8999999999999997E-4</v>
      </c>
      <c r="F148">
        <v>8.4999999999999995E-4</v>
      </c>
      <c r="G148">
        <v>6.4999999999999997E-4</v>
      </c>
      <c r="P148" s="1" t="b">
        <f t="shared" si="10"/>
        <v>1</v>
      </c>
      <c r="Q148" s="1" t="b">
        <f t="shared" si="11"/>
        <v>0</v>
      </c>
      <c r="R148" s="1" t="b">
        <f t="shared" si="12"/>
        <v>0</v>
      </c>
      <c r="S148" s="1" t="b">
        <f t="shared" si="13"/>
        <v>0</v>
      </c>
      <c r="T148" t="b">
        <f t="shared" si="14"/>
        <v>1</v>
      </c>
    </row>
    <row r="149" spans="1:20" x14ac:dyDescent="0.2">
      <c r="A149" t="s">
        <v>175</v>
      </c>
      <c r="B149">
        <v>323</v>
      </c>
      <c r="C149" t="s">
        <v>23</v>
      </c>
      <c r="D149">
        <v>2.47E-3</v>
      </c>
      <c r="E149">
        <v>1.47E-3</v>
      </c>
      <c r="F149">
        <v>4.6499999999999996E-3</v>
      </c>
      <c r="G149">
        <v>1.506E-2</v>
      </c>
      <c r="P149" s="1" t="b">
        <f t="shared" si="10"/>
        <v>0</v>
      </c>
      <c r="Q149" s="1" t="b">
        <f t="shared" si="11"/>
        <v>1</v>
      </c>
      <c r="R149" s="1" t="b">
        <f t="shared" si="12"/>
        <v>0</v>
      </c>
      <c r="S149" s="1" t="b">
        <f t="shared" si="13"/>
        <v>0</v>
      </c>
      <c r="T149" t="b">
        <f t="shared" si="14"/>
        <v>1</v>
      </c>
    </row>
    <row r="150" spans="1:20" x14ac:dyDescent="0.2">
      <c r="A150" t="s">
        <v>176</v>
      </c>
      <c r="B150">
        <v>110</v>
      </c>
      <c r="C150" t="s">
        <v>23</v>
      </c>
      <c r="D150">
        <v>4.4000000000000002E-4</v>
      </c>
      <c r="E150">
        <v>3.2000000000000002E-3</v>
      </c>
      <c r="F150">
        <v>1.119E-2</v>
      </c>
      <c r="G150">
        <v>1.0500000000000001E-2</v>
      </c>
      <c r="P150" s="1" t="b">
        <f t="shared" si="10"/>
        <v>1</v>
      </c>
      <c r="Q150" s="1" t="b">
        <f t="shared" si="11"/>
        <v>0</v>
      </c>
      <c r="R150" s="1" t="b">
        <f t="shared" si="12"/>
        <v>0</v>
      </c>
      <c r="S150" s="1" t="b">
        <f t="shared" si="13"/>
        <v>0</v>
      </c>
      <c r="T150" t="b">
        <f t="shared" si="14"/>
        <v>1</v>
      </c>
    </row>
    <row r="151" spans="1:20" x14ac:dyDescent="0.2">
      <c r="A151" t="s">
        <v>177</v>
      </c>
      <c r="B151">
        <v>1300</v>
      </c>
      <c r="C151" t="s">
        <v>23</v>
      </c>
      <c r="D151">
        <v>8.2400000000000008E-3</v>
      </c>
      <c r="E151">
        <v>6.0400000000000002E-3</v>
      </c>
      <c r="F151">
        <v>2.8830000000000001E-2</v>
      </c>
      <c r="G151">
        <v>6.7729999999999999E-2</v>
      </c>
      <c r="P151" s="1" t="b">
        <f t="shared" si="10"/>
        <v>0</v>
      </c>
      <c r="Q151" s="1" t="b">
        <f t="shared" si="11"/>
        <v>1</v>
      </c>
      <c r="R151" s="1" t="b">
        <f t="shared" si="12"/>
        <v>0</v>
      </c>
      <c r="S151" s="1" t="b">
        <f t="shared" si="13"/>
        <v>0</v>
      </c>
      <c r="T151" t="b">
        <f t="shared" si="14"/>
        <v>1</v>
      </c>
    </row>
    <row r="152" spans="1:20" x14ac:dyDescent="0.2">
      <c r="A152" t="s">
        <v>178</v>
      </c>
      <c r="B152">
        <v>122895</v>
      </c>
      <c r="C152" t="s">
        <v>14</v>
      </c>
      <c r="D152">
        <v>0.23794999999999999</v>
      </c>
      <c r="E152">
        <v>0.99243000000000003</v>
      </c>
      <c r="F152">
        <v>0.81196999999999997</v>
      </c>
      <c r="G152">
        <v>2.9754499999999999</v>
      </c>
      <c r="P152" s="1" t="b">
        <f t="shared" si="10"/>
        <v>1</v>
      </c>
      <c r="Q152" s="1" t="b">
        <f t="shared" si="11"/>
        <v>0</v>
      </c>
      <c r="R152" s="1" t="b">
        <f t="shared" si="12"/>
        <v>0</v>
      </c>
      <c r="S152" s="1" t="b">
        <f t="shared" si="13"/>
        <v>0</v>
      </c>
      <c r="T152" t="b">
        <f t="shared" si="14"/>
        <v>1</v>
      </c>
    </row>
    <row r="153" spans="1:20" x14ac:dyDescent="0.2">
      <c r="A153" t="s">
        <v>179</v>
      </c>
      <c r="B153">
        <v>72</v>
      </c>
      <c r="C153" t="s">
        <v>25</v>
      </c>
      <c r="D153">
        <v>6.4999999999999997E-4</v>
      </c>
      <c r="E153">
        <v>2.48E-3</v>
      </c>
      <c r="F153">
        <v>2.48E-3</v>
      </c>
      <c r="G153">
        <v>4.3400000000000001E-3</v>
      </c>
      <c r="P153" s="1" t="b">
        <f t="shared" si="10"/>
        <v>1</v>
      </c>
      <c r="Q153" s="1" t="b">
        <f t="shared" si="11"/>
        <v>0</v>
      </c>
      <c r="R153" s="1" t="b">
        <f t="shared" si="12"/>
        <v>0</v>
      </c>
      <c r="S153" s="1" t="b">
        <f t="shared" si="13"/>
        <v>0</v>
      </c>
      <c r="T153" t="b">
        <f t="shared" si="14"/>
        <v>1</v>
      </c>
    </row>
    <row r="154" spans="1:20" x14ac:dyDescent="0.2">
      <c r="A154" t="s">
        <v>180</v>
      </c>
      <c r="B154">
        <v>50</v>
      </c>
      <c r="C154" t="s">
        <v>23</v>
      </c>
      <c r="D154">
        <v>1.7000000000000001E-4</v>
      </c>
      <c r="E154">
        <v>3.6999999999999999E-4</v>
      </c>
      <c r="F154">
        <v>1.6800000000000001E-3</v>
      </c>
      <c r="G154">
        <v>2.48E-3</v>
      </c>
      <c r="P154" s="1" t="b">
        <f t="shared" si="10"/>
        <v>1</v>
      </c>
      <c r="Q154" s="1" t="b">
        <f t="shared" si="11"/>
        <v>0</v>
      </c>
      <c r="R154" s="1" t="b">
        <f t="shared" si="12"/>
        <v>0</v>
      </c>
      <c r="S154" s="1" t="b">
        <f t="shared" si="13"/>
        <v>0</v>
      </c>
      <c r="T154" t="b">
        <f t="shared" si="14"/>
        <v>1</v>
      </c>
    </row>
    <row r="155" spans="1:20" x14ac:dyDescent="0.2">
      <c r="A155" t="s">
        <v>181</v>
      </c>
      <c r="B155">
        <v>54</v>
      </c>
      <c r="C155" t="s">
        <v>14</v>
      </c>
      <c r="D155">
        <v>3.1E-4</v>
      </c>
      <c r="E155">
        <v>3.2000000000000003E-4</v>
      </c>
      <c r="F155">
        <v>1.06E-3</v>
      </c>
      <c r="G155">
        <v>2.7699999999999999E-3</v>
      </c>
      <c r="P155" s="1" t="b">
        <f t="shared" si="10"/>
        <v>1</v>
      </c>
      <c r="Q155" s="1" t="b">
        <f t="shared" si="11"/>
        <v>0</v>
      </c>
      <c r="R155" s="1" t="b">
        <f t="shared" si="12"/>
        <v>0</v>
      </c>
      <c r="S155" s="1" t="b">
        <f t="shared" si="13"/>
        <v>0</v>
      </c>
      <c r="T155" t="b">
        <f t="shared" si="14"/>
        <v>1</v>
      </c>
    </row>
    <row r="156" spans="1:20" x14ac:dyDescent="0.2">
      <c r="A156" t="s">
        <v>182</v>
      </c>
      <c r="B156">
        <v>261</v>
      </c>
      <c r="C156" t="s">
        <v>17</v>
      </c>
      <c r="D156">
        <v>1.9400000000000001E-3</v>
      </c>
      <c r="E156">
        <v>5.4200000000000003E-3</v>
      </c>
      <c r="F156">
        <v>3.7299999999999998E-3</v>
      </c>
      <c r="G156">
        <v>1.034E-2</v>
      </c>
      <c r="P156" s="1" t="b">
        <f t="shared" si="10"/>
        <v>1</v>
      </c>
      <c r="Q156" s="1" t="b">
        <f t="shared" si="11"/>
        <v>0</v>
      </c>
      <c r="R156" s="1" t="b">
        <f t="shared" si="12"/>
        <v>0</v>
      </c>
      <c r="S156" s="1" t="b">
        <f t="shared" si="13"/>
        <v>0</v>
      </c>
      <c r="T156" t="b">
        <f t="shared" si="14"/>
        <v>1</v>
      </c>
    </row>
    <row r="157" spans="1:20" x14ac:dyDescent="0.2">
      <c r="A157" t="s">
        <v>183</v>
      </c>
      <c r="B157">
        <v>180</v>
      </c>
      <c r="C157" t="s">
        <v>17</v>
      </c>
      <c r="D157">
        <v>2.4599999999999999E-3</v>
      </c>
      <c r="E157">
        <v>8.9999999999999998E-4</v>
      </c>
      <c r="F157">
        <v>5.4200000000000003E-3</v>
      </c>
      <c r="G157">
        <v>1.2460000000000001E-2</v>
      </c>
      <c r="P157" s="1" t="b">
        <f t="shared" si="10"/>
        <v>0</v>
      </c>
      <c r="Q157" s="1" t="b">
        <f t="shared" si="11"/>
        <v>1</v>
      </c>
      <c r="R157" s="1" t="b">
        <f t="shared" si="12"/>
        <v>0</v>
      </c>
      <c r="S157" s="1" t="b">
        <f t="shared" si="13"/>
        <v>0</v>
      </c>
      <c r="T157" t="b">
        <f t="shared" si="14"/>
        <v>1</v>
      </c>
    </row>
    <row r="158" spans="1:20" x14ac:dyDescent="0.2">
      <c r="A158" t="s">
        <v>184</v>
      </c>
      <c r="B158">
        <v>70</v>
      </c>
      <c r="C158" t="s">
        <v>14</v>
      </c>
      <c r="D158">
        <v>5.4000000000000001E-4</v>
      </c>
      <c r="E158">
        <v>1.0300000000000001E-3</v>
      </c>
      <c r="F158">
        <v>1.32E-3</v>
      </c>
      <c r="G158">
        <v>4.1399999999999996E-3</v>
      </c>
      <c r="P158" s="1" t="b">
        <f t="shared" si="10"/>
        <v>1</v>
      </c>
      <c r="Q158" s="1" t="b">
        <f t="shared" si="11"/>
        <v>0</v>
      </c>
      <c r="R158" s="1" t="b">
        <f t="shared" si="12"/>
        <v>0</v>
      </c>
      <c r="S158" s="1" t="b">
        <f t="shared" si="13"/>
        <v>0</v>
      </c>
      <c r="T158" t="b">
        <f t="shared" si="14"/>
        <v>1</v>
      </c>
    </row>
    <row r="159" spans="1:20" x14ac:dyDescent="0.2">
      <c r="A159" t="s">
        <v>185</v>
      </c>
      <c r="B159">
        <v>9405</v>
      </c>
      <c r="C159" t="s">
        <v>17</v>
      </c>
      <c r="D159">
        <v>0.13677</v>
      </c>
      <c r="E159">
        <v>0.47758</v>
      </c>
      <c r="F159">
        <v>0.42176999999999998</v>
      </c>
      <c r="G159">
        <v>0.58328999999999998</v>
      </c>
      <c r="P159" s="1" t="b">
        <f t="shared" si="10"/>
        <v>1</v>
      </c>
      <c r="Q159" s="1" t="b">
        <f t="shared" si="11"/>
        <v>0</v>
      </c>
      <c r="R159" s="1" t="b">
        <f t="shared" si="12"/>
        <v>0</v>
      </c>
      <c r="S159" s="1" t="b">
        <f t="shared" si="13"/>
        <v>0</v>
      </c>
      <c r="T159" t="b">
        <f t="shared" si="14"/>
        <v>1</v>
      </c>
    </row>
    <row r="160" spans="1:20" x14ac:dyDescent="0.2">
      <c r="A160" t="s">
        <v>186</v>
      </c>
      <c r="B160">
        <v>476</v>
      </c>
      <c r="C160" t="s">
        <v>23</v>
      </c>
      <c r="D160">
        <v>3.2799999999999999E-3</v>
      </c>
      <c r="E160">
        <v>2.14E-3</v>
      </c>
      <c r="F160">
        <v>7.4599999999999996E-3</v>
      </c>
      <c r="G160">
        <v>2.2780000000000002E-2</v>
      </c>
      <c r="P160" s="1" t="b">
        <f t="shared" si="10"/>
        <v>0</v>
      </c>
      <c r="Q160" s="1" t="b">
        <f t="shared" si="11"/>
        <v>1</v>
      </c>
      <c r="R160" s="1" t="b">
        <f t="shared" si="12"/>
        <v>0</v>
      </c>
      <c r="S160" s="1" t="b">
        <f t="shared" si="13"/>
        <v>0</v>
      </c>
      <c r="T160" t="b">
        <f t="shared" si="14"/>
        <v>1</v>
      </c>
    </row>
    <row r="161" spans="1:20" x14ac:dyDescent="0.2">
      <c r="A161" t="s">
        <v>187</v>
      </c>
      <c r="B161">
        <v>63</v>
      </c>
      <c r="C161" t="s">
        <v>25</v>
      </c>
      <c r="D161">
        <v>4.8000000000000001E-4</v>
      </c>
      <c r="E161">
        <v>1.7899999999999999E-3</v>
      </c>
      <c r="F161">
        <v>4.1000000000000003E-3</v>
      </c>
      <c r="G161">
        <v>2.63E-3</v>
      </c>
      <c r="P161" s="1" t="b">
        <f t="shared" si="10"/>
        <v>1</v>
      </c>
      <c r="Q161" s="1" t="b">
        <f t="shared" si="11"/>
        <v>0</v>
      </c>
      <c r="R161" s="1" t="b">
        <f t="shared" si="12"/>
        <v>0</v>
      </c>
      <c r="S161" s="1" t="b">
        <f t="shared" si="13"/>
        <v>0</v>
      </c>
      <c r="T161" t="b">
        <f t="shared" si="14"/>
        <v>1</v>
      </c>
    </row>
    <row r="162" spans="1:20" x14ac:dyDescent="0.2">
      <c r="A162" t="s">
        <v>188</v>
      </c>
      <c r="B162">
        <v>105</v>
      </c>
      <c r="C162" t="s">
        <v>23</v>
      </c>
      <c r="D162">
        <v>7.6000000000000004E-4</v>
      </c>
      <c r="E162">
        <v>9.8999999999999999E-4</v>
      </c>
      <c r="F162">
        <v>1.7099999999999999E-3</v>
      </c>
      <c r="G162">
        <v>6.6299999999999996E-3</v>
      </c>
      <c r="P162" s="1" t="b">
        <f t="shared" si="10"/>
        <v>1</v>
      </c>
      <c r="Q162" s="1" t="b">
        <f t="shared" si="11"/>
        <v>0</v>
      </c>
      <c r="R162" s="1" t="b">
        <f t="shared" si="12"/>
        <v>0</v>
      </c>
      <c r="S162" s="1" t="b">
        <f t="shared" si="13"/>
        <v>0</v>
      </c>
      <c r="T162" t="b">
        <f t="shared" si="14"/>
        <v>1</v>
      </c>
    </row>
    <row r="163" spans="1:20" x14ac:dyDescent="0.2">
      <c r="A163" t="s">
        <v>189</v>
      </c>
      <c r="B163">
        <v>297</v>
      </c>
      <c r="C163" t="s">
        <v>14</v>
      </c>
      <c r="D163">
        <v>2.3800000000000002E-3</v>
      </c>
      <c r="E163">
        <v>4.4999999999999997E-3</v>
      </c>
      <c r="F163">
        <v>5.3600000000000002E-3</v>
      </c>
      <c r="G163">
        <v>2.0549999999999999E-2</v>
      </c>
      <c r="P163" s="1" t="b">
        <f t="shared" si="10"/>
        <v>1</v>
      </c>
      <c r="Q163" s="1" t="b">
        <f t="shared" si="11"/>
        <v>0</v>
      </c>
      <c r="R163" s="1" t="b">
        <f t="shared" si="12"/>
        <v>0</v>
      </c>
      <c r="S163" s="1" t="b">
        <f t="shared" si="13"/>
        <v>0</v>
      </c>
      <c r="T163" t="b">
        <f t="shared" si="14"/>
        <v>1</v>
      </c>
    </row>
    <row r="164" spans="1:20" x14ac:dyDescent="0.2">
      <c r="A164" t="s">
        <v>190</v>
      </c>
      <c r="B164">
        <v>400</v>
      </c>
      <c r="C164" t="s">
        <v>25</v>
      </c>
      <c r="D164">
        <v>7.2899999999999996E-3</v>
      </c>
      <c r="E164">
        <v>5.2100000000000002E-3</v>
      </c>
      <c r="F164">
        <v>1.7930000000000001E-2</v>
      </c>
      <c r="G164">
        <v>3.9570000000000001E-2</v>
      </c>
      <c r="P164" s="1" t="b">
        <f t="shared" si="10"/>
        <v>0</v>
      </c>
      <c r="Q164" s="1" t="b">
        <f t="shared" si="11"/>
        <v>1</v>
      </c>
      <c r="R164" s="1" t="b">
        <f t="shared" si="12"/>
        <v>0</v>
      </c>
      <c r="S164" s="1" t="b">
        <f t="shared" si="13"/>
        <v>0</v>
      </c>
      <c r="T164" t="b">
        <f t="shared" si="14"/>
        <v>1</v>
      </c>
    </row>
    <row r="165" spans="1:20" x14ac:dyDescent="0.2">
      <c r="A165" t="s">
        <v>191</v>
      </c>
      <c r="B165">
        <v>27</v>
      </c>
      <c r="C165" t="s">
        <v>17</v>
      </c>
      <c r="D165">
        <v>3.4000000000000002E-4</v>
      </c>
      <c r="E165">
        <v>1.6900000000000001E-3</v>
      </c>
      <c r="F165">
        <v>1.1900000000000001E-3</v>
      </c>
      <c r="G165">
        <v>8.0999999999999996E-4</v>
      </c>
      <c r="P165" s="1" t="b">
        <f t="shared" si="10"/>
        <v>1</v>
      </c>
      <c r="Q165" s="1" t="b">
        <f t="shared" si="11"/>
        <v>0</v>
      </c>
      <c r="R165" s="1" t="b">
        <f t="shared" si="12"/>
        <v>0</v>
      </c>
      <c r="S165" s="1" t="b">
        <f t="shared" si="13"/>
        <v>0</v>
      </c>
      <c r="T165" t="b">
        <f t="shared" si="14"/>
        <v>1</v>
      </c>
    </row>
    <row r="166" spans="1:20" x14ac:dyDescent="0.2">
      <c r="A166" t="s">
        <v>192</v>
      </c>
      <c r="B166">
        <v>140</v>
      </c>
      <c r="C166" t="s">
        <v>25</v>
      </c>
      <c r="D166">
        <v>3.2699999999999999E-3</v>
      </c>
      <c r="E166">
        <v>5.3299999999999997E-3</v>
      </c>
      <c r="F166">
        <v>4.0800000000000003E-3</v>
      </c>
      <c r="G166">
        <v>8.0199999999999994E-3</v>
      </c>
      <c r="P166" s="1" t="b">
        <f t="shared" si="10"/>
        <v>1</v>
      </c>
      <c r="Q166" s="1" t="b">
        <f t="shared" si="11"/>
        <v>0</v>
      </c>
      <c r="R166" s="1" t="b">
        <f t="shared" si="12"/>
        <v>0</v>
      </c>
      <c r="S166" s="1" t="b">
        <f t="shared" si="13"/>
        <v>0</v>
      </c>
      <c r="T166" t="b">
        <f t="shared" si="14"/>
        <v>1</v>
      </c>
    </row>
    <row r="167" spans="1:20" x14ac:dyDescent="0.2">
      <c r="A167" t="s">
        <v>193</v>
      </c>
      <c r="B167">
        <v>145</v>
      </c>
      <c r="C167" t="s">
        <v>17</v>
      </c>
      <c r="D167">
        <v>1.1000000000000001E-3</v>
      </c>
      <c r="E167">
        <v>3.0400000000000002E-3</v>
      </c>
      <c r="F167">
        <v>2.8600000000000001E-3</v>
      </c>
      <c r="G167">
        <v>5.2100000000000002E-3</v>
      </c>
      <c r="P167" s="1" t="b">
        <f t="shared" si="10"/>
        <v>1</v>
      </c>
      <c r="Q167" s="1" t="b">
        <f t="shared" si="11"/>
        <v>0</v>
      </c>
      <c r="R167" s="1" t="b">
        <f t="shared" si="12"/>
        <v>0</v>
      </c>
      <c r="S167" s="1" t="b">
        <f t="shared" si="13"/>
        <v>0</v>
      </c>
      <c r="T167" t="b">
        <f t="shared" si="14"/>
        <v>1</v>
      </c>
    </row>
    <row r="168" spans="1:20" x14ac:dyDescent="0.2">
      <c r="A168" t="s">
        <v>194</v>
      </c>
      <c r="B168">
        <v>12415</v>
      </c>
      <c r="C168" t="s">
        <v>23</v>
      </c>
      <c r="D168">
        <v>9.2450000000000004E-2</v>
      </c>
      <c r="E168">
        <v>5.8799999999999998E-2</v>
      </c>
      <c r="F168">
        <v>0.19247</v>
      </c>
      <c r="G168">
        <v>0.66291</v>
      </c>
      <c r="P168" s="1" t="b">
        <f t="shared" si="10"/>
        <v>0</v>
      </c>
      <c r="Q168" s="1" t="b">
        <f t="shared" si="11"/>
        <v>1</v>
      </c>
      <c r="R168" s="1" t="b">
        <f t="shared" si="12"/>
        <v>0</v>
      </c>
      <c r="S168" s="1" t="b">
        <f t="shared" si="13"/>
        <v>0</v>
      </c>
      <c r="T168" t="b">
        <f t="shared" si="14"/>
        <v>1</v>
      </c>
    </row>
    <row r="169" spans="1:20" x14ac:dyDescent="0.2">
      <c r="A169" t="s">
        <v>195</v>
      </c>
      <c r="B169">
        <v>613795</v>
      </c>
      <c r="C169" t="s">
        <v>25</v>
      </c>
      <c r="D169">
        <v>19.517810000000001</v>
      </c>
      <c r="E169">
        <v>24.032859999999999</v>
      </c>
      <c r="F169">
        <v>20.186309999999999</v>
      </c>
      <c r="G169">
        <v>42.173119999999997</v>
      </c>
      <c r="P169" s="1" t="b">
        <f t="shared" si="10"/>
        <v>1</v>
      </c>
      <c r="Q169" s="1" t="b">
        <f t="shared" si="11"/>
        <v>0</v>
      </c>
      <c r="R169" s="1" t="b">
        <f t="shared" si="12"/>
        <v>0</v>
      </c>
      <c r="S169" s="1" t="b">
        <f t="shared" si="13"/>
        <v>0</v>
      </c>
      <c r="T169" t="b">
        <f t="shared" si="14"/>
        <v>1</v>
      </c>
    </row>
    <row r="170" spans="1:20" x14ac:dyDescent="0.2">
      <c r="A170" t="s">
        <v>196</v>
      </c>
      <c r="B170">
        <v>108</v>
      </c>
      <c r="C170" t="s">
        <v>23</v>
      </c>
      <c r="D170">
        <v>9.7000000000000005E-4</v>
      </c>
      <c r="E170">
        <v>5.9999999999999995E-4</v>
      </c>
      <c r="F170">
        <v>1.7899999999999999E-3</v>
      </c>
      <c r="G170">
        <v>5.5700000000000003E-3</v>
      </c>
      <c r="P170" s="1" t="b">
        <f t="shared" si="10"/>
        <v>0</v>
      </c>
      <c r="Q170" s="1" t="b">
        <f t="shared" si="11"/>
        <v>1</v>
      </c>
      <c r="R170" s="1" t="b">
        <f t="shared" si="12"/>
        <v>0</v>
      </c>
      <c r="S170" s="1" t="b">
        <f t="shared" si="13"/>
        <v>0</v>
      </c>
      <c r="T170" t="b">
        <f t="shared" si="14"/>
        <v>1</v>
      </c>
    </row>
    <row r="171" spans="1:20" x14ac:dyDescent="0.2">
      <c r="A171" t="s">
        <v>197</v>
      </c>
      <c r="B171">
        <v>54</v>
      </c>
      <c r="C171" t="s">
        <v>23</v>
      </c>
      <c r="D171">
        <v>3.8000000000000002E-4</v>
      </c>
      <c r="E171">
        <v>3.1E-4</v>
      </c>
      <c r="F171">
        <v>6.7000000000000002E-4</v>
      </c>
      <c r="G171">
        <v>2.98E-3</v>
      </c>
      <c r="P171" s="1" t="b">
        <f t="shared" si="10"/>
        <v>0</v>
      </c>
      <c r="Q171" s="1" t="b">
        <f t="shared" si="11"/>
        <v>1</v>
      </c>
      <c r="R171" s="1" t="b">
        <f t="shared" si="12"/>
        <v>0</v>
      </c>
      <c r="S171" s="1" t="b">
        <f t="shared" si="13"/>
        <v>0</v>
      </c>
      <c r="T171" t="b">
        <f t="shared" si="14"/>
        <v>1</v>
      </c>
    </row>
    <row r="172" spans="1:20" x14ac:dyDescent="0.2">
      <c r="A172" t="s">
        <v>198</v>
      </c>
      <c r="B172">
        <v>2112</v>
      </c>
      <c r="C172" t="s">
        <v>17</v>
      </c>
      <c r="D172">
        <v>1.9910000000000001E-2</v>
      </c>
      <c r="E172">
        <v>4.3499999999999997E-2</v>
      </c>
      <c r="F172">
        <v>3.322E-2</v>
      </c>
      <c r="G172">
        <v>8.8039999999999993E-2</v>
      </c>
      <c r="P172" s="1" t="b">
        <f t="shared" si="10"/>
        <v>1</v>
      </c>
      <c r="Q172" s="1" t="b">
        <f t="shared" si="11"/>
        <v>0</v>
      </c>
      <c r="R172" s="1" t="b">
        <f t="shared" si="12"/>
        <v>0</v>
      </c>
      <c r="S172" s="1" t="b">
        <f t="shared" si="13"/>
        <v>0</v>
      </c>
      <c r="T172" t="b">
        <f t="shared" si="14"/>
        <v>1</v>
      </c>
    </row>
    <row r="173" spans="1:20" x14ac:dyDescent="0.2">
      <c r="A173" t="s">
        <v>199</v>
      </c>
      <c r="B173">
        <v>32800</v>
      </c>
      <c r="C173" t="s">
        <v>23</v>
      </c>
      <c r="D173">
        <v>0.25294</v>
      </c>
      <c r="E173">
        <v>0.18254000000000001</v>
      </c>
      <c r="F173">
        <v>0.87994000000000006</v>
      </c>
      <c r="G173">
        <v>2.0989800000000001</v>
      </c>
      <c r="P173" s="1" t="b">
        <f t="shared" si="10"/>
        <v>0</v>
      </c>
      <c r="Q173" s="1" t="b">
        <f t="shared" si="11"/>
        <v>1</v>
      </c>
      <c r="R173" s="1" t="b">
        <f t="shared" si="12"/>
        <v>0</v>
      </c>
      <c r="S173" s="1" t="b">
        <f t="shared" si="13"/>
        <v>0</v>
      </c>
      <c r="T173" t="b">
        <f t="shared" si="14"/>
        <v>1</v>
      </c>
    </row>
    <row r="174" spans="1:20" x14ac:dyDescent="0.2">
      <c r="A174" t="s">
        <v>200</v>
      </c>
      <c r="B174">
        <v>70</v>
      </c>
      <c r="C174" t="s">
        <v>14</v>
      </c>
      <c r="D174">
        <v>5.5000000000000003E-4</v>
      </c>
      <c r="E174">
        <v>9.8999999999999999E-4</v>
      </c>
      <c r="F174">
        <v>1.32E-3</v>
      </c>
      <c r="G174">
        <v>4.1700000000000001E-3</v>
      </c>
      <c r="P174" s="1" t="b">
        <f t="shared" si="10"/>
        <v>1</v>
      </c>
      <c r="Q174" s="1" t="b">
        <f t="shared" si="11"/>
        <v>0</v>
      </c>
      <c r="R174" s="1" t="b">
        <f t="shared" si="12"/>
        <v>0</v>
      </c>
      <c r="S174" s="1" t="b">
        <f t="shared" si="13"/>
        <v>0</v>
      </c>
      <c r="T174" t="b">
        <f t="shared" si="14"/>
        <v>1</v>
      </c>
    </row>
    <row r="175" spans="1:20" x14ac:dyDescent="0.2">
      <c r="A175" t="s">
        <v>201</v>
      </c>
      <c r="B175">
        <v>108</v>
      </c>
      <c r="C175" t="s">
        <v>25</v>
      </c>
      <c r="D175">
        <v>7.1000000000000002E-4</v>
      </c>
      <c r="E175">
        <v>3.5200000000000001E-3</v>
      </c>
      <c r="F175">
        <v>4.4099999999999999E-3</v>
      </c>
      <c r="G175">
        <v>6.77E-3</v>
      </c>
      <c r="P175" s="1" t="b">
        <f t="shared" si="10"/>
        <v>1</v>
      </c>
      <c r="Q175" s="1" t="b">
        <f t="shared" si="11"/>
        <v>0</v>
      </c>
      <c r="R175" s="1" t="b">
        <f t="shared" si="12"/>
        <v>0</v>
      </c>
      <c r="S175" s="1" t="b">
        <f t="shared" si="13"/>
        <v>0</v>
      </c>
      <c r="T175" t="b">
        <f t="shared" si="14"/>
        <v>1</v>
      </c>
    </row>
    <row r="176" spans="1:20" x14ac:dyDescent="0.2">
      <c r="A176" t="s">
        <v>202</v>
      </c>
      <c r="B176">
        <v>18</v>
      </c>
      <c r="C176" t="s">
        <v>14</v>
      </c>
      <c r="D176">
        <v>1.7000000000000001E-4</v>
      </c>
      <c r="E176">
        <v>1.9000000000000001E-4</v>
      </c>
      <c r="F176">
        <v>3.4000000000000002E-4</v>
      </c>
      <c r="G176">
        <v>8.4000000000000003E-4</v>
      </c>
      <c r="P176" s="1" t="b">
        <f t="shared" si="10"/>
        <v>1</v>
      </c>
      <c r="Q176" s="1" t="b">
        <f t="shared" si="11"/>
        <v>0</v>
      </c>
      <c r="R176" s="1" t="b">
        <f t="shared" si="12"/>
        <v>0</v>
      </c>
      <c r="S176" s="1" t="b">
        <f t="shared" si="13"/>
        <v>0</v>
      </c>
      <c r="T176" t="b">
        <f t="shared" si="14"/>
        <v>1</v>
      </c>
    </row>
    <row r="177" spans="1:20" x14ac:dyDescent="0.2">
      <c r="A177" t="s">
        <v>203</v>
      </c>
      <c r="B177">
        <v>130</v>
      </c>
      <c r="C177" t="s">
        <v>14</v>
      </c>
      <c r="D177">
        <v>7.1000000000000002E-4</v>
      </c>
      <c r="E177">
        <v>6.4000000000000005E-4</v>
      </c>
      <c r="F177">
        <v>1.2800000000000001E-3</v>
      </c>
      <c r="G177">
        <v>4.2199999999999998E-3</v>
      </c>
      <c r="P177" s="1" t="b">
        <f t="shared" si="10"/>
        <v>0</v>
      </c>
      <c r="Q177" s="1" t="b">
        <f t="shared" si="11"/>
        <v>1</v>
      </c>
      <c r="R177" s="1" t="b">
        <f t="shared" si="12"/>
        <v>0</v>
      </c>
      <c r="S177" s="1" t="b">
        <f t="shared" si="13"/>
        <v>0</v>
      </c>
      <c r="T177" t="b">
        <f t="shared" si="14"/>
        <v>1</v>
      </c>
    </row>
    <row r="178" spans="1:20" x14ac:dyDescent="0.2">
      <c r="A178" t="s">
        <v>204</v>
      </c>
      <c r="B178">
        <v>102</v>
      </c>
      <c r="C178" t="s">
        <v>14</v>
      </c>
      <c r="D178">
        <v>2.1000000000000001E-4</v>
      </c>
      <c r="E178">
        <v>9.2000000000000003E-4</v>
      </c>
      <c r="F178">
        <v>6.7000000000000002E-4</v>
      </c>
      <c r="G178">
        <v>2.16E-3</v>
      </c>
      <c r="P178" s="1" t="b">
        <f t="shared" si="10"/>
        <v>1</v>
      </c>
      <c r="Q178" s="1" t="b">
        <f t="shared" si="11"/>
        <v>0</v>
      </c>
      <c r="R178" s="1" t="b">
        <f t="shared" si="12"/>
        <v>0</v>
      </c>
      <c r="S178" s="1" t="b">
        <f t="shared" si="13"/>
        <v>0</v>
      </c>
      <c r="T178" t="b">
        <f t="shared" si="14"/>
        <v>1</v>
      </c>
    </row>
    <row r="179" spans="1:20" x14ac:dyDescent="0.2">
      <c r="A179" t="s">
        <v>205</v>
      </c>
      <c r="B179">
        <v>162</v>
      </c>
      <c r="C179" t="s">
        <v>25</v>
      </c>
      <c r="D179">
        <v>1.5299999999999999E-3</v>
      </c>
      <c r="E179">
        <v>1.9499999999999999E-3</v>
      </c>
      <c r="F179">
        <v>1.0580000000000001E-2</v>
      </c>
      <c r="G179">
        <v>1.8360000000000001E-2</v>
      </c>
      <c r="P179" s="1" t="b">
        <f t="shared" si="10"/>
        <v>1</v>
      </c>
      <c r="Q179" s="1" t="b">
        <f t="shared" si="11"/>
        <v>0</v>
      </c>
      <c r="R179" s="1" t="b">
        <f t="shared" si="12"/>
        <v>0</v>
      </c>
      <c r="S179" s="1" t="b">
        <f t="shared" si="13"/>
        <v>0</v>
      </c>
      <c r="T179" t="b">
        <f t="shared" si="14"/>
        <v>1</v>
      </c>
    </row>
    <row r="180" spans="1:20" x14ac:dyDescent="0.2">
      <c r="A180" t="s">
        <v>206</v>
      </c>
      <c r="B180">
        <v>297</v>
      </c>
      <c r="C180" t="s">
        <v>23</v>
      </c>
      <c r="D180">
        <v>1.7099999999999999E-3</v>
      </c>
      <c r="E180">
        <v>1.32E-3</v>
      </c>
      <c r="F180">
        <v>6.2199999999999998E-3</v>
      </c>
      <c r="G180">
        <v>1.383E-2</v>
      </c>
      <c r="P180" s="1" t="b">
        <f t="shared" si="10"/>
        <v>0</v>
      </c>
      <c r="Q180" s="1" t="b">
        <f t="shared" si="11"/>
        <v>1</v>
      </c>
      <c r="R180" s="1" t="b">
        <f t="shared" si="12"/>
        <v>0</v>
      </c>
      <c r="S180" s="1" t="b">
        <f t="shared" si="13"/>
        <v>0</v>
      </c>
      <c r="T180" t="b">
        <f t="shared" si="14"/>
        <v>1</v>
      </c>
    </row>
    <row r="181" spans="1:20" x14ac:dyDescent="0.2">
      <c r="A181" t="s">
        <v>207</v>
      </c>
      <c r="B181">
        <v>30</v>
      </c>
      <c r="C181" t="s">
        <v>23</v>
      </c>
      <c r="D181">
        <v>2.3000000000000001E-4</v>
      </c>
      <c r="E181">
        <v>4.4000000000000002E-4</v>
      </c>
      <c r="F181">
        <v>4.4999999999999999E-4</v>
      </c>
      <c r="G181">
        <v>7.1000000000000002E-4</v>
      </c>
      <c r="P181" s="1" t="b">
        <f t="shared" si="10"/>
        <v>1</v>
      </c>
      <c r="Q181" s="1" t="b">
        <f t="shared" si="11"/>
        <v>0</v>
      </c>
      <c r="R181" s="1" t="b">
        <f t="shared" si="12"/>
        <v>0</v>
      </c>
      <c r="S181" s="1" t="b">
        <f t="shared" si="13"/>
        <v>0</v>
      </c>
      <c r="T181" t="b">
        <f t="shared" si="14"/>
        <v>1</v>
      </c>
    </row>
    <row r="182" spans="1:20" x14ac:dyDescent="0.2">
      <c r="A182" t="s">
        <v>208</v>
      </c>
      <c r="B182">
        <v>26637</v>
      </c>
      <c r="C182" t="s">
        <v>14</v>
      </c>
      <c r="D182">
        <v>6.198E-2</v>
      </c>
      <c r="E182">
        <v>0.25241000000000002</v>
      </c>
      <c r="F182">
        <v>0.20466000000000001</v>
      </c>
      <c r="G182">
        <v>0.69038999999999995</v>
      </c>
      <c r="P182" s="1" t="b">
        <f t="shared" si="10"/>
        <v>1</v>
      </c>
      <c r="Q182" s="1" t="b">
        <f t="shared" si="11"/>
        <v>0</v>
      </c>
      <c r="R182" s="1" t="b">
        <f t="shared" si="12"/>
        <v>0</v>
      </c>
      <c r="S182" s="1" t="b">
        <f t="shared" si="13"/>
        <v>0</v>
      </c>
      <c r="T182" t="b">
        <f t="shared" si="14"/>
        <v>1</v>
      </c>
    </row>
    <row r="183" spans="1:20" x14ac:dyDescent="0.2">
      <c r="A183" t="s">
        <v>209</v>
      </c>
      <c r="B183">
        <v>117</v>
      </c>
      <c r="C183" t="s">
        <v>14</v>
      </c>
      <c r="D183">
        <v>2.5999999999999998E-4</v>
      </c>
      <c r="E183">
        <v>1.32E-3</v>
      </c>
      <c r="F183">
        <v>7.7999999999999999E-4</v>
      </c>
      <c r="G183">
        <v>2.5699999999999998E-3</v>
      </c>
      <c r="P183" s="1" t="b">
        <f t="shared" si="10"/>
        <v>1</v>
      </c>
      <c r="Q183" s="1" t="b">
        <f t="shared" si="11"/>
        <v>0</v>
      </c>
      <c r="R183" s="1" t="b">
        <f t="shared" si="12"/>
        <v>0</v>
      </c>
      <c r="S183" s="1" t="b">
        <f t="shared" si="13"/>
        <v>0</v>
      </c>
      <c r="T183" t="b">
        <f t="shared" si="14"/>
        <v>1</v>
      </c>
    </row>
    <row r="184" spans="1:20" x14ac:dyDescent="0.2">
      <c r="A184" t="s">
        <v>210</v>
      </c>
      <c r="B184">
        <v>6</v>
      </c>
      <c r="C184" t="s">
        <v>14</v>
      </c>
      <c r="D184">
        <v>4.0000000000000003E-5</v>
      </c>
      <c r="E184">
        <v>1.2E-4</v>
      </c>
      <c r="F184">
        <v>8.0000000000000007E-5</v>
      </c>
      <c r="G184">
        <v>2.0000000000000001E-4</v>
      </c>
      <c r="P184" s="1" t="b">
        <f t="shared" si="10"/>
        <v>1</v>
      </c>
      <c r="Q184" s="1" t="b">
        <f t="shared" si="11"/>
        <v>0</v>
      </c>
      <c r="R184" s="1" t="b">
        <f t="shared" si="12"/>
        <v>0</v>
      </c>
      <c r="S184" s="1" t="b">
        <f t="shared" si="13"/>
        <v>0</v>
      </c>
      <c r="T184" t="b">
        <f t="shared" si="14"/>
        <v>1</v>
      </c>
    </row>
    <row r="185" spans="1:20" x14ac:dyDescent="0.2">
      <c r="A185" t="s">
        <v>211</v>
      </c>
      <c r="B185">
        <v>150</v>
      </c>
      <c r="C185" t="s">
        <v>23</v>
      </c>
      <c r="D185">
        <v>5.4000000000000001E-4</v>
      </c>
      <c r="E185">
        <v>5.2300000000000003E-3</v>
      </c>
      <c r="F185">
        <v>2.0320000000000001E-2</v>
      </c>
      <c r="G185">
        <v>1.447E-2</v>
      </c>
      <c r="P185" s="1" t="b">
        <f t="shared" si="10"/>
        <v>1</v>
      </c>
      <c r="Q185" s="1" t="b">
        <f t="shared" si="11"/>
        <v>0</v>
      </c>
      <c r="R185" s="1" t="b">
        <f t="shared" si="12"/>
        <v>0</v>
      </c>
      <c r="S185" s="1" t="b">
        <f t="shared" si="13"/>
        <v>0</v>
      </c>
      <c r="T185" t="b">
        <f t="shared" si="14"/>
        <v>1</v>
      </c>
    </row>
    <row r="186" spans="1:20" x14ac:dyDescent="0.2">
      <c r="A186" t="s">
        <v>212</v>
      </c>
      <c r="B186">
        <v>70</v>
      </c>
      <c r="C186" t="s">
        <v>14</v>
      </c>
      <c r="D186">
        <v>5.2999999999999998E-4</v>
      </c>
      <c r="E186">
        <v>9.8999999999999999E-4</v>
      </c>
      <c r="F186">
        <v>1.32E-3</v>
      </c>
      <c r="G186">
        <v>4.1799999999999997E-3</v>
      </c>
      <c r="P186" s="1" t="b">
        <f t="shared" si="10"/>
        <v>1</v>
      </c>
      <c r="Q186" s="1" t="b">
        <f t="shared" si="11"/>
        <v>0</v>
      </c>
      <c r="R186" s="1" t="b">
        <f t="shared" si="12"/>
        <v>0</v>
      </c>
      <c r="S186" s="1" t="b">
        <f t="shared" si="13"/>
        <v>0</v>
      </c>
      <c r="T186" t="b">
        <f t="shared" si="14"/>
        <v>1</v>
      </c>
    </row>
    <row r="187" spans="1:20" x14ac:dyDescent="0.2">
      <c r="A187" t="s">
        <v>213</v>
      </c>
      <c r="B187">
        <v>296321</v>
      </c>
      <c r="C187" t="s">
        <v>14</v>
      </c>
      <c r="D187">
        <v>8.2573899999999991</v>
      </c>
      <c r="E187">
        <v>8.7207299999999996</v>
      </c>
      <c r="F187">
        <v>10.27792</v>
      </c>
      <c r="G187">
        <v>1000000</v>
      </c>
      <c r="P187" s="1" t="b">
        <f t="shared" si="10"/>
        <v>1</v>
      </c>
      <c r="Q187" s="1" t="b">
        <f t="shared" si="11"/>
        <v>0</v>
      </c>
      <c r="R187" s="1" t="b">
        <f t="shared" si="12"/>
        <v>0</v>
      </c>
      <c r="S187" s="1" t="b">
        <f t="shared" si="13"/>
        <v>0</v>
      </c>
      <c r="T187" t="b">
        <f t="shared" si="14"/>
        <v>1</v>
      </c>
    </row>
    <row r="188" spans="1:20" x14ac:dyDescent="0.2">
      <c r="A188" t="s">
        <v>214</v>
      </c>
      <c r="B188">
        <v>238</v>
      </c>
      <c r="C188" t="s">
        <v>23</v>
      </c>
      <c r="D188">
        <v>1.4300000000000001E-3</v>
      </c>
      <c r="E188">
        <v>1.07E-3</v>
      </c>
      <c r="F188">
        <v>4.8700000000000002E-3</v>
      </c>
      <c r="G188">
        <v>1.155E-2</v>
      </c>
      <c r="P188" s="1" t="b">
        <f t="shared" si="10"/>
        <v>0</v>
      </c>
      <c r="Q188" s="1" t="b">
        <f t="shared" si="11"/>
        <v>1</v>
      </c>
      <c r="R188" s="1" t="b">
        <f t="shared" si="12"/>
        <v>0</v>
      </c>
      <c r="S188" s="1" t="b">
        <f t="shared" si="13"/>
        <v>0</v>
      </c>
      <c r="T188" t="b">
        <f t="shared" si="14"/>
        <v>1</v>
      </c>
    </row>
    <row r="189" spans="1:20" x14ac:dyDescent="0.2">
      <c r="A189" t="s">
        <v>215</v>
      </c>
      <c r="B189">
        <v>198</v>
      </c>
      <c r="C189" t="s">
        <v>17</v>
      </c>
      <c r="D189">
        <v>1.3799999999999999E-3</v>
      </c>
      <c r="E189">
        <v>3.5899999999999999E-3</v>
      </c>
      <c r="F189">
        <v>2.6900000000000001E-3</v>
      </c>
      <c r="G189">
        <v>6.8300000000000001E-3</v>
      </c>
      <c r="P189" s="1" t="b">
        <f t="shared" si="10"/>
        <v>1</v>
      </c>
      <c r="Q189" s="1" t="b">
        <f t="shared" si="11"/>
        <v>0</v>
      </c>
      <c r="R189" s="1" t="b">
        <f t="shared" si="12"/>
        <v>0</v>
      </c>
      <c r="S189" s="1" t="b">
        <f t="shared" si="13"/>
        <v>0</v>
      </c>
      <c r="T189" t="b">
        <f t="shared" si="14"/>
        <v>1</v>
      </c>
    </row>
    <row r="190" spans="1:20" x14ac:dyDescent="0.2">
      <c r="A190" t="s">
        <v>216</v>
      </c>
      <c r="B190">
        <v>6984</v>
      </c>
      <c r="C190" t="s">
        <v>50</v>
      </c>
      <c r="D190">
        <v>0.30568000000000001</v>
      </c>
      <c r="E190">
        <v>0.17460000000000001</v>
      </c>
      <c r="F190">
        <v>0.78905999999999998</v>
      </c>
      <c r="G190">
        <v>2.03356</v>
      </c>
      <c r="P190" s="1" t="b">
        <f t="shared" si="10"/>
        <v>0</v>
      </c>
      <c r="Q190" s="1" t="b">
        <f t="shared" si="11"/>
        <v>1</v>
      </c>
      <c r="R190" s="1" t="b">
        <f t="shared" si="12"/>
        <v>0</v>
      </c>
      <c r="S190" s="1" t="b">
        <f t="shared" si="13"/>
        <v>0</v>
      </c>
      <c r="T190" t="b">
        <f t="shared" si="14"/>
        <v>1</v>
      </c>
    </row>
    <row r="191" spans="1:20" x14ac:dyDescent="0.2">
      <c r="A191" t="s">
        <v>217</v>
      </c>
      <c r="B191">
        <v>35</v>
      </c>
      <c r="C191" t="s">
        <v>23</v>
      </c>
      <c r="D191">
        <v>3.3E-4</v>
      </c>
      <c r="E191">
        <v>1.9000000000000001E-4</v>
      </c>
      <c r="F191">
        <v>6.0999999999999997E-4</v>
      </c>
      <c r="G191">
        <v>1.67E-3</v>
      </c>
      <c r="P191" s="1" t="b">
        <f t="shared" si="10"/>
        <v>0</v>
      </c>
      <c r="Q191" s="1" t="b">
        <f t="shared" si="11"/>
        <v>1</v>
      </c>
      <c r="R191" s="1" t="b">
        <f t="shared" si="12"/>
        <v>0</v>
      </c>
      <c r="S191" s="1" t="b">
        <f t="shared" si="13"/>
        <v>0</v>
      </c>
      <c r="T191" t="b">
        <f t="shared" si="14"/>
        <v>1</v>
      </c>
    </row>
    <row r="192" spans="1:20" x14ac:dyDescent="0.2">
      <c r="A192" t="s">
        <v>218</v>
      </c>
      <c r="B192">
        <v>36</v>
      </c>
      <c r="C192" t="s">
        <v>14</v>
      </c>
      <c r="D192">
        <v>2.4000000000000001E-4</v>
      </c>
      <c r="E192">
        <v>2.1000000000000001E-4</v>
      </c>
      <c r="F192">
        <v>4.2999999999999999E-4</v>
      </c>
      <c r="G192">
        <v>1.2999999999999999E-3</v>
      </c>
      <c r="P192" s="1" t="b">
        <f t="shared" si="10"/>
        <v>0</v>
      </c>
      <c r="Q192" s="1" t="b">
        <f t="shared" si="11"/>
        <v>1</v>
      </c>
      <c r="R192" s="1" t="b">
        <f t="shared" si="12"/>
        <v>0</v>
      </c>
      <c r="S192" s="1" t="b">
        <f t="shared" si="13"/>
        <v>0</v>
      </c>
      <c r="T192" t="b">
        <f t="shared" si="14"/>
        <v>1</v>
      </c>
    </row>
    <row r="193" spans="1:21" x14ac:dyDescent="0.2">
      <c r="A193" t="s">
        <v>219</v>
      </c>
      <c r="B193">
        <v>202917</v>
      </c>
      <c r="C193" t="s">
        <v>17</v>
      </c>
      <c r="D193">
        <v>5.67089</v>
      </c>
      <c r="E193">
        <v>17.19172</v>
      </c>
      <c r="F193">
        <v>14.38097</v>
      </c>
      <c r="G193">
        <v>21.195699999999999</v>
      </c>
      <c r="P193" s="1" t="b">
        <f t="shared" si="10"/>
        <v>1</v>
      </c>
      <c r="Q193" s="1" t="b">
        <f t="shared" si="11"/>
        <v>0</v>
      </c>
      <c r="R193" s="1" t="b">
        <f t="shared" si="12"/>
        <v>0</v>
      </c>
      <c r="S193" s="1" t="b">
        <f t="shared" si="13"/>
        <v>0</v>
      </c>
      <c r="T193" t="b">
        <f t="shared" si="14"/>
        <v>1</v>
      </c>
    </row>
    <row r="194" spans="1:21" x14ac:dyDescent="0.2">
      <c r="A194" t="s">
        <v>220</v>
      </c>
      <c r="B194">
        <v>1275</v>
      </c>
      <c r="C194" t="s">
        <v>110</v>
      </c>
      <c r="D194">
        <v>2.8750000000000001E-2</v>
      </c>
      <c r="E194">
        <v>1.6789999999999999E-2</v>
      </c>
      <c r="F194">
        <v>9.1259999999999994E-2</v>
      </c>
      <c r="G194">
        <v>0.23466000000000001</v>
      </c>
      <c r="P194" s="1" t="b">
        <f t="shared" si="10"/>
        <v>0</v>
      </c>
      <c r="Q194" s="1" t="b">
        <f t="shared" si="11"/>
        <v>1</v>
      </c>
      <c r="R194" s="1" t="b">
        <f t="shared" si="12"/>
        <v>0</v>
      </c>
      <c r="S194" s="1" t="b">
        <f t="shared" si="13"/>
        <v>0</v>
      </c>
      <c r="T194" t="b">
        <f t="shared" si="14"/>
        <v>1</v>
      </c>
    </row>
    <row r="195" spans="1:21" x14ac:dyDescent="0.2">
      <c r="A195" t="s">
        <v>221</v>
      </c>
      <c r="B195">
        <v>234</v>
      </c>
      <c r="C195" t="s">
        <v>17</v>
      </c>
      <c r="D195">
        <v>1.82E-3</v>
      </c>
      <c r="E195">
        <v>4.7499999999999999E-3</v>
      </c>
      <c r="F195">
        <v>3.15E-3</v>
      </c>
      <c r="G195">
        <v>9.3299999999999998E-3</v>
      </c>
      <c r="P195" s="1" t="b">
        <f t="shared" ref="P195:P241" si="15">AND(D195&lt;E195,D195&lt;F195,D195&lt;G195)</f>
        <v>1</v>
      </c>
      <c r="Q195" s="1" t="b">
        <f t="shared" ref="Q195:Q241" si="16">AND(E195&lt;D195,E195&lt;F195,E195&lt;G195)</f>
        <v>0</v>
      </c>
      <c r="R195" s="1" t="b">
        <f t="shared" ref="R195:R241" si="17">AND(F195&lt;D195,F195&lt;E195,F195&lt;G195)</f>
        <v>0</v>
      </c>
      <c r="S195" s="1" t="b">
        <f t="shared" ref="S195:S241" si="18">AND(G195&lt;D195,G195&lt;E195,G195&lt;F195)</f>
        <v>0</v>
      </c>
      <c r="T195" t="b">
        <f t="shared" ref="T195:T241" si="19">OR(P195,Q195,R195,S195)</f>
        <v>1</v>
      </c>
    </row>
    <row r="196" spans="1:21" x14ac:dyDescent="0.2">
      <c r="A196" t="s">
        <v>222</v>
      </c>
      <c r="B196">
        <v>903</v>
      </c>
      <c r="C196" t="s">
        <v>14</v>
      </c>
      <c r="D196">
        <v>6.0099999999999997E-3</v>
      </c>
      <c r="E196">
        <v>4.5999999999999999E-3</v>
      </c>
      <c r="F196">
        <v>9.4199999999999996E-3</v>
      </c>
      <c r="G196">
        <v>3.696E-2</v>
      </c>
      <c r="P196" s="1" t="b">
        <f t="shared" si="15"/>
        <v>0</v>
      </c>
      <c r="Q196" s="1" t="b">
        <f t="shared" si="16"/>
        <v>1</v>
      </c>
      <c r="R196" s="1" t="b">
        <f t="shared" si="17"/>
        <v>0</v>
      </c>
      <c r="S196" s="1" t="b">
        <f t="shared" si="18"/>
        <v>0</v>
      </c>
      <c r="T196" t="b">
        <f t="shared" si="19"/>
        <v>1</v>
      </c>
    </row>
    <row r="197" spans="1:21" x14ac:dyDescent="0.2">
      <c r="A197" t="s">
        <v>223</v>
      </c>
      <c r="B197">
        <v>30</v>
      </c>
      <c r="C197" t="s">
        <v>23</v>
      </c>
      <c r="D197">
        <v>2.9E-4</v>
      </c>
      <c r="E197">
        <v>1.9000000000000001E-4</v>
      </c>
      <c r="F197">
        <v>5.5999999999999995E-4</v>
      </c>
      <c r="G197">
        <v>1.5299999999999999E-3</v>
      </c>
      <c r="P197" s="1" t="b">
        <f t="shared" si="15"/>
        <v>0</v>
      </c>
      <c r="Q197" s="1" t="b">
        <f t="shared" si="16"/>
        <v>1</v>
      </c>
      <c r="R197" s="1" t="b">
        <f t="shared" si="17"/>
        <v>0</v>
      </c>
      <c r="S197" s="1" t="b">
        <f t="shared" si="18"/>
        <v>0</v>
      </c>
      <c r="T197" t="b">
        <f t="shared" si="19"/>
        <v>1</v>
      </c>
    </row>
    <row r="198" spans="1:21" x14ac:dyDescent="0.2">
      <c r="A198" t="s">
        <v>224</v>
      </c>
      <c r="B198">
        <v>63</v>
      </c>
      <c r="C198" t="s">
        <v>64</v>
      </c>
      <c r="D198">
        <v>4.0999999999999999E-4</v>
      </c>
      <c r="E198">
        <v>2.9E-4</v>
      </c>
      <c r="F198">
        <v>4.9300000000000004E-3</v>
      </c>
      <c r="G198">
        <v>5.7600000000000004E-3</v>
      </c>
      <c r="P198" s="1" t="b">
        <f t="shared" si="15"/>
        <v>0</v>
      </c>
      <c r="Q198" s="1" t="b">
        <f t="shared" si="16"/>
        <v>1</v>
      </c>
      <c r="R198" s="1" t="b">
        <f t="shared" si="17"/>
        <v>0</v>
      </c>
      <c r="S198" s="1" t="b">
        <f t="shared" si="18"/>
        <v>0</v>
      </c>
      <c r="T198" t="b">
        <f t="shared" si="19"/>
        <v>1</v>
      </c>
    </row>
    <row r="199" spans="1:21" x14ac:dyDescent="0.2">
      <c r="A199" t="s">
        <v>225</v>
      </c>
      <c r="B199">
        <v>5083</v>
      </c>
      <c r="C199" t="s">
        <v>25</v>
      </c>
      <c r="D199">
        <v>9.9169999999999994E-2</v>
      </c>
      <c r="E199">
        <v>0.14027000000000001</v>
      </c>
      <c r="F199">
        <v>0.14587</v>
      </c>
      <c r="G199">
        <v>0.30276999999999998</v>
      </c>
      <c r="P199" s="1" t="b">
        <f t="shared" si="15"/>
        <v>1</v>
      </c>
      <c r="Q199" s="1" t="b">
        <f t="shared" si="16"/>
        <v>0</v>
      </c>
      <c r="R199" s="1" t="b">
        <f t="shared" si="17"/>
        <v>0</v>
      </c>
      <c r="S199" s="1" t="b">
        <f t="shared" si="18"/>
        <v>0</v>
      </c>
      <c r="T199" t="b">
        <f t="shared" si="19"/>
        <v>1</v>
      </c>
    </row>
    <row r="200" spans="1:21" x14ac:dyDescent="0.2">
      <c r="A200" t="s">
        <v>226</v>
      </c>
      <c r="B200">
        <v>799</v>
      </c>
      <c r="C200" t="s">
        <v>23</v>
      </c>
      <c r="D200">
        <v>5.4400000000000004E-3</v>
      </c>
      <c r="E200">
        <v>3.65E-3</v>
      </c>
      <c r="F200">
        <v>1.255E-2</v>
      </c>
      <c r="G200">
        <v>3.9710000000000002E-2</v>
      </c>
      <c r="P200" s="1" t="b">
        <f t="shared" si="15"/>
        <v>0</v>
      </c>
      <c r="Q200" s="1" t="b">
        <f t="shared" si="16"/>
        <v>1</v>
      </c>
      <c r="R200" s="1" t="b">
        <f t="shared" si="17"/>
        <v>0</v>
      </c>
      <c r="S200" s="1" t="b">
        <f t="shared" si="18"/>
        <v>0</v>
      </c>
      <c r="T200" t="b">
        <f t="shared" si="19"/>
        <v>1</v>
      </c>
    </row>
    <row r="201" spans="1:21" x14ac:dyDescent="0.2">
      <c r="A201" t="s">
        <v>227</v>
      </c>
      <c r="B201">
        <v>155686</v>
      </c>
      <c r="C201" t="s">
        <v>23</v>
      </c>
      <c r="D201">
        <v>2.2004600000000001</v>
      </c>
      <c r="E201">
        <v>0.83018999999999998</v>
      </c>
      <c r="F201">
        <v>3.9858899999999999</v>
      </c>
      <c r="G201">
        <v>10.02952</v>
      </c>
      <c r="P201" s="1" t="b">
        <f t="shared" si="15"/>
        <v>0</v>
      </c>
      <c r="Q201" s="1" t="b">
        <f t="shared" si="16"/>
        <v>1</v>
      </c>
      <c r="R201" s="1" t="b">
        <f t="shared" si="17"/>
        <v>0</v>
      </c>
      <c r="S201" s="1" t="b">
        <f t="shared" si="18"/>
        <v>0</v>
      </c>
      <c r="T201" t="b">
        <f t="shared" si="19"/>
        <v>1</v>
      </c>
    </row>
    <row r="202" spans="1:21" x14ac:dyDescent="0.2">
      <c r="A202" t="s">
        <v>228</v>
      </c>
      <c r="B202">
        <v>32895</v>
      </c>
      <c r="C202" t="s">
        <v>17</v>
      </c>
      <c r="D202">
        <v>0.33717000000000003</v>
      </c>
      <c r="E202">
        <v>0.81769999999999998</v>
      </c>
      <c r="F202">
        <v>0.61643999999999999</v>
      </c>
      <c r="G202">
        <v>1.7722599999999999</v>
      </c>
      <c r="P202" s="1" t="b">
        <f t="shared" si="15"/>
        <v>1</v>
      </c>
      <c r="Q202" s="1" t="b">
        <f t="shared" si="16"/>
        <v>0</v>
      </c>
      <c r="R202" s="1" t="b">
        <f t="shared" si="17"/>
        <v>0</v>
      </c>
      <c r="S202" s="1" t="b">
        <f t="shared" si="18"/>
        <v>0</v>
      </c>
      <c r="T202" t="b">
        <f t="shared" si="19"/>
        <v>1</v>
      </c>
    </row>
    <row r="203" spans="1:21" x14ac:dyDescent="0.2">
      <c r="A203" t="s">
        <v>229</v>
      </c>
      <c r="B203">
        <v>207</v>
      </c>
      <c r="C203" t="s">
        <v>17</v>
      </c>
      <c r="D203">
        <v>1.3699999999999999E-3</v>
      </c>
      <c r="E203">
        <v>3.5500000000000002E-3</v>
      </c>
      <c r="F203">
        <v>3.0699999999999998E-3</v>
      </c>
      <c r="G203">
        <v>5.8900000000000003E-3</v>
      </c>
      <c r="P203" s="1" t="b">
        <f t="shared" si="15"/>
        <v>1</v>
      </c>
      <c r="Q203" s="1" t="b">
        <f t="shared" si="16"/>
        <v>0</v>
      </c>
      <c r="R203" s="1" t="b">
        <f t="shared" si="17"/>
        <v>0</v>
      </c>
      <c r="S203" s="1" t="b">
        <f t="shared" si="18"/>
        <v>0</v>
      </c>
      <c r="T203" t="b">
        <f t="shared" si="19"/>
        <v>1</v>
      </c>
    </row>
    <row r="204" spans="1:21" x14ac:dyDescent="0.2">
      <c r="A204" t="s">
        <v>230</v>
      </c>
      <c r="B204">
        <v>45</v>
      </c>
      <c r="C204" t="s">
        <v>14</v>
      </c>
      <c r="D204">
        <v>1.1E-4</v>
      </c>
      <c r="E204">
        <v>4.4000000000000002E-4</v>
      </c>
      <c r="F204">
        <v>3.2000000000000003E-4</v>
      </c>
      <c r="G204">
        <v>1.01E-3</v>
      </c>
      <c r="P204" s="1" t="b">
        <f t="shared" si="15"/>
        <v>1</v>
      </c>
      <c r="Q204" s="1" t="b">
        <f t="shared" si="16"/>
        <v>0</v>
      </c>
      <c r="R204" s="1" t="b">
        <f t="shared" si="17"/>
        <v>0</v>
      </c>
      <c r="S204" s="1" t="b">
        <f t="shared" si="18"/>
        <v>0</v>
      </c>
      <c r="T204" t="b">
        <f t="shared" si="19"/>
        <v>1</v>
      </c>
    </row>
    <row r="205" spans="1:21" x14ac:dyDescent="0.2">
      <c r="A205" t="s">
        <v>231</v>
      </c>
      <c r="B205">
        <v>95</v>
      </c>
      <c r="C205" t="s">
        <v>25</v>
      </c>
      <c r="D205">
        <v>5.1000000000000004E-4</v>
      </c>
      <c r="E205">
        <v>2.97E-3</v>
      </c>
      <c r="F205">
        <v>3.2799999999999999E-3</v>
      </c>
      <c r="G205">
        <v>3.3E-3</v>
      </c>
      <c r="P205" s="1" t="b">
        <f t="shared" si="15"/>
        <v>1</v>
      </c>
      <c r="Q205" s="1" t="b">
        <f t="shared" si="16"/>
        <v>0</v>
      </c>
      <c r="R205" s="1" t="b">
        <f t="shared" si="17"/>
        <v>0</v>
      </c>
      <c r="S205" s="1" t="b">
        <f t="shared" si="18"/>
        <v>0</v>
      </c>
      <c r="T205" t="b">
        <f t="shared" si="19"/>
        <v>1</v>
      </c>
    </row>
    <row r="206" spans="1:21" x14ac:dyDescent="0.2">
      <c r="A206" t="s">
        <v>232</v>
      </c>
      <c r="B206">
        <v>6</v>
      </c>
      <c r="C206" t="s">
        <v>14</v>
      </c>
      <c r="D206">
        <v>6.9999999999999994E-5</v>
      </c>
      <c r="E206">
        <v>6.9999999999999994E-5</v>
      </c>
      <c r="F206">
        <v>1.2999999999999999E-4</v>
      </c>
      <c r="G206">
        <v>2.9E-4</v>
      </c>
      <c r="P206" s="1" t="b">
        <f t="shared" si="15"/>
        <v>0</v>
      </c>
      <c r="Q206" s="1" t="b">
        <f t="shared" si="16"/>
        <v>0</v>
      </c>
      <c r="R206" s="1" t="b">
        <f t="shared" si="17"/>
        <v>0</v>
      </c>
      <c r="S206" s="1" t="b">
        <f t="shared" si="18"/>
        <v>0</v>
      </c>
      <c r="T206" t="b">
        <f t="shared" si="19"/>
        <v>0</v>
      </c>
      <c r="U206" t="s">
        <v>281</v>
      </c>
    </row>
    <row r="207" spans="1:21" x14ac:dyDescent="0.2">
      <c r="A207" t="s">
        <v>233</v>
      </c>
      <c r="B207">
        <v>17230</v>
      </c>
      <c r="C207" t="s">
        <v>93</v>
      </c>
      <c r="D207">
        <v>4.7346199999999996</v>
      </c>
      <c r="E207">
        <v>0.38555</v>
      </c>
      <c r="F207">
        <v>1.96628</v>
      </c>
      <c r="G207">
        <v>15.58747</v>
      </c>
      <c r="P207" s="1" t="b">
        <f t="shared" si="15"/>
        <v>0</v>
      </c>
      <c r="Q207" s="1" t="b">
        <f t="shared" si="16"/>
        <v>1</v>
      </c>
      <c r="R207" s="1" t="b">
        <f t="shared" si="17"/>
        <v>0</v>
      </c>
      <c r="S207" s="1" t="b">
        <f t="shared" si="18"/>
        <v>0</v>
      </c>
      <c r="T207" t="b">
        <f t="shared" si="19"/>
        <v>1</v>
      </c>
    </row>
    <row r="208" spans="1:21" x14ac:dyDescent="0.2">
      <c r="A208" t="s">
        <v>234</v>
      </c>
      <c r="B208">
        <v>40</v>
      </c>
      <c r="C208" t="s">
        <v>23</v>
      </c>
      <c r="D208">
        <v>2.7999999999999998E-4</v>
      </c>
      <c r="E208">
        <v>2.2000000000000001E-4</v>
      </c>
      <c r="F208">
        <v>8.9999999999999998E-4</v>
      </c>
      <c r="G208">
        <v>1.8799999999999999E-3</v>
      </c>
      <c r="P208" s="1" t="b">
        <f t="shared" si="15"/>
        <v>0</v>
      </c>
      <c r="Q208" s="1" t="b">
        <f t="shared" si="16"/>
        <v>1</v>
      </c>
      <c r="R208" s="1" t="b">
        <f t="shared" si="17"/>
        <v>0</v>
      </c>
      <c r="S208" s="1" t="b">
        <f t="shared" si="18"/>
        <v>0</v>
      </c>
      <c r="T208" t="b">
        <f t="shared" si="19"/>
        <v>1</v>
      </c>
    </row>
    <row r="209" spans="1:20" x14ac:dyDescent="0.2">
      <c r="A209" t="s">
        <v>235</v>
      </c>
      <c r="B209">
        <v>34</v>
      </c>
      <c r="C209" t="s">
        <v>14</v>
      </c>
      <c r="D209">
        <v>2.3000000000000001E-4</v>
      </c>
      <c r="E209">
        <v>2.0000000000000001E-4</v>
      </c>
      <c r="F209">
        <v>4.0000000000000002E-4</v>
      </c>
      <c r="G209">
        <v>1.16E-3</v>
      </c>
      <c r="P209" s="1" t="b">
        <f t="shared" si="15"/>
        <v>0</v>
      </c>
      <c r="Q209" s="1" t="b">
        <f t="shared" si="16"/>
        <v>1</v>
      </c>
      <c r="R209" s="1" t="b">
        <f t="shared" si="17"/>
        <v>0</v>
      </c>
      <c r="S209" s="1" t="b">
        <f t="shared" si="18"/>
        <v>0</v>
      </c>
      <c r="T209" t="b">
        <f t="shared" si="19"/>
        <v>1</v>
      </c>
    </row>
    <row r="210" spans="1:20" x14ac:dyDescent="0.2">
      <c r="A210" t="s">
        <v>236</v>
      </c>
      <c r="B210">
        <v>145</v>
      </c>
      <c r="C210" t="s">
        <v>17</v>
      </c>
      <c r="D210">
        <v>1.1000000000000001E-3</v>
      </c>
      <c r="E210">
        <v>3.0100000000000001E-3</v>
      </c>
      <c r="F210">
        <v>2.8800000000000002E-3</v>
      </c>
      <c r="G210">
        <v>5.2199999999999998E-3</v>
      </c>
      <c r="P210" s="1" t="b">
        <f t="shared" si="15"/>
        <v>1</v>
      </c>
      <c r="Q210" s="1" t="b">
        <f t="shared" si="16"/>
        <v>0</v>
      </c>
      <c r="R210" s="1" t="b">
        <f t="shared" si="17"/>
        <v>0</v>
      </c>
      <c r="S210" s="1" t="b">
        <f t="shared" si="18"/>
        <v>0</v>
      </c>
      <c r="T210" t="b">
        <f t="shared" si="19"/>
        <v>1</v>
      </c>
    </row>
    <row r="211" spans="1:20" x14ac:dyDescent="0.2">
      <c r="A211" t="s">
        <v>237</v>
      </c>
      <c r="B211">
        <v>207</v>
      </c>
      <c r="C211" t="s">
        <v>17</v>
      </c>
      <c r="D211">
        <v>1.3699999999999999E-3</v>
      </c>
      <c r="E211">
        <v>3.5500000000000002E-3</v>
      </c>
      <c r="F211">
        <v>3.0599999999999998E-3</v>
      </c>
      <c r="G211">
        <v>5.8900000000000003E-3</v>
      </c>
      <c r="P211" s="1" t="b">
        <f t="shared" si="15"/>
        <v>1</v>
      </c>
      <c r="Q211" s="1" t="b">
        <f t="shared" si="16"/>
        <v>0</v>
      </c>
      <c r="R211" s="1" t="b">
        <f t="shared" si="17"/>
        <v>0</v>
      </c>
      <c r="S211" s="1" t="b">
        <f t="shared" si="18"/>
        <v>0</v>
      </c>
      <c r="T211" t="b">
        <f t="shared" si="19"/>
        <v>1</v>
      </c>
    </row>
    <row r="212" spans="1:20" x14ac:dyDescent="0.2">
      <c r="A212" t="s">
        <v>238</v>
      </c>
      <c r="B212">
        <v>1139</v>
      </c>
      <c r="C212" t="s">
        <v>58</v>
      </c>
      <c r="D212">
        <v>8.8900000000000003E-3</v>
      </c>
      <c r="E212">
        <v>3.5430000000000003E-2</v>
      </c>
      <c r="F212">
        <v>1.4489999999999999E-2</v>
      </c>
      <c r="G212">
        <v>9.2810000000000004E-2</v>
      </c>
      <c r="P212" s="1" t="b">
        <f t="shared" si="15"/>
        <v>1</v>
      </c>
      <c r="Q212" s="1" t="b">
        <f t="shared" si="16"/>
        <v>0</v>
      </c>
      <c r="R212" s="1" t="b">
        <f t="shared" si="17"/>
        <v>0</v>
      </c>
      <c r="S212" s="1" t="b">
        <f t="shared" si="18"/>
        <v>0</v>
      </c>
      <c r="T212" t="b">
        <f t="shared" si="19"/>
        <v>1</v>
      </c>
    </row>
    <row r="213" spans="1:20" x14ac:dyDescent="0.2">
      <c r="A213" t="s">
        <v>239</v>
      </c>
      <c r="B213">
        <v>15</v>
      </c>
      <c r="C213" t="s">
        <v>23</v>
      </c>
      <c r="D213">
        <v>1.7000000000000001E-4</v>
      </c>
      <c r="E213">
        <v>1E-4</v>
      </c>
      <c r="F213">
        <v>3.3E-4</v>
      </c>
      <c r="G213">
        <v>7.2000000000000005E-4</v>
      </c>
      <c r="P213" s="1" t="b">
        <f t="shared" si="15"/>
        <v>0</v>
      </c>
      <c r="Q213" s="1" t="b">
        <f t="shared" si="16"/>
        <v>1</v>
      </c>
      <c r="R213" s="1" t="b">
        <f t="shared" si="17"/>
        <v>0</v>
      </c>
      <c r="S213" s="1" t="b">
        <f t="shared" si="18"/>
        <v>0</v>
      </c>
      <c r="T213" t="b">
        <f t="shared" si="19"/>
        <v>1</v>
      </c>
    </row>
    <row r="214" spans="1:20" x14ac:dyDescent="0.2">
      <c r="A214" t="s">
        <v>240</v>
      </c>
      <c r="B214">
        <v>45</v>
      </c>
      <c r="C214" t="s">
        <v>14</v>
      </c>
      <c r="D214">
        <v>2.9999999999999997E-4</v>
      </c>
      <c r="E214">
        <v>2.5000000000000001E-4</v>
      </c>
      <c r="F214">
        <v>5.1999999999999995E-4</v>
      </c>
      <c r="G214">
        <v>1.6199999999999999E-3</v>
      </c>
      <c r="P214" s="1" t="b">
        <f t="shared" si="15"/>
        <v>0</v>
      </c>
      <c r="Q214" s="1" t="b">
        <f t="shared" si="16"/>
        <v>1</v>
      </c>
      <c r="R214" s="1" t="b">
        <f t="shared" si="17"/>
        <v>0</v>
      </c>
      <c r="S214" s="1" t="b">
        <f t="shared" si="18"/>
        <v>0</v>
      </c>
      <c r="T214" t="b">
        <f t="shared" si="19"/>
        <v>1</v>
      </c>
    </row>
    <row r="215" spans="1:20" x14ac:dyDescent="0.2">
      <c r="A215" t="s">
        <v>241</v>
      </c>
      <c r="B215">
        <v>24</v>
      </c>
      <c r="C215" t="s">
        <v>14</v>
      </c>
      <c r="D215">
        <v>1.8000000000000001E-4</v>
      </c>
      <c r="E215">
        <v>1.6000000000000001E-4</v>
      </c>
      <c r="F215">
        <v>3.1E-4</v>
      </c>
      <c r="G215">
        <v>9.1E-4</v>
      </c>
      <c r="P215" s="1" t="b">
        <f t="shared" si="15"/>
        <v>0</v>
      </c>
      <c r="Q215" s="1" t="b">
        <f t="shared" si="16"/>
        <v>1</v>
      </c>
      <c r="R215" s="1" t="b">
        <f t="shared" si="17"/>
        <v>0</v>
      </c>
      <c r="S215" s="1" t="b">
        <f t="shared" si="18"/>
        <v>0</v>
      </c>
      <c r="T215" t="b">
        <f t="shared" si="19"/>
        <v>1</v>
      </c>
    </row>
    <row r="216" spans="1:20" x14ac:dyDescent="0.2">
      <c r="A216" t="s">
        <v>242</v>
      </c>
      <c r="B216">
        <v>270</v>
      </c>
      <c r="C216" t="s">
        <v>23</v>
      </c>
      <c r="D216">
        <v>8.1999999999999998E-4</v>
      </c>
      <c r="E216">
        <v>1.3520000000000001E-2</v>
      </c>
      <c r="F216">
        <v>6.3640000000000002E-2</v>
      </c>
      <c r="G216">
        <v>2.6380000000000001E-2</v>
      </c>
      <c r="P216" s="1" t="b">
        <f t="shared" si="15"/>
        <v>1</v>
      </c>
      <c r="Q216" s="1" t="b">
        <f t="shared" si="16"/>
        <v>0</v>
      </c>
      <c r="R216" s="1" t="b">
        <f t="shared" si="17"/>
        <v>0</v>
      </c>
      <c r="S216" s="1" t="b">
        <f t="shared" si="18"/>
        <v>0</v>
      </c>
      <c r="T216" t="b">
        <f t="shared" si="19"/>
        <v>1</v>
      </c>
    </row>
    <row r="217" spans="1:20" x14ac:dyDescent="0.2">
      <c r="A217" t="s">
        <v>243</v>
      </c>
      <c r="B217">
        <v>100</v>
      </c>
      <c r="C217" t="s">
        <v>25</v>
      </c>
      <c r="D217">
        <v>9.6000000000000002E-4</v>
      </c>
      <c r="E217">
        <v>4.8999999999999998E-4</v>
      </c>
      <c r="F217">
        <v>2.8500000000000001E-3</v>
      </c>
      <c r="G217">
        <v>5.3899999999999998E-3</v>
      </c>
      <c r="P217" s="1" t="b">
        <f t="shared" si="15"/>
        <v>0</v>
      </c>
      <c r="Q217" s="1" t="b">
        <f t="shared" si="16"/>
        <v>1</v>
      </c>
      <c r="R217" s="1" t="b">
        <f t="shared" si="17"/>
        <v>0</v>
      </c>
      <c r="S217" s="1" t="b">
        <f t="shared" si="18"/>
        <v>0</v>
      </c>
      <c r="T217" t="b">
        <f t="shared" si="19"/>
        <v>1</v>
      </c>
    </row>
    <row r="218" spans="1:20" x14ac:dyDescent="0.2">
      <c r="A218" t="s">
        <v>244</v>
      </c>
      <c r="B218">
        <v>30</v>
      </c>
      <c r="C218" t="s">
        <v>25</v>
      </c>
      <c r="D218">
        <v>3.3E-4</v>
      </c>
      <c r="E218">
        <v>1.7000000000000001E-4</v>
      </c>
      <c r="F218">
        <v>1.07E-3</v>
      </c>
      <c r="G218">
        <v>1.6299999999999999E-3</v>
      </c>
      <c r="P218" s="1" t="b">
        <f t="shared" si="15"/>
        <v>0</v>
      </c>
      <c r="Q218" s="1" t="b">
        <f t="shared" si="16"/>
        <v>1</v>
      </c>
      <c r="R218" s="1" t="b">
        <f t="shared" si="17"/>
        <v>0</v>
      </c>
      <c r="S218" s="1" t="b">
        <f t="shared" si="18"/>
        <v>0</v>
      </c>
      <c r="T218" t="b">
        <f t="shared" si="19"/>
        <v>1</v>
      </c>
    </row>
    <row r="219" spans="1:20" x14ac:dyDescent="0.2">
      <c r="A219" t="s">
        <v>245</v>
      </c>
      <c r="B219">
        <v>3147775</v>
      </c>
      <c r="C219" t="s">
        <v>23</v>
      </c>
      <c r="D219">
        <v>30.267099999999999</v>
      </c>
      <c r="E219">
        <v>18.32339</v>
      </c>
      <c r="F219">
        <v>55.786760000000001</v>
      </c>
      <c r="G219">
        <v>1000000</v>
      </c>
      <c r="P219" s="1" t="b">
        <f t="shared" si="15"/>
        <v>0</v>
      </c>
      <c r="Q219" s="1" t="b">
        <f t="shared" si="16"/>
        <v>1</v>
      </c>
      <c r="R219" s="1" t="b">
        <f t="shared" si="17"/>
        <v>0</v>
      </c>
      <c r="S219" s="1" t="b">
        <f t="shared" si="18"/>
        <v>0</v>
      </c>
      <c r="T219" t="b">
        <f t="shared" si="19"/>
        <v>1</v>
      </c>
    </row>
    <row r="220" spans="1:20" x14ac:dyDescent="0.2">
      <c r="A220" t="s">
        <v>246</v>
      </c>
      <c r="B220">
        <v>3026</v>
      </c>
      <c r="C220" t="s">
        <v>17</v>
      </c>
      <c r="D220">
        <v>3.4930000000000003E-2</v>
      </c>
      <c r="E220">
        <v>0.11685</v>
      </c>
      <c r="F220">
        <v>0.10847999999999999</v>
      </c>
      <c r="G220">
        <v>0.14913000000000001</v>
      </c>
      <c r="P220" s="1" t="b">
        <f t="shared" si="15"/>
        <v>1</v>
      </c>
      <c r="Q220" s="1" t="b">
        <f t="shared" si="16"/>
        <v>0</v>
      </c>
      <c r="R220" s="1" t="b">
        <f t="shared" si="17"/>
        <v>0</v>
      </c>
      <c r="S220" s="1" t="b">
        <f t="shared" si="18"/>
        <v>0</v>
      </c>
      <c r="T220" t="b">
        <f t="shared" si="19"/>
        <v>1</v>
      </c>
    </row>
    <row r="221" spans="1:20" x14ac:dyDescent="0.2">
      <c r="A221" t="s">
        <v>247</v>
      </c>
      <c r="B221">
        <v>1926</v>
      </c>
      <c r="C221" t="s">
        <v>42</v>
      </c>
      <c r="D221">
        <v>5.0889999999999998E-2</v>
      </c>
      <c r="E221">
        <v>0.30723</v>
      </c>
      <c r="F221">
        <v>0.11366999999999999</v>
      </c>
      <c r="G221">
        <v>0.15232000000000001</v>
      </c>
      <c r="P221" s="1" t="b">
        <f t="shared" si="15"/>
        <v>1</v>
      </c>
      <c r="Q221" s="1" t="b">
        <f t="shared" si="16"/>
        <v>0</v>
      </c>
      <c r="R221" s="1" t="b">
        <f t="shared" si="17"/>
        <v>0</v>
      </c>
      <c r="S221" s="1" t="b">
        <f t="shared" si="18"/>
        <v>0</v>
      </c>
      <c r="T221" t="b">
        <f t="shared" si="19"/>
        <v>1</v>
      </c>
    </row>
    <row r="222" spans="1:20" x14ac:dyDescent="0.2">
      <c r="A222" t="s">
        <v>248</v>
      </c>
      <c r="B222">
        <v>400</v>
      </c>
      <c r="C222" t="s">
        <v>25</v>
      </c>
      <c r="D222">
        <v>7.7499999999999999E-3</v>
      </c>
      <c r="E222">
        <v>5.28E-3</v>
      </c>
      <c r="F222">
        <v>1.8089999999999998E-2</v>
      </c>
      <c r="G222">
        <v>4.1169999999999998E-2</v>
      </c>
      <c r="P222" s="1" t="b">
        <f t="shared" si="15"/>
        <v>0</v>
      </c>
      <c r="Q222" s="1" t="b">
        <f t="shared" si="16"/>
        <v>1</v>
      </c>
      <c r="R222" s="1" t="b">
        <f t="shared" si="17"/>
        <v>0</v>
      </c>
      <c r="S222" s="1" t="b">
        <f t="shared" si="18"/>
        <v>0</v>
      </c>
      <c r="T222" t="b">
        <f t="shared" si="19"/>
        <v>1</v>
      </c>
    </row>
    <row r="223" spans="1:20" x14ac:dyDescent="0.2">
      <c r="A223" t="s">
        <v>249</v>
      </c>
      <c r="B223">
        <v>32772</v>
      </c>
      <c r="C223" t="s">
        <v>14</v>
      </c>
      <c r="D223">
        <v>7.4859999999999996E-2</v>
      </c>
      <c r="E223">
        <v>0.30265999999999998</v>
      </c>
      <c r="F223">
        <v>0.2223</v>
      </c>
      <c r="G223">
        <v>0.88956000000000002</v>
      </c>
      <c r="P223" s="1" t="b">
        <f t="shared" si="15"/>
        <v>1</v>
      </c>
      <c r="Q223" s="1" t="b">
        <f t="shared" si="16"/>
        <v>0</v>
      </c>
      <c r="R223" s="1" t="b">
        <f t="shared" si="17"/>
        <v>0</v>
      </c>
      <c r="S223" s="1" t="b">
        <f t="shared" si="18"/>
        <v>0</v>
      </c>
      <c r="T223" t="b">
        <f t="shared" si="19"/>
        <v>1</v>
      </c>
    </row>
    <row r="224" spans="1:20" x14ac:dyDescent="0.2">
      <c r="A224" t="s">
        <v>250</v>
      </c>
      <c r="B224">
        <v>153</v>
      </c>
      <c r="C224" t="s">
        <v>14</v>
      </c>
      <c r="D224">
        <v>1.2199999999999999E-3</v>
      </c>
      <c r="E224">
        <v>1.06E-3</v>
      </c>
      <c r="F224">
        <v>1.7600000000000001E-3</v>
      </c>
      <c r="G224">
        <v>7.5799999999999999E-3</v>
      </c>
      <c r="P224" s="1" t="b">
        <f t="shared" si="15"/>
        <v>0</v>
      </c>
      <c r="Q224" s="1" t="b">
        <f t="shared" si="16"/>
        <v>1</v>
      </c>
      <c r="R224" s="1" t="b">
        <f t="shared" si="17"/>
        <v>0</v>
      </c>
      <c r="S224" s="1" t="b">
        <f t="shared" si="18"/>
        <v>0</v>
      </c>
      <c r="T224" t="b">
        <f t="shared" si="19"/>
        <v>1</v>
      </c>
    </row>
    <row r="225" spans="1:20" x14ac:dyDescent="0.2">
      <c r="A225" t="s">
        <v>251</v>
      </c>
      <c r="B225">
        <v>108</v>
      </c>
      <c r="C225" t="s">
        <v>17</v>
      </c>
      <c r="D225">
        <v>1.14E-3</v>
      </c>
      <c r="E225">
        <v>2.8400000000000001E-3</v>
      </c>
      <c r="F225">
        <v>2E-3</v>
      </c>
      <c r="G225">
        <v>9.3799999999999994E-3</v>
      </c>
      <c r="P225" s="1" t="b">
        <f t="shared" si="15"/>
        <v>1</v>
      </c>
      <c r="Q225" s="1" t="b">
        <f t="shared" si="16"/>
        <v>0</v>
      </c>
      <c r="R225" s="1" t="b">
        <f t="shared" si="17"/>
        <v>0</v>
      </c>
      <c r="S225" s="1" t="b">
        <f t="shared" si="18"/>
        <v>0</v>
      </c>
      <c r="T225" t="b">
        <f t="shared" si="19"/>
        <v>1</v>
      </c>
    </row>
    <row r="226" spans="1:20" x14ac:dyDescent="0.2">
      <c r="A226" t="s">
        <v>252</v>
      </c>
      <c r="B226">
        <v>774</v>
      </c>
      <c r="C226" t="s">
        <v>14</v>
      </c>
      <c r="D226">
        <v>4.5300000000000002E-3</v>
      </c>
      <c r="E226">
        <v>3.9500000000000004E-3</v>
      </c>
      <c r="F226">
        <v>7.9699999999999997E-3</v>
      </c>
      <c r="G226">
        <v>2.9739999999999999E-2</v>
      </c>
      <c r="P226" s="1" t="b">
        <f t="shared" si="15"/>
        <v>0</v>
      </c>
      <c r="Q226" s="1" t="b">
        <f t="shared" si="16"/>
        <v>1</v>
      </c>
      <c r="R226" s="1" t="b">
        <f t="shared" si="17"/>
        <v>0</v>
      </c>
      <c r="S226" s="1" t="b">
        <f t="shared" si="18"/>
        <v>0</v>
      </c>
      <c r="T226" t="b">
        <f t="shared" si="19"/>
        <v>1</v>
      </c>
    </row>
    <row r="227" spans="1:20" x14ac:dyDescent="0.2">
      <c r="A227" t="s">
        <v>253</v>
      </c>
      <c r="B227">
        <v>289</v>
      </c>
      <c r="C227" t="s">
        <v>17</v>
      </c>
      <c r="D227">
        <v>2.0300000000000001E-3</v>
      </c>
      <c r="E227">
        <v>4.7699999999999999E-3</v>
      </c>
      <c r="F227">
        <v>3.9899999999999996E-3</v>
      </c>
      <c r="G227">
        <v>9.9500000000000005E-3</v>
      </c>
      <c r="P227" s="1" t="b">
        <f t="shared" si="15"/>
        <v>1</v>
      </c>
      <c r="Q227" s="1" t="b">
        <f t="shared" si="16"/>
        <v>0</v>
      </c>
      <c r="R227" s="1" t="b">
        <f t="shared" si="17"/>
        <v>0</v>
      </c>
      <c r="S227" s="1" t="b">
        <f t="shared" si="18"/>
        <v>0</v>
      </c>
      <c r="T227" t="b">
        <f t="shared" si="19"/>
        <v>1</v>
      </c>
    </row>
    <row r="228" spans="1:20" x14ac:dyDescent="0.2">
      <c r="A228" t="s">
        <v>254</v>
      </c>
      <c r="B228">
        <v>35</v>
      </c>
      <c r="C228" t="s">
        <v>14</v>
      </c>
      <c r="D228">
        <v>3.2000000000000003E-4</v>
      </c>
      <c r="E228">
        <v>5.5000000000000003E-4</v>
      </c>
      <c r="F228">
        <v>6.2E-4</v>
      </c>
      <c r="G228">
        <v>1.7099999999999999E-3</v>
      </c>
      <c r="P228" s="1" t="b">
        <f t="shared" si="15"/>
        <v>1</v>
      </c>
      <c r="Q228" s="1" t="b">
        <f t="shared" si="16"/>
        <v>0</v>
      </c>
      <c r="R228" s="1" t="b">
        <f t="shared" si="17"/>
        <v>0</v>
      </c>
      <c r="S228" s="1" t="b">
        <f t="shared" si="18"/>
        <v>0</v>
      </c>
      <c r="T228" t="b">
        <f t="shared" si="19"/>
        <v>1</v>
      </c>
    </row>
    <row r="229" spans="1:20" x14ac:dyDescent="0.2">
      <c r="A229" t="s">
        <v>255</v>
      </c>
      <c r="B229">
        <v>90</v>
      </c>
      <c r="C229" t="s">
        <v>14</v>
      </c>
      <c r="D229">
        <v>4.8999999999999998E-4</v>
      </c>
      <c r="E229">
        <v>4.4999999999999999E-4</v>
      </c>
      <c r="F229">
        <v>3.2499999999999999E-3</v>
      </c>
      <c r="G229">
        <v>7.8399999999999997E-3</v>
      </c>
      <c r="P229" s="1" t="b">
        <f t="shared" si="15"/>
        <v>0</v>
      </c>
      <c r="Q229" s="1" t="b">
        <f t="shared" si="16"/>
        <v>1</v>
      </c>
      <c r="R229" s="1" t="b">
        <f t="shared" si="17"/>
        <v>0</v>
      </c>
      <c r="S229" s="1" t="b">
        <f t="shared" si="18"/>
        <v>0</v>
      </c>
      <c r="T229" t="b">
        <f t="shared" si="19"/>
        <v>1</v>
      </c>
    </row>
    <row r="230" spans="1:20" x14ac:dyDescent="0.2">
      <c r="A230" t="s">
        <v>256</v>
      </c>
      <c r="B230">
        <v>117</v>
      </c>
      <c r="C230" t="s">
        <v>23</v>
      </c>
      <c r="D230">
        <v>3.8000000000000002E-4</v>
      </c>
      <c r="E230">
        <v>1.25E-3</v>
      </c>
      <c r="F230">
        <v>8.9999999999999998E-4</v>
      </c>
      <c r="G230">
        <v>5.8500000000000002E-3</v>
      </c>
      <c r="P230" s="1" t="b">
        <f t="shared" si="15"/>
        <v>1</v>
      </c>
      <c r="Q230" s="1" t="b">
        <f t="shared" si="16"/>
        <v>0</v>
      </c>
      <c r="R230" s="1" t="b">
        <f t="shared" si="17"/>
        <v>0</v>
      </c>
      <c r="S230" s="1" t="b">
        <f t="shared" si="18"/>
        <v>0</v>
      </c>
      <c r="T230" t="b">
        <f t="shared" si="19"/>
        <v>1</v>
      </c>
    </row>
    <row r="231" spans="1:20" x14ac:dyDescent="0.2">
      <c r="A231" t="s">
        <v>257</v>
      </c>
      <c r="B231">
        <v>126</v>
      </c>
      <c r="C231" t="s">
        <v>23</v>
      </c>
      <c r="D231">
        <v>7.6000000000000004E-4</v>
      </c>
      <c r="E231">
        <v>2.7799999999999999E-3</v>
      </c>
      <c r="F231">
        <v>6.9899999999999997E-3</v>
      </c>
      <c r="G231">
        <v>1.553E-2</v>
      </c>
      <c r="P231" s="1" t="b">
        <f t="shared" si="15"/>
        <v>1</v>
      </c>
      <c r="Q231" s="1" t="b">
        <f t="shared" si="16"/>
        <v>0</v>
      </c>
      <c r="R231" s="1" t="b">
        <f t="shared" si="17"/>
        <v>0</v>
      </c>
      <c r="S231" s="1" t="b">
        <f t="shared" si="18"/>
        <v>0</v>
      </c>
      <c r="T231" t="b">
        <f t="shared" si="19"/>
        <v>1</v>
      </c>
    </row>
    <row r="232" spans="1:20" x14ac:dyDescent="0.2">
      <c r="A232" t="s">
        <v>258</v>
      </c>
      <c r="B232">
        <v>306</v>
      </c>
      <c r="C232" t="s">
        <v>42</v>
      </c>
      <c r="D232">
        <v>3.7200000000000002E-3</v>
      </c>
      <c r="E232">
        <v>1.354E-2</v>
      </c>
      <c r="F232">
        <v>3.6589999999999998E-2</v>
      </c>
      <c r="G232">
        <v>1.7600000000000001E-2</v>
      </c>
      <c r="P232" s="1" t="b">
        <f t="shared" si="15"/>
        <v>1</v>
      </c>
      <c r="Q232" s="1" t="b">
        <f t="shared" si="16"/>
        <v>0</v>
      </c>
      <c r="R232" s="1" t="b">
        <f t="shared" si="17"/>
        <v>0</v>
      </c>
      <c r="S232" s="1" t="b">
        <f t="shared" si="18"/>
        <v>0</v>
      </c>
      <c r="T232" t="b">
        <f t="shared" si="19"/>
        <v>1</v>
      </c>
    </row>
    <row r="233" spans="1:20" x14ac:dyDescent="0.2">
      <c r="A233" t="s">
        <v>259</v>
      </c>
      <c r="B233">
        <v>185</v>
      </c>
      <c r="C233" t="s">
        <v>25</v>
      </c>
      <c r="D233">
        <v>1.8500000000000001E-3</v>
      </c>
      <c r="E233">
        <v>3.5500000000000002E-3</v>
      </c>
      <c r="F233">
        <v>2.5799999999999998E-3</v>
      </c>
      <c r="G233">
        <v>1.1440000000000001E-2</v>
      </c>
      <c r="P233" s="1" t="b">
        <f t="shared" si="15"/>
        <v>1</v>
      </c>
      <c r="Q233" s="1" t="b">
        <f t="shared" si="16"/>
        <v>0</v>
      </c>
      <c r="R233" s="1" t="b">
        <f t="shared" si="17"/>
        <v>0</v>
      </c>
      <c r="S233" s="1" t="b">
        <f t="shared" si="18"/>
        <v>0</v>
      </c>
      <c r="T233" t="b">
        <f t="shared" si="19"/>
        <v>1</v>
      </c>
    </row>
    <row r="234" spans="1:20" x14ac:dyDescent="0.2">
      <c r="A234" t="s">
        <v>260</v>
      </c>
      <c r="B234">
        <v>400</v>
      </c>
      <c r="C234" t="s">
        <v>25</v>
      </c>
      <c r="D234">
        <v>7.4799999999999997E-3</v>
      </c>
      <c r="E234">
        <v>5.1900000000000002E-3</v>
      </c>
      <c r="F234">
        <v>1.805E-2</v>
      </c>
      <c r="G234">
        <v>4.0140000000000002E-2</v>
      </c>
      <c r="P234" s="1" t="b">
        <f t="shared" si="15"/>
        <v>0</v>
      </c>
      <c r="Q234" s="1" t="b">
        <f t="shared" si="16"/>
        <v>1</v>
      </c>
      <c r="R234" s="1" t="b">
        <f t="shared" si="17"/>
        <v>0</v>
      </c>
      <c r="S234" s="1" t="b">
        <f t="shared" si="18"/>
        <v>0</v>
      </c>
      <c r="T234" t="b">
        <f t="shared" si="19"/>
        <v>1</v>
      </c>
    </row>
    <row r="235" spans="1:20" x14ac:dyDescent="0.2">
      <c r="A235" t="s">
        <v>261</v>
      </c>
      <c r="B235">
        <v>6305</v>
      </c>
      <c r="C235" t="s">
        <v>23</v>
      </c>
      <c r="D235">
        <v>5.5390000000000002E-2</v>
      </c>
      <c r="E235">
        <v>3.2590000000000001E-2</v>
      </c>
      <c r="F235">
        <v>9.9959999999999993E-2</v>
      </c>
      <c r="G235">
        <v>0.37367</v>
      </c>
      <c r="P235" s="1" t="b">
        <f t="shared" si="15"/>
        <v>0</v>
      </c>
      <c r="Q235" s="1" t="b">
        <f t="shared" si="16"/>
        <v>1</v>
      </c>
      <c r="R235" s="1" t="b">
        <f t="shared" si="17"/>
        <v>0</v>
      </c>
      <c r="S235" s="1" t="b">
        <f t="shared" si="18"/>
        <v>0</v>
      </c>
      <c r="T235" t="b">
        <f t="shared" si="19"/>
        <v>1</v>
      </c>
    </row>
    <row r="236" spans="1:20" x14ac:dyDescent="0.2">
      <c r="A236" t="s">
        <v>262</v>
      </c>
      <c r="B236">
        <v>2431</v>
      </c>
      <c r="C236" t="s">
        <v>64</v>
      </c>
      <c r="D236">
        <v>3.3599999999999998E-2</v>
      </c>
      <c r="E236">
        <v>0.14935999999999999</v>
      </c>
      <c r="F236">
        <v>0.34904000000000002</v>
      </c>
      <c r="G236">
        <v>0.21939</v>
      </c>
      <c r="P236" s="1" t="b">
        <f t="shared" si="15"/>
        <v>1</v>
      </c>
      <c r="Q236" s="1" t="b">
        <f t="shared" si="16"/>
        <v>0</v>
      </c>
      <c r="R236" s="1" t="b">
        <f t="shared" si="17"/>
        <v>0</v>
      </c>
      <c r="S236" s="1" t="b">
        <f t="shared" si="18"/>
        <v>0</v>
      </c>
      <c r="T236" t="b">
        <f t="shared" si="19"/>
        <v>1</v>
      </c>
    </row>
    <row r="237" spans="1:20" x14ac:dyDescent="0.2">
      <c r="A237" t="s">
        <v>263</v>
      </c>
      <c r="B237">
        <v>15</v>
      </c>
      <c r="C237" t="s">
        <v>23</v>
      </c>
      <c r="D237">
        <v>1.7000000000000001E-4</v>
      </c>
      <c r="E237">
        <v>1E-4</v>
      </c>
      <c r="F237">
        <v>3.3E-4</v>
      </c>
      <c r="G237">
        <v>7.2000000000000005E-4</v>
      </c>
      <c r="P237" s="1" t="b">
        <f t="shared" si="15"/>
        <v>0</v>
      </c>
      <c r="Q237" s="1" t="b">
        <f t="shared" si="16"/>
        <v>1</v>
      </c>
      <c r="R237" s="1" t="b">
        <f t="shared" si="17"/>
        <v>0</v>
      </c>
      <c r="S237" s="1" t="b">
        <f t="shared" si="18"/>
        <v>0</v>
      </c>
      <c r="T237" t="b">
        <f t="shared" si="19"/>
        <v>1</v>
      </c>
    </row>
    <row r="238" spans="1:20" x14ac:dyDescent="0.2">
      <c r="A238" t="s">
        <v>264</v>
      </c>
      <c r="B238">
        <v>612</v>
      </c>
      <c r="C238" t="s">
        <v>17</v>
      </c>
      <c r="D238">
        <v>5.2599999999999999E-3</v>
      </c>
      <c r="E238">
        <v>1.3639999999999999E-2</v>
      </c>
      <c r="F238">
        <v>8.8800000000000007E-3</v>
      </c>
      <c r="G238">
        <v>2.9520000000000001E-2</v>
      </c>
      <c r="P238" s="1" t="b">
        <f t="shared" si="15"/>
        <v>1</v>
      </c>
      <c r="Q238" s="1" t="b">
        <f t="shared" si="16"/>
        <v>0</v>
      </c>
      <c r="R238" s="1" t="b">
        <f t="shared" si="17"/>
        <v>0</v>
      </c>
      <c r="S238" s="1" t="b">
        <f t="shared" si="18"/>
        <v>0</v>
      </c>
      <c r="T238" t="b">
        <f t="shared" si="19"/>
        <v>1</v>
      </c>
    </row>
    <row r="239" spans="1:20" x14ac:dyDescent="0.2">
      <c r="A239" t="s">
        <v>265</v>
      </c>
      <c r="B239">
        <v>70</v>
      </c>
      <c r="C239" t="s">
        <v>14</v>
      </c>
      <c r="D239">
        <v>5.5000000000000003E-4</v>
      </c>
      <c r="E239">
        <v>1E-3</v>
      </c>
      <c r="F239">
        <v>1.34E-3</v>
      </c>
      <c r="G239">
        <v>4.1900000000000001E-3</v>
      </c>
      <c r="P239" s="1" t="b">
        <f t="shared" si="15"/>
        <v>1</v>
      </c>
      <c r="Q239" s="1" t="b">
        <f t="shared" si="16"/>
        <v>0</v>
      </c>
      <c r="R239" s="1" t="b">
        <f t="shared" si="17"/>
        <v>0</v>
      </c>
      <c r="S239" s="1" t="b">
        <f t="shared" si="18"/>
        <v>0</v>
      </c>
      <c r="T239" t="b">
        <f t="shared" si="19"/>
        <v>1</v>
      </c>
    </row>
    <row r="240" spans="1:20" x14ac:dyDescent="0.2">
      <c r="A240" t="s">
        <v>266</v>
      </c>
      <c r="B240">
        <v>90</v>
      </c>
      <c r="C240" t="s">
        <v>50</v>
      </c>
      <c r="D240">
        <v>1.3600000000000001E-3</v>
      </c>
      <c r="E240">
        <v>3.0699999999999998E-3</v>
      </c>
      <c r="F240">
        <v>1.261E-2</v>
      </c>
      <c r="G240">
        <v>4.8300000000000001E-3</v>
      </c>
      <c r="P240" s="1" t="b">
        <f t="shared" si="15"/>
        <v>1</v>
      </c>
      <c r="Q240" s="1" t="b">
        <f t="shared" si="16"/>
        <v>0</v>
      </c>
      <c r="R240" s="1" t="b">
        <f t="shared" si="17"/>
        <v>0</v>
      </c>
      <c r="S240" s="1" t="b">
        <f t="shared" si="18"/>
        <v>0</v>
      </c>
      <c r="T240" t="b">
        <f t="shared" si="19"/>
        <v>1</v>
      </c>
    </row>
    <row r="241" spans="1:20" x14ac:dyDescent="0.2">
      <c r="A241" t="s">
        <v>267</v>
      </c>
      <c r="B241">
        <v>110</v>
      </c>
      <c r="C241" t="s">
        <v>110</v>
      </c>
      <c r="D241">
        <v>2.32E-3</v>
      </c>
      <c r="E241">
        <v>5.4000000000000001E-4</v>
      </c>
      <c r="F241">
        <v>8.3999999999999995E-3</v>
      </c>
      <c r="G241">
        <v>1.013E-2</v>
      </c>
      <c r="P241" s="1" t="b">
        <f t="shared" si="15"/>
        <v>0</v>
      </c>
      <c r="Q241" s="1" t="b">
        <f t="shared" si="16"/>
        <v>1</v>
      </c>
      <c r="R241" s="1" t="b">
        <f t="shared" si="17"/>
        <v>0</v>
      </c>
      <c r="S241" s="1" t="b">
        <f t="shared" si="18"/>
        <v>0</v>
      </c>
      <c r="T241" t="b">
        <f t="shared" si="19"/>
        <v>1</v>
      </c>
    </row>
    <row r="243" spans="1:20" x14ac:dyDescent="0.2">
      <c r="M243" t="s">
        <v>279</v>
      </c>
      <c r="P243" s="1">
        <f>COUNTIF(P2:P241,TRUE)</f>
        <v>150</v>
      </c>
      <c r="Q243" s="1">
        <f t="shared" ref="Q243:S243" si="20">COUNTIF(Q2:Q241,TRUE)</f>
        <v>86</v>
      </c>
      <c r="R243" s="1">
        <f t="shared" si="20"/>
        <v>1</v>
      </c>
      <c r="S243" s="1">
        <f t="shared" si="20"/>
        <v>0</v>
      </c>
      <c r="T243" s="1">
        <f>COUNTIF(T2:T241,FALSE)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B1" sqref="B1:T21"/>
    </sheetView>
  </sheetViews>
  <sheetFormatPr baseColWidth="10" defaultRowHeight="16" x14ac:dyDescent="0.2"/>
  <cols>
    <col min="2" max="2" width="10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268</v>
      </c>
      <c r="O1" t="s">
        <v>269</v>
      </c>
      <c r="P1" s="1" t="s">
        <v>275</v>
      </c>
      <c r="Q1" s="1" t="s">
        <v>276</v>
      </c>
      <c r="R1" s="1" t="s">
        <v>277</v>
      </c>
      <c r="S1" s="1" t="s">
        <v>278</v>
      </c>
      <c r="T1" s="1" t="s">
        <v>283</v>
      </c>
    </row>
    <row r="2" spans="1:20" x14ac:dyDescent="0.2">
      <c r="A2" t="s">
        <v>135</v>
      </c>
      <c r="B2">
        <v>868335</v>
      </c>
      <c r="C2" t="s">
        <v>25</v>
      </c>
      <c r="D2">
        <v>32.828060000000001</v>
      </c>
      <c r="E2">
        <v>38.218519999999998</v>
      </c>
      <c r="F2">
        <v>32.696309999999997</v>
      </c>
      <c r="G2">
        <v>1000000</v>
      </c>
      <c r="H2">
        <v>35.020000000000003</v>
      </c>
      <c r="I2">
        <v>27.331949999999999</v>
      </c>
      <c r="J2">
        <v>100</v>
      </c>
      <c r="K2">
        <v>35.76981</v>
      </c>
      <c r="L2">
        <v>0</v>
      </c>
      <c r="M2">
        <v>1000000</v>
      </c>
      <c r="N2" t="b">
        <f>OR(D2&gt;E2,D2&gt;F2,D2&gt;G2)</f>
        <v>1</v>
      </c>
      <c r="O2" t="b">
        <v>0</v>
      </c>
      <c r="P2" s="1" t="b">
        <f>AND(D2&lt;E2,D2&lt;F2,D2&lt;G2)</f>
        <v>0</v>
      </c>
      <c r="Q2" s="1" t="b">
        <f>AND(E2&lt;D2,E2&lt;F2,E2&lt;G2)</f>
        <v>0</v>
      </c>
      <c r="R2" s="1" t="b">
        <f>AND(F2&lt;D2,F2&lt;E2,F2&lt;G2)</f>
        <v>1</v>
      </c>
      <c r="S2" s="1" t="b">
        <f>AND(G2&lt;D2,G2&lt;E2,G2&lt;F2)</f>
        <v>0</v>
      </c>
      <c r="T2" t="b">
        <f>AND(D2&lt;1000,E2&lt;1000,F2&lt;1000,G2&lt;1000)</f>
        <v>0</v>
      </c>
    </row>
    <row r="3" spans="1:20" x14ac:dyDescent="0.2">
      <c r="A3" t="s">
        <v>245</v>
      </c>
      <c r="B3">
        <v>3147775</v>
      </c>
      <c r="C3" t="s">
        <v>23</v>
      </c>
      <c r="D3">
        <v>30.267099999999999</v>
      </c>
      <c r="E3">
        <v>18.32339</v>
      </c>
      <c r="F3">
        <v>55.786760000000001</v>
      </c>
      <c r="G3">
        <v>1000000</v>
      </c>
      <c r="H3">
        <v>100</v>
      </c>
      <c r="I3">
        <v>18.130410000000001</v>
      </c>
      <c r="J3">
        <v>100</v>
      </c>
      <c r="K3">
        <v>55.831310000000002</v>
      </c>
      <c r="L3">
        <v>0</v>
      </c>
      <c r="M3">
        <v>1000000</v>
      </c>
      <c r="N3" t="b">
        <f t="shared" ref="N3:N21" si="0">OR(D3&gt;E3,D3&gt;F3,D3&gt;G3)</f>
        <v>1</v>
      </c>
      <c r="O3" t="b">
        <v>0</v>
      </c>
      <c r="P3" s="1" t="b">
        <f t="shared" ref="P3:P21" si="1">AND(D3&lt;E3,D3&lt;F3,D3&lt;G3)</f>
        <v>0</v>
      </c>
      <c r="Q3" s="1" t="b">
        <f t="shared" ref="Q3:Q21" si="2">AND(E3&lt;D3,E3&lt;F3,E3&lt;G3)</f>
        <v>1</v>
      </c>
      <c r="R3" s="1" t="b">
        <f t="shared" ref="R3:R21" si="3">AND(F3&lt;D3,F3&lt;E3,F3&lt;G3)</f>
        <v>0</v>
      </c>
      <c r="S3" s="1" t="b">
        <f t="shared" ref="S3:S21" si="4">AND(G3&lt;D3,G3&lt;E3,G3&lt;F3)</f>
        <v>0</v>
      </c>
      <c r="T3" t="b">
        <f t="shared" ref="T3:T21" si="5">AND(D3&lt;1000,E3&lt;1000,F3&lt;1000,G3&lt;1000)</f>
        <v>0</v>
      </c>
    </row>
    <row r="4" spans="1:20" x14ac:dyDescent="0.2">
      <c r="A4" t="s">
        <v>106</v>
      </c>
      <c r="B4">
        <v>1293955</v>
      </c>
      <c r="C4" t="s">
        <v>17</v>
      </c>
      <c r="D4">
        <v>20.48807</v>
      </c>
      <c r="E4">
        <v>52.236890000000002</v>
      </c>
      <c r="F4">
        <v>47.321159999999999</v>
      </c>
      <c r="G4">
        <v>1000000</v>
      </c>
      <c r="H4">
        <v>100</v>
      </c>
      <c r="I4">
        <v>56.290840000000003</v>
      </c>
      <c r="J4">
        <v>100</v>
      </c>
      <c r="K4">
        <v>53.002279999999999</v>
      </c>
      <c r="L4">
        <v>0</v>
      </c>
      <c r="M4">
        <v>1000000</v>
      </c>
      <c r="N4" t="b">
        <f t="shared" si="0"/>
        <v>0</v>
      </c>
      <c r="O4" t="b">
        <v>0</v>
      </c>
      <c r="P4" s="1" t="b">
        <f t="shared" si="1"/>
        <v>1</v>
      </c>
      <c r="Q4" s="1" t="b">
        <f t="shared" si="2"/>
        <v>0</v>
      </c>
      <c r="R4" s="1" t="b">
        <f t="shared" si="3"/>
        <v>0</v>
      </c>
      <c r="S4" s="1" t="b">
        <f t="shared" si="4"/>
        <v>0</v>
      </c>
      <c r="T4" t="b">
        <f t="shared" si="5"/>
        <v>0</v>
      </c>
    </row>
    <row r="5" spans="1:20" x14ac:dyDescent="0.2">
      <c r="A5" t="s">
        <v>195</v>
      </c>
      <c r="B5">
        <v>613795</v>
      </c>
      <c r="C5" t="s">
        <v>25</v>
      </c>
      <c r="D5">
        <v>19.517810000000001</v>
      </c>
      <c r="E5">
        <v>24.032859999999999</v>
      </c>
      <c r="F5">
        <v>20.186309999999999</v>
      </c>
      <c r="G5">
        <v>42.173119999999997</v>
      </c>
      <c r="H5">
        <v>3.16</v>
      </c>
      <c r="I5">
        <v>18.484030000000001</v>
      </c>
      <c r="J5">
        <v>100</v>
      </c>
      <c r="K5">
        <v>21.797979999999999</v>
      </c>
      <c r="L5">
        <v>100</v>
      </c>
      <c r="M5">
        <v>45.864620000000002</v>
      </c>
      <c r="N5" t="b">
        <f t="shared" si="0"/>
        <v>0</v>
      </c>
      <c r="O5" t="b">
        <v>0</v>
      </c>
      <c r="P5" s="1" t="b">
        <f t="shared" si="1"/>
        <v>1</v>
      </c>
      <c r="Q5" s="1" t="b">
        <f t="shared" si="2"/>
        <v>0</v>
      </c>
      <c r="R5" s="1" t="b">
        <f t="shared" si="3"/>
        <v>0</v>
      </c>
      <c r="S5" s="1" t="b">
        <f t="shared" si="4"/>
        <v>0</v>
      </c>
      <c r="T5" t="b">
        <f t="shared" si="5"/>
        <v>1</v>
      </c>
    </row>
    <row r="6" spans="1:20" x14ac:dyDescent="0.2">
      <c r="A6" t="s">
        <v>109</v>
      </c>
      <c r="B6">
        <v>131291</v>
      </c>
      <c r="C6" t="s">
        <v>110</v>
      </c>
      <c r="D6">
        <v>12.174440000000001</v>
      </c>
      <c r="E6">
        <v>3.5310199999999998</v>
      </c>
      <c r="F6">
        <v>36.226349999999996</v>
      </c>
      <c r="G6">
        <v>1000000</v>
      </c>
      <c r="H6">
        <v>100</v>
      </c>
      <c r="I6">
        <v>4.0001100000000003</v>
      </c>
      <c r="J6">
        <v>100</v>
      </c>
      <c r="K6">
        <v>41.430819999999997</v>
      </c>
      <c r="L6">
        <v>0</v>
      </c>
      <c r="M6">
        <v>1000000</v>
      </c>
      <c r="N6" t="b">
        <f t="shared" si="0"/>
        <v>1</v>
      </c>
      <c r="O6" t="b">
        <v>0</v>
      </c>
      <c r="P6" s="1" t="b">
        <f t="shared" si="1"/>
        <v>0</v>
      </c>
      <c r="Q6" s="1" t="b">
        <f t="shared" si="2"/>
        <v>1</v>
      </c>
      <c r="R6" s="1" t="b">
        <f t="shared" si="3"/>
        <v>0</v>
      </c>
      <c r="S6" s="1" t="b">
        <f t="shared" si="4"/>
        <v>0</v>
      </c>
      <c r="T6" t="b">
        <f t="shared" si="5"/>
        <v>0</v>
      </c>
    </row>
    <row r="7" spans="1:20" x14ac:dyDescent="0.2">
      <c r="A7" t="s">
        <v>137</v>
      </c>
      <c r="B7">
        <v>721072</v>
      </c>
      <c r="C7" t="s">
        <v>23</v>
      </c>
      <c r="D7">
        <v>8.4335900000000006</v>
      </c>
      <c r="E7">
        <v>3.92401</v>
      </c>
      <c r="F7">
        <v>13.291449999999999</v>
      </c>
      <c r="G7">
        <v>49.072740000000003</v>
      </c>
      <c r="H7">
        <v>100</v>
      </c>
      <c r="I7">
        <v>4.4356999999999998</v>
      </c>
      <c r="J7">
        <v>100</v>
      </c>
      <c r="K7">
        <v>14.4047</v>
      </c>
      <c r="L7">
        <v>100</v>
      </c>
      <c r="M7">
        <v>52.266570000000002</v>
      </c>
      <c r="N7" t="b">
        <f t="shared" si="0"/>
        <v>1</v>
      </c>
      <c r="O7" t="b">
        <v>0</v>
      </c>
      <c r="P7" s="1" t="b">
        <f t="shared" si="1"/>
        <v>0</v>
      </c>
      <c r="Q7" s="1" t="b">
        <f t="shared" si="2"/>
        <v>1</v>
      </c>
      <c r="R7" s="1" t="b">
        <f t="shared" si="3"/>
        <v>0</v>
      </c>
      <c r="S7" s="1" t="b">
        <f t="shared" si="4"/>
        <v>0</v>
      </c>
      <c r="T7" t="b">
        <f t="shared" si="5"/>
        <v>1</v>
      </c>
    </row>
    <row r="8" spans="1:20" x14ac:dyDescent="0.2">
      <c r="A8" t="s">
        <v>213</v>
      </c>
      <c r="B8">
        <v>296321</v>
      </c>
      <c r="C8" t="s">
        <v>14</v>
      </c>
      <c r="D8">
        <v>8.2573899999999991</v>
      </c>
      <c r="E8">
        <v>8.7207299999999996</v>
      </c>
      <c r="F8">
        <v>10.27792</v>
      </c>
      <c r="G8">
        <v>1000000</v>
      </c>
      <c r="H8">
        <v>100</v>
      </c>
      <c r="I8">
        <v>10.09247</v>
      </c>
      <c r="J8">
        <v>100</v>
      </c>
      <c r="K8">
        <v>11.69158</v>
      </c>
      <c r="L8">
        <v>0</v>
      </c>
      <c r="M8">
        <v>1000000</v>
      </c>
      <c r="N8" t="b">
        <f t="shared" si="0"/>
        <v>0</v>
      </c>
      <c r="O8" t="b">
        <v>0</v>
      </c>
      <c r="P8" s="1" t="b">
        <f t="shared" si="1"/>
        <v>1</v>
      </c>
      <c r="Q8" s="1" t="b">
        <f t="shared" si="2"/>
        <v>0</v>
      </c>
      <c r="R8" s="1" t="b">
        <f t="shared" si="3"/>
        <v>0</v>
      </c>
      <c r="S8" s="1" t="b">
        <f t="shared" si="4"/>
        <v>0</v>
      </c>
      <c r="T8" t="b">
        <f t="shared" si="5"/>
        <v>0</v>
      </c>
    </row>
    <row r="9" spans="1:20" x14ac:dyDescent="0.2">
      <c r="A9" t="s">
        <v>133</v>
      </c>
      <c r="B9">
        <v>269868</v>
      </c>
      <c r="C9" t="s">
        <v>25</v>
      </c>
      <c r="D9">
        <v>7.8552799999999996</v>
      </c>
      <c r="E9">
        <v>10.413629999999999</v>
      </c>
      <c r="F9">
        <v>1000000</v>
      </c>
      <c r="G9">
        <v>1000000</v>
      </c>
      <c r="H9">
        <v>100</v>
      </c>
      <c r="I9">
        <v>10.938829999999999</v>
      </c>
      <c r="J9">
        <v>0</v>
      </c>
      <c r="K9">
        <v>1000000</v>
      </c>
      <c r="L9">
        <v>0</v>
      </c>
      <c r="M9">
        <v>1000000</v>
      </c>
      <c r="N9" t="b">
        <f t="shared" si="0"/>
        <v>0</v>
      </c>
      <c r="O9" t="b">
        <v>0</v>
      </c>
      <c r="P9" s="1" t="b">
        <f t="shared" si="1"/>
        <v>1</v>
      </c>
      <c r="Q9" s="1" t="b">
        <f t="shared" si="2"/>
        <v>0</v>
      </c>
      <c r="R9" s="1" t="b">
        <f t="shared" si="3"/>
        <v>0</v>
      </c>
      <c r="S9" s="1" t="b">
        <f t="shared" si="4"/>
        <v>0</v>
      </c>
      <c r="T9" t="b">
        <f t="shared" si="5"/>
        <v>0</v>
      </c>
    </row>
    <row r="10" spans="1:20" x14ac:dyDescent="0.2">
      <c r="A10" t="s">
        <v>108</v>
      </c>
      <c r="B10">
        <v>423735</v>
      </c>
      <c r="C10" t="s">
        <v>28</v>
      </c>
      <c r="D10">
        <v>7.69536</v>
      </c>
      <c r="E10">
        <v>40.069580000000002</v>
      </c>
      <c r="F10">
        <v>1000000</v>
      </c>
      <c r="G10">
        <v>1000000</v>
      </c>
      <c r="H10">
        <v>0</v>
      </c>
      <c r="I10">
        <v>28.916699999999999</v>
      </c>
      <c r="J10">
        <v>0</v>
      </c>
      <c r="K10">
        <v>1000000</v>
      </c>
      <c r="L10">
        <v>0</v>
      </c>
      <c r="M10">
        <v>1000000</v>
      </c>
      <c r="N10" t="b">
        <f t="shared" si="0"/>
        <v>0</v>
      </c>
      <c r="O10" t="b">
        <v>0</v>
      </c>
      <c r="P10" s="1" t="b">
        <f t="shared" si="1"/>
        <v>1</v>
      </c>
      <c r="Q10" s="1" t="b">
        <f t="shared" si="2"/>
        <v>0</v>
      </c>
      <c r="R10" s="1" t="b">
        <f t="shared" si="3"/>
        <v>0</v>
      </c>
      <c r="S10" s="1" t="b">
        <f t="shared" si="4"/>
        <v>0</v>
      </c>
      <c r="T10" t="b">
        <f t="shared" si="5"/>
        <v>0</v>
      </c>
    </row>
    <row r="11" spans="1:20" x14ac:dyDescent="0.2">
      <c r="A11" t="s">
        <v>144</v>
      </c>
      <c r="B11">
        <v>577525</v>
      </c>
      <c r="C11" t="s">
        <v>17</v>
      </c>
      <c r="D11">
        <v>6.5117700000000003</v>
      </c>
      <c r="E11">
        <v>15.864459999999999</v>
      </c>
      <c r="F11">
        <v>13.27022</v>
      </c>
      <c r="G11">
        <v>24.82113</v>
      </c>
      <c r="H11">
        <v>100</v>
      </c>
      <c r="I11">
        <v>17.696280000000002</v>
      </c>
      <c r="J11">
        <v>100</v>
      </c>
      <c r="K11">
        <v>14.580439999999999</v>
      </c>
      <c r="L11">
        <v>100</v>
      </c>
      <c r="M11">
        <v>26.355730000000001</v>
      </c>
      <c r="N11" t="b">
        <f t="shared" si="0"/>
        <v>0</v>
      </c>
      <c r="O11" t="b">
        <v>0</v>
      </c>
      <c r="P11" s="1" t="b">
        <f t="shared" si="1"/>
        <v>1</v>
      </c>
      <c r="Q11" s="1" t="b">
        <f t="shared" si="2"/>
        <v>0</v>
      </c>
      <c r="R11" s="1" t="b">
        <f t="shared" si="3"/>
        <v>0</v>
      </c>
      <c r="S11" s="1" t="b">
        <f t="shared" si="4"/>
        <v>0</v>
      </c>
      <c r="T11" t="b">
        <f t="shared" si="5"/>
        <v>1</v>
      </c>
    </row>
    <row r="12" spans="1:20" x14ac:dyDescent="0.2">
      <c r="A12" t="s">
        <v>219</v>
      </c>
      <c r="B12">
        <v>202917</v>
      </c>
      <c r="C12" t="s">
        <v>17</v>
      </c>
      <c r="D12">
        <v>5.67089</v>
      </c>
      <c r="E12">
        <v>17.19172</v>
      </c>
      <c r="F12">
        <v>14.38097</v>
      </c>
      <c r="G12">
        <v>21.195699999999999</v>
      </c>
      <c r="H12">
        <v>100</v>
      </c>
      <c r="I12">
        <v>19.95402</v>
      </c>
      <c r="J12">
        <v>100</v>
      </c>
      <c r="K12">
        <v>16.702089999999998</v>
      </c>
      <c r="L12">
        <v>100</v>
      </c>
      <c r="M12">
        <v>22.792339999999999</v>
      </c>
      <c r="N12" t="b">
        <f t="shared" si="0"/>
        <v>0</v>
      </c>
      <c r="O12" t="b">
        <v>0</v>
      </c>
      <c r="P12" s="1" t="b">
        <f t="shared" si="1"/>
        <v>1</v>
      </c>
      <c r="Q12" s="1" t="b">
        <f t="shared" si="2"/>
        <v>0</v>
      </c>
      <c r="R12" s="1" t="b">
        <f t="shared" si="3"/>
        <v>0</v>
      </c>
      <c r="S12" s="1" t="b">
        <f t="shared" si="4"/>
        <v>0</v>
      </c>
      <c r="T12" t="b">
        <f t="shared" si="5"/>
        <v>1</v>
      </c>
    </row>
    <row r="13" spans="1:20" x14ac:dyDescent="0.2">
      <c r="A13" t="s">
        <v>233</v>
      </c>
      <c r="B13">
        <v>17230</v>
      </c>
      <c r="C13" t="s">
        <v>93</v>
      </c>
      <c r="D13">
        <v>4.7346199999999996</v>
      </c>
      <c r="E13">
        <v>0.38555</v>
      </c>
      <c r="F13">
        <v>1.96628</v>
      </c>
      <c r="G13">
        <v>15.58747</v>
      </c>
      <c r="H13">
        <v>100</v>
      </c>
      <c r="I13">
        <v>0.41439999999999999</v>
      </c>
      <c r="J13">
        <v>100</v>
      </c>
      <c r="K13">
        <v>2.1880199999999999</v>
      </c>
      <c r="L13">
        <v>100</v>
      </c>
      <c r="M13">
        <v>18.280329999999999</v>
      </c>
      <c r="N13" t="b">
        <f t="shared" si="0"/>
        <v>1</v>
      </c>
      <c r="O13" t="b">
        <v>0</v>
      </c>
      <c r="P13" s="1" t="b">
        <f t="shared" si="1"/>
        <v>0</v>
      </c>
      <c r="Q13" s="1" t="b">
        <f t="shared" si="2"/>
        <v>1</v>
      </c>
      <c r="R13" s="1" t="b">
        <f t="shared" si="3"/>
        <v>0</v>
      </c>
      <c r="S13" s="1" t="b">
        <f t="shared" si="4"/>
        <v>0</v>
      </c>
      <c r="T13" t="b">
        <f t="shared" si="5"/>
        <v>1</v>
      </c>
    </row>
    <row r="14" spans="1:20" x14ac:dyDescent="0.2">
      <c r="A14" t="s">
        <v>83</v>
      </c>
      <c r="B14">
        <v>394745</v>
      </c>
      <c r="C14" t="s">
        <v>25</v>
      </c>
      <c r="D14">
        <v>2.43302</v>
      </c>
      <c r="E14">
        <v>15.01671</v>
      </c>
      <c r="F14">
        <v>18.614190000000001</v>
      </c>
      <c r="G14">
        <v>22.55114</v>
      </c>
      <c r="H14">
        <v>0</v>
      </c>
      <c r="I14">
        <v>12.98495</v>
      </c>
      <c r="J14">
        <v>100</v>
      </c>
      <c r="K14">
        <v>19.635000000000002</v>
      </c>
      <c r="L14">
        <v>100</v>
      </c>
      <c r="M14">
        <v>23.648440000000001</v>
      </c>
      <c r="N14" t="b">
        <f t="shared" si="0"/>
        <v>0</v>
      </c>
      <c r="O14" t="b">
        <v>0</v>
      </c>
      <c r="P14" s="1" t="b">
        <f t="shared" si="1"/>
        <v>1</v>
      </c>
      <c r="Q14" s="1" t="b">
        <f t="shared" si="2"/>
        <v>0</v>
      </c>
      <c r="R14" s="1" t="b">
        <f t="shared" si="3"/>
        <v>0</v>
      </c>
      <c r="S14" s="1" t="b">
        <f t="shared" si="4"/>
        <v>0</v>
      </c>
      <c r="T14" t="b">
        <f t="shared" si="5"/>
        <v>1</v>
      </c>
    </row>
    <row r="15" spans="1:20" x14ac:dyDescent="0.2">
      <c r="A15" t="s">
        <v>99</v>
      </c>
      <c r="B15">
        <v>394745</v>
      </c>
      <c r="C15" t="s">
        <v>25</v>
      </c>
      <c r="D15">
        <v>2.41614</v>
      </c>
      <c r="E15">
        <v>14.814550000000001</v>
      </c>
      <c r="F15">
        <v>18.493680000000001</v>
      </c>
      <c r="G15">
        <v>22.3718</v>
      </c>
      <c r="H15">
        <v>0</v>
      </c>
      <c r="I15">
        <v>12.95246</v>
      </c>
      <c r="J15">
        <v>100</v>
      </c>
      <c r="K15">
        <v>19.820969999999999</v>
      </c>
      <c r="L15">
        <v>100</v>
      </c>
      <c r="M15">
        <v>24.221329999999998</v>
      </c>
      <c r="N15" t="b">
        <f t="shared" si="0"/>
        <v>0</v>
      </c>
      <c r="O15" t="b">
        <v>0</v>
      </c>
      <c r="P15" s="1" t="b">
        <f t="shared" si="1"/>
        <v>1</v>
      </c>
      <c r="Q15" s="1" t="b">
        <f t="shared" si="2"/>
        <v>0</v>
      </c>
      <c r="R15" s="1" t="b">
        <f t="shared" si="3"/>
        <v>0</v>
      </c>
      <c r="S15" s="1" t="b">
        <f t="shared" si="4"/>
        <v>0</v>
      </c>
      <c r="T15" t="b">
        <f t="shared" si="5"/>
        <v>1</v>
      </c>
    </row>
    <row r="16" spans="1:20" x14ac:dyDescent="0.2">
      <c r="A16" t="s">
        <v>227</v>
      </c>
      <c r="B16">
        <v>155686</v>
      </c>
      <c r="C16" t="s">
        <v>23</v>
      </c>
      <c r="D16">
        <v>2.2004600000000001</v>
      </c>
      <c r="E16">
        <v>0.83018999999999998</v>
      </c>
      <c r="F16">
        <v>3.9858899999999999</v>
      </c>
      <c r="G16">
        <v>10.02952</v>
      </c>
      <c r="H16">
        <v>100</v>
      </c>
      <c r="I16">
        <v>0.95123999999999997</v>
      </c>
      <c r="J16">
        <v>100</v>
      </c>
      <c r="K16">
        <v>4.5295500000000004</v>
      </c>
      <c r="L16">
        <v>100</v>
      </c>
      <c r="M16">
        <v>11.044560000000001</v>
      </c>
      <c r="N16" t="b">
        <f t="shared" si="0"/>
        <v>1</v>
      </c>
      <c r="O16" t="b">
        <v>0</v>
      </c>
      <c r="P16" s="1" t="b">
        <f t="shared" si="1"/>
        <v>0</v>
      </c>
      <c r="Q16" s="1" t="b">
        <f t="shared" si="2"/>
        <v>1</v>
      </c>
      <c r="R16" s="1" t="b">
        <f t="shared" si="3"/>
        <v>0</v>
      </c>
      <c r="S16" s="1" t="b">
        <f t="shared" si="4"/>
        <v>0</v>
      </c>
      <c r="T16" t="b">
        <f t="shared" si="5"/>
        <v>1</v>
      </c>
    </row>
    <row r="17" spans="1:20" x14ac:dyDescent="0.2">
      <c r="A17" t="s">
        <v>79</v>
      </c>
      <c r="B17">
        <v>197119</v>
      </c>
      <c r="C17" t="s">
        <v>23</v>
      </c>
      <c r="D17">
        <v>2.0412599999999999</v>
      </c>
      <c r="E17">
        <v>1.06186</v>
      </c>
      <c r="F17">
        <v>3.27942</v>
      </c>
      <c r="G17">
        <v>12.399240000000001</v>
      </c>
      <c r="H17">
        <v>100</v>
      </c>
      <c r="I17">
        <v>1.11128</v>
      </c>
      <c r="J17">
        <v>100</v>
      </c>
      <c r="K17">
        <v>3.5146500000000001</v>
      </c>
      <c r="L17">
        <v>100</v>
      </c>
      <c r="M17">
        <v>13.279</v>
      </c>
      <c r="N17" t="b">
        <f t="shared" si="0"/>
        <v>1</v>
      </c>
      <c r="O17" t="b">
        <v>0</v>
      </c>
      <c r="P17" s="1" t="b">
        <f t="shared" si="1"/>
        <v>0</v>
      </c>
      <c r="Q17" s="1" t="b">
        <f t="shared" si="2"/>
        <v>1</v>
      </c>
      <c r="R17" s="1" t="b">
        <f t="shared" si="3"/>
        <v>0</v>
      </c>
      <c r="S17" s="1" t="b">
        <f t="shared" si="4"/>
        <v>0</v>
      </c>
      <c r="T17" t="b">
        <f t="shared" si="5"/>
        <v>1</v>
      </c>
    </row>
    <row r="18" spans="1:20" x14ac:dyDescent="0.2">
      <c r="A18" t="s">
        <v>131</v>
      </c>
      <c r="B18">
        <v>164737</v>
      </c>
      <c r="C18" t="s">
        <v>23</v>
      </c>
      <c r="D18">
        <v>2.0315300000000001</v>
      </c>
      <c r="E18">
        <v>0.8417</v>
      </c>
      <c r="F18">
        <v>2.6456300000000001</v>
      </c>
      <c r="G18">
        <v>10.282360000000001</v>
      </c>
      <c r="H18">
        <v>100</v>
      </c>
      <c r="I18">
        <v>0.91088999999999998</v>
      </c>
      <c r="J18">
        <v>100</v>
      </c>
      <c r="K18">
        <v>2.8412099999999998</v>
      </c>
      <c r="L18">
        <v>100</v>
      </c>
      <c r="M18">
        <v>11.3154</v>
      </c>
      <c r="N18" t="b">
        <f t="shared" si="0"/>
        <v>1</v>
      </c>
      <c r="O18" t="b">
        <v>0</v>
      </c>
      <c r="P18" s="1" t="b">
        <f t="shared" si="1"/>
        <v>0</v>
      </c>
      <c r="Q18" s="1" t="b">
        <f t="shared" si="2"/>
        <v>1</v>
      </c>
      <c r="R18" s="1" t="b">
        <f t="shared" si="3"/>
        <v>0</v>
      </c>
      <c r="S18" s="1" t="b">
        <f t="shared" si="4"/>
        <v>0</v>
      </c>
      <c r="T18" t="b">
        <f t="shared" si="5"/>
        <v>1</v>
      </c>
    </row>
    <row r="19" spans="1:20" x14ac:dyDescent="0.2">
      <c r="A19" t="s">
        <v>119</v>
      </c>
      <c r="B19">
        <v>524292</v>
      </c>
      <c r="C19" t="s">
        <v>14</v>
      </c>
      <c r="D19">
        <v>1.0977300000000001</v>
      </c>
      <c r="E19">
        <v>4.46821</v>
      </c>
      <c r="F19">
        <v>3.3453400000000002</v>
      </c>
      <c r="G19">
        <v>13.85876</v>
      </c>
      <c r="H19">
        <v>100</v>
      </c>
      <c r="I19">
        <v>4.7321900000000001</v>
      </c>
      <c r="J19">
        <v>100</v>
      </c>
      <c r="K19">
        <v>3.52705</v>
      </c>
      <c r="L19">
        <v>100</v>
      </c>
      <c r="M19">
        <v>14.7079</v>
      </c>
      <c r="N19" t="b">
        <f t="shared" si="0"/>
        <v>0</v>
      </c>
      <c r="O19" t="b">
        <v>0</v>
      </c>
      <c r="P19" s="1" t="b">
        <f t="shared" si="1"/>
        <v>1</v>
      </c>
      <c r="Q19" s="1" t="b">
        <f t="shared" si="2"/>
        <v>0</v>
      </c>
      <c r="R19" s="1" t="b">
        <f t="shared" si="3"/>
        <v>0</v>
      </c>
      <c r="S19" s="1" t="b">
        <f t="shared" si="4"/>
        <v>0</v>
      </c>
      <c r="T19" t="b">
        <f t="shared" si="5"/>
        <v>1</v>
      </c>
    </row>
    <row r="20" spans="1:20" x14ac:dyDescent="0.2">
      <c r="A20" t="s">
        <v>88</v>
      </c>
      <c r="B20">
        <v>72735</v>
      </c>
      <c r="C20" t="s">
        <v>14</v>
      </c>
      <c r="D20">
        <v>0.98804000000000003</v>
      </c>
      <c r="E20">
        <v>1.7099599999999999</v>
      </c>
      <c r="F20">
        <v>2.3327599999999999</v>
      </c>
      <c r="G20">
        <v>10.8832</v>
      </c>
      <c r="H20">
        <v>100</v>
      </c>
      <c r="I20">
        <v>2.0830600000000001</v>
      </c>
      <c r="J20">
        <v>100</v>
      </c>
      <c r="K20">
        <v>2.4604599999999999</v>
      </c>
      <c r="L20">
        <v>100</v>
      </c>
      <c r="M20">
        <v>11.93125</v>
      </c>
      <c r="N20" t="b">
        <f t="shared" si="0"/>
        <v>0</v>
      </c>
      <c r="O20" t="b">
        <v>0</v>
      </c>
      <c r="P20" s="1" t="b">
        <f t="shared" si="1"/>
        <v>1</v>
      </c>
      <c r="Q20" s="1" t="b">
        <f t="shared" si="2"/>
        <v>0</v>
      </c>
      <c r="R20" s="1" t="b">
        <f t="shared" si="3"/>
        <v>0</v>
      </c>
      <c r="S20" s="1" t="b">
        <f t="shared" si="4"/>
        <v>0</v>
      </c>
      <c r="T20" t="b">
        <f t="shared" si="5"/>
        <v>1</v>
      </c>
    </row>
    <row r="21" spans="1:20" x14ac:dyDescent="0.2">
      <c r="A21" t="s">
        <v>172</v>
      </c>
      <c r="B21">
        <v>16038</v>
      </c>
      <c r="C21" t="s">
        <v>50</v>
      </c>
      <c r="D21">
        <v>0.67481999999999998</v>
      </c>
      <c r="E21">
        <v>0.55766000000000004</v>
      </c>
      <c r="F21">
        <v>2.2453099999999999</v>
      </c>
      <c r="G21">
        <v>5.1007199999999999</v>
      </c>
      <c r="H21">
        <v>100</v>
      </c>
      <c r="I21">
        <v>0.61487000000000003</v>
      </c>
      <c r="J21">
        <v>100</v>
      </c>
      <c r="K21">
        <v>2.5367000000000002</v>
      </c>
      <c r="L21">
        <v>100</v>
      </c>
      <c r="M21">
        <v>5.6627799999999997</v>
      </c>
      <c r="N21" t="b">
        <f t="shared" si="0"/>
        <v>1</v>
      </c>
      <c r="O21" t="b">
        <v>0</v>
      </c>
      <c r="P21" s="1" t="b">
        <f t="shared" si="1"/>
        <v>0</v>
      </c>
      <c r="Q21" s="1" t="b">
        <f t="shared" si="2"/>
        <v>1</v>
      </c>
      <c r="R21" s="1" t="b">
        <f t="shared" si="3"/>
        <v>0</v>
      </c>
      <c r="S21" s="1" t="b">
        <f t="shared" si="4"/>
        <v>0</v>
      </c>
      <c r="T21" t="b">
        <f t="shared" si="5"/>
        <v>1</v>
      </c>
    </row>
    <row r="23" spans="1:20" x14ac:dyDescent="0.2">
      <c r="D23">
        <f>COUNTIF(D2:D21,1000000)</f>
        <v>0</v>
      </c>
      <c r="E23">
        <v>18</v>
      </c>
      <c r="F23">
        <f>COUNTIF(F2:F21,1000000)</f>
        <v>2</v>
      </c>
      <c r="G23">
        <f>COUNTIF(G2:G21,1000000)</f>
        <v>7</v>
      </c>
      <c r="H23">
        <f>COUNTIF(H2:H21,100)</f>
        <v>15</v>
      </c>
      <c r="I23">
        <f>COUNTIF(I2:I21,1000000)</f>
        <v>0</v>
      </c>
      <c r="J23">
        <f>COUNTIF(J2:J21,100)</f>
        <v>18</v>
      </c>
      <c r="K23">
        <f>COUNTIF(K2:K21,1000000)</f>
        <v>2</v>
      </c>
      <c r="L23">
        <f>COUNTIF(L2:L21,100)</f>
        <v>13</v>
      </c>
      <c r="M23">
        <f>COUNTIF(M2:M21,1000000)</f>
        <v>7</v>
      </c>
      <c r="N23">
        <f>COUNTIF(N2:N21,TRUE)</f>
        <v>9</v>
      </c>
    </row>
    <row r="24" spans="1:20" x14ac:dyDescent="0.2">
      <c r="D24" t="s">
        <v>107</v>
      </c>
      <c r="E24" t="s">
        <v>107</v>
      </c>
      <c r="F24" t="s">
        <v>107</v>
      </c>
      <c r="G24" t="s">
        <v>107</v>
      </c>
      <c r="H24" t="s">
        <v>273</v>
      </c>
      <c r="I24" t="s">
        <v>107</v>
      </c>
      <c r="J24" t="s">
        <v>273</v>
      </c>
      <c r="K24" t="s">
        <v>107</v>
      </c>
      <c r="L24" t="s">
        <v>273</v>
      </c>
      <c r="M24" t="s">
        <v>107</v>
      </c>
      <c r="N24" t="s">
        <v>271</v>
      </c>
    </row>
    <row r="27" spans="1:20" x14ac:dyDescent="0.2">
      <c r="M27" t="s">
        <v>279</v>
      </c>
      <c r="P27" s="1">
        <f>COUNTIF(P2:P21,TRUE)</f>
        <v>11</v>
      </c>
      <c r="Q27" s="1">
        <f t="shared" ref="Q27:S27" si="6">COUNTIF(Q2:Q21,TRUE)</f>
        <v>8</v>
      </c>
      <c r="R27" s="1">
        <f t="shared" si="6"/>
        <v>1</v>
      </c>
      <c r="S27" s="1">
        <f t="shared" si="6"/>
        <v>0</v>
      </c>
    </row>
    <row r="30" spans="1:20" x14ac:dyDescent="0.2">
      <c r="A30" t="s">
        <v>280</v>
      </c>
    </row>
  </sheetData>
  <sortState ref="A2:O247">
    <sortCondition descending="1" ref="D1"/>
  </sortState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E17" sqref="E17"/>
    </sheetView>
  </sheetViews>
  <sheetFormatPr baseColWidth="10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268</v>
      </c>
      <c r="N1" t="s">
        <v>269</v>
      </c>
      <c r="O1" s="1" t="s">
        <v>275</v>
      </c>
      <c r="P1" s="1" t="s">
        <v>276</v>
      </c>
      <c r="Q1" s="1" t="s">
        <v>277</v>
      </c>
      <c r="R1" s="1" t="s">
        <v>278</v>
      </c>
      <c r="S1" s="1" t="s">
        <v>283</v>
      </c>
    </row>
    <row r="2" spans="1:19" x14ac:dyDescent="0.2">
      <c r="A2">
        <v>613795</v>
      </c>
      <c r="B2" t="s">
        <v>25</v>
      </c>
      <c r="C2">
        <v>19.517810000000001</v>
      </c>
      <c r="D2">
        <v>24.032859999999999</v>
      </c>
      <c r="E2">
        <v>20.186309999999999</v>
      </c>
      <c r="F2">
        <v>42.173119999999997</v>
      </c>
      <c r="G2">
        <v>3.16</v>
      </c>
      <c r="H2">
        <v>18.484030000000001</v>
      </c>
      <c r="I2">
        <v>100</v>
      </c>
      <c r="J2">
        <v>21.797979999999999</v>
      </c>
      <c r="K2">
        <v>100</v>
      </c>
      <c r="L2">
        <v>45.864620000000002</v>
      </c>
      <c r="M2" t="b">
        <f>OR(C2&gt;D2,C2&gt;E2,C2&gt;F2)</f>
        <v>0</v>
      </c>
      <c r="N2" t="b">
        <v>0</v>
      </c>
      <c r="O2" s="1" t="b">
        <f>AND(C2&lt;D2,C2&lt;E2,C2&lt;F2)</f>
        <v>1</v>
      </c>
      <c r="P2" s="1" t="b">
        <f>AND(D2&lt;C2,D2&lt;E2,D2&lt;F2)</f>
        <v>0</v>
      </c>
      <c r="Q2" s="1" t="b">
        <f>AND(E2&lt;C2,E2&lt;D2,E2&lt;F2)</f>
        <v>0</v>
      </c>
      <c r="R2" s="1" t="b">
        <f>AND(F2&lt;C2,F2&lt;D2,F2&lt;E2)</f>
        <v>0</v>
      </c>
      <c r="S2" t="b">
        <f>AND(C2&lt;1000,D2&lt;1000,E2&lt;1000,F2&lt;1000)</f>
        <v>1</v>
      </c>
    </row>
    <row r="3" spans="1:19" x14ac:dyDescent="0.2">
      <c r="A3">
        <v>721072</v>
      </c>
      <c r="B3" t="s">
        <v>23</v>
      </c>
      <c r="C3">
        <v>8.4335900000000006</v>
      </c>
      <c r="D3">
        <v>3.92401</v>
      </c>
      <c r="E3">
        <v>13.291449999999999</v>
      </c>
      <c r="F3">
        <v>49.072740000000003</v>
      </c>
      <c r="G3">
        <v>100</v>
      </c>
      <c r="H3">
        <v>4.4356999999999998</v>
      </c>
      <c r="I3">
        <v>100</v>
      </c>
      <c r="J3">
        <v>14.4047</v>
      </c>
      <c r="K3">
        <v>100</v>
      </c>
      <c r="L3">
        <v>52.266570000000002</v>
      </c>
      <c r="M3" t="b">
        <f>OR(C3&gt;D3,C3&gt;E3,C3&gt;F3)</f>
        <v>1</v>
      </c>
      <c r="N3" t="b">
        <v>0</v>
      </c>
      <c r="O3" s="1" t="b">
        <f>AND(C3&lt;D3,C3&lt;E3,C3&lt;F3)</f>
        <v>0</v>
      </c>
      <c r="P3" s="1" t="b">
        <f>AND(D3&lt;C3,D3&lt;E3,D3&lt;F3)</f>
        <v>1</v>
      </c>
      <c r="Q3" s="1" t="b">
        <f>AND(E3&lt;C3,E3&lt;D3,E3&lt;F3)</f>
        <v>0</v>
      </c>
      <c r="R3" s="1" t="b">
        <f>AND(F3&lt;C3,F3&lt;D3,F3&lt;E3)</f>
        <v>0</v>
      </c>
      <c r="S3" t="b">
        <f>AND(C3&lt;1000,D3&lt;1000,E3&lt;1000,F3&lt;1000)</f>
        <v>1</v>
      </c>
    </row>
    <row r="4" spans="1:19" x14ac:dyDescent="0.2">
      <c r="A4">
        <v>577525</v>
      </c>
      <c r="B4" t="s">
        <v>17</v>
      </c>
      <c r="C4">
        <v>6.5117700000000003</v>
      </c>
      <c r="D4">
        <v>15.864459999999999</v>
      </c>
      <c r="E4">
        <v>13.27022</v>
      </c>
      <c r="F4">
        <v>24.82113</v>
      </c>
      <c r="G4">
        <v>100</v>
      </c>
      <c r="H4">
        <v>17.696280000000002</v>
      </c>
      <c r="I4">
        <v>100</v>
      </c>
      <c r="J4">
        <v>14.580439999999999</v>
      </c>
      <c r="K4">
        <v>100</v>
      </c>
      <c r="L4">
        <v>26.355730000000001</v>
      </c>
      <c r="M4" t="b">
        <f>OR(C4&gt;D4,C4&gt;E4,C4&gt;F4)</f>
        <v>0</v>
      </c>
      <c r="N4" t="b">
        <v>0</v>
      </c>
      <c r="O4" s="1" t="b">
        <f>AND(C4&lt;D4,C4&lt;E4,C4&lt;F4)</f>
        <v>1</v>
      </c>
      <c r="P4" s="1" t="b">
        <f>AND(D4&lt;C4,D4&lt;E4,D4&lt;F4)</f>
        <v>0</v>
      </c>
      <c r="Q4" s="1" t="b">
        <f>AND(E4&lt;C4,E4&lt;D4,E4&lt;F4)</f>
        <v>0</v>
      </c>
      <c r="R4" s="1" t="b">
        <f>AND(F4&lt;C4,F4&lt;D4,F4&lt;E4)</f>
        <v>0</v>
      </c>
      <c r="S4" t="b">
        <f>AND(C4&lt;1000,D4&lt;1000,E4&lt;1000,F4&lt;1000)</f>
        <v>1</v>
      </c>
    </row>
    <row r="5" spans="1:19" x14ac:dyDescent="0.2">
      <c r="A5">
        <v>202917</v>
      </c>
      <c r="B5" t="s">
        <v>17</v>
      </c>
      <c r="C5">
        <v>5.67089</v>
      </c>
      <c r="D5">
        <v>17.19172</v>
      </c>
      <c r="E5">
        <v>14.38097</v>
      </c>
      <c r="F5">
        <v>21.195699999999999</v>
      </c>
      <c r="G5">
        <v>100</v>
      </c>
      <c r="H5">
        <v>19.95402</v>
      </c>
      <c r="I5">
        <v>100</v>
      </c>
      <c r="J5">
        <v>16.702089999999998</v>
      </c>
      <c r="K5">
        <v>100</v>
      </c>
      <c r="L5">
        <v>22.792339999999999</v>
      </c>
      <c r="M5" t="b">
        <f>OR(C5&gt;D5,C5&gt;E5,C5&gt;F5)</f>
        <v>0</v>
      </c>
      <c r="N5" t="b">
        <v>0</v>
      </c>
      <c r="O5" s="1" t="b">
        <f>AND(C5&lt;D5,C5&lt;E5,C5&lt;F5)</f>
        <v>1</v>
      </c>
      <c r="P5" s="1" t="b">
        <f>AND(D5&lt;C5,D5&lt;E5,D5&lt;F5)</f>
        <v>0</v>
      </c>
      <c r="Q5" s="1" t="b">
        <f>AND(E5&lt;C5,E5&lt;D5,E5&lt;F5)</f>
        <v>0</v>
      </c>
      <c r="R5" s="1" t="b">
        <f>AND(F5&lt;C5,F5&lt;D5,F5&lt;E5)</f>
        <v>0</v>
      </c>
      <c r="S5" t="b">
        <f>AND(C5&lt;1000,D5&lt;1000,E5&lt;1000,F5&lt;1000)</f>
        <v>1</v>
      </c>
    </row>
    <row r="6" spans="1:19" x14ac:dyDescent="0.2">
      <c r="A6">
        <v>17230</v>
      </c>
      <c r="B6" t="s">
        <v>93</v>
      </c>
      <c r="C6">
        <v>4.7346199999999996</v>
      </c>
      <c r="D6">
        <v>0.38555</v>
      </c>
      <c r="E6">
        <v>1.96628</v>
      </c>
      <c r="F6">
        <v>15.58747</v>
      </c>
      <c r="G6">
        <v>100</v>
      </c>
      <c r="H6">
        <v>0.41439999999999999</v>
      </c>
      <c r="I6">
        <v>100</v>
      </c>
      <c r="J6">
        <v>2.1880199999999999</v>
      </c>
      <c r="K6">
        <v>100</v>
      </c>
      <c r="L6">
        <v>18.280329999999999</v>
      </c>
      <c r="M6" t="b">
        <f>OR(C6&gt;D6,C6&gt;E6,C6&gt;F6)</f>
        <v>1</v>
      </c>
      <c r="N6" t="b">
        <v>0</v>
      </c>
      <c r="O6" s="1" t="b">
        <f>AND(C6&lt;D6,C6&lt;E6,C6&lt;F6)</f>
        <v>0</v>
      </c>
      <c r="P6" s="1" t="b">
        <f>AND(D6&lt;C6,D6&lt;E6,D6&lt;F6)</f>
        <v>1</v>
      </c>
      <c r="Q6" s="1" t="b">
        <f>AND(E6&lt;C6,E6&lt;D6,E6&lt;F6)</f>
        <v>0</v>
      </c>
      <c r="R6" s="1" t="b">
        <f>AND(F6&lt;C6,F6&lt;D6,F6&lt;E6)</f>
        <v>0</v>
      </c>
      <c r="S6" t="b">
        <f>AND(C6&lt;1000,D6&lt;1000,E6&lt;1000,F6&lt;1000)</f>
        <v>1</v>
      </c>
    </row>
    <row r="7" spans="1:19" x14ac:dyDescent="0.2">
      <c r="A7">
        <v>394745</v>
      </c>
      <c r="B7" t="s">
        <v>25</v>
      </c>
      <c r="C7">
        <v>2.43302</v>
      </c>
      <c r="D7">
        <v>15.01671</v>
      </c>
      <c r="E7">
        <v>18.614190000000001</v>
      </c>
      <c r="F7">
        <v>22.55114</v>
      </c>
      <c r="G7">
        <v>0</v>
      </c>
      <c r="H7">
        <v>12.98495</v>
      </c>
      <c r="I7">
        <v>100</v>
      </c>
      <c r="J7">
        <v>19.635000000000002</v>
      </c>
      <c r="K7">
        <v>100</v>
      </c>
      <c r="L7">
        <v>23.648440000000001</v>
      </c>
      <c r="M7" t="b">
        <f>OR(C7&gt;D7,C7&gt;E7,C7&gt;F7)</f>
        <v>0</v>
      </c>
      <c r="N7" t="b">
        <v>0</v>
      </c>
      <c r="O7" s="1" t="b">
        <f>AND(C7&lt;D7,C7&lt;E7,C7&lt;F7)</f>
        <v>1</v>
      </c>
      <c r="P7" s="1" t="b">
        <f>AND(D7&lt;C7,D7&lt;E7,D7&lt;F7)</f>
        <v>0</v>
      </c>
      <c r="Q7" s="1" t="b">
        <f>AND(E7&lt;C7,E7&lt;D7,E7&lt;F7)</f>
        <v>0</v>
      </c>
      <c r="R7" s="1" t="b">
        <f>AND(F7&lt;C7,F7&lt;D7,F7&lt;E7)</f>
        <v>0</v>
      </c>
      <c r="S7" t="b">
        <f>AND(C7&lt;1000,D7&lt;1000,E7&lt;1000,F7&lt;1000)</f>
        <v>1</v>
      </c>
    </row>
    <row r="8" spans="1:19" x14ac:dyDescent="0.2">
      <c r="A8">
        <v>394745</v>
      </c>
      <c r="B8" t="s">
        <v>25</v>
      </c>
      <c r="C8">
        <v>2.41614</v>
      </c>
      <c r="D8">
        <v>14.814550000000001</v>
      </c>
      <c r="E8">
        <v>18.493680000000001</v>
      </c>
      <c r="F8">
        <v>22.3718</v>
      </c>
      <c r="G8">
        <v>0</v>
      </c>
      <c r="H8">
        <v>12.95246</v>
      </c>
      <c r="I8">
        <v>100</v>
      </c>
      <c r="J8">
        <v>19.820969999999999</v>
      </c>
      <c r="K8">
        <v>100</v>
      </c>
      <c r="L8">
        <v>24.221329999999998</v>
      </c>
      <c r="M8" t="b">
        <f>OR(C8&gt;D8,C8&gt;E8,C8&gt;F8)</f>
        <v>0</v>
      </c>
      <c r="N8" t="b">
        <v>0</v>
      </c>
      <c r="O8" s="1" t="b">
        <f>AND(C8&lt;D8,C8&lt;E8,C8&lt;F8)</f>
        <v>1</v>
      </c>
      <c r="P8" s="1" t="b">
        <f>AND(D8&lt;C8,D8&lt;E8,D8&lt;F8)</f>
        <v>0</v>
      </c>
      <c r="Q8" s="1" t="b">
        <f>AND(E8&lt;C8,E8&lt;D8,E8&lt;F8)</f>
        <v>0</v>
      </c>
      <c r="R8" s="1" t="b">
        <f>AND(F8&lt;C8,F8&lt;D8,F8&lt;E8)</f>
        <v>0</v>
      </c>
      <c r="S8" t="b">
        <f>AND(C8&lt;1000,D8&lt;1000,E8&lt;1000,F8&lt;1000)</f>
        <v>1</v>
      </c>
    </row>
    <row r="9" spans="1:19" x14ac:dyDescent="0.2">
      <c r="A9">
        <v>155686</v>
      </c>
      <c r="B9" t="s">
        <v>23</v>
      </c>
      <c r="C9">
        <v>2.2004600000000001</v>
      </c>
      <c r="D9">
        <v>0.83018999999999998</v>
      </c>
      <c r="E9">
        <v>3.9858899999999999</v>
      </c>
      <c r="F9">
        <v>10.02952</v>
      </c>
      <c r="G9">
        <v>100</v>
      </c>
      <c r="H9">
        <v>0.95123999999999997</v>
      </c>
      <c r="I9">
        <v>100</v>
      </c>
      <c r="J9">
        <v>4.5295500000000004</v>
      </c>
      <c r="K9">
        <v>100</v>
      </c>
      <c r="L9">
        <v>11.044560000000001</v>
      </c>
      <c r="M9" t="b">
        <f>OR(C9&gt;D9,C9&gt;E9,C9&gt;F9)</f>
        <v>1</v>
      </c>
      <c r="N9" t="b">
        <v>0</v>
      </c>
      <c r="O9" s="1" t="b">
        <f>AND(C9&lt;D9,C9&lt;E9,C9&lt;F9)</f>
        <v>0</v>
      </c>
      <c r="P9" s="1" t="b">
        <f>AND(D9&lt;C9,D9&lt;E9,D9&lt;F9)</f>
        <v>1</v>
      </c>
      <c r="Q9" s="1" t="b">
        <f>AND(E9&lt;C9,E9&lt;D9,E9&lt;F9)</f>
        <v>0</v>
      </c>
      <c r="R9" s="1" t="b">
        <f>AND(F9&lt;C9,F9&lt;D9,F9&lt;E9)</f>
        <v>0</v>
      </c>
      <c r="S9" t="b">
        <f>AND(C9&lt;1000,D9&lt;1000,E9&lt;1000,F9&lt;1000)</f>
        <v>1</v>
      </c>
    </row>
    <row r="10" spans="1:19" x14ac:dyDescent="0.2">
      <c r="A10">
        <v>197119</v>
      </c>
      <c r="B10" t="s">
        <v>23</v>
      </c>
      <c r="C10">
        <v>2.0412599999999999</v>
      </c>
      <c r="D10">
        <v>1.06186</v>
      </c>
      <c r="E10">
        <v>3.27942</v>
      </c>
      <c r="F10">
        <v>12.399240000000001</v>
      </c>
      <c r="G10">
        <v>100</v>
      </c>
      <c r="H10">
        <v>1.11128</v>
      </c>
      <c r="I10">
        <v>100</v>
      </c>
      <c r="J10">
        <v>3.5146500000000001</v>
      </c>
      <c r="K10">
        <v>100</v>
      </c>
      <c r="L10">
        <v>13.279</v>
      </c>
      <c r="M10" t="b">
        <f>OR(C10&gt;D10,C10&gt;E10,C10&gt;F10)</f>
        <v>1</v>
      </c>
      <c r="N10" t="b">
        <v>0</v>
      </c>
      <c r="O10" s="1" t="b">
        <f>AND(C10&lt;D10,C10&lt;E10,C10&lt;F10)</f>
        <v>0</v>
      </c>
      <c r="P10" s="1" t="b">
        <f>AND(D10&lt;C10,D10&lt;E10,D10&lt;F10)</f>
        <v>1</v>
      </c>
      <c r="Q10" s="1" t="b">
        <f>AND(E10&lt;C10,E10&lt;D10,E10&lt;F10)</f>
        <v>0</v>
      </c>
      <c r="R10" s="1" t="b">
        <f>AND(F10&lt;C10,F10&lt;D10,F10&lt;E10)</f>
        <v>0</v>
      </c>
      <c r="S10" t="b">
        <f>AND(C10&lt;1000,D10&lt;1000,E10&lt;1000,F10&lt;1000)</f>
        <v>1</v>
      </c>
    </row>
    <row r="11" spans="1:19" x14ac:dyDescent="0.2">
      <c r="A11">
        <v>164737</v>
      </c>
      <c r="B11" t="s">
        <v>23</v>
      </c>
      <c r="C11">
        <v>2.0315300000000001</v>
      </c>
      <c r="D11">
        <v>0.8417</v>
      </c>
      <c r="E11">
        <v>2.6456300000000001</v>
      </c>
      <c r="F11">
        <v>10.282360000000001</v>
      </c>
      <c r="G11">
        <v>100</v>
      </c>
      <c r="H11">
        <v>0.91088999999999998</v>
      </c>
      <c r="I11">
        <v>100</v>
      </c>
      <c r="J11">
        <v>2.8412099999999998</v>
      </c>
      <c r="K11">
        <v>100</v>
      </c>
      <c r="L11">
        <v>11.3154</v>
      </c>
      <c r="M11" t="b">
        <f>OR(C11&gt;D11,C11&gt;E11,C11&gt;F11)</f>
        <v>1</v>
      </c>
      <c r="N11" t="b">
        <v>0</v>
      </c>
      <c r="O11" s="1" t="b">
        <f>AND(C11&lt;D11,C11&lt;E11,C11&lt;F11)</f>
        <v>0</v>
      </c>
      <c r="P11" s="1" t="b">
        <f>AND(D11&lt;C11,D11&lt;E11,D11&lt;F11)</f>
        <v>1</v>
      </c>
      <c r="Q11" s="1" t="b">
        <f>AND(E11&lt;C11,E11&lt;D11,E11&lt;F11)</f>
        <v>0</v>
      </c>
      <c r="R11" s="1" t="b">
        <f>AND(F11&lt;C11,F11&lt;D11,F11&lt;E11)</f>
        <v>0</v>
      </c>
      <c r="S11" t="b">
        <f>AND(C11&lt;1000,D11&lt;1000,E11&lt;1000,F11&lt;1000)</f>
        <v>1</v>
      </c>
    </row>
    <row r="12" spans="1:19" x14ac:dyDescent="0.2">
      <c r="A12">
        <v>524292</v>
      </c>
      <c r="B12" t="s">
        <v>14</v>
      </c>
      <c r="C12">
        <v>1.0977300000000001</v>
      </c>
      <c r="D12">
        <v>4.46821</v>
      </c>
      <c r="E12">
        <v>3.3453400000000002</v>
      </c>
      <c r="F12">
        <v>13.85876</v>
      </c>
      <c r="G12">
        <v>100</v>
      </c>
      <c r="H12">
        <v>4.7321900000000001</v>
      </c>
      <c r="I12">
        <v>100</v>
      </c>
      <c r="J12">
        <v>3.52705</v>
      </c>
      <c r="K12">
        <v>100</v>
      </c>
      <c r="L12">
        <v>14.7079</v>
      </c>
      <c r="M12" t="b">
        <f>OR(C12&gt;D12,C12&gt;E12,C12&gt;F12)</f>
        <v>0</v>
      </c>
      <c r="N12" t="b">
        <v>0</v>
      </c>
      <c r="O12" s="1" t="b">
        <f>AND(C12&lt;D12,C12&lt;E12,C12&lt;F12)</f>
        <v>1</v>
      </c>
      <c r="P12" s="1" t="b">
        <f>AND(D12&lt;C12,D12&lt;E12,D12&lt;F12)</f>
        <v>0</v>
      </c>
      <c r="Q12" s="1" t="b">
        <f>AND(E12&lt;C12,E12&lt;D12,E12&lt;F12)</f>
        <v>0</v>
      </c>
      <c r="R12" s="1" t="b">
        <f>AND(F12&lt;C12,F12&lt;D12,F12&lt;E12)</f>
        <v>0</v>
      </c>
      <c r="S12" t="b">
        <f>AND(C12&lt;1000,D12&lt;1000,E12&lt;1000,F12&lt;1000)</f>
        <v>1</v>
      </c>
    </row>
    <row r="13" spans="1:19" x14ac:dyDescent="0.2">
      <c r="A13">
        <v>72735</v>
      </c>
      <c r="B13" t="s">
        <v>14</v>
      </c>
      <c r="C13">
        <v>0.98804000000000003</v>
      </c>
      <c r="D13">
        <v>1.7099599999999999</v>
      </c>
      <c r="E13">
        <v>2.3327599999999999</v>
      </c>
      <c r="F13">
        <v>10.8832</v>
      </c>
      <c r="G13">
        <v>100</v>
      </c>
      <c r="H13">
        <v>2.0830600000000001</v>
      </c>
      <c r="I13">
        <v>100</v>
      </c>
      <c r="J13">
        <v>2.4604599999999999</v>
      </c>
      <c r="K13">
        <v>100</v>
      </c>
      <c r="L13">
        <v>11.93125</v>
      </c>
      <c r="M13" t="b">
        <f>OR(C13&gt;D13,C13&gt;E13,C13&gt;F13)</f>
        <v>0</v>
      </c>
      <c r="N13" t="b">
        <v>0</v>
      </c>
      <c r="O13" s="1" t="b">
        <f>AND(C13&lt;D13,C13&lt;E13,C13&lt;F13)</f>
        <v>1</v>
      </c>
      <c r="P13" s="1" t="b">
        <f>AND(D13&lt;C13,D13&lt;E13,D13&lt;F13)</f>
        <v>0</v>
      </c>
      <c r="Q13" s="1" t="b">
        <f>AND(E13&lt;C13,E13&lt;D13,E13&lt;F13)</f>
        <v>0</v>
      </c>
      <c r="R13" s="1" t="b">
        <f>AND(F13&lt;C13,F13&lt;D13,F13&lt;E13)</f>
        <v>0</v>
      </c>
      <c r="S13" t="b">
        <f>AND(C13&lt;1000,D13&lt;1000,E13&lt;1000,F13&lt;1000)</f>
        <v>1</v>
      </c>
    </row>
    <row r="14" spans="1:19" x14ac:dyDescent="0.2">
      <c r="A14">
        <v>16038</v>
      </c>
      <c r="B14" t="s">
        <v>50</v>
      </c>
      <c r="C14">
        <v>0.67481999999999998</v>
      </c>
      <c r="D14">
        <v>0.55766000000000004</v>
      </c>
      <c r="E14">
        <v>2.2453099999999999</v>
      </c>
      <c r="F14">
        <v>5.1007199999999999</v>
      </c>
      <c r="G14">
        <v>100</v>
      </c>
      <c r="H14">
        <v>0.61487000000000003</v>
      </c>
      <c r="I14">
        <v>100</v>
      </c>
      <c r="J14">
        <v>2.5367000000000002</v>
      </c>
      <c r="K14">
        <v>100</v>
      </c>
      <c r="L14">
        <v>5.6627799999999997</v>
      </c>
      <c r="M14" t="b">
        <f>OR(C14&gt;D14,C14&gt;E14,C14&gt;F14)</f>
        <v>1</v>
      </c>
      <c r="N14" t="b">
        <v>0</v>
      </c>
      <c r="O14" s="1" t="b">
        <f>AND(C14&lt;D14,C14&lt;E14,C14&lt;F14)</f>
        <v>0</v>
      </c>
      <c r="P14" s="1" t="b">
        <f>AND(D14&lt;C14,D14&lt;E14,D14&lt;F14)</f>
        <v>1</v>
      </c>
      <c r="Q14" s="1" t="b">
        <f>AND(E14&lt;C14,E14&lt;D14,E14&lt;F14)</f>
        <v>0</v>
      </c>
      <c r="R14" s="1" t="b">
        <f>AND(F14&lt;C14,F14&lt;D14,F14&lt;E14)</f>
        <v>0</v>
      </c>
      <c r="S14" t="b">
        <f>AND(C14&lt;1000,D14&lt;1000,E14&lt;1000,F14&lt;1000)</f>
        <v>1</v>
      </c>
    </row>
    <row r="15" spans="1:19" x14ac:dyDescent="0.2">
      <c r="C15">
        <f>SUM(C2:C14)/13</f>
        <v>4.5193599999999998</v>
      </c>
      <c r="D15">
        <f t="shared" ref="D15:L15" si="0">SUM(D2:D14)/13</f>
        <v>7.7461107692307678</v>
      </c>
      <c r="E15">
        <f t="shared" si="0"/>
        <v>9.0798038461538439</v>
      </c>
      <c r="F15">
        <f t="shared" si="0"/>
        <v>20.025146153846151</v>
      </c>
      <c r="G15">
        <f t="shared" si="0"/>
        <v>77.166153846153847</v>
      </c>
      <c r="H15">
        <f t="shared" si="0"/>
        <v>7.4865669230769223</v>
      </c>
      <c r="I15">
        <f t="shared" si="0"/>
        <v>100</v>
      </c>
      <c r="J15">
        <f t="shared" si="0"/>
        <v>9.8876015384615403</v>
      </c>
      <c r="K15">
        <f t="shared" si="0"/>
        <v>100</v>
      </c>
      <c r="L15">
        <f t="shared" si="0"/>
        <v>21.643865384615381</v>
      </c>
    </row>
    <row r="17" spans="1:1" x14ac:dyDescent="0.2">
      <c r="A17" t="s">
        <v>284</v>
      </c>
    </row>
  </sheetData>
  <sortState ref="A2:S21">
    <sortCondition ref="S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workbookViewId="0">
      <selection sqref="A1:M24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20</v>
      </c>
      <c r="C2" t="s">
        <v>14</v>
      </c>
      <c r="D2">
        <v>1.4999999999999999E-4</v>
      </c>
      <c r="E2">
        <v>1.6000000000000001E-4</v>
      </c>
      <c r="F2">
        <v>5.5999999999999995E-4</v>
      </c>
      <c r="G2">
        <v>1.25E-3</v>
      </c>
      <c r="H2">
        <v>100</v>
      </c>
      <c r="I2">
        <v>1.7000000000000001E-4</v>
      </c>
      <c r="J2">
        <v>100</v>
      </c>
      <c r="K2">
        <v>5.9000000000000003E-4</v>
      </c>
      <c r="L2">
        <v>100</v>
      </c>
      <c r="M2">
        <v>1.33E-3</v>
      </c>
    </row>
    <row r="3" spans="1:13" x14ac:dyDescent="0.2">
      <c r="A3" t="s">
        <v>15</v>
      </c>
      <c r="B3">
        <v>10</v>
      </c>
      <c r="C3" t="s">
        <v>14</v>
      </c>
      <c r="D3">
        <v>9.0000000000000006E-5</v>
      </c>
      <c r="E3">
        <v>9.0000000000000006E-5</v>
      </c>
      <c r="F3">
        <v>1.7000000000000001E-4</v>
      </c>
      <c r="G3">
        <v>4.0999999999999999E-4</v>
      </c>
      <c r="H3">
        <v>100</v>
      </c>
      <c r="I3">
        <v>1E-4</v>
      </c>
      <c r="J3">
        <v>100</v>
      </c>
      <c r="K3">
        <v>1.8000000000000001E-4</v>
      </c>
      <c r="L3">
        <v>100</v>
      </c>
      <c r="M3">
        <v>4.4000000000000002E-4</v>
      </c>
    </row>
    <row r="4" spans="1:13" x14ac:dyDescent="0.2">
      <c r="A4" t="s">
        <v>16</v>
      </c>
      <c r="B4">
        <v>95</v>
      </c>
      <c r="C4" t="s">
        <v>17</v>
      </c>
      <c r="D4">
        <v>9.1E-4</v>
      </c>
      <c r="E4">
        <v>2.99E-3</v>
      </c>
      <c r="F4">
        <v>3.2000000000000002E-3</v>
      </c>
      <c r="G4">
        <v>2.8500000000000001E-3</v>
      </c>
      <c r="H4">
        <v>100</v>
      </c>
      <c r="I4">
        <v>3.14E-3</v>
      </c>
      <c r="J4">
        <v>100</v>
      </c>
      <c r="K4">
        <v>3.1800000000000001E-3</v>
      </c>
      <c r="L4">
        <v>100</v>
      </c>
      <c r="M4">
        <v>2.8800000000000002E-3</v>
      </c>
    </row>
    <row r="5" spans="1:13" x14ac:dyDescent="0.2">
      <c r="A5" t="s">
        <v>18</v>
      </c>
      <c r="B5">
        <v>1749</v>
      </c>
      <c r="C5" t="s">
        <v>17</v>
      </c>
      <c r="D5">
        <v>1.487E-2</v>
      </c>
      <c r="E5">
        <v>4.138E-2</v>
      </c>
      <c r="F5">
        <v>2.6499999999999999E-2</v>
      </c>
      <c r="G5">
        <v>9.1259999999999994E-2</v>
      </c>
      <c r="H5">
        <v>100</v>
      </c>
      <c r="I5">
        <v>4.1799999999999997E-2</v>
      </c>
      <c r="J5">
        <v>100</v>
      </c>
      <c r="K5">
        <v>2.6780000000000002E-2</v>
      </c>
      <c r="L5">
        <v>100</v>
      </c>
      <c r="M5">
        <v>9.2649999999999996E-2</v>
      </c>
    </row>
    <row r="6" spans="1:13" x14ac:dyDescent="0.2">
      <c r="A6" t="s">
        <v>19</v>
      </c>
      <c r="B6">
        <v>72</v>
      </c>
      <c r="C6" t="s">
        <v>14</v>
      </c>
      <c r="D6">
        <v>1.7000000000000001E-4</v>
      </c>
      <c r="E6">
        <v>1.14E-3</v>
      </c>
      <c r="F6">
        <v>4.6000000000000001E-4</v>
      </c>
      <c r="G6">
        <v>1.65E-3</v>
      </c>
      <c r="H6">
        <v>100</v>
      </c>
      <c r="I6">
        <v>1.17E-3</v>
      </c>
      <c r="J6">
        <v>100</v>
      </c>
      <c r="K6">
        <v>4.8000000000000001E-4</v>
      </c>
      <c r="L6">
        <v>100</v>
      </c>
      <c r="M6">
        <v>1.6800000000000001E-3</v>
      </c>
    </row>
    <row r="7" spans="1:13" x14ac:dyDescent="0.2">
      <c r="A7" t="s">
        <v>20</v>
      </c>
      <c r="B7">
        <v>2845</v>
      </c>
      <c r="C7" t="s">
        <v>21</v>
      </c>
      <c r="D7">
        <v>3.8879999999999998E-2</v>
      </c>
      <c r="E7">
        <v>1.278E-2</v>
      </c>
      <c r="F7">
        <v>0.43936999999999998</v>
      </c>
      <c r="G7">
        <v>0.38941999999999999</v>
      </c>
      <c r="H7">
        <v>100</v>
      </c>
      <c r="I7">
        <v>1.2999999999999999E-2</v>
      </c>
      <c r="J7">
        <v>100</v>
      </c>
      <c r="K7">
        <v>0.44359999999999999</v>
      </c>
      <c r="L7">
        <v>100</v>
      </c>
      <c r="M7">
        <v>0.39232</v>
      </c>
    </row>
    <row r="8" spans="1:13" x14ac:dyDescent="0.2">
      <c r="A8" t="s">
        <v>22</v>
      </c>
      <c r="B8">
        <v>306</v>
      </c>
      <c r="C8" t="s">
        <v>23</v>
      </c>
      <c r="D8">
        <v>1.8500000000000001E-3</v>
      </c>
      <c r="E8">
        <v>7.6400000000000001E-3</v>
      </c>
      <c r="F8">
        <v>1.7569999999999999E-2</v>
      </c>
      <c r="G8">
        <v>4.793E-2</v>
      </c>
      <c r="H8">
        <v>100</v>
      </c>
      <c r="I8">
        <v>7.7799999999999996E-3</v>
      </c>
      <c r="J8">
        <v>100</v>
      </c>
      <c r="K8">
        <v>1.7610000000000001E-2</v>
      </c>
      <c r="L8">
        <v>100</v>
      </c>
      <c r="M8">
        <v>4.8750000000000002E-2</v>
      </c>
    </row>
    <row r="9" spans="1:13" x14ac:dyDescent="0.2">
      <c r="A9" t="s">
        <v>24</v>
      </c>
      <c r="B9">
        <v>80</v>
      </c>
      <c r="C9" t="s">
        <v>25</v>
      </c>
      <c r="D9">
        <v>6.4000000000000005E-4</v>
      </c>
      <c r="E9">
        <v>2.7200000000000002E-3</v>
      </c>
      <c r="F9">
        <v>2.66E-3</v>
      </c>
      <c r="G9">
        <v>4.2100000000000002E-3</v>
      </c>
      <c r="H9">
        <v>0</v>
      </c>
      <c r="I9">
        <v>1.5100000000000001E-3</v>
      </c>
      <c r="J9">
        <v>100</v>
      </c>
      <c r="K9">
        <v>2.6800000000000001E-3</v>
      </c>
      <c r="L9">
        <v>100</v>
      </c>
      <c r="M9">
        <v>4.1799999999999997E-3</v>
      </c>
    </row>
    <row r="10" spans="1:13" x14ac:dyDescent="0.2">
      <c r="A10" t="s">
        <v>26</v>
      </c>
      <c r="B10">
        <v>70</v>
      </c>
      <c r="C10" t="s">
        <v>14</v>
      </c>
      <c r="D10">
        <v>5.2999999999999998E-4</v>
      </c>
      <c r="E10">
        <v>9.8999999999999999E-4</v>
      </c>
      <c r="F10">
        <v>1.31E-3</v>
      </c>
      <c r="G10">
        <v>4.1599999999999996E-3</v>
      </c>
      <c r="H10">
        <v>100</v>
      </c>
      <c r="I10">
        <v>1.01E-3</v>
      </c>
      <c r="J10">
        <v>100</v>
      </c>
      <c r="K10">
        <v>1.32E-3</v>
      </c>
      <c r="L10">
        <v>100</v>
      </c>
      <c r="M10">
        <v>4.1900000000000001E-3</v>
      </c>
    </row>
    <row r="11" spans="1:13" x14ac:dyDescent="0.2">
      <c r="A11" t="s">
        <v>27</v>
      </c>
      <c r="B11">
        <v>909</v>
      </c>
      <c r="C11" t="s">
        <v>28</v>
      </c>
      <c r="D11">
        <v>3.7200000000000002E-3</v>
      </c>
      <c r="E11">
        <v>3.8600000000000001E-3</v>
      </c>
      <c r="F11">
        <v>0.17752999999999999</v>
      </c>
      <c r="G11">
        <v>0.12828999999999999</v>
      </c>
      <c r="H11">
        <v>100</v>
      </c>
      <c r="I11">
        <v>3.9399999999999999E-3</v>
      </c>
      <c r="J11">
        <v>100</v>
      </c>
      <c r="K11">
        <v>0.17918999999999999</v>
      </c>
      <c r="L11">
        <v>100</v>
      </c>
      <c r="M11">
        <v>0.13027</v>
      </c>
    </row>
    <row r="12" spans="1:13" x14ac:dyDescent="0.2">
      <c r="A12" t="s">
        <v>29</v>
      </c>
      <c r="B12">
        <v>99</v>
      </c>
      <c r="C12" t="s">
        <v>25</v>
      </c>
      <c r="D12">
        <v>9.3000000000000005E-4</v>
      </c>
      <c r="E12">
        <v>5.1000000000000004E-4</v>
      </c>
      <c r="F12">
        <v>2.6700000000000001E-3</v>
      </c>
      <c r="G12">
        <v>5.7299999999999999E-3</v>
      </c>
      <c r="H12">
        <v>100</v>
      </c>
      <c r="I12">
        <v>5.1999999999999995E-4</v>
      </c>
      <c r="J12">
        <v>100</v>
      </c>
      <c r="K12">
        <v>2.6700000000000001E-3</v>
      </c>
      <c r="L12">
        <v>100</v>
      </c>
      <c r="M12">
        <v>5.7499999999999999E-3</v>
      </c>
    </row>
    <row r="13" spans="1:13" x14ac:dyDescent="0.2">
      <c r="A13" t="s">
        <v>30</v>
      </c>
      <c r="B13">
        <v>70</v>
      </c>
      <c r="C13" t="s">
        <v>23</v>
      </c>
      <c r="D13">
        <v>3.4000000000000002E-4</v>
      </c>
      <c r="E13">
        <v>1.6000000000000001E-3</v>
      </c>
      <c r="F13">
        <v>4.7600000000000003E-3</v>
      </c>
      <c r="G13">
        <v>6.5700000000000003E-3</v>
      </c>
      <c r="H13">
        <v>100</v>
      </c>
      <c r="I13">
        <v>1.64E-3</v>
      </c>
      <c r="J13">
        <v>100</v>
      </c>
      <c r="K13">
        <v>4.8500000000000001E-3</v>
      </c>
      <c r="L13">
        <v>100</v>
      </c>
      <c r="M13">
        <v>6.7600000000000004E-3</v>
      </c>
    </row>
    <row r="14" spans="1:13" x14ac:dyDescent="0.2">
      <c r="A14" t="s">
        <v>31</v>
      </c>
      <c r="B14">
        <v>21</v>
      </c>
      <c r="C14" t="s">
        <v>25</v>
      </c>
      <c r="D14">
        <v>1.4999999999999999E-4</v>
      </c>
      <c r="E14">
        <v>6.8999999999999997E-4</v>
      </c>
      <c r="F14">
        <v>8.4999999999999995E-4</v>
      </c>
      <c r="G14">
        <v>6.4999999999999997E-4</v>
      </c>
      <c r="H14">
        <v>0</v>
      </c>
      <c r="I14">
        <v>5.5000000000000003E-4</v>
      </c>
      <c r="J14">
        <v>100</v>
      </c>
      <c r="K14">
        <v>8.8000000000000003E-4</v>
      </c>
      <c r="L14">
        <v>100</v>
      </c>
      <c r="M14">
        <v>6.7000000000000002E-4</v>
      </c>
    </row>
    <row r="15" spans="1:13" x14ac:dyDescent="0.2">
      <c r="A15" t="s">
        <v>32</v>
      </c>
      <c r="B15">
        <v>132</v>
      </c>
      <c r="C15" t="s">
        <v>14</v>
      </c>
      <c r="D15">
        <v>2.7E-4</v>
      </c>
      <c r="E15">
        <v>1.15E-3</v>
      </c>
      <c r="F15">
        <v>8.1999999999999998E-4</v>
      </c>
      <c r="G15">
        <v>2.7599999999999999E-3</v>
      </c>
      <c r="H15">
        <v>100</v>
      </c>
      <c r="I15">
        <v>1.1800000000000001E-3</v>
      </c>
      <c r="J15">
        <v>100</v>
      </c>
      <c r="K15">
        <v>8.3000000000000001E-4</v>
      </c>
      <c r="L15">
        <v>100</v>
      </c>
      <c r="M15">
        <v>2.81E-3</v>
      </c>
    </row>
    <row r="16" spans="1:13" x14ac:dyDescent="0.2">
      <c r="A16" t="s">
        <v>33</v>
      </c>
      <c r="B16">
        <v>6798</v>
      </c>
      <c r="C16" t="s">
        <v>25</v>
      </c>
      <c r="D16">
        <v>8.8660000000000003E-2</v>
      </c>
      <c r="E16">
        <v>0.11928999999999999</v>
      </c>
      <c r="F16">
        <v>1.0441400000000001</v>
      </c>
      <c r="G16">
        <v>2.18479</v>
      </c>
      <c r="H16">
        <v>100</v>
      </c>
      <c r="I16">
        <v>0.12139</v>
      </c>
      <c r="J16">
        <v>100</v>
      </c>
      <c r="K16">
        <v>1.0937300000000001</v>
      </c>
      <c r="L16">
        <v>100</v>
      </c>
      <c r="M16">
        <v>2.2552500000000002</v>
      </c>
    </row>
    <row r="17" spans="1:13" x14ac:dyDescent="0.2">
      <c r="A17" t="s">
        <v>34</v>
      </c>
      <c r="B17">
        <v>1662</v>
      </c>
      <c r="C17" t="s">
        <v>21</v>
      </c>
      <c r="D17">
        <v>2.0119999999999999E-2</v>
      </c>
      <c r="E17">
        <v>0.19102</v>
      </c>
      <c r="F17">
        <v>3.15E-2</v>
      </c>
      <c r="G17">
        <v>0.44885000000000003</v>
      </c>
      <c r="H17">
        <v>100</v>
      </c>
      <c r="I17">
        <v>0.20427999999999999</v>
      </c>
      <c r="J17">
        <v>100</v>
      </c>
      <c r="K17">
        <v>3.1949999999999999E-2</v>
      </c>
      <c r="L17">
        <v>100</v>
      </c>
      <c r="M17">
        <v>0.49695</v>
      </c>
    </row>
    <row r="18" spans="1:13" x14ac:dyDescent="0.2">
      <c r="A18" t="s">
        <v>35</v>
      </c>
      <c r="B18">
        <v>646</v>
      </c>
      <c r="C18" t="s">
        <v>25</v>
      </c>
      <c r="D18">
        <v>4.8199999999999996E-3</v>
      </c>
      <c r="E18">
        <v>2.2270000000000002E-2</v>
      </c>
      <c r="F18">
        <v>2.291E-2</v>
      </c>
      <c r="G18">
        <v>3.7760000000000002E-2</v>
      </c>
      <c r="H18">
        <v>0</v>
      </c>
      <c r="I18">
        <v>1.401E-2</v>
      </c>
      <c r="J18">
        <v>100</v>
      </c>
      <c r="K18">
        <v>2.4559999999999998E-2</v>
      </c>
      <c r="L18">
        <v>100</v>
      </c>
      <c r="M18">
        <v>4.0419999999999998E-2</v>
      </c>
    </row>
    <row r="19" spans="1:13" x14ac:dyDescent="0.2">
      <c r="A19" t="s">
        <v>36</v>
      </c>
      <c r="B19">
        <v>130</v>
      </c>
      <c r="C19" t="s">
        <v>14</v>
      </c>
      <c r="D19">
        <v>8.1999999999999998E-4</v>
      </c>
      <c r="E19">
        <v>9.1E-4</v>
      </c>
      <c r="F19">
        <v>1.5499999999999999E-3</v>
      </c>
      <c r="G19">
        <v>4.64E-3</v>
      </c>
      <c r="H19">
        <v>100</v>
      </c>
      <c r="I19">
        <v>9.7000000000000005E-4</v>
      </c>
      <c r="J19">
        <v>100</v>
      </c>
      <c r="K19">
        <v>1.64E-3</v>
      </c>
      <c r="L19">
        <v>100</v>
      </c>
      <c r="M19">
        <v>4.9899999999999996E-3</v>
      </c>
    </row>
    <row r="20" spans="1:13" x14ac:dyDescent="0.2">
      <c r="A20" t="s">
        <v>37</v>
      </c>
      <c r="B20">
        <v>595</v>
      </c>
      <c r="C20" t="s">
        <v>25</v>
      </c>
      <c r="D20">
        <v>6.2599999999999999E-3</v>
      </c>
      <c r="E20">
        <v>2.9099999999999998E-3</v>
      </c>
      <c r="F20">
        <v>1.473E-2</v>
      </c>
      <c r="G20">
        <v>4.0149999999999998E-2</v>
      </c>
      <c r="H20">
        <v>100</v>
      </c>
      <c r="I20">
        <v>3.13E-3</v>
      </c>
      <c r="J20">
        <v>100</v>
      </c>
      <c r="K20">
        <v>1.5509999999999999E-2</v>
      </c>
      <c r="L20">
        <v>100</v>
      </c>
      <c r="M20">
        <v>4.6699999999999998E-2</v>
      </c>
    </row>
    <row r="21" spans="1:13" x14ac:dyDescent="0.2">
      <c r="A21" t="s">
        <v>38</v>
      </c>
      <c r="B21">
        <v>495</v>
      </c>
      <c r="C21" t="s">
        <v>17</v>
      </c>
      <c r="D21">
        <v>5.0299999999999997E-3</v>
      </c>
      <c r="E21">
        <v>1.737E-2</v>
      </c>
      <c r="F21">
        <v>1.7129999999999999E-2</v>
      </c>
      <c r="G21">
        <v>1.8790000000000001E-2</v>
      </c>
      <c r="H21">
        <v>100</v>
      </c>
      <c r="I21">
        <v>1.821E-2</v>
      </c>
      <c r="J21">
        <v>100</v>
      </c>
      <c r="K21">
        <v>1.8030000000000001E-2</v>
      </c>
      <c r="L21">
        <v>100</v>
      </c>
      <c r="M21">
        <v>2.0250000000000001E-2</v>
      </c>
    </row>
    <row r="22" spans="1:13" x14ac:dyDescent="0.2">
      <c r="A22" t="s">
        <v>39</v>
      </c>
      <c r="B22">
        <v>1275</v>
      </c>
      <c r="C22" t="s">
        <v>14</v>
      </c>
      <c r="D22">
        <v>2.0300000000000001E-3</v>
      </c>
      <c r="E22">
        <v>1.0149999999999999E-2</v>
      </c>
      <c r="F22">
        <v>7.9299999999999995E-3</v>
      </c>
      <c r="G22">
        <v>2.631E-2</v>
      </c>
      <c r="H22">
        <v>100</v>
      </c>
      <c r="I22">
        <v>1.086E-2</v>
      </c>
      <c r="J22">
        <v>100</v>
      </c>
      <c r="K22">
        <v>8.9700000000000005E-3</v>
      </c>
      <c r="L22">
        <v>100</v>
      </c>
      <c r="M22">
        <v>3.1949999999999999E-2</v>
      </c>
    </row>
    <row r="23" spans="1:13" x14ac:dyDescent="0.2">
      <c r="A23" t="s">
        <v>40</v>
      </c>
      <c r="B23">
        <v>207</v>
      </c>
      <c r="C23" t="s">
        <v>17</v>
      </c>
      <c r="D23">
        <v>1.3500000000000001E-3</v>
      </c>
      <c r="E23">
        <v>3.5200000000000001E-3</v>
      </c>
      <c r="F23">
        <v>3.0100000000000001E-3</v>
      </c>
      <c r="G23">
        <v>5.8199999999999997E-3</v>
      </c>
      <c r="H23">
        <v>100</v>
      </c>
      <c r="I23">
        <v>3.7499999999999999E-3</v>
      </c>
      <c r="J23">
        <v>100</v>
      </c>
      <c r="K23">
        <v>3.2000000000000002E-3</v>
      </c>
      <c r="L23">
        <v>100</v>
      </c>
      <c r="M23">
        <v>6.1900000000000002E-3</v>
      </c>
    </row>
    <row r="24" spans="1:13" x14ac:dyDescent="0.2">
      <c r="A24" t="s">
        <v>41</v>
      </c>
      <c r="B24">
        <v>21483</v>
      </c>
      <c r="C24" t="s">
        <v>42</v>
      </c>
      <c r="D24">
        <v>0.24479000000000001</v>
      </c>
      <c r="E24">
        <v>0.75004000000000004</v>
      </c>
      <c r="F24">
        <v>0.51178999999999997</v>
      </c>
      <c r="G24">
        <v>2.2841200000000002</v>
      </c>
      <c r="H24">
        <v>100</v>
      </c>
      <c r="I24">
        <v>0.84401999999999999</v>
      </c>
      <c r="J24">
        <v>100</v>
      </c>
      <c r="K24">
        <v>0.57240999999999997</v>
      </c>
      <c r="L24">
        <v>100</v>
      </c>
      <c r="M24">
        <v>2.5300699999999998</v>
      </c>
    </row>
    <row r="25" spans="1:13" x14ac:dyDescent="0.2">
      <c r="A25" t="s">
        <v>43</v>
      </c>
      <c r="B25">
        <v>198</v>
      </c>
      <c r="C25" t="s">
        <v>17</v>
      </c>
      <c r="D25">
        <v>1.3699999999999999E-3</v>
      </c>
      <c r="E25">
        <v>3.62E-3</v>
      </c>
      <c r="F25">
        <v>2.6900000000000001E-3</v>
      </c>
      <c r="G25">
        <v>6.6899999999999998E-3</v>
      </c>
      <c r="H25">
        <v>100</v>
      </c>
      <c r="I25">
        <v>3.9300000000000003E-3</v>
      </c>
      <c r="J25">
        <v>100</v>
      </c>
      <c r="K25">
        <v>2.9199999999999999E-3</v>
      </c>
      <c r="L25">
        <v>100</v>
      </c>
      <c r="M25">
        <v>7.4400000000000004E-3</v>
      </c>
    </row>
    <row r="26" spans="1:13" x14ac:dyDescent="0.2">
      <c r="A26" t="s">
        <v>44</v>
      </c>
      <c r="B26">
        <v>4658</v>
      </c>
      <c r="C26" t="s">
        <v>17</v>
      </c>
      <c r="D26">
        <v>3.5860000000000003E-2</v>
      </c>
      <c r="E26">
        <v>9.8599999999999993E-2</v>
      </c>
      <c r="F26">
        <v>8.702E-2</v>
      </c>
      <c r="G26">
        <v>0.13705000000000001</v>
      </c>
      <c r="H26">
        <v>100</v>
      </c>
      <c r="I26">
        <v>0.10854</v>
      </c>
      <c r="J26">
        <v>100</v>
      </c>
      <c r="K26">
        <v>8.9249999999999996E-2</v>
      </c>
      <c r="L26">
        <v>100</v>
      </c>
      <c r="M26">
        <v>0.15231</v>
      </c>
    </row>
    <row r="27" spans="1:13" x14ac:dyDescent="0.2">
      <c r="A27" t="s">
        <v>45</v>
      </c>
      <c r="B27">
        <v>555</v>
      </c>
      <c r="C27" t="s">
        <v>46</v>
      </c>
      <c r="D27">
        <v>8.2699999999999996E-3</v>
      </c>
      <c r="E27">
        <v>2.2799999999999999E-3</v>
      </c>
      <c r="F27">
        <v>0.19375000000000001</v>
      </c>
      <c r="G27">
        <v>6.9989999999999997E-2</v>
      </c>
      <c r="H27">
        <v>100</v>
      </c>
      <c r="I27">
        <v>2.49E-3</v>
      </c>
      <c r="J27">
        <v>100</v>
      </c>
      <c r="K27">
        <v>0.20624999999999999</v>
      </c>
      <c r="L27">
        <v>100</v>
      </c>
      <c r="M27">
        <v>7.4730000000000005E-2</v>
      </c>
    </row>
    <row r="28" spans="1:13" x14ac:dyDescent="0.2">
      <c r="A28" t="s">
        <v>47</v>
      </c>
      <c r="B28">
        <v>70</v>
      </c>
      <c r="C28" t="s">
        <v>14</v>
      </c>
      <c r="D28">
        <v>5.2999999999999998E-4</v>
      </c>
      <c r="E28">
        <v>9.8999999999999999E-4</v>
      </c>
      <c r="F28">
        <v>1.2999999999999999E-3</v>
      </c>
      <c r="G28">
        <v>4.1000000000000003E-3</v>
      </c>
      <c r="H28">
        <v>100</v>
      </c>
      <c r="I28">
        <v>1.0499999999999999E-3</v>
      </c>
      <c r="J28">
        <v>100</v>
      </c>
      <c r="K28">
        <v>1.4E-3</v>
      </c>
      <c r="L28">
        <v>100</v>
      </c>
      <c r="M28">
        <v>4.4299999999999999E-3</v>
      </c>
    </row>
    <row r="29" spans="1:13" x14ac:dyDescent="0.2">
      <c r="A29" t="s">
        <v>48</v>
      </c>
      <c r="B29">
        <v>6001</v>
      </c>
      <c r="C29" t="s">
        <v>25</v>
      </c>
      <c r="D29">
        <v>0.13680999999999999</v>
      </c>
      <c r="E29">
        <v>0.20537</v>
      </c>
      <c r="F29">
        <v>0.18096000000000001</v>
      </c>
      <c r="G29">
        <v>0.37469999999999998</v>
      </c>
      <c r="H29">
        <v>34.01</v>
      </c>
      <c r="I29">
        <v>0.15089</v>
      </c>
      <c r="J29">
        <v>100</v>
      </c>
      <c r="K29">
        <v>0.19636000000000001</v>
      </c>
      <c r="L29">
        <v>100</v>
      </c>
      <c r="M29">
        <v>0.44741999999999998</v>
      </c>
    </row>
    <row r="30" spans="1:13" x14ac:dyDescent="0.2">
      <c r="A30" t="s">
        <v>49</v>
      </c>
      <c r="B30">
        <v>3645</v>
      </c>
      <c r="C30" t="s">
        <v>50</v>
      </c>
      <c r="D30">
        <v>8.4290000000000004E-2</v>
      </c>
      <c r="E30">
        <v>2.2280000000000001E-2</v>
      </c>
      <c r="F30">
        <v>0.1351</v>
      </c>
      <c r="G30">
        <v>0.43747999999999998</v>
      </c>
      <c r="H30">
        <v>100</v>
      </c>
      <c r="I30">
        <v>2.41E-2</v>
      </c>
      <c r="J30">
        <v>100</v>
      </c>
      <c r="K30">
        <v>0.14210999999999999</v>
      </c>
      <c r="L30">
        <v>100</v>
      </c>
      <c r="M30">
        <v>0.46832000000000001</v>
      </c>
    </row>
    <row r="31" spans="1:13" x14ac:dyDescent="0.2">
      <c r="A31" t="s">
        <v>51</v>
      </c>
      <c r="B31">
        <v>476</v>
      </c>
      <c r="C31" t="s">
        <v>23</v>
      </c>
      <c r="D31">
        <v>3.2100000000000002E-3</v>
      </c>
      <c r="E31">
        <v>2.32E-3</v>
      </c>
      <c r="F31">
        <v>7.6E-3</v>
      </c>
      <c r="G31">
        <v>2.1989999999999999E-2</v>
      </c>
      <c r="H31">
        <v>100</v>
      </c>
      <c r="I31">
        <v>2.2499999999999998E-3</v>
      </c>
      <c r="J31">
        <v>100</v>
      </c>
      <c r="K31">
        <v>7.7099999999999998E-3</v>
      </c>
      <c r="L31">
        <v>100</v>
      </c>
      <c r="M31">
        <v>2.3210000000000001E-2</v>
      </c>
    </row>
    <row r="32" spans="1:13" x14ac:dyDescent="0.2">
      <c r="A32" t="s">
        <v>52</v>
      </c>
      <c r="B32">
        <v>22102</v>
      </c>
      <c r="C32" t="s">
        <v>23</v>
      </c>
      <c r="D32">
        <v>0.15645999999999999</v>
      </c>
      <c r="E32">
        <v>0.10523</v>
      </c>
      <c r="F32">
        <v>0.35499000000000003</v>
      </c>
      <c r="G32">
        <v>1.1980900000000001</v>
      </c>
      <c r="H32">
        <v>100</v>
      </c>
      <c r="I32">
        <v>0.11458</v>
      </c>
      <c r="J32">
        <v>100</v>
      </c>
      <c r="K32">
        <v>0.38430999999999998</v>
      </c>
      <c r="L32">
        <v>100</v>
      </c>
      <c r="M32">
        <v>1.37104</v>
      </c>
    </row>
    <row r="33" spans="1:13" x14ac:dyDescent="0.2">
      <c r="A33" t="s">
        <v>53</v>
      </c>
      <c r="B33">
        <v>1161</v>
      </c>
      <c r="C33" t="s">
        <v>14</v>
      </c>
      <c r="D33">
        <v>2.0500000000000002E-3</v>
      </c>
      <c r="E33">
        <v>9.2499999999999995E-3</v>
      </c>
      <c r="F33">
        <v>7.1999999999999998E-3</v>
      </c>
      <c r="G33">
        <v>2.6179999999999998E-2</v>
      </c>
      <c r="H33">
        <v>100</v>
      </c>
      <c r="I33">
        <v>1.0240000000000001E-2</v>
      </c>
      <c r="J33">
        <v>100</v>
      </c>
      <c r="K33">
        <v>8.3499999999999998E-3</v>
      </c>
      <c r="L33">
        <v>100</v>
      </c>
      <c r="M33">
        <v>3.041E-2</v>
      </c>
    </row>
    <row r="34" spans="1:13" x14ac:dyDescent="0.2">
      <c r="A34" t="s">
        <v>54</v>
      </c>
      <c r="B34">
        <v>11121</v>
      </c>
      <c r="C34" t="s">
        <v>14</v>
      </c>
      <c r="D34">
        <v>0.11859</v>
      </c>
      <c r="E34">
        <v>0.21465000000000001</v>
      </c>
      <c r="F34">
        <v>0.26513999999999999</v>
      </c>
      <c r="G34">
        <v>1.2141500000000001</v>
      </c>
      <c r="H34">
        <v>100</v>
      </c>
      <c r="I34">
        <v>0.23991000000000001</v>
      </c>
      <c r="J34">
        <v>100</v>
      </c>
      <c r="K34">
        <v>0.29088999999999998</v>
      </c>
      <c r="L34">
        <v>100</v>
      </c>
      <c r="M34">
        <v>1.3350599999999999</v>
      </c>
    </row>
    <row r="35" spans="1:13" x14ac:dyDescent="0.2">
      <c r="A35" t="s">
        <v>55</v>
      </c>
      <c r="B35">
        <v>102</v>
      </c>
      <c r="C35" t="s">
        <v>14</v>
      </c>
      <c r="D35">
        <v>5.6999999999999998E-4</v>
      </c>
      <c r="E35">
        <v>5.1000000000000004E-4</v>
      </c>
      <c r="F35">
        <v>1.1800000000000001E-3</v>
      </c>
      <c r="G35">
        <v>3.79E-3</v>
      </c>
      <c r="H35">
        <v>100</v>
      </c>
      <c r="I35">
        <v>5.2999999999999998E-4</v>
      </c>
      <c r="J35">
        <v>100</v>
      </c>
      <c r="K35">
        <v>1.25E-3</v>
      </c>
      <c r="L35">
        <v>100</v>
      </c>
      <c r="M35">
        <v>4.0200000000000001E-3</v>
      </c>
    </row>
    <row r="36" spans="1:13" x14ac:dyDescent="0.2">
      <c r="A36" t="s">
        <v>56</v>
      </c>
      <c r="B36">
        <v>132</v>
      </c>
      <c r="C36" t="s">
        <v>14</v>
      </c>
      <c r="D36">
        <v>2.7E-4</v>
      </c>
      <c r="E36">
        <v>1.15E-3</v>
      </c>
      <c r="F36">
        <v>8.0999999999999996E-4</v>
      </c>
      <c r="G36">
        <v>2.7399999999999998E-3</v>
      </c>
      <c r="H36">
        <v>100</v>
      </c>
      <c r="I36">
        <v>1.2199999999999999E-3</v>
      </c>
      <c r="J36">
        <v>100</v>
      </c>
      <c r="K36">
        <v>8.5999999999999998E-4</v>
      </c>
      <c r="L36">
        <v>100</v>
      </c>
      <c r="M36">
        <v>2.96E-3</v>
      </c>
    </row>
    <row r="37" spans="1:13" x14ac:dyDescent="0.2">
      <c r="A37" t="s">
        <v>57</v>
      </c>
      <c r="B37">
        <v>2490</v>
      </c>
      <c r="C37" t="s">
        <v>58</v>
      </c>
      <c r="D37">
        <v>3.5950000000000003E-2</v>
      </c>
      <c r="E37">
        <v>9.4439999999999996E-2</v>
      </c>
      <c r="F37">
        <v>5.185E-2</v>
      </c>
      <c r="G37">
        <v>0.24179</v>
      </c>
      <c r="H37">
        <v>100</v>
      </c>
      <c r="I37">
        <v>0.10101</v>
      </c>
      <c r="J37">
        <v>100</v>
      </c>
      <c r="K37">
        <v>5.5930000000000001E-2</v>
      </c>
      <c r="L37">
        <v>100</v>
      </c>
      <c r="M37">
        <v>0.29558000000000001</v>
      </c>
    </row>
    <row r="38" spans="1:13" x14ac:dyDescent="0.2">
      <c r="A38" t="s">
        <v>59</v>
      </c>
      <c r="B38">
        <v>3060</v>
      </c>
      <c r="C38" t="s">
        <v>25</v>
      </c>
      <c r="D38">
        <v>1.4500000000000001E-2</v>
      </c>
      <c r="E38">
        <v>9.2539999999999997E-2</v>
      </c>
      <c r="F38">
        <v>0.11156000000000001</v>
      </c>
      <c r="G38">
        <v>0.12396</v>
      </c>
      <c r="H38">
        <v>0</v>
      </c>
      <c r="I38">
        <v>9.3179999999999999E-2</v>
      </c>
      <c r="J38">
        <v>100</v>
      </c>
      <c r="K38">
        <v>0.13708999999999999</v>
      </c>
      <c r="L38">
        <v>100</v>
      </c>
      <c r="M38">
        <v>0.15343000000000001</v>
      </c>
    </row>
    <row r="39" spans="1:13" x14ac:dyDescent="0.2">
      <c r="A39" t="s">
        <v>60</v>
      </c>
      <c r="B39">
        <v>1645</v>
      </c>
      <c r="C39" t="s">
        <v>50</v>
      </c>
      <c r="D39">
        <v>1.273E-2</v>
      </c>
      <c r="E39">
        <v>9.8019999999999996E-2</v>
      </c>
      <c r="F39">
        <v>0.32649</v>
      </c>
      <c r="G39">
        <v>7.3679999999999995E-2</v>
      </c>
      <c r="H39">
        <v>0</v>
      </c>
      <c r="I39">
        <v>8.0149999999999999E-2</v>
      </c>
      <c r="J39">
        <v>0</v>
      </c>
      <c r="K39">
        <v>0.31819999999999998</v>
      </c>
      <c r="L39">
        <v>100</v>
      </c>
      <c r="M39">
        <v>7.9240000000000005E-2</v>
      </c>
    </row>
    <row r="40" spans="1:13" x14ac:dyDescent="0.2">
      <c r="A40" t="s">
        <v>61</v>
      </c>
      <c r="B40">
        <v>697</v>
      </c>
      <c r="C40" t="s">
        <v>14</v>
      </c>
      <c r="D40">
        <v>6.1700000000000001E-3</v>
      </c>
      <c r="E40">
        <v>5.8399999999999997E-3</v>
      </c>
      <c r="F40">
        <v>8.8699999999999994E-3</v>
      </c>
      <c r="G40">
        <v>4.5100000000000001E-2</v>
      </c>
      <c r="H40">
        <v>100</v>
      </c>
      <c r="I40">
        <v>6.2500000000000003E-3</v>
      </c>
      <c r="J40">
        <v>100</v>
      </c>
      <c r="K40">
        <v>9.5099999999999994E-3</v>
      </c>
      <c r="L40">
        <v>100</v>
      </c>
      <c r="M40">
        <v>4.8570000000000002E-2</v>
      </c>
    </row>
    <row r="41" spans="1:13" x14ac:dyDescent="0.2">
      <c r="A41" t="s">
        <v>62</v>
      </c>
      <c r="B41">
        <v>180</v>
      </c>
      <c r="C41" t="s">
        <v>25</v>
      </c>
      <c r="D41">
        <v>1.67E-3</v>
      </c>
      <c r="E41">
        <v>8.3000000000000001E-4</v>
      </c>
      <c r="F41">
        <v>4.8599999999999997E-3</v>
      </c>
      <c r="G41">
        <v>9.6200000000000001E-3</v>
      </c>
      <c r="H41">
        <v>100</v>
      </c>
      <c r="I41">
        <v>8.8000000000000003E-4</v>
      </c>
      <c r="J41">
        <v>100</v>
      </c>
      <c r="K41">
        <v>5.1200000000000004E-3</v>
      </c>
      <c r="L41">
        <v>100</v>
      </c>
      <c r="M41">
        <v>1.021E-2</v>
      </c>
    </row>
    <row r="42" spans="1:13" x14ac:dyDescent="0.2">
      <c r="A42" t="s">
        <v>63</v>
      </c>
      <c r="B42">
        <v>78</v>
      </c>
      <c r="C42" t="s">
        <v>64</v>
      </c>
      <c r="D42">
        <v>4.4999999999999999E-4</v>
      </c>
      <c r="E42">
        <v>3.4000000000000002E-4</v>
      </c>
      <c r="F42">
        <v>7.1399999999999996E-3</v>
      </c>
      <c r="G42">
        <v>7.11E-3</v>
      </c>
      <c r="H42">
        <v>100</v>
      </c>
      <c r="I42">
        <v>3.6999999999999999E-4</v>
      </c>
      <c r="J42">
        <v>100</v>
      </c>
      <c r="K42">
        <v>7.4400000000000004E-3</v>
      </c>
      <c r="L42">
        <v>100</v>
      </c>
      <c r="M42">
        <v>7.43E-3</v>
      </c>
    </row>
    <row r="43" spans="1:13" x14ac:dyDescent="0.2">
      <c r="A43" t="s">
        <v>65</v>
      </c>
      <c r="B43">
        <v>216</v>
      </c>
      <c r="C43" t="s">
        <v>14</v>
      </c>
      <c r="D43">
        <v>1.5399999999999999E-3</v>
      </c>
      <c r="E43">
        <v>1.5200000000000001E-3</v>
      </c>
      <c r="F43">
        <v>2.5999999999999999E-3</v>
      </c>
      <c r="G43">
        <v>1.095E-2</v>
      </c>
      <c r="H43">
        <v>100</v>
      </c>
      <c r="I43">
        <v>1.6100000000000001E-3</v>
      </c>
      <c r="J43">
        <v>100</v>
      </c>
      <c r="K43">
        <v>2.7499999999999998E-3</v>
      </c>
      <c r="L43">
        <v>100</v>
      </c>
      <c r="M43">
        <v>1.153E-2</v>
      </c>
    </row>
    <row r="44" spans="1:13" x14ac:dyDescent="0.2">
      <c r="A44" t="s">
        <v>66</v>
      </c>
      <c r="B44">
        <v>3060</v>
      </c>
      <c r="C44" t="s">
        <v>25</v>
      </c>
      <c r="D44">
        <v>1.457E-2</v>
      </c>
      <c r="E44">
        <v>9.3840000000000007E-2</v>
      </c>
      <c r="F44">
        <v>0.11262999999999999</v>
      </c>
      <c r="G44">
        <v>0.12383</v>
      </c>
      <c r="H44">
        <v>0</v>
      </c>
      <c r="I44">
        <v>8.2390000000000005E-2</v>
      </c>
      <c r="J44">
        <v>100</v>
      </c>
      <c r="K44">
        <v>0.12314</v>
      </c>
      <c r="L44">
        <v>100</v>
      </c>
      <c r="M44">
        <v>0.13672000000000001</v>
      </c>
    </row>
    <row r="45" spans="1:13" x14ac:dyDescent="0.2">
      <c r="A45" t="s">
        <v>67</v>
      </c>
      <c r="B45">
        <v>6682</v>
      </c>
      <c r="C45" t="s">
        <v>23</v>
      </c>
      <c r="D45">
        <v>4.2750000000000003E-2</v>
      </c>
      <c r="E45">
        <v>3.2419999999999997E-2</v>
      </c>
      <c r="F45">
        <v>0.15762000000000001</v>
      </c>
      <c r="G45">
        <v>0.33917000000000003</v>
      </c>
      <c r="H45">
        <v>100</v>
      </c>
      <c r="I45">
        <v>3.32E-2</v>
      </c>
      <c r="J45">
        <v>100</v>
      </c>
      <c r="K45">
        <v>0.16347999999999999</v>
      </c>
      <c r="L45">
        <v>100</v>
      </c>
      <c r="M45">
        <v>0.39307999999999998</v>
      </c>
    </row>
    <row r="46" spans="1:13" x14ac:dyDescent="0.2">
      <c r="A46" t="s">
        <v>68</v>
      </c>
      <c r="B46">
        <v>1751</v>
      </c>
      <c r="C46" t="s">
        <v>14</v>
      </c>
      <c r="D46">
        <v>1.5429999999999999E-2</v>
      </c>
      <c r="E46">
        <v>3.0339999999999999E-2</v>
      </c>
      <c r="F46">
        <v>3.526E-2</v>
      </c>
      <c r="G46">
        <v>0.14849999999999999</v>
      </c>
      <c r="H46">
        <v>100</v>
      </c>
      <c r="I46">
        <v>3.2230000000000002E-2</v>
      </c>
      <c r="J46">
        <v>100</v>
      </c>
      <c r="K46">
        <v>3.8339999999999999E-2</v>
      </c>
      <c r="L46">
        <v>100</v>
      </c>
      <c r="M46">
        <v>0.16592000000000001</v>
      </c>
    </row>
    <row r="47" spans="1:13" x14ac:dyDescent="0.2">
      <c r="A47" t="s">
        <v>69</v>
      </c>
      <c r="B47">
        <v>35</v>
      </c>
      <c r="C47" t="s">
        <v>23</v>
      </c>
      <c r="D47">
        <v>3.2000000000000003E-4</v>
      </c>
      <c r="E47">
        <v>2.3000000000000001E-4</v>
      </c>
      <c r="F47">
        <v>6.0999999999999997E-4</v>
      </c>
      <c r="G47">
        <v>1.67E-3</v>
      </c>
      <c r="H47">
        <v>100</v>
      </c>
      <c r="I47">
        <v>2.1000000000000001E-4</v>
      </c>
      <c r="J47">
        <v>100</v>
      </c>
      <c r="K47">
        <v>6.4999999999999997E-4</v>
      </c>
      <c r="L47">
        <v>100</v>
      </c>
      <c r="M47">
        <v>1.75E-3</v>
      </c>
    </row>
    <row r="48" spans="1:13" x14ac:dyDescent="0.2">
      <c r="A48" t="s">
        <v>70</v>
      </c>
      <c r="B48">
        <v>160</v>
      </c>
      <c r="C48" t="s">
        <v>14</v>
      </c>
      <c r="D48">
        <v>1.07E-3</v>
      </c>
      <c r="E48">
        <v>9.1E-4</v>
      </c>
      <c r="F48">
        <v>1.66E-3</v>
      </c>
      <c r="G48">
        <v>6.5199999999999998E-3</v>
      </c>
      <c r="H48">
        <v>100</v>
      </c>
      <c r="I48">
        <v>9.7000000000000005E-4</v>
      </c>
      <c r="J48">
        <v>100</v>
      </c>
      <c r="K48">
        <v>1.7600000000000001E-3</v>
      </c>
      <c r="L48">
        <v>100</v>
      </c>
      <c r="M48">
        <v>7.0699999999999999E-3</v>
      </c>
    </row>
    <row r="49" spans="1:13" x14ac:dyDescent="0.2">
      <c r="A49" t="s">
        <v>71</v>
      </c>
      <c r="B49">
        <v>4160</v>
      </c>
      <c r="C49" t="s">
        <v>17</v>
      </c>
      <c r="D49">
        <v>3.8960000000000002E-2</v>
      </c>
      <c r="E49">
        <v>0.10234</v>
      </c>
      <c r="F49">
        <v>6.4729999999999996E-2</v>
      </c>
      <c r="G49">
        <v>0.23702999999999999</v>
      </c>
      <c r="H49">
        <v>100</v>
      </c>
      <c r="I49">
        <v>0.11136</v>
      </c>
      <c r="J49">
        <v>100</v>
      </c>
      <c r="K49">
        <v>7.1830000000000005E-2</v>
      </c>
      <c r="L49">
        <v>100</v>
      </c>
      <c r="M49">
        <v>0.28777999999999998</v>
      </c>
    </row>
    <row r="50" spans="1:13" x14ac:dyDescent="0.2">
      <c r="A50" t="s">
        <v>72</v>
      </c>
      <c r="B50">
        <v>207</v>
      </c>
      <c r="C50" t="s">
        <v>17</v>
      </c>
      <c r="D50">
        <v>1.3500000000000001E-3</v>
      </c>
      <c r="E50">
        <v>3.5500000000000002E-3</v>
      </c>
      <c r="F50">
        <v>3.0400000000000002E-3</v>
      </c>
      <c r="G50">
        <v>5.79E-3</v>
      </c>
      <c r="H50">
        <v>100</v>
      </c>
      <c r="I50">
        <v>3.9199999999999999E-3</v>
      </c>
      <c r="J50">
        <v>100</v>
      </c>
      <c r="K50">
        <v>3.2799999999999999E-3</v>
      </c>
      <c r="L50">
        <v>100</v>
      </c>
      <c r="M50">
        <v>6.5399999999999998E-3</v>
      </c>
    </row>
    <row r="51" spans="1:13" x14ac:dyDescent="0.2">
      <c r="A51" t="s">
        <v>73</v>
      </c>
      <c r="B51">
        <v>8755</v>
      </c>
      <c r="C51" t="s">
        <v>17</v>
      </c>
      <c r="D51">
        <v>0.1011</v>
      </c>
      <c r="E51">
        <v>0.28647</v>
      </c>
      <c r="F51">
        <v>0.25048999999999999</v>
      </c>
      <c r="G51">
        <v>0.29802000000000001</v>
      </c>
      <c r="H51">
        <v>100</v>
      </c>
      <c r="I51">
        <v>0.35371999999999998</v>
      </c>
      <c r="J51">
        <v>100</v>
      </c>
      <c r="K51">
        <v>0.29757</v>
      </c>
      <c r="L51">
        <v>100</v>
      </c>
      <c r="M51">
        <v>0.36886999999999998</v>
      </c>
    </row>
    <row r="52" spans="1:13" x14ac:dyDescent="0.2">
      <c r="A52" t="s">
        <v>74</v>
      </c>
      <c r="B52">
        <v>465</v>
      </c>
      <c r="C52" t="s">
        <v>50</v>
      </c>
      <c r="D52">
        <v>4.2199999999999998E-3</v>
      </c>
      <c r="E52">
        <v>2.5260000000000001E-2</v>
      </c>
      <c r="F52">
        <v>8.2879999999999995E-2</v>
      </c>
      <c r="G52">
        <v>1.694E-2</v>
      </c>
      <c r="H52">
        <v>0</v>
      </c>
      <c r="I52">
        <v>1.8460000000000001E-2</v>
      </c>
      <c r="J52">
        <v>0</v>
      </c>
      <c r="K52">
        <v>7.7909999999999993E-2</v>
      </c>
      <c r="L52">
        <v>100</v>
      </c>
      <c r="M52">
        <v>1.7899999999999999E-2</v>
      </c>
    </row>
    <row r="53" spans="1:13" x14ac:dyDescent="0.2">
      <c r="A53" t="s">
        <v>75</v>
      </c>
      <c r="B53">
        <v>3999</v>
      </c>
      <c r="C53" t="s">
        <v>23</v>
      </c>
      <c r="D53">
        <v>2.281E-2</v>
      </c>
      <c r="E53">
        <v>0.11691</v>
      </c>
      <c r="F53">
        <v>0.25461</v>
      </c>
      <c r="G53">
        <v>0.85202999999999995</v>
      </c>
      <c r="H53">
        <v>100</v>
      </c>
      <c r="I53">
        <v>0.13111999999999999</v>
      </c>
      <c r="J53">
        <v>100</v>
      </c>
      <c r="K53">
        <v>0.27894000000000002</v>
      </c>
      <c r="L53">
        <v>100</v>
      </c>
      <c r="M53">
        <v>0.97804999999999997</v>
      </c>
    </row>
    <row r="54" spans="1:13" x14ac:dyDescent="0.2">
      <c r="A54" t="s">
        <v>76</v>
      </c>
      <c r="B54">
        <v>297</v>
      </c>
      <c r="C54" t="s">
        <v>14</v>
      </c>
      <c r="D54">
        <v>1.9300000000000001E-3</v>
      </c>
      <c r="E54">
        <v>1.7899999999999999E-3</v>
      </c>
      <c r="F54">
        <v>5.5500000000000002E-3</v>
      </c>
      <c r="G54">
        <v>1.9060000000000001E-2</v>
      </c>
      <c r="H54">
        <v>100</v>
      </c>
      <c r="I54">
        <v>1.9499999999999999E-3</v>
      </c>
      <c r="J54">
        <v>100</v>
      </c>
      <c r="K54">
        <v>6.0600000000000003E-3</v>
      </c>
      <c r="L54">
        <v>100</v>
      </c>
      <c r="M54">
        <v>2.0219999999999998E-2</v>
      </c>
    </row>
    <row r="55" spans="1:13" x14ac:dyDescent="0.2">
      <c r="A55" t="s">
        <v>77</v>
      </c>
      <c r="B55">
        <v>216</v>
      </c>
      <c r="C55" t="s">
        <v>14</v>
      </c>
      <c r="D55">
        <v>4.0999999999999999E-4</v>
      </c>
      <c r="E55">
        <v>3.32E-3</v>
      </c>
      <c r="F55">
        <v>1.3600000000000001E-3</v>
      </c>
      <c r="G55">
        <v>4.6299999999999996E-3</v>
      </c>
      <c r="H55">
        <v>100</v>
      </c>
      <c r="I55">
        <v>3.5300000000000002E-3</v>
      </c>
      <c r="J55">
        <v>100</v>
      </c>
      <c r="K55">
        <v>1.4400000000000001E-3</v>
      </c>
      <c r="L55">
        <v>100</v>
      </c>
      <c r="M55">
        <v>4.9100000000000003E-3</v>
      </c>
    </row>
    <row r="56" spans="1:13" x14ac:dyDescent="0.2">
      <c r="A56" t="s">
        <v>78</v>
      </c>
      <c r="B56">
        <v>171</v>
      </c>
      <c r="C56" t="s">
        <v>17</v>
      </c>
      <c r="D56">
        <v>1.24E-3</v>
      </c>
      <c r="E56">
        <v>3.3400000000000001E-3</v>
      </c>
      <c r="F56">
        <v>2.4599999999999999E-3</v>
      </c>
      <c r="G56">
        <v>6.2300000000000003E-3</v>
      </c>
      <c r="H56">
        <v>100</v>
      </c>
      <c r="I56">
        <v>3.5500000000000002E-3</v>
      </c>
      <c r="J56">
        <v>100</v>
      </c>
      <c r="K56">
        <v>2.6199999999999999E-3</v>
      </c>
      <c r="L56">
        <v>100</v>
      </c>
      <c r="M56">
        <v>6.5599999999999999E-3</v>
      </c>
    </row>
    <row r="57" spans="1:13" x14ac:dyDescent="0.2">
      <c r="A57" t="s">
        <v>79</v>
      </c>
      <c r="B57">
        <v>197119</v>
      </c>
      <c r="C57" t="s">
        <v>23</v>
      </c>
      <c r="D57">
        <v>2.0412599999999999</v>
      </c>
      <c r="E57">
        <v>1.06186</v>
      </c>
      <c r="F57">
        <v>3.27942</v>
      </c>
      <c r="G57">
        <v>12.399240000000001</v>
      </c>
      <c r="H57">
        <v>100</v>
      </c>
      <c r="I57">
        <v>1.11128</v>
      </c>
      <c r="J57">
        <v>100</v>
      </c>
      <c r="K57">
        <v>3.5146500000000001</v>
      </c>
      <c r="L57">
        <v>100</v>
      </c>
      <c r="M57">
        <v>13.279</v>
      </c>
    </row>
    <row r="58" spans="1:13" x14ac:dyDescent="0.2">
      <c r="A58" t="s">
        <v>80</v>
      </c>
      <c r="B58">
        <v>40</v>
      </c>
      <c r="C58" t="s">
        <v>23</v>
      </c>
      <c r="D58">
        <v>4.4000000000000002E-4</v>
      </c>
      <c r="E58">
        <v>2.4000000000000001E-4</v>
      </c>
      <c r="F58">
        <v>6.8000000000000005E-4</v>
      </c>
      <c r="G58">
        <v>2.0300000000000001E-3</v>
      </c>
      <c r="H58">
        <v>100</v>
      </c>
      <c r="I58">
        <v>2.7999999999999998E-4</v>
      </c>
      <c r="J58">
        <v>100</v>
      </c>
      <c r="K58">
        <v>7.2999999999999996E-4</v>
      </c>
      <c r="L58">
        <v>100</v>
      </c>
      <c r="M58">
        <v>2.1700000000000001E-3</v>
      </c>
    </row>
    <row r="59" spans="1:13" x14ac:dyDescent="0.2">
      <c r="A59" t="s">
        <v>81</v>
      </c>
      <c r="B59">
        <v>90</v>
      </c>
      <c r="C59" t="s">
        <v>23</v>
      </c>
      <c r="D59">
        <v>5.9999999999999995E-4</v>
      </c>
      <c r="E59">
        <v>4.8999999999999998E-4</v>
      </c>
      <c r="F59">
        <v>1.08E-3</v>
      </c>
      <c r="G59">
        <v>5.2100000000000002E-3</v>
      </c>
      <c r="H59">
        <v>100</v>
      </c>
      <c r="I59">
        <v>5.4000000000000001E-4</v>
      </c>
      <c r="J59">
        <v>100</v>
      </c>
      <c r="K59">
        <v>1.1299999999999999E-3</v>
      </c>
      <c r="L59">
        <v>100</v>
      </c>
      <c r="M59">
        <v>5.4000000000000003E-3</v>
      </c>
    </row>
    <row r="60" spans="1:13" x14ac:dyDescent="0.2">
      <c r="A60" t="s">
        <v>82</v>
      </c>
      <c r="B60">
        <v>10</v>
      </c>
      <c r="C60" t="s">
        <v>14</v>
      </c>
      <c r="D60">
        <v>1.1E-4</v>
      </c>
      <c r="E60">
        <v>1.2999999999999999E-4</v>
      </c>
      <c r="F60">
        <v>2.3000000000000001E-4</v>
      </c>
      <c r="G60">
        <v>5.1000000000000004E-4</v>
      </c>
      <c r="H60">
        <v>100</v>
      </c>
      <c r="I60">
        <v>1.3999999999999999E-4</v>
      </c>
      <c r="J60">
        <v>100</v>
      </c>
      <c r="K60">
        <v>2.4000000000000001E-4</v>
      </c>
      <c r="L60">
        <v>100</v>
      </c>
      <c r="M60">
        <v>5.4000000000000001E-4</v>
      </c>
    </row>
    <row r="61" spans="1:13" x14ac:dyDescent="0.2">
      <c r="A61" t="s">
        <v>83</v>
      </c>
      <c r="B61">
        <v>394745</v>
      </c>
      <c r="C61" t="s">
        <v>25</v>
      </c>
      <c r="D61">
        <v>2.43302</v>
      </c>
      <c r="E61">
        <v>15.01671</v>
      </c>
      <c r="F61">
        <v>18.614190000000001</v>
      </c>
      <c r="G61">
        <v>22.55114</v>
      </c>
      <c r="H61">
        <v>0</v>
      </c>
      <c r="I61">
        <v>12.98495</v>
      </c>
      <c r="J61">
        <v>100</v>
      </c>
      <c r="K61">
        <v>19.635000000000002</v>
      </c>
      <c r="L61">
        <v>100</v>
      </c>
      <c r="M61">
        <v>23.648440000000001</v>
      </c>
    </row>
    <row r="62" spans="1:13" x14ac:dyDescent="0.2">
      <c r="A62" t="s">
        <v>84</v>
      </c>
      <c r="B62">
        <v>180</v>
      </c>
      <c r="C62" t="s">
        <v>14</v>
      </c>
      <c r="D62">
        <v>5.4000000000000001E-4</v>
      </c>
      <c r="E62">
        <v>1.98E-3</v>
      </c>
      <c r="F62">
        <v>1.09E-3</v>
      </c>
      <c r="G62">
        <v>4.8300000000000001E-3</v>
      </c>
      <c r="H62">
        <v>100</v>
      </c>
      <c r="I62">
        <v>2.1099999999999999E-3</v>
      </c>
      <c r="J62">
        <v>100</v>
      </c>
      <c r="K62">
        <v>1.15E-3</v>
      </c>
      <c r="L62">
        <v>100</v>
      </c>
      <c r="M62">
        <v>4.9199999999999999E-3</v>
      </c>
    </row>
    <row r="63" spans="1:13" x14ac:dyDescent="0.2">
      <c r="A63" t="s">
        <v>85</v>
      </c>
      <c r="B63">
        <v>495</v>
      </c>
      <c r="C63" t="s">
        <v>17</v>
      </c>
      <c r="D63">
        <v>5.0699999999999999E-3</v>
      </c>
      <c r="E63">
        <v>1.7479999999999999E-2</v>
      </c>
      <c r="F63">
        <v>1.745E-2</v>
      </c>
      <c r="G63">
        <v>1.9910000000000001E-2</v>
      </c>
      <c r="H63">
        <v>100</v>
      </c>
      <c r="I63">
        <v>1.8440000000000002E-2</v>
      </c>
      <c r="J63">
        <v>100</v>
      </c>
      <c r="K63">
        <v>1.8169999999999999E-2</v>
      </c>
      <c r="L63">
        <v>100</v>
      </c>
      <c r="M63">
        <v>2.1319999999999999E-2</v>
      </c>
    </row>
    <row r="64" spans="1:13" x14ac:dyDescent="0.2">
      <c r="A64" t="s">
        <v>86</v>
      </c>
      <c r="B64">
        <v>35</v>
      </c>
      <c r="C64" t="s">
        <v>23</v>
      </c>
      <c r="D64">
        <v>2.4000000000000001E-4</v>
      </c>
      <c r="E64">
        <v>1.9000000000000001E-4</v>
      </c>
      <c r="F64">
        <v>4.6000000000000001E-4</v>
      </c>
      <c r="G64">
        <v>1.8E-3</v>
      </c>
      <c r="H64">
        <v>100</v>
      </c>
      <c r="I64">
        <v>2.1000000000000001E-4</v>
      </c>
      <c r="J64">
        <v>100</v>
      </c>
      <c r="K64">
        <v>4.8000000000000001E-4</v>
      </c>
      <c r="L64">
        <v>100</v>
      </c>
      <c r="M64">
        <v>1.89E-3</v>
      </c>
    </row>
    <row r="65" spans="1:13" x14ac:dyDescent="0.2">
      <c r="A65" t="s">
        <v>87</v>
      </c>
      <c r="B65">
        <v>1947</v>
      </c>
      <c r="C65" t="s">
        <v>23</v>
      </c>
      <c r="D65">
        <v>1.3140000000000001E-2</v>
      </c>
      <c r="E65">
        <v>2.64E-2</v>
      </c>
      <c r="F65">
        <v>2.8340000000000001E-2</v>
      </c>
      <c r="G65">
        <v>4.4450000000000003E-2</v>
      </c>
      <c r="H65">
        <v>100</v>
      </c>
      <c r="I65">
        <v>2.8049999999999999E-2</v>
      </c>
      <c r="J65">
        <v>100</v>
      </c>
      <c r="K65">
        <v>2.9919999999999999E-2</v>
      </c>
      <c r="L65">
        <v>100</v>
      </c>
      <c r="M65">
        <v>4.7750000000000001E-2</v>
      </c>
    </row>
    <row r="66" spans="1:13" x14ac:dyDescent="0.2">
      <c r="A66" t="s">
        <v>88</v>
      </c>
      <c r="B66">
        <v>72735</v>
      </c>
      <c r="C66" t="s">
        <v>14</v>
      </c>
      <c r="D66">
        <v>0.98804000000000003</v>
      </c>
      <c r="E66">
        <v>1.7099599999999999</v>
      </c>
      <c r="F66">
        <v>2.3327599999999999</v>
      </c>
      <c r="G66">
        <v>10.8832</v>
      </c>
      <c r="H66">
        <v>100</v>
      </c>
      <c r="I66">
        <v>2.0830600000000001</v>
      </c>
      <c r="J66">
        <v>100</v>
      </c>
      <c r="K66">
        <v>2.4604599999999999</v>
      </c>
      <c r="L66">
        <v>100</v>
      </c>
      <c r="M66">
        <v>11.93125</v>
      </c>
    </row>
    <row r="67" spans="1:13" x14ac:dyDescent="0.2">
      <c r="A67" t="s">
        <v>89</v>
      </c>
      <c r="B67">
        <v>540</v>
      </c>
      <c r="C67" t="s">
        <v>14</v>
      </c>
      <c r="D67">
        <v>3.64E-3</v>
      </c>
      <c r="E67">
        <v>3.0899999999999999E-3</v>
      </c>
      <c r="F67">
        <v>5.4900000000000001E-3</v>
      </c>
      <c r="G67">
        <v>2.18E-2</v>
      </c>
      <c r="H67">
        <v>100</v>
      </c>
      <c r="I67">
        <v>3.29E-3</v>
      </c>
      <c r="J67">
        <v>100</v>
      </c>
      <c r="K67">
        <v>5.7999999999999996E-3</v>
      </c>
      <c r="L67">
        <v>100</v>
      </c>
      <c r="M67">
        <v>2.3210000000000001E-2</v>
      </c>
    </row>
    <row r="68" spans="1:13" x14ac:dyDescent="0.2">
      <c r="A68" t="s">
        <v>90</v>
      </c>
      <c r="B68">
        <v>520</v>
      </c>
      <c r="C68" t="s">
        <v>42</v>
      </c>
      <c r="D68">
        <v>9.3200000000000002E-3</v>
      </c>
      <c r="E68">
        <v>5.9520000000000003E-2</v>
      </c>
      <c r="F68">
        <v>2.46E-2</v>
      </c>
      <c r="G68">
        <v>2.742E-2</v>
      </c>
      <c r="H68">
        <v>100</v>
      </c>
      <c r="I68">
        <v>6.2909999999999994E-2</v>
      </c>
      <c r="J68">
        <v>100</v>
      </c>
      <c r="K68">
        <v>2.5919999999999999E-2</v>
      </c>
      <c r="L68">
        <v>100</v>
      </c>
      <c r="M68">
        <v>2.8840000000000001E-2</v>
      </c>
    </row>
    <row r="69" spans="1:13" x14ac:dyDescent="0.2">
      <c r="A69" t="s">
        <v>91</v>
      </c>
      <c r="B69">
        <v>544</v>
      </c>
      <c r="C69" t="s">
        <v>14</v>
      </c>
      <c r="D69">
        <v>4.2900000000000004E-3</v>
      </c>
      <c r="E69">
        <v>3.7499999999999999E-3</v>
      </c>
      <c r="F69">
        <v>6.3200000000000001E-3</v>
      </c>
      <c r="G69">
        <v>2.8840000000000001E-2</v>
      </c>
      <c r="H69">
        <v>100</v>
      </c>
      <c r="I69">
        <v>3.9899999999999996E-3</v>
      </c>
      <c r="J69">
        <v>100</v>
      </c>
      <c r="K69">
        <v>6.6699999999999997E-3</v>
      </c>
      <c r="L69">
        <v>100</v>
      </c>
      <c r="M69">
        <v>3.039E-2</v>
      </c>
    </row>
    <row r="70" spans="1:13" x14ac:dyDescent="0.2">
      <c r="A70" t="s">
        <v>92</v>
      </c>
      <c r="B70">
        <v>5175</v>
      </c>
      <c r="C70" t="s">
        <v>93</v>
      </c>
      <c r="D70">
        <v>8.7749999999999995E-2</v>
      </c>
      <c r="E70">
        <v>2.3449999999999999E-2</v>
      </c>
      <c r="F70">
        <v>2.8044899999999999</v>
      </c>
      <c r="G70">
        <v>0.88590999999999998</v>
      </c>
      <c r="H70">
        <v>100</v>
      </c>
      <c r="I70">
        <v>2.4879999999999999E-2</v>
      </c>
      <c r="J70">
        <v>100</v>
      </c>
      <c r="K70">
        <v>3.1576900000000001</v>
      </c>
      <c r="L70">
        <v>100</v>
      </c>
      <c r="M70">
        <v>0.96669000000000005</v>
      </c>
    </row>
    <row r="71" spans="1:13" x14ac:dyDescent="0.2">
      <c r="A71" t="s">
        <v>94</v>
      </c>
      <c r="B71">
        <v>810</v>
      </c>
      <c r="C71" t="s">
        <v>28</v>
      </c>
      <c r="D71">
        <v>6.6E-3</v>
      </c>
      <c r="E71">
        <v>3.2599999999999999E-3</v>
      </c>
      <c r="F71">
        <v>0.29085</v>
      </c>
      <c r="G71">
        <v>0.11315</v>
      </c>
      <c r="H71">
        <v>100</v>
      </c>
      <c r="I71">
        <v>3.5799999999999998E-3</v>
      </c>
      <c r="J71">
        <v>100</v>
      </c>
      <c r="K71">
        <v>0.30925000000000002</v>
      </c>
      <c r="L71">
        <v>100</v>
      </c>
      <c r="M71">
        <v>0.12477000000000001</v>
      </c>
    </row>
    <row r="72" spans="1:13" x14ac:dyDescent="0.2">
      <c r="A72" t="s">
        <v>95</v>
      </c>
      <c r="B72">
        <v>190</v>
      </c>
      <c r="C72" t="s">
        <v>23</v>
      </c>
      <c r="D72">
        <v>6.3000000000000003E-4</v>
      </c>
      <c r="E72">
        <v>7.4999999999999997E-3</v>
      </c>
      <c r="F72">
        <v>3.193E-2</v>
      </c>
      <c r="G72">
        <v>1.8319999999999999E-2</v>
      </c>
      <c r="H72">
        <v>100</v>
      </c>
      <c r="I72">
        <v>7.9100000000000004E-3</v>
      </c>
      <c r="J72">
        <v>100</v>
      </c>
      <c r="K72">
        <v>3.3419999999999998E-2</v>
      </c>
      <c r="L72">
        <v>100</v>
      </c>
      <c r="M72">
        <v>1.933E-2</v>
      </c>
    </row>
    <row r="73" spans="1:13" x14ac:dyDescent="0.2">
      <c r="A73" t="s">
        <v>96</v>
      </c>
      <c r="B73">
        <v>14625</v>
      </c>
      <c r="C73" t="s">
        <v>14</v>
      </c>
      <c r="D73">
        <v>0.20268</v>
      </c>
      <c r="E73">
        <v>0.20061000000000001</v>
      </c>
      <c r="F73">
        <v>0.26574999999999999</v>
      </c>
      <c r="G73">
        <v>1.6485700000000001</v>
      </c>
      <c r="H73">
        <v>100</v>
      </c>
      <c r="I73">
        <v>0.21490999999999999</v>
      </c>
      <c r="J73">
        <v>100</v>
      </c>
      <c r="K73">
        <v>0.27517999999999998</v>
      </c>
      <c r="L73">
        <v>100</v>
      </c>
      <c r="M73">
        <v>1.81033</v>
      </c>
    </row>
    <row r="74" spans="1:13" x14ac:dyDescent="0.2">
      <c r="A74" t="s">
        <v>97</v>
      </c>
      <c r="B74">
        <v>70</v>
      </c>
      <c r="C74" t="s">
        <v>14</v>
      </c>
      <c r="D74">
        <v>5.4000000000000001E-4</v>
      </c>
      <c r="E74">
        <v>9.8999999999999999E-4</v>
      </c>
      <c r="F74">
        <v>1.2999999999999999E-3</v>
      </c>
      <c r="G74">
        <v>4.13E-3</v>
      </c>
      <c r="H74">
        <v>100</v>
      </c>
      <c r="I74">
        <v>1.0499999999999999E-3</v>
      </c>
      <c r="J74">
        <v>100</v>
      </c>
      <c r="K74">
        <v>1.3699999999999999E-3</v>
      </c>
      <c r="L74">
        <v>100</v>
      </c>
      <c r="M74">
        <v>4.3400000000000001E-3</v>
      </c>
    </row>
    <row r="75" spans="1:13" x14ac:dyDescent="0.2">
      <c r="A75" t="s">
        <v>98</v>
      </c>
      <c r="B75">
        <v>60</v>
      </c>
      <c r="C75" t="s">
        <v>14</v>
      </c>
      <c r="D75">
        <v>4.8000000000000001E-4</v>
      </c>
      <c r="E75">
        <v>8.8999999999999995E-4</v>
      </c>
      <c r="F75">
        <v>1.1299999999999999E-3</v>
      </c>
      <c r="G75">
        <v>3.5999999999999999E-3</v>
      </c>
      <c r="H75">
        <v>100</v>
      </c>
      <c r="I75">
        <v>9.3999999999999997E-4</v>
      </c>
      <c r="J75">
        <v>100</v>
      </c>
      <c r="K75">
        <v>1.1900000000000001E-3</v>
      </c>
      <c r="L75">
        <v>100</v>
      </c>
      <c r="M75">
        <v>3.7699999999999999E-3</v>
      </c>
    </row>
    <row r="76" spans="1:13" x14ac:dyDescent="0.2">
      <c r="A76" t="s">
        <v>99</v>
      </c>
      <c r="B76">
        <v>394745</v>
      </c>
      <c r="C76" t="s">
        <v>25</v>
      </c>
      <c r="D76">
        <v>2.41614</v>
      </c>
      <c r="E76">
        <v>14.814550000000001</v>
      </c>
      <c r="F76">
        <v>18.493680000000001</v>
      </c>
      <c r="G76">
        <v>22.3718</v>
      </c>
      <c r="H76">
        <v>0</v>
      </c>
      <c r="I76">
        <v>12.95246</v>
      </c>
      <c r="J76">
        <v>100</v>
      </c>
      <c r="K76">
        <v>19.820969999999999</v>
      </c>
      <c r="L76">
        <v>100</v>
      </c>
      <c r="M76">
        <v>24.221329999999998</v>
      </c>
    </row>
    <row r="77" spans="1:13" x14ac:dyDescent="0.2">
      <c r="A77" t="s">
        <v>100</v>
      </c>
      <c r="B77">
        <v>70</v>
      </c>
      <c r="C77" t="s">
        <v>14</v>
      </c>
      <c r="D77">
        <v>5.5000000000000003E-4</v>
      </c>
      <c r="E77">
        <v>4.2999999999999999E-4</v>
      </c>
      <c r="F77">
        <v>8.0000000000000004E-4</v>
      </c>
      <c r="G77">
        <v>2.8800000000000002E-3</v>
      </c>
      <c r="H77">
        <v>100</v>
      </c>
      <c r="I77">
        <v>5.0000000000000001E-4</v>
      </c>
      <c r="J77">
        <v>100</v>
      </c>
      <c r="K77">
        <v>8.4999999999999995E-4</v>
      </c>
      <c r="L77">
        <v>100</v>
      </c>
      <c r="M77">
        <v>3.0200000000000001E-3</v>
      </c>
    </row>
    <row r="78" spans="1:13" x14ac:dyDescent="0.2">
      <c r="A78" t="s">
        <v>101</v>
      </c>
      <c r="B78">
        <v>986</v>
      </c>
      <c r="C78" t="s">
        <v>14</v>
      </c>
      <c r="D78">
        <v>7.7499999999999999E-3</v>
      </c>
      <c r="E78">
        <v>6.8999999999999999E-3</v>
      </c>
      <c r="F78">
        <v>1.146E-2</v>
      </c>
      <c r="G78">
        <v>5.5789999999999999E-2</v>
      </c>
      <c r="H78">
        <v>100</v>
      </c>
      <c r="I78">
        <v>7.3200000000000001E-3</v>
      </c>
      <c r="J78">
        <v>100</v>
      </c>
      <c r="K78">
        <v>1.2109999999999999E-2</v>
      </c>
      <c r="L78">
        <v>100</v>
      </c>
      <c r="M78">
        <v>5.9369999999999999E-2</v>
      </c>
    </row>
    <row r="79" spans="1:13" x14ac:dyDescent="0.2">
      <c r="A79" t="s">
        <v>102</v>
      </c>
      <c r="B79">
        <v>207</v>
      </c>
      <c r="C79" t="s">
        <v>17</v>
      </c>
      <c r="D79">
        <v>1.3500000000000001E-3</v>
      </c>
      <c r="E79">
        <v>3.5500000000000002E-3</v>
      </c>
      <c r="F79">
        <v>3.0200000000000001E-3</v>
      </c>
      <c r="G79">
        <v>5.8399999999999997E-3</v>
      </c>
      <c r="H79">
        <v>100</v>
      </c>
      <c r="I79">
        <v>3.7799999999999999E-3</v>
      </c>
      <c r="J79">
        <v>100</v>
      </c>
      <c r="K79">
        <v>3.1900000000000001E-3</v>
      </c>
      <c r="L79">
        <v>100</v>
      </c>
      <c r="M79">
        <v>6.1599999999999997E-3</v>
      </c>
    </row>
    <row r="80" spans="1:13" x14ac:dyDescent="0.2">
      <c r="A80" t="s">
        <v>103</v>
      </c>
      <c r="B80">
        <v>3705</v>
      </c>
      <c r="C80" t="s">
        <v>17</v>
      </c>
      <c r="D80">
        <v>3.3329999999999999E-2</v>
      </c>
      <c r="E80">
        <v>8.3640000000000006E-2</v>
      </c>
      <c r="F80">
        <v>5.636E-2</v>
      </c>
      <c r="G80">
        <v>0.20558999999999999</v>
      </c>
      <c r="H80">
        <v>100</v>
      </c>
      <c r="I80">
        <v>8.8770000000000002E-2</v>
      </c>
      <c r="J80">
        <v>100</v>
      </c>
      <c r="K80">
        <v>5.8779999999999999E-2</v>
      </c>
      <c r="L80">
        <v>100</v>
      </c>
      <c r="M80">
        <v>0.22269</v>
      </c>
    </row>
    <row r="81" spans="1:13" x14ac:dyDescent="0.2">
      <c r="A81" t="s">
        <v>104</v>
      </c>
      <c r="B81">
        <v>5168</v>
      </c>
      <c r="C81" t="s">
        <v>46</v>
      </c>
      <c r="D81">
        <v>9.7839999999999996E-2</v>
      </c>
      <c r="E81">
        <v>0.23425000000000001</v>
      </c>
      <c r="F81">
        <v>0.13907</v>
      </c>
      <c r="G81">
        <v>0.56835000000000002</v>
      </c>
      <c r="H81">
        <v>0</v>
      </c>
      <c r="I81">
        <v>0.18786</v>
      </c>
      <c r="J81">
        <v>100</v>
      </c>
      <c r="K81">
        <v>0.14927000000000001</v>
      </c>
      <c r="L81">
        <v>100</v>
      </c>
      <c r="M81">
        <v>0.60931000000000002</v>
      </c>
    </row>
    <row r="82" spans="1:13" x14ac:dyDescent="0.2">
      <c r="A82" t="s">
        <v>105</v>
      </c>
      <c r="B82">
        <v>95</v>
      </c>
      <c r="C82" t="s">
        <v>17</v>
      </c>
      <c r="D82">
        <v>9.3999999999999997E-4</v>
      </c>
      <c r="E82">
        <v>3.0200000000000001E-3</v>
      </c>
      <c r="F82">
        <v>3.1099999999999999E-3</v>
      </c>
      <c r="G82">
        <v>2.9499999999999999E-3</v>
      </c>
      <c r="H82">
        <v>100</v>
      </c>
      <c r="I82">
        <v>3.1900000000000001E-3</v>
      </c>
      <c r="J82">
        <v>100</v>
      </c>
      <c r="K82">
        <v>3.29E-3</v>
      </c>
      <c r="L82">
        <v>100</v>
      </c>
      <c r="M82">
        <v>3.0599999999999998E-3</v>
      </c>
    </row>
    <row r="83" spans="1:13" x14ac:dyDescent="0.2">
      <c r="A83" t="s">
        <v>106</v>
      </c>
      <c r="B83">
        <v>1293955</v>
      </c>
      <c r="C83" t="s">
        <v>17</v>
      </c>
      <c r="D83">
        <v>20.48807</v>
      </c>
      <c r="E83">
        <v>52.236890000000002</v>
      </c>
      <c r="F83">
        <v>47.321159999999999</v>
      </c>
      <c r="G83" t="s">
        <v>107</v>
      </c>
      <c r="H83">
        <v>100</v>
      </c>
      <c r="I83">
        <v>56.290840000000003</v>
      </c>
      <c r="J83">
        <v>100</v>
      </c>
      <c r="K83">
        <v>53.002279999999999</v>
      </c>
      <c r="L83">
        <v>0</v>
      </c>
      <c r="M83" t="s">
        <v>107</v>
      </c>
    </row>
    <row r="84" spans="1:13" x14ac:dyDescent="0.2">
      <c r="A84" t="s">
        <v>108</v>
      </c>
      <c r="B84">
        <v>423735</v>
      </c>
      <c r="C84" t="s">
        <v>28</v>
      </c>
      <c r="D84">
        <v>7.69536</v>
      </c>
      <c r="E84">
        <v>40.069580000000002</v>
      </c>
      <c r="F84" t="s">
        <v>107</v>
      </c>
      <c r="G84" t="s">
        <v>107</v>
      </c>
      <c r="H84">
        <v>0</v>
      </c>
      <c r="I84">
        <v>28.916699999999999</v>
      </c>
      <c r="J84">
        <v>0</v>
      </c>
      <c r="K84" t="s">
        <v>107</v>
      </c>
      <c r="L84">
        <v>0</v>
      </c>
      <c r="M84" t="s">
        <v>107</v>
      </c>
    </row>
    <row r="85" spans="1:13" x14ac:dyDescent="0.2">
      <c r="A85" t="s">
        <v>109</v>
      </c>
      <c r="B85">
        <v>131291</v>
      </c>
      <c r="C85" t="s">
        <v>110</v>
      </c>
      <c r="D85">
        <v>12.174440000000001</v>
      </c>
      <c r="E85">
        <v>3.5310199999999998</v>
      </c>
      <c r="F85">
        <v>36.226349999999996</v>
      </c>
      <c r="G85" t="s">
        <v>107</v>
      </c>
      <c r="H85">
        <v>100</v>
      </c>
      <c r="I85">
        <v>4.0001100000000003</v>
      </c>
      <c r="J85">
        <v>100</v>
      </c>
      <c r="K85">
        <v>41.430819999999997</v>
      </c>
      <c r="L85">
        <v>0</v>
      </c>
      <c r="M85" t="s">
        <v>107</v>
      </c>
    </row>
    <row r="86" spans="1:13" x14ac:dyDescent="0.2">
      <c r="A86" t="s">
        <v>111</v>
      </c>
      <c r="B86">
        <v>6205</v>
      </c>
      <c r="C86" t="s">
        <v>25</v>
      </c>
      <c r="D86">
        <v>8.1670000000000006E-2</v>
      </c>
      <c r="E86">
        <v>0.11568000000000001</v>
      </c>
      <c r="F86">
        <v>0.10672</v>
      </c>
      <c r="G86">
        <v>0.55720999999999998</v>
      </c>
      <c r="H86">
        <v>100</v>
      </c>
      <c r="I86">
        <v>0.13925000000000001</v>
      </c>
      <c r="J86">
        <v>100</v>
      </c>
      <c r="K86">
        <v>0.13048000000000001</v>
      </c>
      <c r="L86">
        <v>100</v>
      </c>
      <c r="M86">
        <v>0.61743999999999999</v>
      </c>
    </row>
    <row r="87" spans="1:13" x14ac:dyDescent="0.2">
      <c r="A87" t="s">
        <v>112</v>
      </c>
      <c r="B87">
        <v>50</v>
      </c>
      <c r="C87" t="s">
        <v>14</v>
      </c>
      <c r="D87">
        <v>4.0999999999999999E-4</v>
      </c>
      <c r="E87">
        <v>2.9999999999999997E-4</v>
      </c>
      <c r="F87">
        <v>5.8E-4</v>
      </c>
      <c r="G87">
        <v>1.91E-3</v>
      </c>
      <c r="H87">
        <v>100</v>
      </c>
      <c r="I87">
        <v>3.2000000000000003E-4</v>
      </c>
      <c r="J87">
        <v>100</v>
      </c>
      <c r="K87">
        <v>5.9999999999999995E-4</v>
      </c>
      <c r="L87">
        <v>100</v>
      </c>
      <c r="M87">
        <v>1.99E-3</v>
      </c>
    </row>
    <row r="88" spans="1:13" x14ac:dyDescent="0.2">
      <c r="A88" t="s">
        <v>113</v>
      </c>
      <c r="B88">
        <v>306</v>
      </c>
      <c r="C88" t="s">
        <v>23</v>
      </c>
      <c r="D88">
        <v>1.6100000000000001E-3</v>
      </c>
      <c r="E88">
        <v>4.8900000000000002E-3</v>
      </c>
      <c r="F88">
        <v>1.09E-2</v>
      </c>
      <c r="G88">
        <v>3.465E-2</v>
      </c>
      <c r="H88">
        <v>100</v>
      </c>
      <c r="I88">
        <v>5.13E-3</v>
      </c>
      <c r="J88">
        <v>100</v>
      </c>
      <c r="K88">
        <v>1.1509999999999999E-2</v>
      </c>
      <c r="L88">
        <v>100</v>
      </c>
      <c r="M88">
        <v>3.6249999999999998E-2</v>
      </c>
    </row>
    <row r="89" spans="1:13" x14ac:dyDescent="0.2">
      <c r="A89" t="s">
        <v>114</v>
      </c>
      <c r="B89">
        <v>35</v>
      </c>
      <c r="C89" t="s">
        <v>25</v>
      </c>
      <c r="D89">
        <v>3.1E-4</v>
      </c>
      <c r="E89">
        <v>1.08E-3</v>
      </c>
      <c r="F89">
        <v>2.5799999999999998E-3</v>
      </c>
      <c r="G89">
        <v>1.65E-3</v>
      </c>
      <c r="H89">
        <v>0</v>
      </c>
      <c r="I89">
        <v>7.2999999999999996E-4</v>
      </c>
      <c r="J89">
        <v>0</v>
      </c>
      <c r="K89">
        <v>1.98E-3</v>
      </c>
      <c r="L89">
        <v>100</v>
      </c>
      <c r="M89">
        <v>1.73E-3</v>
      </c>
    </row>
    <row r="90" spans="1:13" x14ac:dyDescent="0.2">
      <c r="A90" t="s">
        <v>115</v>
      </c>
      <c r="B90">
        <v>10</v>
      </c>
      <c r="C90" t="s">
        <v>14</v>
      </c>
      <c r="D90">
        <v>9.0000000000000006E-5</v>
      </c>
      <c r="E90">
        <v>9.0000000000000006E-5</v>
      </c>
      <c r="F90">
        <v>1.7000000000000001E-4</v>
      </c>
      <c r="G90">
        <v>4.0999999999999999E-4</v>
      </c>
      <c r="H90">
        <v>100</v>
      </c>
      <c r="I90">
        <v>1E-4</v>
      </c>
      <c r="J90">
        <v>100</v>
      </c>
      <c r="K90">
        <v>1.8000000000000001E-4</v>
      </c>
      <c r="L90">
        <v>100</v>
      </c>
      <c r="M90">
        <v>4.4000000000000002E-4</v>
      </c>
    </row>
    <row r="91" spans="1:13" x14ac:dyDescent="0.2">
      <c r="A91" t="s">
        <v>116</v>
      </c>
      <c r="B91">
        <v>189</v>
      </c>
      <c r="C91" t="s">
        <v>14</v>
      </c>
      <c r="D91">
        <v>3.6000000000000002E-4</v>
      </c>
      <c r="E91">
        <v>2.5100000000000001E-3</v>
      </c>
      <c r="F91">
        <v>1.2199999999999999E-3</v>
      </c>
      <c r="G91">
        <v>4.13E-3</v>
      </c>
      <c r="H91">
        <v>100</v>
      </c>
      <c r="I91">
        <v>2.64E-3</v>
      </c>
      <c r="J91">
        <v>100</v>
      </c>
      <c r="K91">
        <v>1.31E-3</v>
      </c>
      <c r="L91">
        <v>100</v>
      </c>
      <c r="M91">
        <v>4.3400000000000001E-3</v>
      </c>
    </row>
    <row r="92" spans="1:13" x14ac:dyDescent="0.2">
      <c r="A92" t="s">
        <v>117</v>
      </c>
      <c r="B92">
        <v>470</v>
      </c>
      <c r="C92" t="s">
        <v>58</v>
      </c>
      <c r="D92">
        <v>7.7000000000000002E-3</v>
      </c>
      <c r="E92">
        <v>1.9499999999999999E-3</v>
      </c>
      <c r="F92">
        <v>0.1125</v>
      </c>
      <c r="G92">
        <v>6.0979999999999999E-2</v>
      </c>
      <c r="H92">
        <v>100</v>
      </c>
      <c r="I92">
        <v>2.1099999999999999E-3</v>
      </c>
      <c r="J92">
        <v>100</v>
      </c>
      <c r="K92">
        <v>0.11554</v>
      </c>
      <c r="L92">
        <v>100</v>
      </c>
      <c r="M92">
        <v>6.5409999999999996E-2</v>
      </c>
    </row>
    <row r="93" spans="1:13" x14ac:dyDescent="0.2">
      <c r="A93" t="s">
        <v>118</v>
      </c>
      <c r="B93">
        <v>1518</v>
      </c>
      <c r="C93" t="s">
        <v>17</v>
      </c>
      <c r="D93">
        <v>1.311E-2</v>
      </c>
      <c r="E93">
        <v>3.4430000000000002E-2</v>
      </c>
      <c r="F93">
        <v>2.2669999999999999E-2</v>
      </c>
      <c r="G93">
        <v>7.6399999999999996E-2</v>
      </c>
      <c r="H93">
        <v>100</v>
      </c>
      <c r="I93">
        <v>3.9480000000000001E-2</v>
      </c>
      <c r="J93">
        <v>100</v>
      </c>
      <c r="K93">
        <v>2.5159999999999998E-2</v>
      </c>
      <c r="L93">
        <v>100</v>
      </c>
      <c r="M93">
        <v>8.4779999999999994E-2</v>
      </c>
    </row>
    <row r="94" spans="1:13" x14ac:dyDescent="0.2">
      <c r="A94" t="s">
        <v>119</v>
      </c>
      <c r="B94">
        <v>524292</v>
      </c>
      <c r="C94" t="s">
        <v>14</v>
      </c>
      <c r="D94">
        <v>1.0977300000000001</v>
      </c>
      <c r="E94">
        <v>4.46821</v>
      </c>
      <c r="F94">
        <v>3.3453400000000002</v>
      </c>
      <c r="G94">
        <v>13.85876</v>
      </c>
      <c r="H94">
        <v>100</v>
      </c>
      <c r="I94">
        <v>4.7321900000000001</v>
      </c>
      <c r="J94">
        <v>100</v>
      </c>
      <c r="K94">
        <v>3.52705</v>
      </c>
      <c r="L94">
        <v>100</v>
      </c>
      <c r="M94">
        <v>14.7079</v>
      </c>
    </row>
    <row r="95" spans="1:13" x14ac:dyDescent="0.2">
      <c r="A95" t="s">
        <v>120</v>
      </c>
      <c r="B95">
        <v>110</v>
      </c>
      <c r="C95" t="s">
        <v>110</v>
      </c>
      <c r="D95">
        <v>2.33E-3</v>
      </c>
      <c r="E95">
        <v>5.2999999999999998E-4</v>
      </c>
      <c r="F95">
        <v>8.4200000000000004E-3</v>
      </c>
      <c r="G95">
        <v>1.0030000000000001E-2</v>
      </c>
      <c r="H95">
        <v>100</v>
      </c>
      <c r="I95">
        <v>5.9000000000000003E-4</v>
      </c>
      <c r="J95">
        <v>100</v>
      </c>
      <c r="K95">
        <v>8.6999999999999994E-3</v>
      </c>
      <c r="L95">
        <v>100</v>
      </c>
      <c r="M95">
        <v>1.0460000000000001E-2</v>
      </c>
    </row>
    <row r="96" spans="1:13" x14ac:dyDescent="0.2">
      <c r="A96" t="s">
        <v>121</v>
      </c>
      <c r="B96">
        <v>578</v>
      </c>
      <c r="C96" t="s">
        <v>17</v>
      </c>
      <c r="D96">
        <v>3.96E-3</v>
      </c>
      <c r="E96">
        <v>1.0319999999999999E-2</v>
      </c>
      <c r="F96">
        <v>7.1999999999999998E-3</v>
      </c>
      <c r="G96">
        <v>1.949E-2</v>
      </c>
      <c r="H96">
        <v>100</v>
      </c>
      <c r="I96">
        <v>1.09E-2</v>
      </c>
      <c r="J96">
        <v>100</v>
      </c>
      <c r="K96">
        <v>7.5700000000000003E-3</v>
      </c>
      <c r="L96">
        <v>100</v>
      </c>
      <c r="M96">
        <v>2.0629999999999999E-2</v>
      </c>
    </row>
    <row r="97" spans="1:13" x14ac:dyDescent="0.2">
      <c r="A97" t="s">
        <v>122</v>
      </c>
      <c r="B97">
        <v>40</v>
      </c>
      <c r="C97" t="s">
        <v>23</v>
      </c>
      <c r="D97">
        <v>2.7E-4</v>
      </c>
      <c r="E97">
        <v>2.1000000000000001E-4</v>
      </c>
      <c r="F97">
        <v>8.9999999999999998E-4</v>
      </c>
      <c r="G97">
        <v>1.91E-3</v>
      </c>
      <c r="H97">
        <v>100</v>
      </c>
      <c r="I97">
        <v>2.3000000000000001E-4</v>
      </c>
      <c r="J97">
        <v>100</v>
      </c>
      <c r="K97">
        <v>9.5E-4</v>
      </c>
      <c r="L97">
        <v>100</v>
      </c>
      <c r="M97">
        <v>2.0100000000000001E-3</v>
      </c>
    </row>
    <row r="98" spans="1:13" x14ac:dyDescent="0.2">
      <c r="A98" t="s">
        <v>123</v>
      </c>
      <c r="B98">
        <v>55</v>
      </c>
      <c r="C98" t="s">
        <v>14</v>
      </c>
      <c r="D98">
        <v>3.8999999999999999E-4</v>
      </c>
      <c r="E98">
        <v>3.6999999999999999E-4</v>
      </c>
      <c r="F98">
        <v>1.1000000000000001E-3</v>
      </c>
      <c r="G98">
        <v>3.16E-3</v>
      </c>
      <c r="H98">
        <v>100</v>
      </c>
      <c r="I98">
        <v>3.8999999999999999E-4</v>
      </c>
      <c r="J98">
        <v>100</v>
      </c>
      <c r="K98">
        <v>1.14E-3</v>
      </c>
      <c r="L98">
        <v>100</v>
      </c>
      <c r="M98">
        <v>3.32E-3</v>
      </c>
    </row>
    <row r="99" spans="1:13" x14ac:dyDescent="0.2">
      <c r="A99" t="s">
        <v>124</v>
      </c>
      <c r="B99">
        <v>144</v>
      </c>
      <c r="C99" t="s">
        <v>14</v>
      </c>
      <c r="D99">
        <v>2.9E-4</v>
      </c>
      <c r="E99">
        <v>1.9599999999999999E-3</v>
      </c>
      <c r="F99">
        <v>9.3999999999999997E-4</v>
      </c>
      <c r="G99">
        <v>3.0899999999999999E-3</v>
      </c>
      <c r="H99">
        <v>100</v>
      </c>
      <c r="I99">
        <v>2.0600000000000002E-3</v>
      </c>
      <c r="J99">
        <v>100</v>
      </c>
      <c r="K99">
        <v>9.7999999999999997E-4</v>
      </c>
      <c r="L99">
        <v>100</v>
      </c>
      <c r="M99">
        <v>3.2599999999999999E-3</v>
      </c>
    </row>
    <row r="100" spans="1:13" x14ac:dyDescent="0.2">
      <c r="A100" t="s">
        <v>125</v>
      </c>
      <c r="B100">
        <v>108</v>
      </c>
      <c r="C100" t="s">
        <v>17</v>
      </c>
      <c r="D100">
        <v>1.15E-3</v>
      </c>
      <c r="E100">
        <v>3.16E-3</v>
      </c>
      <c r="F100">
        <v>2.2799999999999999E-3</v>
      </c>
      <c r="G100">
        <v>9.0600000000000003E-3</v>
      </c>
      <c r="H100">
        <v>58.33</v>
      </c>
      <c r="I100">
        <v>2.4399999999999999E-3</v>
      </c>
      <c r="J100">
        <v>100</v>
      </c>
      <c r="K100">
        <v>2.3700000000000001E-3</v>
      </c>
      <c r="L100">
        <v>100</v>
      </c>
      <c r="M100">
        <v>9.4900000000000002E-3</v>
      </c>
    </row>
    <row r="101" spans="1:13" x14ac:dyDescent="0.2">
      <c r="A101" t="s">
        <v>126</v>
      </c>
      <c r="B101">
        <v>3645</v>
      </c>
      <c r="C101" t="s">
        <v>50</v>
      </c>
      <c r="D101">
        <v>8.9529999999999998E-2</v>
      </c>
      <c r="E101">
        <v>2.256E-2</v>
      </c>
      <c r="F101">
        <v>0.13328000000000001</v>
      </c>
      <c r="G101">
        <v>0.42573</v>
      </c>
      <c r="H101">
        <v>100</v>
      </c>
      <c r="I101">
        <v>2.4369999999999999E-2</v>
      </c>
      <c r="J101">
        <v>100</v>
      </c>
      <c r="K101">
        <v>0.14282</v>
      </c>
      <c r="L101">
        <v>100</v>
      </c>
      <c r="M101">
        <v>0.46604000000000001</v>
      </c>
    </row>
    <row r="102" spans="1:13" x14ac:dyDescent="0.2">
      <c r="A102" t="s">
        <v>127</v>
      </c>
      <c r="B102">
        <v>108</v>
      </c>
      <c r="C102" t="s">
        <v>17</v>
      </c>
      <c r="D102">
        <v>1.2600000000000001E-3</v>
      </c>
      <c r="E102">
        <v>3.65E-3</v>
      </c>
      <c r="F102">
        <v>2.9499999999999999E-3</v>
      </c>
      <c r="G102">
        <v>8.8100000000000001E-3</v>
      </c>
      <c r="H102">
        <v>37.96</v>
      </c>
      <c r="I102">
        <v>2.6800000000000001E-3</v>
      </c>
      <c r="J102">
        <v>100</v>
      </c>
      <c r="K102">
        <v>3.0999999999999999E-3</v>
      </c>
      <c r="L102">
        <v>100</v>
      </c>
      <c r="M102">
        <v>9.3299999999999998E-3</v>
      </c>
    </row>
    <row r="103" spans="1:13" x14ac:dyDescent="0.2">
      <c r="A103" t="s">
        <v>128</v>
      </c>
      <c r="B103">
        <v>6867</v>
      </c>
      <c r="C103" t="s">
        <v>58</v>
      </c>
      <c r="D103">
        <v>8.8620000000000004E-2</v>
      </c>
      <c r="E103">
        <v>0.74777000000000005</v>
      </c>
      <c r="F103">
        <v>0.62607999999999997</v>
      </c>
      <c r="G103">
        <v>0.59221999999999997</v>
      </c>
      <c r="H103">
        <v>100</v>
      </c>
      <c r="I103">
        <v>0.83772000000000002</v>
      </c>
      <c r="J103">
        <v>100</v>
      </c>
      <c r="K103">
        <v>0.68635999999999997</v>
      </c>
      <c r="L103">
        <v>100</v>
      </c>
      <c r="M103">
        <v>0.64142999999999994</v>
      </c>
    </row>
    <row r="104" spans="1:13" x14ac:dyDescent="0.2">
      <c r="A104" t="s">
        <v>129</v>
      </c>
      <c r="B104">
        <v>1026</v>
      </c>
      <c r="C104" t="s">
        <v>14</v>
      </c>
      <c r="D104">
        <v>6.79E-3</v>
      </c>
      <c r="E104">
        <v>7.2300000000000003E-3</v>
      </c>
      <c r="F104">
        <v>1.1730000000000001E-2</v>
      </c>
      <c r="G104">
        <v>3.832E-2</v>
      </c>
      <c r="H104">
        <v>100</v>
      </c>
      <c r="I104">
        <v>7.8799999999999999E-3</v>
      </c>
      <c r="J104">
        <v>100</v>
      </c>
      <c r="K104">
        <v>1.261E-2</v>
      </c>
      <c r="L104">
        <v>100</v>
      </c>
      <c r="M104">
        <v>4.2009999999999999E-2</v>
      </c>
    </row>
    <row r="105" spans="1:13" x14ac:dyDescent="0.2">
      <c r="A105" t="s">
        <v>130</v>
      </c>
      <c r="B105">
        <v>15</v>
      </c>
      <c r="C105" t="s">
        <v>23</v>
      </c>
      <c r="D105">
        <v>1.2E-4</v>
      </c>
      <c r="E105">
        <v>1.1E-4</v>
      </c>
      <c r="F105">
        <v>2.3000000000000001E-4</v>
      </c>
      <c r="G105">
        <v>7.7999999999999999E-4</v>
      </c>
      <c r="H105">
        <v>100</v>
      </c>
      <c r="I105">
        <v>1.1E-4</v>
      </c>
      <c r="J105">
        <v>100</v>
      </c>
      <c r="K105">
        <v>2.5000000000000001E-4</v>
      </c>
      <c r="L105">
        <v>100</v>
      </c>
      <c r="M105">
        <v>8.1999999999999998E-4</v>
      </c>
    </row>
    <row r="106" spans="1:13" x14ac:dyDescent="0.2">
      <c r="A106" t="s">
        <v>131</v>
      </c>
      <c r="B106">
        <v>164737</v>
      </c>
      <c r="C106" t="s">
        <v>23</v>
      </c>
      <c r="D106">
        <v>2.0315300000000001</v>
      </c>
      <c r="E106">
        <v>0.8417</v>
      </c>
      <c r="F106">
        <v>2.6456300000000001</v>
      </c>
      <c r="G106">
        <v>10.282360000000001</v>
      </c>
      <c r="H106">
        <v>100</v>
      </c>
      <c r="I106">
        <v>0.91088999999999998</v>
      </c>
      <c r="J106">
        <v>100</v>
      </c>
      <c r="K106">
        <v>2.8412099999999998</v>
      </c>
      <c r="L106">
        <v>100</v>
      </c>
      <c r="M106">
        <v>11.3154</v>
      </c>
    </row>
    <row r="107" spans="1:13" x14ac:dyDescent="0.2">
      <c r="A107" t="s">
        <v>132</v>
      </c>
      <c r="B107">
        <v>21</v>
      </c>
      <c r="C107" t="s">
        <v>23</v>
      </c>
      <c r="D107">
        <v>2.2000000000000001E-4</v>
      </c>
      <c r="E107">
        <v>3.3E-4</v>
      </c>
      <c r="F107">
        <v>3.6000000000000002E-4</v>
      </c>
      <c r="G107">
        <v>4.6000000000000001E-4</v>
      </c>
      <c r="H107">
        <v>100</v>
      </c>
      <c r="I107">
        <v>3.8999999999999999E-4</v>
      </c>
      <c r="J107">
        <v>100</v>
      </c>
      <c r="K107">
        <v>3.8999999999999999E-4</v>
      </c>
      <c r="L107">
        <v>100</v>
      </c>
      <c r="M107">
        <v>5.0000000000000001E-4</v>
      </c>
    </row>
    <row r="108" spans="1:13" x14ac:dyDescent="0.2">
      <c r="A108" t="s">
        <v>133</v>
      </c>
      <c r="B108">
        <v>269868</v>
      </c>
      <c r="C108" t="s">
        <v>25</v>
      </c>
      <c r="D108">
        <v>7.8552799999999996</v>
      </c>
      <c r="E108">
        <v>10.413629999999999</v>
      </c>
      <c r="F108" t="s">
        <v>107</v>
      </c>
      <c r="G108" t="s">
        <v>107</v>
      </c>
      <c r="H108">
        <v>100</v>
      </c>
      <c r="I108">
        <v>10.938829999999999</v>
      </c>
      <c r="J108">
        <v>0</v>
      </c>
      <c r="K108" t="s">
        <v>107</v>
      </c>
      <c r="L108">
        <v>0</v>
      </c>
      <c r="M108" t="s">
        <v>107</v>
      </c>
    </row>
    <row r="109" spans="1:13" x14ac:dyDescent="0.2">
      <c r="A109" t="s">
        <v>134</v>
      </c>
      <c r="B109">
        <v>10</v>
      </c>
      <c r="C109" t="s">
        <v>14</v>
      </c>
      <c r="D109">
        <v>1E-4</v>
      </c>
      <c r="E109">
        <v>9.0000000000000006E-5</v>
      </c>
      <c r="F109">
        <v>1.7000000000000001E-4</v>
      </c>
      <c r="G109">
        <v>4.0999999999999999E-4</v>
      </c>
      <c r="H109">
        <v>100</v>
      </c>
      <c r="I109">
        <v>1.2999999999999999E-4</v>
      </c>
      <c r="J109">
        <v>100</v>
      </c>
      <c r="K109">
        <v>1.9000000000000001E-4</v>
      </c>
      <c r="L109">
        <v>100</v>
      </c>
      <c r="M109">
        <v>4.4000000000000002E-4</v>
      </c>
    </row>
    <row r="110" spans="1:13" x14ac:dyDescent="0.2">
      <c r="A110" t="s">
        <v>135</v>
      </c>
      <c r="B110">
        <v>868335</v>
      </c>
      <c r="C110" t="s">
        <v>25</v>
      </c>
      <c r="D110">
        <v>32.828060000000001</v>
      </c>
      <c r="E110">
        <v>38.218519999999998</v>
      </c>
      <c r="F110">
        <v>32.696309999999997</v>
      </c>
      <c r="G110" t="s">
        <v>107</v>
      </c>
      <c r="H110">
        <v>35.020000000000003</v>
      </c>
      <c r="I110">
        <v>27.331949999999999</v>
      </c>
      <c r="J110">
        <v>100</v>
      </c>
      <c r="K110">
        <v>35.76981</v>
      </c>
      <c r="L110">
        <v>0</v>
      </c>
      <c r="M110" t="s">
        <v>107</v>
      </c>
    </row>
    <row r="111" spans="1:13" x14ac:dyDescent="0.2">
      <c r="A111" t="s">
        <v>136</v>
      </c>
      <c r="B111">
        <v>231</v>
      </c>
      <c r="C111" t="s">
        <v>14</v>
      </c>
      <c r="D111">
        <v>4.2000000000000002E-4</v>
      </c>
      <c r="E111">
        <v>1.9599999999999999E-3</v>
      </c>
      <c r="F111">
        <v>1.4300000000000001E-3</v>
      </c>
      <c r="G111">
        <v>4.7299999999999998E-3</v>
      </c>
      <c r="H111">
        <v>100</v>
      </c>
      <c r="I111">
        <v>2.1099999999999999E-3</v>
      </c>
      <c r="J111">
        <v>100</v>
      </c>
      <c r="K111">
        <v>1.5E-3</v>
      </c>
      <c r="L111">
        <v>100</v>
      </c>
      <c r="M111">
        <v>5.1000000000000004E-3</v>
      </c>
    </row>
    <row r="112" spans="1:13" x14ac:dyDescent="0.2">
      <c r="A112" t="s">
        <v>137</v>
      </c>
      <c r="B112">
        <v>721072</v>
      </c>
      <c r="C112" t="s">
        <v>23</v>
      </c>
      <c r="D112">
        <v>8.4335900000000006</v>
      </c>
      <c r="E112">
        <v>3.92401</v>
      </c>
      <c r="F112">
        <v>13.291449999999999</v>
      </c>
      <c r="G112">
        <v>49.072740000000003</v>
      </c>
      <c r="H112">
        <v>100</v>
      </c>
      <c r="I112">
        <v>4.4356999999999998</v>
      </c>
      <c r="J112">
        <v>100</v>
      </c>
      <c r="K112">
        <v>14.4047</v>
      </c>
      <c r="L112">
        <v>100</v>
      </c>
      <c r="M112">
        <v>52.266570000000002</v>
      </c>
    </row>
    <row r="113" spans="1:13" x14ac:dyDescent="0.2">
      <c r="A113" t="s">
        <v>138</v>
      </c>
      <c r="B113">
        <v>207</v>
      </c>
      <c r="C113" t="s">
        <v>17</v>
      </c>
      <c r="D113">
        <v>1.5399999999999999E-3</v>
      </c>
      <c r="E113">
        <v>3.5699999999999998E-3</v>
      </c>
      <c r="F113">
        <v>3.0599999999999998E-3</v>
      </c>
      <c r="G113">
        <v>6.1999999999999998E-3</v>
      </c>
      <c r="H113">
        <v>100</v>
      </c>
      <c r="I113">
        <v>3.8E-3</v>
      </c>
      <c r="J113">
        <v>100</v>
      </c>
      <c r="K113">
        <v>3.2200000000000002E-3</v>
      </c>
      <c r="L113">
        <v>100</v>
      </c>
      <c r="M113">
        <v>6.3200000000000001E-3</v>
      </c>
    </row>
    <row r="114" spans="1:13" x14ac:dyDescent="0.2">
      <c r="A114" t="s">
        <v>139</v>
      </c>
      <c r="B114">
        <v>1580</v>
      </c>
      <c r="C114" t="s">
        <v>140</v>
      </c>
      <c r="D114">
        <v>9.3399999999999993E-3</v>
      </c>
      <c r="E114">
        <v>6.8300000000000001E-3</v>
      </c>
      <c r="F114">
        <v>0.94916</v>
      </c>
      <c r="G114">
        <v>0.27755000000000002</v>
      </c>
      <c r="H114">
        <v>100</v>
      </c>
      <c r="I114">
        <v>7.7400000000000004E-3</v>
      </c>
      <c r="J114">
        <v>100</v>
      </c>
      <c r="K114">
        <v>1.0569599999999999</v>
      </c>
      <c r="L114">
        <v>100</v>
      </c>
      <c r="M114">
        <v>0.31637999999999999</v>
      </c>
    </row>
    <row r="115" spans="1:13" x14ac:dyDescent="0.2">
      <c r="A115" t="s">
        <v>141</v>
      </c>
      <c r="B115">
        <v>50</v>
      </c>
      <c r="C115" t="s">
        <v>25</v>
      </c>
      <c r="D115">
        <v>5.5999999999999995E-4</v>
      </c>
      <c r="E115">
        <v>2.7E-4</v>
      </c>
      <c r="F115">
        <v>1.32E-3</v>
      </c>
      <c r="G115">
        <v>2.7599999999999999E-3</v>
      </c>
      <c r="H115">
        <v>100</v>
      </c>
      <c r="I115">
        <v>2.9E-4</v>
      </c>
      <c r="J115">
        <v>100</v>
      </c>
      <c r="K115">
        <v>1.4E-3</v>
      </c>
      <c r="L115">
        <v>100</v>
      </c>
      <c r="M115">
        <v>2.8600000000000001E-3</v>
      </c>
    </row>
    <row r="116" spans="1:13" x14ac:dyDescent="0.2">
      <c r="A116" t="s">
        <v>142</v>
      </c>
      <c r="B116">
        <v>55</v>
      </c>
      <c r="C116" t="s">
        <v>23</v>
      </c>
      <c r="D116">
        <v>4.2000000000000002E-4</v>
      </c>
      <c r="E116">
        <v>2.7999999999999998E-4</v>
      </c>
      <c r="F116">
        <v>9.3000000000000005E-4</v>
      </c>
      <c r="G116">
        <v>2.4099999999999998E-3</v>
      </c>
      <c r="H116">
        <v>100</v>
      </c>
      <c r="I116">
        <v>2.9999999999999997E-4</v>
      </c>
      <c r="J116">
        <v>100</v>
      </c>
      <c r="K116">
        <v>9.8999999999999999E-4</v>
      </c>
      <c r="L116">
        <v>100</v>
      </c>
      <c r="M116">
        <v>2.5300000000000001E-3</v>
      </c>
    </row>
    <row r="117" spans="1:13" x14ac:dyDescent="0.2">
      <c r="A117" t="s">
        <v>143</v>
      </c>
      <c r="B117">
        <v>100</v>
      </c>
      <c r="C117" t="s">
        <v>25</v>
      </c>
      <c r="D117">
        <v>1.67E-3</v>
      </c>
      <c r="E117">
        <v>2.0899999999999998E-3</v>
      </c>
      <c r="F117">
        <v>3.16E-3</v>
      </c>
      <c r="G117">
        <v>4.9300000000000004E-3</v>
      </c>
      <c r="H117">
        <v>34</v>
      </c>
      <c r="I117">
        <v>1.6000000000000001E-3</v>
      </c>
      <c r="J117">
        <v>100</v>
      </c>
      <c r="K117">
        <v>3.3E-3</v>
      </c>
      <c r="L117">
        <v>100</v>
      </c>
      <c r="M117">
        <v>5.1399999999999996E-3</v>
      </c>
    </row>
    <row r="118" spans="1:13" x14ac:dyDescent="0.2">
      <c r="A118" t="s">
        <v>144</v>
      </c>
      <c r="B118">
        <v>577525</v>
      </c>
      <c r="C118" t="s">
        <v>17</v>
      </c>
      <c r="D118">
        <v>6.5117700000000003</v>
      </c>
      <c r="E118">
        <v>15.864459999999999</v>
      </c>
      <c r="F118">
        <v>13.27022</v>
      </c>
      <c r="G118">
        <v>24.82113</v>
      </c>
      <c r="H118">
        <v>100</v>
      </c>
      <c r="I118">
        <v>17.696280000000002</v>
      </c>
      <c r="J118">
        <v>100</v>
      </c>
      <c r="K118">
        <v>14.580439999999999</v>
      </c>
      <c r="L118">
        <v>100</v>
      </c>
      <c r="M118">
        <v>26.355730000000001</v>
      </c>
    </row>
    <row r="119" spans="1:13" x14ac:dyDescent="0.2">
      <c r="A119" t="s">
        <v>145</v>
      </c>
      <c r="B119">
        <v>80</v>
      </c>
      <c r="C119" t="s">
        <v>17</v>
      </c>
      <c r="D119">
        <v>9.1E-4</v>
      </c>
      <c r="E119">
        <v>2.3999999999999998E-3</v>
      </c>
      <c r="F119">
        <v>2.5799999999999998E-3</v>
      </c>
      <c r="G119">
        <v>2.9499999999999999E-3</v>
      </c>
      <c r="H119">
        <v>100</v>
      </c>
      <c r="I119">
        <v>2.5699999999999998E-3</v>
      </c>
      <c r="J119">
        <v>100</v>
      </c>
      <c r="K119">
        <v>2.7399999999999998E-3</v>
      </c>
      <c r="L119">
        <v>100</v>
      </c>
      <c r="M119">
        <v>3.0500000000000002E-3</v>
      </c>
    </row>
    <row r="120" spans="1:13" x14ac:dyDescent="0.2">
      <c r="A120" t="s">
        <v>146</v>
      </c>
      <c r="B120">
        <v>36</v>
      </c>
      <c r="C120" t="s">
        <v>17</v>
      </c>
      <c r="D120">
        <v>3.8999999999999999E-4</v>
      </c>
      <c r="E120">
        <v>1.47E-3</v>
      </c>
      <c r="F120">
        <v>1.5200000000000001E-3</v>
      </c>
      <c r="G120">
        <v>1.07E-3</v>
      </c>
      <c r="H120">
        <v>100</v>
      </c>
      <c r="I120">
        <v>1.5100000000000001E-3</v>
      </c>
      <c r="J120">
        <v>100</v>
      </c>
      <c r="K120">
        <v>1.64E-3</v>
      </c>
      <c r="L120">
        <v>100</v>
      </c>
      <c r="M120">
        <v>1.15E-3</v>
      </c>
    </row>
    <row r="121" spans="1:13" x14ac:dyDescent="0.2">
      <c r="A121" t="s">
        <v>147</v>
      </c>
      <c r="B121">
        <v>1566</v>
      </c>
      <c r="C121" t="s">
        <v>42</v>
      </c>
      <c r="D121">
        <v>3.2829999999999998E-2</v>
      </c>
      <c r="E121">
        <v>0.25206000000000001</v>
      </c>
      <c r="F121">
        <v>7.5880000000000003E-2</v>
      </c>
      <c r="G121">
        <v>0.10535</v>
      </c>
      <c r="H121">
        <v>100</v>
      </c>
      <c r="I121">
        <v>0.27337</v>
      </c>
      <c r="J121">
        <v>100</v>
      </c>
      <c r="K121">
        <v>8.1299999999999997E-2</v>
      </c>
      <c r="L121">
        <v>100</v>
      </c>
      <c r="M121">
        <v>0.12129</v>
      </c>
    </row>
    <row r="122" spans="1:13" x14ac:dyDescent="0.2">
      <c r="A122" t="s">
        <v>148</v>
      </c>
      <c r="B122">
        <v>50</v>
      </c>
      <c r="C122" t="s">
        <v>23</v>
      </c>
      <c r="D122">
        <v>2.9E-4</v>
      </c>
      <c r="E122">
        <v>1.0300000000000001E-3</v>
      </c>
      <c r="F122">
        <v>2.6900000000000001E-3</v>
      </c>
      <c r="G122">
        <v>4.79E-3</v>
      </c>
      <c r="H122">
        <v>100</v>
      </c>
      <c r="I122">
        <v>1.09E-3</v>
      </c>
      <c r="J122">
        <v>100</v>
      </c>
      <c r="K122">
        <v>2.8600000000000001E-3</v>
      </c>
      <c r="L122">
        <v>100</v>
      </c>
      <c r="M122">
        <v>5.1200000000000004E-3</v>
      </c>
    </row>
    <row r="123" spans="1:13" x14ac:dyDescent="0.2">
      <c r="A123" t="s">
        <v>149</v>
      </c>
      <c r="B123">
        <v>60</v>
      </c>
      <c r="C123" t="s">
        <v>14</v>
      </c>
      <c r="D123">
        <v>5.0000000000000001E-4</v>
      </c>
      <c r="E123">
        <v>8.9999999999999998E-4</v>
      </c>
      <c r="F123">
        <v>1.1299999999999999E-3</v>
      </c>
      <c r="G123">
        <v>3.6099999999999999E-3</v>
      </c>
      <c r="H123">
        <v>100</v>
      </c>
      <c r="I123">
        <v>9.7000000000000005E-4</v>
      </c>
      <c r="J123">
        <v>100</v>
      </c>
      <c r="K123">
        <v>1.1999999999999999E-3</v>
      </c>
      <c r="L123">
        <v>100</v>
      </c>
      <c r="M123">
        <v>3.8400000000000001E-3</v>
      </c>
    </row>
    <row r="124" spans="1:13" x14ac:dyDescent="0.2">
      <c r="A124" t="s">
        <v>150</v>
      </c>
      <c r="B124">
        <v>234</v>
      </c>
      <c r="C124" t="s">
        <v>25</v>
      </c>
      <c r="D124">
        <v>1.92E-3</v>
      </c>
      <c r="E124">
        <v>8.0300000000000007E-3</v>
      </c>
      <c r="F124">
        <v>7.4900000000000001E-3</v>
      </c>
      <c r="G124">
        <v>1.252E-2</v>
      </c>
      <c r="H124">
        <v>0</v>
      </c>
      <c r="I124">
        <v>4.7200000000000002E-3</v>
      </c>
      <c r="J124">
        <v>100</v>
      </c>
      <c r="K124">
        <v>7.8700000000000003E-3</v>
      </c>
      <c r="L124">
        <v>100</v>
      </c>
      <c r="M124">
        <v>1.311E-2</v>
      </c>
    </row>
    <row r="125" spans="1:13" x14ac:dyDescent="0.2">
      <c r="A125" t="s">
        <v>151</v>
      </c>
      <c r="B125">
        <v>30822</v>
      </c>
      <c r="C125" t="s">
        <v>25</v>
      </c>
      <c r="D125">
        <v>0.18282999999999999</v>
      </c>
      <c r="E125">
        <v>1.1424700000000001</v>
      </c>
      <c r="F125">
        <v>1.3882099999999999</v>
      </c>
      <c r="G125">
        <v>1.5642</v>
      </c>
      <c r="H125">
        <v>0</v>
      </c>
      <c r="I125">
        <v>0.94882999999999995</v>
      </c>
      <c r="J125">
        <v>100</v>
      </c>
      <c r="K125">
        <v>1.47096</v>
      </c>
      <c r="L125">
        <v>100</v>
      </c>
      <c r="M125">
        <v>1.6551199999999999</v>
      </c>
    </row>
    <row r="126" spans="1:13" x14ac:dyDescent="0.2">
      <c r="A126" t="s">
        <v>152</v>
      </c>
      <c r="B126">
        <v>230</v>
      </c>
      <c r="C126" t="s">
        <v>23</v>
      </c>
      <c r="D126">
        <v>7.2999999999999996E-4</v>
      </c>
      <c r="E126">
        <v>1.026E-2</v>
      </c>
      <c r="F126">
        <v>4.6280000000000002E-2</v>
      </c>
      <c r="G126">
        <v>2.2159999999999999E-2</v>
      </c>
      <c r="H126">
        <v>100</v>
      </c>
      <c r="I126">
        <v>1.0829999999999999E-2</v>
      </c>
      <c r="J126">
        <v>100</v>
      </c>
      <c r="K126">
        <v>4.863E-2</v>
      </c>
      <c r="L126">
        <v>100</v>
      </c>
      <c r="M126">
        <v>2.325E-2</v>
      </c>
    </row>
    <row r="127" spans="1:13" x14ac:dyDescent="0.2">
      <c r="A127" t="s">
        <v>153</v>
      </c>
      <c r="B127">
        <v>95</v>
      </c>
      <c r="C127" t="s">
        <v>25</v>
      </c>
      <c r="D127">
        <v>5.0000000000000001E-4</v>
      </c>
      <c r="E127">
        <v>2.9299999999999999E-3</v>
      </c>
      <c r="F127">
        <v>3.2399999999999998E-3</v>
      </c>
      <c r="G127">
        <v>3.3400000000000001E-3</v>
      </c>
      <c r="H127">
        <v>0</v>
      </c>
      <c r="I127">
        <v>2.4299999999999999E-3</v>
      </c>
      <c r="J127">
        <v>100</v>
      </c>
      <c r="K127">
        <v>3.4199999999999999E-3</v>
      </c>
      <c r="L127">
        <v>100</v>
      </c>
      <c r="M127">
        <v>3.47E-3</v>
      </c>
    </row>
    <row r="128" spans="1:13" x14ac:dyDescent="0.2">
      <c r="A128" t="s">
        <v>154</v>
      </c>
      <c r="B128">
        <v>153</v>
      </c>
      <c r="C128" t="s">
        <v>14</v>
      </c>
      <c r="D128">
        <v>1.14E-3</v>
      </c>
      <c r="E128">
        <v>1.0499999999999999E-3</v>
      </c>
      <c r="F128">
        <v>1.75E-3</v>
      </c>
      <c r="G128">
        <v>7.3899999999999999E-3</v>
      </c>
      <c r="H128">
        <v>100</v>
      </c>
      <c r="I128">
        <v>1.1199999999999999E-3</v>
      </c>
      <c r="J128">
        <v>100</v>
      </c>
      <c r="K128">
        <v>1.8400000000000001E-3</v>
      </c>
      <c r="L128">
        <v>100</v>
      </c>
      <c r="M128">
        <v>7.7600000000000004E-3</v>
      </c>
    </row>
    <row r="129" spans="1:13" x14ac:dyDescent="0.2">
      <c r="A129" t="s">
        <v>155</v>
      </c>
      <c r="B129">
        <v>70</v>
      </c>
      <c r="C129" t="s">
        <v>14</v>
      </c>
      <c r="D129">
        <v>5.2999999999999998E-4</v>
      </c>
      <c r="E129">
        <v>9.8999999999999999E-4</v>
      </c>
      <c r="F129">
        <v>1.2999999999999999E-3</v>
      </c>
      <c r="G129">
        <v>4.1599999999999996E-3</v>
      </c>
      <c r="H129">
        <v>100</v>
      </c>
      <c r="I129">
        <v>1.0499999999999999E-3</v>
      </c>
      <c r="J129">
        <v>100</v>
      </c>
      <c r="K129">
        <v>1.3699999999999999E-3</v>
      </c>
      <c r="L129">
        <v>100</v>
      </c>
      <c r="M129">
        <v>4.3299999999999996E-3</v>
      </c>
    </row>
    <row r="130" spans="1:13" x14ac:dyDescent="0.2">
      <c r="A130" t="s">
        <v>156</v>
      </c>
      <c r="B130">
        <v>99</v>
      </c>
      <c r="C130" t="s">
        <v>25</v>
      </c>
      <c r="D130">
        <v>9.5E-4</v>
      </c>
      <c r="E130">
        <v>5.1000000000000004E-4</v>
      </c>
      <c r="F130">
        <v>2.64E-3</v>
      </c>
      <c r="G130">
        <v>5.6499999999999996E-3</v>
      </c>
      <c r="H130">
        <v>100</v>
      </c>
      <c r="I130">
        <v>5.5000000000000003E-4</v>
      </c>
      <c r="J130">
        <v>100</v>
      </c>
      <c r="K130">
        <v>2.8E-3</v>
      </c>
      <c r="L130">
        <v>100</v>
      </c>
      <c r="M130">
        <v>5.9500000000000004E-3</v>
      </c>
    </row>
    <row r="131" spans="1:13" x14ac:dyDescent="0.2">
      <c r="A131" t="s">
        <v>157</v>
      </c>
      <c r="B131">
        <v>90</v>
      </c>
      <c r="C131" t="s">
        <v>23</v>
      </c>
      <c r="D131">
        <v>5.9999999999999995E-4</v>
      </c>
      <c r="E131">
        <v>5.0000000000000001E-4</v>
      </c>
      <c r="F131">
        <v>1.1000000000000001E-3</v>
      </c>
      <c r="G131">
        <v>5.1000000000000004E-3</v>
      </c>
      <c r="H131">
        <v>100</v>
      </c>
      <c r="I131">
        <v>5.2999999999999998E-4</v>
      </c>
      <c r="J131">
        <v>100</v>
      </c>
      <c r="K131">
        <v>1.1299999999999999E-3</v>
      </c>
      <c r="L131">
        <v>100</v>
      </c>
      <c r="M131">
        <v>5.3600000000000002E-3</v>
      </c>
    </row>
    <row r="132" spans="1:13" x14ac:dyDescent="0.2">
      <c r="A132" t="s">
        <v>158</v>
      </c>
      <c r="B132">
        <v>6</v>
      </c>
      <c r="C132" t="s">
        <v>14</v>
      </c>
      <c r="D132">
        <v>8.0000000000000007E-5</v>
      </c>
      <c r="E132">
        <v>6.9999999999999994E-5</v>
      </c>
      <c r="F132">
        <v>1.2999999999999999E-4</v>
      </c>
      <c r="G132">
        <v>2.9E-4</v>
      </c>
      <c r="H132">
        <v>100</v>
      </c>
      <c r="I132">
        <v>6.9999999999999994E-5</v>
      </c>
      <c r="J132">
        <v>100</v>
      </c>
      <c r="K132">
        <v>1.3999999999999999E-4</v>
      </c>
      <c r="L132">
        <v>100</v>
      </c>
      <c r="M132">
        <v>3.1E-4</v>
      </c>
    </row>
    <row r="133" spans="1:13" x14ac:dyDescent="0.2">
      <c r="A133" t="s">
        <v>159</v>
      </c>
      <c r="B133">
        <v>30</v>
      </c>
      <c r="C133" t="s">
        <v>23</v>
      </c>
      <c r="D133">
        <v>1.7000000000000001E-4</v>
      </c>
      <c r="E133">
        <v>3.8000000000000002E-4</v>
      </c>
      <c r="F133">
        <v>1.67E-3</v>
      </c>
      <c r="G133">
        <v>1.4599999999999999E-3</v>
      </c>
      <c r="H133">
        <v>100</v>
      </c>
      <c r="I133">
        <v>4.0000000000000002E-4</v>
      </c>
      <c r="J133">
        <v>100</v>
      </c>
      <c r="K133">
        <v>1.72E-3</v>
      </c>
      <c r="L133">
        <v>100</v>
      </c>
      <c r="M133">
        <v>1.5399999999999999E-3</v>
      </c>
    </row>
    <row r="134" spans="1:13" x14ac:dyDescent="0.2">
      <c r="A134" t="s">
        <v>160</v>
      </c>
      <c r="B134">
        <v>252</v>
      </c>
      <c r="C134" t="s">
        <v>17</v>
      </c>
      <c r="D134">
        <v>1.6299999999999999E-3</v>
      </c>
      <c r="E134">
        <v>4.3E-3</v>
      </c>
      <c r="F134">
        <v>3.7100000000000002E-3</v>
      </c>
      <c r="G134">
        <v>7.2199999999999999E-3</v>
      </c>
      <c r="H134">
        <v>100</v>
      </c>
      <c r="I134">
        <v>4.5399999999999998E-3</v>
      </c>
      <c r="J134">
        <v>100</v>
      </c>
      <c r="K134">
        <v>3.9199999999999999E-3</v>
      </c>
      <c r="L134">
        <v>100</v>
      </c>
      <c r="M134">
        <v>7.6E-3</v>
      </c>
    </row>
    <row r="135" spans="1:13" x14ac:dyDescent="0.2">
      <c r="A135" t="s">
        <v>161</v>
      </c>
      <c r="B135">
        <v>95</v>
      </c>
      <c r="C135" t="s">
        <v>25</v>
      </c>
      <c r="D135">
        <v>5.0000000000000001E-4</v>
      </c>
      <c r="E135">
        <v>2.97E-3</v>
      </c>
      <c r="F135">
        <v>3.2499999999999999E-3</v>
      </c>
      <c r="G135">
        <v>3.32E-3</v>
      </c>
      <c r="H135">
        <v>0</v>
      </c>
      <c r="I135">
        <v>2.4499999999999999E-3</v>
      </c>
      <c r="J135">
        <v>100</v>
      </c>
      <c r="K135">
        <v>3.4399999999999999E-3</v>
      </c>
      <c r="L135">
        <v>100</v>
      </c>
      <c r="M135">
        <v>3.4499999999999999E-3</v>
      </c>
    </row>
    <row r="136" spans="1:13" x14ac:dyDescent="0.2">
      <c r="A136" t="s">
        <v>162</v>
      </c>
      <c r="B136">
        <v>2052</v>
      </c>
      <c r="C136" t="s">
        <v>14</v>
      </c>
      <c r="D136">
        <v>3.96E-3</v>
      </c>
      <c r="E136">
        <v>1.7489999999999999E-2</v>
      </c>
      <c r="F136">
        <v>1.235E-2</v>
      </c>
      <c r="G136">
        <v>4.5190000000000001E-2</v>
      </c>
      <c r="H136">
        <v>100</v>
      </c>
      <c r="I136">
        <v>1.8149999999999999E-2</v>
      </c>
      <c r="J136">
        <v>100</v>
      </c>
      <c r="K136">
        <v>1.2789999999999999E-2</v>
      </c>
      <c r="L136">
        <v>100</v>
      </c>
      <c r="M136">
        <v>4.9329999999999999E-2</v>
      </c>
    </row>
    <row r="137" spans="1:13" x14ac:dyDescent="0.2">
      <c r="A137" t="s">
        <v>163</v>
      </c>
      <c r="B137">
        <v>400</v>
      </c>
      <c r="C137" t="s">
        <v>25</v>
      </c>
      <c r="D137">
        <v>7.1599999999999997E-3</v>
      </c>
      <c r="E137">
        <v>5.1900000000000002E-3</v>
      </c>
      <c r="F137">
        <v>1.7899999999999999E-2</v>
      </c>
      <c r="G137">
        <v>3.9289999999999999E-2</v>
      </c>
      <c r="H137">
        <v>100</v>
      </c>
      <c r="I137">
        <v>5.4299999999999999E-3</v>
      </c>
      <c r="J137">
        <v>100</v>
      </c>
      <c r="K137">
        <v>1.8720000000000001E-2</v>
      </c>
      <c r="L137">
        <v>100</v>
      </c>
      <c r="M137">
        <v>4.2610000000000002E-2</v>
      </c>
    </row>
    <row r="138" spans="1:13" x14ac:dyDescent="0.2">
      <c r="A138" t="s">
        <v>164</v>
      </c>
      <c r="B138">
        <v>207</v>
      </c>
      <c r="C138" t="s">
        <v>17</v>
      </c>
      <c r="D138">
        <v>1.34E-3</v>
      </c>
      <c r="E138">
        <v>3.5599999999999998E-3</v>
      </c>
      <c r="F138">
        <v>3.0300000000000001E-3</v>
      </c>
      <c r="G138">
        <v>5.79E-3</v>
      </c>
      <c r="H138">
        <v>100</v>
      </c>
      <c r="I138">
        <v>3.8E-3</v>
      </c>
      <c r="J138">
        <v>100</v>
      </c>
      <c r="K138">
        <v>3.2299999999999998E-3</v>
      </c>
      <c r="L138">
        <v>100</v>
      </c>
      <c r="M138">
        <v>6.0800000000000003E-3</v>
      </c>
    </row>
    <row r="139" spans="1:13" x14ac:dyDescent="0.2">
      <c r="A139" t="s">
        <v>165</v>
      </c>
      <c r="B139">
        <v>21483</v>
      </c>
      <c r="C139" t="s">
        <v>42</v>
      </c>
      <c r="D139">
        <v>0.27245999999999998</v>
      </c>
      <c r="E139">
        <v>0.80947999999999998</v>
      </c>
      <c r="F139">
        <v>0.54018999999999995</v>
      </c>
      <c r="G139">
        <v>2.3687900000000002</v>
      </c>
      <c r="H139">
        <v>100</v>
      </c>
      <c r="I139">
        <v>0.88048999999999999</v>
      </c>
      <c r="J139">
        <v>100</v>
      </c>
      <c r="K139">
        <v>0.57894000000000001</v>
      </c>
      <c r="L139">
        <v>100</v>
      </c>
      <c r="M139">
        <v>2.56636</v>
      </c>
    </row>
    <row r="140" spans="1:13" x14ac:dyDescent="0.2">
      <c r="A140" t="s">
        <v>166</v>
      </c>
      <c r="B140">
        <v>65</v>
      </c>
      <c r="C140" t="s">
        <v>25</v>
      </c>
      <c r="D140">
        <v>1.4599999999999999E-3</v>
      </c>
      <c r="E140">
        <v>1.6999999999999999E-3</v>
      </c>
      <c r="F140">
        <v>2.8600000000000001E-3</v>
      </c>
      <c r="G140">
        <v>5.9199999999999999E-3</v>
      </c>
      <c r="H140">
        <v>63.08</v>
      </c>
      <c r="I140">
        <v>1.3799999999999999E-3</v>
      </c>
      <c r="J140">
        <v>100</v>
      </c>
      <c r="K140">
        <v>2.99E-3</v>
      </c>
      <c r="L140">
        <v>100</v>
      </c>
      <c r="M140">
        <v>6.1999999999999998E-3</v>
      </c>
    </row>
    <row r="141" spans="1:13" x14ac:dyDescent="0.2">
      <c r="A141" t="s">
        <v>167</v>
      </c>
      <c r="B141">
        <v>90</v>
      </c>
      <c r="C141" t="s">
        <v>23</v>
      </c>
      <c r="D141">
        <v>5.4000000000000001E-4</v>
      </c>
      <c r="E141">
        <v>1.6299999999999999E-3</v>
      </c>
      <c r="F141">
        <v>4.2199999999999998E-3</v>
      </c>
      <c r="G141">
        <v>8.6800000000000002E-3</v>
      </c>
      <c r="H141">
        <v>100</v>
      </c>
      <c r="I141">
        <v>1.74E-3</v>
      </c>
      <c r="J141">
        <v>100</v>
      </c>
      <c r="K141">
        <v>4.4099999999999999E-3</v>
      </c>
      <c r="L141">
        <v>100</v>
      </c>
      <c r="M141">
        <v>9.0900000000000009E-3</v>
      </c>
    </row>
    <row r="142" spans="1:13" x14ac:dyDescent="0.2">
      <c r="A142" t="s">
        <v>168</v>
      </c>
      <c r="B142">
        <v>5643</v>
      </c>
      <c r="C142" t="s">
        <v>14</v>
      </c>
      <c r="D142">
        <v>1.107E-2</v>
      </c>
      <c r="E142">
        <v>4.8039999999999999E-2</v>
      </c>
      <c r="F142">
        <v>3.7870000000000001E-2</v>
      </c>
      <c r="G142">
        <v>0.12902</v>
      </c>
      <c r="H142">
        <v>100</v>
      </c>
      <c r="I142">
        <v>5.108E-2</v>
      </c>
      <c r="J142">
        <v>100</v>
      </c>
      <c r="K142">
        <v>4.1119999999999997E-2</v>
      </c>
      <c r="L142">
        <v>100</v>
      </c>
      <c r="M142">
        <v>0.14610999999999999</v>
      </c>
    </row>
    <row r="143" spans="1:13" x14ac:dyDescent="0.2">
      <c r="A143" t="s">
        <v>169</v>
      </c>
      <c r="B143">
        <v>35</v>
      </c>
      <c r="C143" t="s">
        <v>25</v>
      </c>
      <c r="D143">
        <v>3.1E-4</v>
      </c>
      <c r="E143">
        <v>1.1000000000000001E-3</v>
      </c>
      <c r="F143">
        <v>2.66E-3</v>
      </c>
      <c r="G143">
        <v>1.6800000000000001E-3</v>
      </c>
      <c r="H143">
        <v>0</v>
      </c>
      <c r="I143">
        <v>7.6000000000000004E-4</v>
      </c>
      <c r="J143">
        <v>0</v>
      </c>
      <c r="K143">
        <v>2.0300000000000001E-3</v>
      </c>
      <c r="L143">
        <v>100</v>
      </c>
      <c r="M143">
        <v>1.83E-3</v>
      </c>
    </row>
    <row r="144" spans="1:13" x14ac:dyDescent="0.2">
      <c r="A144" t="s">
        <v>170</v>
      </c>
      <c r="B144">
        <v>175</v>
      </c>
      <c r="C144" t="s">
        <v>17</v>
      </c>
      <c r="D144">
        <v>1.81E-3</v>
      </c>
      <c r="E144">
        <v>5.8399999999999997E-3</v>
      </c>
      <c r="F144">
        <v>4.6800000000000001E-3</v>
      </c>
      <c r="G144">
        <v>5.0200000000000002E-3</v>
      </c>
      <c r="H144">
        <v>100</v>
      </c>
      <c r="I144">
        <v>6.2100000000000002E-3</v>
      </c>
      <c r="J144">
        <v>100</v>
      </c>
      <c r="K144">
        <v>5.0000000000000001E-3</v>
      </c>
      <c r="L144">
        <v>100</v>
      </c>
      <c r="M144">
        <v>5.4000000000000003E-3</v>
      </c>
    </row>
    <row r="145" spans="1:13" x14ac:dyDescent="0.2">
      <c r="A145" t="s">
        <v>171</v>
      </c>
      <c r="B145">
        <v>555</v>
      </c>
      <c r="C145" t="s">
        <v>46</v>
      </c>
      <c r="D145">
        <v>8.4600000000000005E-3</v>
      </c>
      <c r="E145">
        <v>2.31E-3</v>
      </c>
      <c r="F145">
        <v>0.19953000000000001</v>
      </c>
      <c r="G145">
        <v>7.1129999999999999E-2</v>
      </c>
      <c r="H145">
        <v>100</v>
      </c>
      <c r="I145">
        <v>2.5000000000000001E-3</v>
      </c>
      <c r="J145">
        <v>100</v>
      </c>
      <c r="K145">
        <v>0.20952000000000001</v>
      </c>
      <c r="L145">
        <v>100</v>
      </c>
      <c r="M145">
        <v>7.5730000000000006E-2</v>
      </c>
    </row>
    <row r="146" spans="1:13" x14ac:dyDescent="0.2">
      <c r="A146" t="s">
        <v>172</v>
      </c>
      <c r="B146">
        <v>16038</v>
      </c>
      <c r="C146" t="s">
        <v>50</v>
      </c>
      <c r="D146">
        <v>0.67481999999999998</v>
      </c>
      <c r="E146">
        <v>0.55766000000000004</v>
      </c>
      <c r="F146">
        <v>2.2453099999999999</v>
      </c>
      <c r="G146">
        <v>5.1007199999999999</v>
      </c>
      <c r="H146">
        <v>100</v>
      </c>
      <c r="I146">
        <v>0.61487000000000003</v>
      </c>
      <c r="J146">
        <v>100</v>
      </c>
      <c r="K146">
        <v>2.5367000000000002</v>
      </c>
      <c r="L146">
        <v>100</v>
      </c>
      <c r="M146">
        <v>5.6627799999999997</v>
      </c>
    </row>
    <row r="147" spans="1:13" x14ac:dyDescent="0.2">
      <c r="A147" t="s">
        <v>173</v>
      </c>
      <c r="B147">
        <v>714</v>
      </c>
      <c r="C147" t="s">
        <v>17</v>
      </c>
      <c r="D147">
        <v>6.3099999999999996E-3</v>
      </c>
      <c r="E147">
        <v>1.6570000000000001E-2</v>
      </c>
      <c r="F147">
        <v>1.0829999999999999E-2</v>
      </c>
      <c r="G147">
        <v>3.5020000000000003E-2</v>
      </c>
      <c r="H147">
        <v>100</v>
      </c>
      <c r="I147">
        <v>1.7809999999999999E-2</v>
      </c>
      <c r="J147">
        <v>100</v>
      </c>
      <c r="K147">
        <v>1.1429999999999999E-2</v>
      </c>
      <c r="L147">
        <v>100</v>
      </c>
      <c r="M147">
        <v>3.721E-2</v>
      </c>
    </row>
    <row r="148" spans="1:13" x14ac:dyDescent="0.2">
      <c r="A148" t="s">
        <v>174</v>
      </c>
      <c r="B148">
        <v>21</v>
      </c>
      <c r="C148" t="s">
        <v>25</v>
      </c>
      <c r="D148">
        <v>1.4999999999999999E-4</v>
      </c>
      <c r="E148">
        <v>6.8999999999999997E-4</v>
      </c>
      <c r="F148">
        <v>8.4999999999999995E-4</v>
      </c>
      <c r="G148">
        <v>6.4999999999999997E-4</v>
      </c>
      <c r="H148">
        <v>0</v>
      </c>
      <c r="I148">
        <v>5.6999999999999998E-4</v>
      </c>
      <c r="J148">
        <v>100</v>
      </c>
      <c r="K148">
        <v>8.9999999999999998E-4</v>
      </c>
      <c r="L148">
        <v>100</v>
      </c>
      <c r="M148">
        <v>6.9999999999999999E-4</v>
      </c>
    </row>
    <row r="149" spans="1:13" x14ac:dyDescent="0.2">
      <c r="A149" t="s">
        <v>175</v>
      </c>
      <c r="B149">
        <v>323</v>
      </c>
      <c r="C149" t="s">
        <v>23</v>
      </c>
      <c r="D149">
        <v>2.47E-3</v>
      </c>
      <c r="E149">
        <v>1.47E-3</v>
      </c>
      <c r="F149">
        <v>4.6499999999999996E-3</v>
      </c>
      <c r="G149">
        <v>1.506E-2</v>
      </c>
      <c r="H149">
        <v>100</v>
      </c>
      <c r="I149">
        <v>1.56E-3</v>
      </c>
      <c r="J149">
        <v>100</v>
      </c>
      <c r="K149">
        <v>4.8999999999999998E-3</v>
      </c>
      <c r="L149">
        <v>100</v>
      </c>
      <c r="M149">
        <v>1.5949999999999999E-2</v>
      </c>
    </row>
    <row r="150" spans="1:13" x14ac:dyDescent="0.2">
      <c r="A150" t="s">
        <v>176</v>
      </c>
      <c r="B150">
        <v>110</v>
      </c>
      <c r="C150" t="s">
        <v>23</v>
      </c>
      <c r="D150">
        <v>4.4000000000000002E-4</v>
      </c>
      <c r="E150">
        <v>3.2000000000000002E-3</v>
      </c>
      <c r="F150">
        <v>1.119E-2</v>
      </c>
      <c r="G150">
        <v>1.0500000000000001E-2</v>
      </c>
      <c r="H150">
        <v>100</v>
      </c>
      <c r="I150">
        <v>3.3500000000000001E-3</v>
      </c>
      <c r="J150">
        <v>100</v>
      </c>
      <c r="K150">
        <v>1.184E-2</v>
      </c>
      <c r="L150">
        <v>100</v>
      </c>
      <c r="M150">
        <v>1.11E-2</v>
      </c>
    </row>
    <row r="151" spans="1:13" x14ac:dyDescent="0.2">
      <c r="A151" t="s">
        <v>177</v>
      </c>
      <c r="B151">
        <v>1300</v>
      </c>
      <c r="C151" t="s">
        <v>23</v>
      </c>
      <c r="D151">
        <v>8.2400000000000008E-3</v>
      </c>
      <c r="E151">
        <v>6.0400000000000002E-3</v>
      </c>
      <c r="F151">
        <v>2.8830000000000001E-2</v>
      </c>
      <c r="G151">
        <v>6.7729999999999999E-2</v>
      </c>
      <c r="H151">
        <v>100</v>
      </c>
      <c r="I151">
        <v>6.3600000000000002E-3</v>
      </c>
      <c r="J151">
        <v>100</v>
      </c>
      <c r="K151">
        <v>3.0169999999999999E-2</v>
      </c>
      <c r="L151">
        <v>100</v>
      </c>
      <c r="M151">
        <v>7.5660000000000005E-2</v>
      </c>
    </row>
    <row r="152" spans="1:13" x14ac:dyDescent="0.2">
      <c r="A152" t="s">
        <v>178</v>
      </c>
      <c r="B152">
        <v>122895</v>
      </c>
      <c r="C152" t="s">
        <v>14</v>
      </c>
      <c r="D152">
        <v>0.23794999999999999</v>
      </c>
      <c r="E152">
        <v>0.99243000000000003</v>
      </c>
      <c r="F152">
        <v>0.81196999999999997</v>
      </c>
      <c r="G152">
        <v>2.9754499999999999</v>
      </c>
      <c r="H152">
        <v>100</v>
      </c>
      <c r="I152">
        <v>1.22502</v>
      </c>
      <c r="J152">
        <v>100</v>
      </c>
      <c r="K152">
        <v>0.98489000000000004</v>
      </c>
      <c r="L152">
        <v>100</v>
      </c>
      <c r="M152">
        <v>3.5912199999999999</v>
      </c>
    </row>
    <row r="153" spans="1:13" x14ac:dyDescent="0.2">
      <c r="A153" t="s">
        <v>179</v>
      </c>
      <c r="B153">
        <v>72</v>
      </c>
      <c r="C153" t="s">
        <v>25</v>
      </c>
      <c r="D153">
        <v>6.4999999999999997E-4</v>
      </c>
      <c r="E153">
        <v>2.48E-3</v>
      </c>
      <c r="F153">
        <v>2.48E-3</v>
      </c>
      <c r="G153">
        <v>4.3400000000000001E-3</v>
      </c>
      <c r="H153">
        <v>0</v>
      </c>
      <c r="I153">
        <v>1.4400000000000001E-3</v>
      </c>
      <c r="J153">
        <v>100</v>
      </c>
      <c r="K153">
        <v>2.6700000000000001E-3</v>
      </c>
      <c r="L153">
        <v>100</v>
      </c>
      <c r="M153">
        <v>4.5999999999999999E-3</v>
      </c>
    </row>
    <row r="154" spans="1:13" x14ac:dyDescent="0.2">
      <c r="A154" t="s">
        <v>180</v>
      </c>
      <c r="B154">
        <v>50</v>
      </c>
      <c r="C154" t="s">
        <v>23</v>
      </c>
      <c r="D154">
        <v>1.7000000000000001E-4</v>
      </c>
      <c r="E154">
        <v>3.6999999999999999E-4</v>
      </c>
      <c r="F154">
        <v>1.6800000000000001E-3</v>
      </c>
      <c r="G154">
        <v>2.48E-3</v>
      </c>
      <c r="H154">
        <v>100</v>
      </c>
      <c r="I154">
        <v>4.0999999999999999E-4</v>
      </c>
      <c r="J154">
        <v>100</v>
      </c>
      <c r="K154">
        <v>1.8E-3</v>
      </c>
      <c r="L154">
        <v>100</v>
      </c>
      <c r="M154">
        <v>2.7399999999999998E-3</v>
      </c>
    </row>
    <row r="155" spans="1:13" x14ac:dyDescent="0.2">
      <c r="A155" t="s">
        <v>181</v>
      </c>
      <c r="B155">
        <v>54</v>
      </c>
      <c r="C155" t="s">
        <v>14</v>
      </c>
      <c r="D155">
        <v>3.1E-4</v>
      </c>
      <c r="E155">
        <v>3.2000000000000003E-4</v>
      </c>
      <c r="F155">
        <v>1.06E-3</v>
      </c>
      <c r="G155">
        <v>2.7699999999999999E-3</v>
      </c>
      <c r="H155">
        <v>100</v>
      </c>
      <c r="I155">
        <v>3.4000000000000002E-4</v>
      </c>
      <c r="J155">
        <v>100</v>
      </c>
      <c r="K155">
        <v>1.1299999999999999E-3</v>
      </c>
      <c r="L155">
        <v>100</v>
      </c>
      <c r="M155">
        <v>2.9099999999999998E-3</v>
      </c>
    </row>
    <row r="156" spans="1:13" x14ac:dyDescent="0.2">
      <c r="A156" t="s">
        <v>182</v>
      </c>
      <c r="B156">
        <v>261</v>
      </c>
      <c r="C156" t="s">
        <v>17</v>
      </c>
      <c r="D156">
        <v>1.9400000000000001E-3</v>
      </c>
      <c r="E156">
        <v>5.4200000000000003E-3</v>
      </c>
      <c r="F156">
        <v>3.7299999999999998E-3</v>
      </c>
      <c r="G156">
        <v>1.034E-2</v>
      </c>
      <c r="H156">
        <v>100</v>
      </c>
      <c r="I156">
        <v>5.8199999999999997E-3</v>
      </c>
      <c r="J156">
        <v>100</v>
      </c>
      <c r="K156">
        <v>3.8999999999999998E-3</v>
      </c>
      <c r="L156">
        <v>100</v>
      </c>
      <c r="M156">
        <v>1.098E-2</v>
      </c>
    </row>
    <row r="157" spans="1:13" x14ac:dyDescent="0.2">
      <c r="A157" t="s">
        <v>183</v>
      </c>
      <c r="B157">
        <v>180</v>
      </c>
      <c r="C157" t="s">
        <v>17</v>
      </c>
      <c r="D157">
        <v>2.4599999999999999E-3</v>
      </c>
      <c r="E157">
        <v>8.9999999999999998E-4</v>
      </c>
      <c r="F157">
        <v>5.4200000000000003E-3</v>
      </c>
      <c r="G157">
        <v>1.2460000000000001E-2</v>
      </c>
      <c r="H157">
        <v>100</v>
      </c>
      <c r="I157">
        <v>9.3999999999999997E-4</v>
      </c>
      <c r="J157">
        <v>100</v>
      </c>
      <c r="K157">
        <v>5.7099999999999998E-3</v>
      </c>
      <c r="L157">
        <v>100</v>
      </c>
      <c r="M157">
        <v>1.321E-2</v>
      </c>
    </row>
    <row r="158" spans="1:13" x14ac:dyDescent="0.2">
      <c r="A158" t="s">
        <v>184</v>
      </c>
      <c r="B158">
        <v>70</v>
      </c>
      <c r="C158" t="s">
        <v>14</v>
      </c>
      <c r="D158">
        <v>5.4000000000000001E-4</v>
      </c>
      <c r="E158">
        <v>1.0300000000000001E-3</v>
      </c>
      <c r="F158">
        <v>1.32E-3</v>
      </c>
      <c r="G158">
        <v>4.1399999999999996E-3</v>
      </c>
      <c r="H158">
        <v>100</v>
      </c>
      <c r="I158">
        <v>1.0499999999999999E-3</v>
      </c>
      <c r="J158">
        <v>100</v>
      </c>
      <c r="K158">
        <v>1.39E-3</v>
      </c>
      <c r="L158">
        <v>100</v>
      </c>
      <c r="M158">
        <v>4.3699999999999998E-3</v>
      </c>
    </row>
    <row r="159" spans="1:13" x14ac:dyDescent="0.2">
      <c r="A159" t="s">
        <v>185</v>
      </c>
      <c r="B159">
        <v>9405</v>
      </c>
      <c r="C159" t="s">
        <v>17</v>
      </c>
      <c r="D159">
        <v>0.13677</v>
      </c>
      <c r="E159">
        <v>0.47758</v>
      </c>
      <c r="F159">
        <v>0.42176999999999998</v>
      </c>
      <c r="G159">
        <v>0.58328999999999998</v>
      </c>
      <c r="H159">
        <v>100</v>
      </c>
      <c r="I159">
        <v>0.56491000000000002</v>
      </c>
      <c r="J159">
        <v>100</v>
      </c>
      <c r="K159">
        <v>0.49385000000000001</v>
      </c>
      <c r="L159">
        <v>100</v>
      </c>
      <c r="M159">
        <v>0.67427999999999999</v>
      </c>
    </row>
    <row r="160" spans="1:13" x14ac:dyDescent="0.2">
      <c r="A160" t="s">
        <v>186</v>
      </c>
      <c r="B160">
        <v>476</v>
      </c>
      <c r="C160" t="s">
        <v>23</v>
      </c>
      <c r="D160">
        <v>3.2799999999999999E-3</v>
      </c>
      <c r="E160">
        <v>2.14E-3</v>
      </c>
      <c r="F160">
        <v>7.4599999999999996E-3</v>
      </c>
      <c r="G160">
        <v>2.2780000000000002E-2</v>
      </c>
      <c r="H160">
        <v>100</v>
      </c>
      <c r="I160">
        <v>2.48E-3</v>
      </c>
      <c r="J160">
        <v>100</v>
      </c>
      <c r="K160">
        <v>8.2100000000000003E-3</v>
      </c>
      <c r="L160">
        <v>100</v>
      </c>
      <c r="M160">
        <v>2.5700000000000001E-2</v>
      </c>
    </row>
    <row r="161" spans="1:13" x14ac:dyDescent="0.2">
      <c r="A161" t="s">
        <v>187</v>
      </c>
      <c r="B161">
        <v>63</v>
      </c>
      <c r="C161" t="s">
        <v>25</v>
      </c>
      <c r="D161">
        <v>4.8000000000000001E-4</v>
      </c>
      <c r="E161">
        <v>1.7899999999999999E-3</v>
      </c>
      <c r="F161">
        <v>4.1000000000000003E-3</v>
      </c>
      <c r="G161">
        <v>2.63E-3</v>
      </c>
      <c r="H161">
        <v>0</v>
      </c>
      <c r="I161">
        <v>1.2999999999999999E-3</v>
      </c>
      <c r="J161">
        <v>0</v>
      </c>
      <c r="K161">
        <v>3.2000000000000002E-3</v>
      </c>
      <c r="L161">
        <v>100</v>
      </c>
      <c r="M161">
        <v>2.8600000000000001E-3</v>
      </c>
    </row>
    <row r="162" spans="1:13" x14ac:dyDescent="0.2">
      <c r="A162" t="s">
        <v>188</v>
      </c>
      <c r="B162">
        <v>105</v>
      </c>
      <c r="C162" t="s">
        <v>23</v>
      </c>
      <c r="D162">
        <v>7.6000000000000004E-4</v>
      </c>
      <c r="E162">
        <v>9.8999999999999999E-4</v>
      </c>
      <c r="F162">
        <v>1.7099999999999999E-3</v>
      </c>
      <c r="G162">
        <v>6.6299999999999996E-3</v>
      </c>
      <c r="H162">
        <v>100</v>
      </c>
      <c r="I162">
        <v>1.08E-3</v>
      </c>
      <c r="J162">
        <v>100</v>
      </c>
      <c r="K162">
        <v>1.8600000000000001E-3</v>
      </c>
      <c r="L162">
        <v>100</v>
      </c>
      <c r="M162">
        <v>7.1799999999999998E-3</v>
      </c>
    </row>
    <row r="163" spans="1:13" x14ac:dyDescent="0.2">
      <c r="A163" t="s">
        <v>189</v>
      </c>
      <c r="B163">
        <v>297</v>
      </c>
      <c r="C163" t="s">
        <v>14</v>
      </c>
      <c r="D163">
        <v>2.3800000000000002E-3</v>
      </c>
      <c r="E163">
        <v>4.4999999999999997E-3</v>
      </c>
      <c r="F163">
        <v>5.3600000000000002E-3</v>
      </c>
      <c r="G163">
        <v>2.0549999999999999E-2</v>
      </c>
      <c r="H163">
        <v>100</v>
      </c>
      <c r="I163">
        <v>4.9899999999999996E-3</v>
      </c>
      <c r="J163">
        <v>100</v>
      </c>
      <c r="K163">
        <v>5.8599999999999998E-3</v>
      </c>
      <c r="L163">
        <v>100</v>
      </c>
      <c r="M163">
        <v>2.2620000000000001E-2</v>
      </c>
    </row>
    <row r="164" spans="1:13" x14ac:dyDescent="0.2">
      <c r="A164" t="s">
        <v>190</v>
      </c>
      <c r="B164">
        <v>400</v>
      </c>
      <c r="C164" t="s">
        <v>25</v>
      </c>
      <c r="D164">
        <v>7.2899999999999996E-3</v>
      </c>
      <c r="E164">
        <v>5.2100000000000002E-3</v>
      </c>
      <c r="F164">
        <v>1.7930000000000001E-2</v>
      </c>
      <c r="G164">
        <v>3.9570000000000001E-2</v>
      </c>
      <c r="H164">
        <v>100</v>
      </c>
      <c r="I164">
        <v>5.6100000000000004E-3</v>
      </c>
      <c r="J164">
        <v>100</v>
      </c>
      <c r="K164">
        <v>1.966E-2</v>
      </c>
      <c r="L164">
        <v>100</v>
      </c>
      <c r="M164">
        <v>4.564E-2</v>
      </c>
    </row>
    <row r="165" spans="1:13" x14ac:dyDescent="0.2">
      <c r="A165" t="s">
        <v>191</v>
      </c>
      <c r="B165">
        <v>27</v>
      </c>
      <c r="C165" t="s">
        <v>17</v>
      </c>
      <c r="D165">
        <v>3.4000000000000002E-4</v>
      </c>
      <c r="E165">
        <v>1.6900000000000001E-3</v>
      </c>
      <c r="F165">
        <v>1.1900000000000001E-3</v>
      </c>
      <c r="G165">
        <v>8.0999999999999996E-4</v>
      </c>
      <c r="H165">
        <v>14.81</v>
      </c>
      <c r="I165">
        <v>1.09E-3</v>
      </c>
      <c r="J165">
        <v>100</v>
      </c>
      <c r="K165">
        <v>1.2700000000000001E-3</v>
      </c>
      <c r="L165">
        <v>100</v>
      </c>
      <c r="M165">
        <v>8.7000000000000001E-4</v>
      </c>
    </row>
    <row r="166" spans="1:13" x14ac:dyDescent="0.2">
      <c r="A166" t="s">
        <v>192</v>
      </c>
      <c r="B166">
        <v>140</v>
      </c>
      <c r="C166" t="s">
        <v>25</v>
      </c>
      <c r="D166">
        <v>3.2699999999999999E-3</v>
      </c>
      <c r="E166">
        <v>5.3299999999999997E-3</v>
      </c>
      <c r="F166">
        <v>4.0800000000000003E-3</v>
      </c>
      <c r="G166">
        <v>8.0199999999999994E-3</v>
      </c>
      <c r="H166">
        <v>29.29</v>
      </c>
      <c r="I166">
        <v>3.8800000000000002E-3</v>
      </c>
      <c r="J166">
        <v>100</v>
      </c>
      <c r="K166">
        <v>4.4200000000000003E-3</v>
      </c>
      <c r="L166">
        <v>100</v>
      </c>
      <c r="M166">
        <v>8.5100000000000002E-3</v>
      </c>
    </row>
    <row r="167" spans="1:13" x14ac:dyDescent="0.2">
      <c r="A167" t="s">
        <v>193</v>
      </c>
      <c r="B167">
        <v>145</v>
      </c>
      <c r="C167" t="s">
        <v>17</v>
      </c>
      <c r="D167">
        <v>1.1000000000000001E-3</v>
      </c>
      <c r="E167">
        <v>3.0400000000000002E-3</v>
      </c>
      <c r="F167">
        <v>2.8600000000000001E-3</v>
      </c>
      <c r="G167">
        <v>5.2100000000000002E-3</v>
      </c>
      <c r="H167">
        <v>100</v>
      </c>
      <c r="I167">
        <v>3.2499999999999999E-3</v>
      </c>
      <c r="J167">
        <v>100</v>
      </c>
      <c r="K167">
        <v>3.1099999999999999E-3</v>
      </c>
      <c r="L167">
        <v>100</v>
      </c>
      <c r="M167">
        <v>5.7000000000000002E-3</v>
      </c>
    </row>
    <row r="168" spans="1:13" x14ac:dyDescent="0.2">
      <c r="A168" t="s">
        <v>194</v>
      </c>
      <c r="B168">
        <v>12415</v>
      </c>
      <c r="C168" t="s">
        <v>23</v>
      </c>
      <c r="D168">
        <v>9.2450000000000004E-2</v>
      </c>
      <c r="E168">
        <v>5.8799999999999998E-2</v>
      </c>
      <c r="F168">
        <v>0.19247</v>
      </c>
      <c r="G168">
        <v>0.66291</v>
      </c>
      <c r="H168">
        <v>100</v>
      </c>
      <c r="I168">
        <v>7.5179999999999997E-2</v>
      </c>
      <c r="J168">
        <v>100</v>
      </c>
      <c r="K168">
        <v>0.23269999999999999</v>
      </c>
      <c r="L168">
        <v>100</v>
      </c>
      <c r="M168">
        <v>0.79068000000000005</v>
      </c>
    </row>
    <row r="169" spans="1:13" x14ac:dyDescent="0.2">
      <c r="A169" t="s">
        <v>195</v>
      </c>
      <c r="B169">
        <v>613795</v>
      </c>
      <c r="C169" t="s">
        <v>25</v>
      </c>
      <c r="D169">
        <v>19.517810000000001</v>
      </c>
      <c r="E169">
        <v>24.032859999999999</v>
      </c>
      <c r="F169">
        <v>20.186309999999999</v>
      </c>
      <c r="G169">
        <v>42.173119999999997</v>
      </c>
      <c r="H169">
        <v>3.16</v>
      </c>
      <c r="I169">
        <v>18.484030000000001</v>
      </c>
      <c r="J169">
        <v>100</v>
      </c>
      <c r="K169">
        <v>21.797979999999999</v>
      </c>
      <c r="L169">
        <v>100</v>
      </c>
      <c r="M169">
        <v>45.864620000000002</v>
      </c>
    </row>
    <row r="170" spans="1:13" x14ac:dyDescent="0.2">
      <c r="A170" t="s">
        <v>196</v>
      </c>
      <c r="B170">
        <v>108</v>
      </c>
      <c r="C170" t="s">
        <v>23</v>
      </c>
      <c r="D170">
        <v>9.7000000000000005E-4</v>
      </c>
      <c r="E170">
        <v>5.9999999999999995E-4</v>
      </c>
      <c r="F170">
        <v>1.7899999999999999E-3</v>
      </c>
      <c r="G170">
        <v>5.5700000000000003E-3</v>
      </c>
      <c r="H170">
        <v>100</v>
      </c>
      <c r="I170">
        <v>6.6E-4</v>
      </c>
      <c r="J170">
        <v>100</v>
      </c>
      <c r="K170">
        <v>1.92E-3</v>
      </c>
      <c r="L170">
        <v>100</v>
      </c>
      <c r="M170">
        <v>5.9699999999999996E-3</v>
      </c>
    </row>
    <row r="171" spans="1:13" x14ac:dyDescent="0.2">
      <c r="A171" t="s">
        <v>197</v>
      </c>
      <c r="B171">
        <v>54</v>
      </c>
      <c r="C171" t="s">
        <v>23</v>
      </c>
      <c r="D171">
        <v>3.8000000000000002E-4</v>
      </c>
      <c r="E171">
        <v>3.1E-4</v>
      </c>
      <c r="F171">
        <v>6.7000000000000002E-4</v>
      </c>
      <c r="G171">
        <v>2.98E-3</v>
      </c>
      <c r="H171">
        <v>100</v>
      </c>
      <c r="I171">
        <v>3.6000000000000002E-4</v>
      </c>
      <c r="J171">
        <v>100</v>
      </c>
      <c r="K171">
        <v>7.6000000000000004E-4</v>
      </c>
      <c r="L171">
        <v>100</v>
      </c>
      <c r="M171">
        <v>3.2100000000000002E-3</v>
      </c>
    </row>
    <row r="172" spans="1:13" x14ac:dyDescent="0.2">
      <c r="A172" t="s">
        <v>198</v>
      </c>
      <c r="B172">
        <v>2112</v>
      </c>
      <c r="C172" t="s">
        <v>17</v>
      </c>
      <c r="D172">
        <v>1.9910000000000001E-2</v>
      </c>
      <c r="E172">
        <v>4.3499999999999997E-2</v>
      </c>
      <c r="F172">
        <v>3.322E-2</v>
      </c>
      <c r="G172">
        <v>8.8039999999999993E-2</v>
      </c>
      <c r="H172">
        <v>100</v>
      </c>
      <c r="I172">
        <v>5.008E-2</v>
      </c>
      <c r="J172">
        <v>100</v>
      </c>
      <c r="K172">
        <v>3.9149999999999997E-2</v>
      </c>
      <c r="L172">
        <v>100</v>
      </c>
      <c r="M172">
        <v>0.11104</v>
      </c>
    </row>
    <row r="173" spans="1:13" x14ac:dyDescent="0.2">
      <c r="A173" t="s">
        <v>199</v>
      </c>
      <c r="B173">
        <v>32800</v>
      </c>
      <c r="C173" t="s">
        <v>23</v>
      </c>
      <c r="D173">
        <v>0.25294</v>
      </c>
      <c r="E173">
        <v>0.18254000000000001</v>
      </c>
      <c r="F173">
        <v>0.87994000000000006</v>
      </c>
      <c r="G173">
        <v>2.0989800000000001</v>
      </c>
      <c r="H173">
        <v>100</v>
      </c>
      <c r="I173">
        <v>0.20172999999999999</v>
      </c>
      <c r="J173">
        <v>100</v>
      </c>
      <c r="K173">
        <v>0.96740999999999999</v>
      </c>
      <c r="L173">
        <v>100</v>
      </c>
      <c r="M173">
        <v>2.40266</v>
      </c>
    </row>
    <row r="174" spans="1:13" x14ac:dyDescent="0.2">
      <c r="A174" t="s">
        <v>200</v>
      </c>
      <c r="B174">
        <v>70</v>
      </c>
      <c r="C174" t="s">
        <v>14</v>
      </c>
      <c r="D174">
        <v>5.5000000000000003E-4</v>
      </c>
      <c r="E174">
        <v>9.8999999999999999E-4</v>
      </c>
      <c r="F174">
        <v>1.32E-3</v>
      </c>
      <c r="G174">
        <v>4.1700000000000001E-3</v>
      </c>
      <c r="H174">
        <v>100</v>
      </c>
      <c r="I174">
        <v>1.08E-3</v>
      </c>
      <c r="J174">
        <v>100</v>
      </c>
      <c r="K174">
        <v>1.41E-3</v>
      </c>
      <c r="L174">
        <v>100</v>
      </c>
      <c r="M174">
        <v>4.5199999999999997E-3</v>
      </c>
    </row>
    <row r="175" spans="1:13" x14ac:dyDescent="0.2">
      <c r="A175" t="s">
        <v>201</v>
      </c>
      <c r="B175">
        <v>108</v>
      </c>
      <c r="C175" t="s">
        <v>25</v>
      </c>
      <c r="D175">
        <v>7.1000000000000002E-4</v>
      </c>
      <c r="E175">
        <v>3.5200000000000001E-3</v>
      </c>
      <c r="F175">
        <v>4.4099999999999999E-3</v>
      </c>
      <c r="G175">
        <v>6.77E-3</v>
      </c>
      <c r="H175">
        <v>0</v>
      </c>
      <c r="I175">
        <v>2.3900000000000002E-3</v>
      </c>
      <c r="J175">
        <v>100</v>
      </c>
      <c r="K175">
        <v>4.5700000000000003E-3</v>
      </c>
      <c r="L175">
        <v>100</v>
      </c>
      <c r="M175">
        <v>7.3299999999999997E-3</v>
      </c>
    </row>
    <row r="176" spans="1:13" x14ac:dyDescent="0.2">
      <c r="A176" t="s">
        <v>202</v>
      </c>
      <c r="B176">
        <v>18</v>
      </c>
      <c r="C176" t="s">
        <v>14</v>
      </c>
      <c r="D176">
        <v>1.7000000000000001E-4</v>
      </c>
      <c r="E176">
        <v>1.9000000000000001E-4</v>
      </c>
      <c r="F176">
        <v>3.4000000000000002E-4</v>
      </c>
      <c r="G176">
        <v>8.4000000000000003E-4</v>
      </c>
      <c r="H176">
        <v>100</v>
      </c>
      <c r="I176">
        <v>2.0000000000000001E-4</v>
      </c>
      <c r="J176">
        <v>100</v>
      </c>
      <c r="K176">
        <v>3.6999999999999999E-4</v>
      </c>
      <c r="L176">
        <v>100</v>
      </c>
      <c r="M176">
        <v>8.8999999999999995E-4</v>
      </c>
    </row>
    <row r="177" spans="1:13" x14ac:dyDescent="0.2">
      <c r="A177" t="s">
        <v>203</v>
      </c>
      <c r="B177">
        <v>130</v>
      </c>
      <c r="C177" t="s">
        <v>14</v>
      </c>
      <c r="D177">
        <v>7.1000000000000002E-4</v>
      </c>
      <c r="E177">
        <v>6.4000000000000005E-4</v>
      </c>
      <c r="F177">
        <v>1.2800000000000001E-3</v>
      </c>
      <c r="G177">
        <v>4.2199999999999998E-3</v>
      </c>
      <c r="H177">
        <v>100</v>
      </c>
      <c r="I177">
        <v>7.2999999999999996E-4</v>
      </c>
      <c r="J177">
        <v>100</v>
      </c>
      <c r="K177">
        <v>1.41E-3</v>
      </c>
      <c r="L177">
        <v>100</v>
      </c>
      <c r="M177">
        <v>4.6600000000000001E-3</v>
      </c>
    </row>
    <row r="178" spans="1:13" x14ac:dyDescent="0.2">
      <c r="A178" t="s">
        <v>204</v>
      </c>
      <c r="B178">
        <v>102</v>
      </c>
      <c r="C178" t="s">
        <v>14</v>
      </c>
      <c r="D178">
        <v>2.1000000000000001E-4</v>
      </c>
      <c r="E178">
        <v>9.2000000000000003E-4</v>
      </c>
      <c r="F178">
        <v>6.7000000000000002E-4</v>
      </c>
      <c r="G178">
        <v>2.16E-3</v>
      </c>
      <c r="H178">
        <v>100</v>
      </c>
      <c r="I178">
        <v>1.01E-3</v>
      </c>
      <c r="J178">
        <v>100</v>
      </c>
      <c r="K178">
        <v>7.3999999999999999E-4</v>
      </c>
      <c r="L178">
        <v>100</v>
      </c>
      <c r="M178">
        <v>2.4199999999999998E-3</v>
      </c>
    </row>
    <row r="179" spans="1:13" x14ac:dyDescent="0.2">
      <c r="A179" t="s">
        <v>205</v>
      </c>
      <c r="B179">
        <v>162</v>
      </c>
      <c r="C179" t="s">
        <v>25</v>
      </c>
      <c r="D179">
        <v>1.5299999999999999E-3</v>
      </c>
      <c r="E179">
        <v>1.9499999999999999E-3</v>
      </c>
      <c r="F179">
        <v>1.0580000000000001E-2</v>
      </c>
      <c r="G179">
        <v>1.8360000000000001E-2</v>
      </c>
      <c r="H179">
        <v>100</v>
      </c>
      <c r="I179">
        <v>2.1099999999999999E-3</v>
      </c>
      <c r="J179">
        <v>100</v>
      </c>
      <c r="K179">
        <v>1.1339999999999999E-2</v>
      </c>
      <c r="L179">
        <v>100</v>
      </c>
      <c r="M179">
        <v>2.0060000000000001E-2</v>
      </c>
    </row>
    <row r="180" spans="1:13" x14ac:dyDescent="0.2">
      <c r="A180" t="s">
        <v>206</v>
      </c>
      <c r="B180">
        <v>297</v>
      </c>
      <c r="C180" t="s">
        <v>23</v>
      </c>
      <c r="D180">
        <v>1.7099999999999999E-3</v>
      </c>
      <c r="E180">
        <v>1.32E-3</v>
      </c>
      <c r="F180">
        <v>6.2199999999999998E-3</v>
      </c>
      <c r="G180">
        <v>1.383E-2</v>
      </c>
      <c r="H180">
        <v>100</v>
      </c>
      <c r="I180">
        <v>1.48E-3</v>
      </c>
      <c r="J180">
        <v>100</v>
      </c>
      <c r="K180">
        <v>6.79E-3</v>
      </c>
      <c r="L180">
        <v>100</v>
      </c>
      <c r="M180">
        <v>1.5879999999999998E-2</v>
      </c>
    </row>
    <row r="181" spans="1:13" x14ac:dyDescent="0.2">
      <c r="A181" t="s">
        <v>207</v>
      </c>
      <c r="B181">
        <v>30</v>
      </c>
      <c r="C181" t="s">
        <v>23</v>
      </c>
      <c r="D181">
        <v>2.3000000000000001E-4</v>
      </c>
      <c r="E181">
        <v>4.4000000000000002E-4</v>
      </c>
      <c r="F181">
        <v>4.4999999999999999E-4</v>
      </c>
      <c r="G181">
        <v>7.1000000000000002E-4</v>
      </c>
      <c r="H181">
        <v>100</v>
      </c>
      <c r="I181">
        <v>4.6999999999999999E-4</v>
      </c>
      <c r="J181">
        <v>100</v>
      </c>
      <c r="K181">
        <v>5.0000000000000001E-4</v>
      </c>
      <c r="L181">
        <v>100</v>
      </c>
      <c r="M181">
        <v>7.5000000000000002E-4</v>
      </c>
    </row>
    <row r="182" spans="1:13" x14ac:dyDescent="0.2">
      <c r="A182" t="s">
        <v>208</v>
      </c>
      <c r="B182">
        <v>26637</v>
      </c>
      <c r="C182" t="s">
        <v>14</v>
      </c>
      <c r="D182">
        <v>6.198E-2</v>
      </c>
      <c r="E182">
        <v>0.25241000000000002</v>
      </c>
      <c r="F182">
        <v>0.20466000000000001</v>
      </c>
      <c r="G182">
        <v>0.69038999999999995</v>
      </c>
      <c r="H182">
        <v>100</v>
      </c>
      <c r="I182">
        <v>0.31412000000000001</v>
      </c>
      <c r="J182">
        <v>100</v>
      </c>
      <c r="K182">
        <v>0.26212000000000002</v>
      </c>
      <c r="L182">
        <v>100</v>
      </c>
      <c r="M182">
        <v>0.83550999999999997</v>
      </c>
    </row>
    <row r="183" spans="1:13" x14ac:dyDescent="0.2">
      <c r="A183" t="s">
        <v>209</v>
      </c>
      <c r="B183">
        <v>117</v>
      </c>
      <c r="C183" t="s">
        <v>14</v>
      </c>
      <c r="D183">
        <v>2.5999999999999998E-4</v>
      </c>
      <c r="E183">
        <v>1.32E-3</v>
      </c>
      <c r="F183">
        <v>7.7999999999999999E-4</v>
      </c>
      <c r="G183">
        <v>2.5699999999999998E-3</v>
      </c>
      <c r="H183">
        <v>100</v>
      </c>
      <c r="I183">
        <v>1.47E-3</v>
      </c>
      <c r="J183">
        <v>100</v>
      </c>
      <c r="K183">
        <v>8.8999999999999995E-4</v>
      </c>
      <c r="L183">
        <v>100</v>
      </c>
      <c r="M183">
        <v>2.9299999999999999E-3</v>
      </c>
    </row>
    <row r="184" spans="1:13" x14ac:dyDescent="0.2">
      <c r="A184" t="s">
        <v>210</v>
      </c>
      <c r="B184">
        <v>6</v>
      </c>
      <c r="C184" t="s">
        <v>14</v>
      </c>
      <c r="D184">
        <v>4.0000000000000003E-5</v>
      </c>
      <c r="E184">
        <v>1.2E-4</v>
      </c>
      <c r="F184">
        <v>8.0000000000000007E-5</v>
      </c>
      <c r="G184">
        <v>2.0000000000000001E-4</v>
      </c>
      <c r="H184">
        <v>100</v>
      </c>
      <c r="I184">
        <v>1.2999999999999999E-4</v>
      </c>
      <c r="J184">
        <v>100</v>
      </c>
      <c r="K184">
        <v>9.0000000000000006E-5</v>
      </c>
      <c r="L184">
        <v>100</v>
      </c>
      <c r="M184">
        <v>2.2000000000000001E-4</v>
      </c>
    </row>
    <row r="185" spans="1:13" x14ac:dyDescent="0.2">
      <c r="A185" t="s">
        <v>211</v>
      </c>
      <c r="B185">
        <v>150</v>
      </c>
      <c r="C185" t="s">
        <v>23</v>
      </c>
      <c r="D185">
        <v>5.4000000000000001E-4</v>
      </c>
      <c r="E185">
        <v>5.2300000000000003E-3</v>
      </c>
      <c r="F185">
        <v>2.0320000000000001E-2</v>
      </c>
      <c r="G185">
        <v>1.447E-2</v>
      </c>
      <c r="H185">
        <v>100</v>
      </c>
      <c r="I185">
        <v>5.64E-3</v>
      </c>
      <c r="J185">
        <v>100</v>
      </c>
      <c r="K185">
        <v>2.231E-2</v>
      </c>
      <c r="L185">
        <v>100</v>
      </c>
      <c r="M185">
        <v>1.7010000000000001E-2</v>
      </c>
    </row>
    <row r="186" spans="1:13" x14ac:dyDescent="0.2">
      <c r="A186" t="s">
        <v>212</v>
      </c>
      <c r="B186">
        <v>70</v>
      </c>
      <c r="C186" t="s">
        <v>14</v>
      </c>
      <c r="D186">
        <v>5.2999999999999998E-4</v>
      </c>
      <c r="E186">
        <v>9.8999999999999999E-4</v>
      </c>
      <c r="F186">
        <v>1.32E-3</v>
      </c>
      <c r="G186">
        <v>4.1799999999999997E-3</v>
      </c>
      <c r="H186">
        <v>100</v>
      </c>
      <c r="I186">
        <v>1.16E-3</v>
      </c>
      <c r="J186">
        <v>100</v>
      </c>
      <c r="K186">
        <v>1.49E-3</v>
      </c>
      <c r="L186">
        <v>100</v>
      </c>
      <c r="M186">
        <v>4.6800000000000001E-3</v>
      </c>
    </row>
    <row r="187" spans="1:13" x14ac:dyDescent="0.2">
      <c r="A187" t="s">
        <v>213</v>
      </c>
      <c r="B187">
        <v>296321</v>
      </c>
      <c r="C187" t="s">
        <v>14</v>
      </c>
      <c r="D187">
        <v>8.2573899999999991</v>
      </c>
      <c r="E187">
        <v>8.7207299999999996</v>
      </c>
      <c r="F187">
        <v>10.27792</v>
      </c>
      <c r="G187" t="s">
        <v>107</v>
      </c>
      <c r="H187">
        <v>100</v>
      </c>
      <c r="I187">
        <v>10.09247</v>
      </c>
      <c r="J187">
        <v>100</v>
      </c>
      <c r="K187">
        <v>11.69158</v>
      </c>
      <c r="L187">
        <v>0</v>
      </c>
      <c r="M187" t="s">
        <v>107</v>
      </c>
    </row>
    <row r="188" spans="1:13" x14ac:dyDescent="0.2">
      <c r="A188" t="s">
        <v>214</v>
      </c>
      <c r="B188">
        <v>238</v>
      </c>
      <c r="C188" t="s">
        <v>23</v>
      </c>
      <c r="D188">
        <v>1.4300000000000001E-3</v>
      </c>
      <c r="E188">
        <v>1.07E-3</v>
      </c>
      <c r="F188">
        <v>4.8700000000000002E-3</v>
      </c>
      <c r="G188">
        <v>1.155E-2</v>
      </c>
      <c r="H188">
        <v>100</v>
      </c>
      <c r="I188">
        <v>1.1900000000000001E-3</v>
      </c>
      <c r="J188">
        <v>100</v>
      </c>
      <c r="K188">
        <v>5.1599999999999997E-3</v>
      </c>
      <c r="L188">
        <v>100</v>
      </c>
      <c r="M188">
        <v>1.217E-2</v>
      </c>
    </row>
    <row r="189" spans="1:13" x14ac:dyDescent="0.2">
      <c r="A189" t="s">
        <v>215</v>
      </c>
      <c r="B189">
        <v>198</v>
      </c>
      <c r="C189" t="s">
        <v>17</v>
      </c>
      <c r="D189">
        <v>1.3799999999999999E-3</v>
      </c>
      <c r="E189">
        <v>3.5899999999999999E-3</v>
      </c>
      <c r="F189">
        <v>2.6900000000000001E-3</v>
      </c>
      <c r="G189">
        <v>6.8300000000000001E-3</v>
      </c>
      <c r="H189">
        <v>100</v>
      </c>
      <c r="I189">
        <v>3.8700000000000002E-3</v>
      </c>
      <c r="J189">
        <v>100</v>
      </c>
      <c r="K189">
        <v>2.8300000000000001E-3</v>
      </c>
      <c r="L189">
        <v>100</v>
      </c>
      <c r="M189">
        <v>7.2199999999999999E-3</v>
      </c>
    </row>
    <row r="190" spans="1:13" x14ac:dyDescent="0.2">
      <c r="A190" t="s">
        <v>216</v>
      </c>
      <c r="B190">
        <v>6984</v>
      </c>
      <c r="C190" t="s">
        <v>50</v>
      </c>
      <c r="D190">
        <v>0.30568000000000001</v>
      </c>
      <c r="E190">
        <v>0.17460000000000001</v>
      </c>
      <c r="F190">
        <v>0.78905999999999998</v>
      </c>
      <c r="G190">
        <v>2.03356</v>
      </c>
      <c r="H190">
        <v>100</v>
      </c>
      <c r="I190">
        <v>0.21396000000000001</v>
      </c>
      <c r="J190">
        <v>100</v>
      </c>
      <c r="K190">
        <v>0.96952000000000005</v>
      </c>
      <c r="L190">
        <v>100</v>
      </c>
      <c r="M190">
        <v>2.4956900000000002</v>
      </c>
    </row>
    <row r="191" spans="1:13" x14ac:dyDescent="0.2">
      <c r="A191" t="s">
        <v>217</v>
      </c>
      <c r="B191">
        <v>35</v>
      </c>
      <c r="C191" t="s">
        <v>23</v>
      </c>
      <c r="D191">
        <v>3.3E-4</v>
      </c>
      <c r="E191">
        <v>1.9000000000000001E-4</v>
      </c>
      <c r="F191">
        <v>6.0999999999999997E-4</v>
      </c>
      <c r="G191">
        <v>1.67E-3</v>
      </c>
      <c r="H191">
        <v>100</v>
      </c>
      <c r="I191">
        <v>2.1000000000000001E-4</v>
      </c>
      <c r="J191">
        <v>100</v>
      </c>
      <c r="K191">
        <v>6.4999999999999997E-4</v>
      </c>
      <c r="L191">
        <v>100</v>
      </c>
      <c r="M191">
        <v>1.8E-3</v>
      </c>
    </row>
    <row r="192" spans="1:13" x14ac:dyDescent="0.2">
      <c r="A192" t="s">
        <v>218</v>
      </c>
      <c r="B192">
        <v>36</v>
      </c>
      <c r="C192" t="s">
        <v>14</v>
      </c>
      <c r="D192">
        <v>2.4000000000000001E-4</v>
      </c>
      <c r="E192">
        <v>2.1000000000000001E-4</v>
      </c>
      <c r="F192">
        <v>4.2999999999999999E-4</v>
      </c>
      <c r="G192">
        <v>1.2999999999999999E-3</v>
      </c>
      <c r="H192">
        <v>100</v>
      </c>
      <c r="I192">
        <v>2.2000000000000001E-4</v>
      </c>
      <c r="J192">
        <v>100</v>
      </c>
      <c r="K192">
        <v>4.6000000000000001E-4</v>
      </c>
      <c r="L192">
        <v>100</v>
      </c>
      <c r="M192">
        <v>1.3699999999999999E-3</v>
      </c>
    </row>
    <row r="193" spans="1:13" x14ac:dyDescent="0.2">
      <c r="A193" t="s">
        <v>219</v>
      </c>
      <c r="B193">
        <v>202917</v>
      </c>
      <c r="C193" t="s">
        <v>17</v>
      </c>
      <c r="D193">
        <v>5.67089</v>
      </c>
      <c r="E193">
        <v>17.19172</v>
      </c>
      <c r="F193">
        <v>14.38097</v>
      </c>
      <c r="G193">
        <v>21.195699999999999</v>
      </c>
      <c r="H193">
        <v>100</v>
      </c>
      <c r="I193">
        <v>19.95402</v>
      </c>
      <c r="J193">
        <v>100</v>
      </c>
      <c r="K193">
        <v>16.702089999999998</v>
      </c>
      <c r="L193">
        <v>100</v>
      </c>
      <c r="M193">
        <v>22.792339999999999</v>
      </c>
    </row>
    <row r="194" spans="1:13" x14ac:dyDescent="0.2">
      <c r="A194" t="s">
        <v>220</v>
      </c>
      <c r="B194">
        <v>1275</v>
      </c>
      <c r="C194" t="s">
        <v>110</v>
      </c>
      <c r="D194">
        <v>2.8750000000000001E-2</v>
      </c>
      <c r="E194">
        <v>1.6789999999999999E-2</v>
      </c>
      <c r="F194">
        <v>9.1259999999999994E-2</v>
      </c>
      <c r="G194">
        <v>0.23466000000000001</v>
      </c>
      <c r="H194">
        <v>100</v>
      </c>
      <c r="I194">
        <v>1.8460000000000001E-2</v>
      </c>
      <c r="J194">
        <v>100</v>
      </c>
      <c r="K194">
        <v>9.9830000000000002E-2</v>
      </c>
      <c r="L194">
        <v>100</v>
      </c>
      <c r="M194">
        <v>0.26593</v>
      </c>
    </row>
    <row r="195" spans="1:13" x14ac:dyDescent="0.2">
      <c r="A195" t="s">
        <v>221</v>
      </c>
      <c r="B195">
        <v>234</v>
      </c>
      <c r="C195" t="s">
        <v>17</v>
      </c>
      <c r="D195">
        <v>1.82E-3</v>
      </c>
      <c r="E195">
        <v>4.7499999999999999E-3</v>
      </c>
      <c r="F195">
        <v>3.15E-3</v>
      </c>
      <c r="G195">
        <v>9.3299999999999998E-3</v>
      </c>
      <c r="H195">
        <v>100</v>
      </c>
      <c r="I195">
        <v>4.9899999999999996E-3</v>
      </c>
      <c r="J195">
        <v>100</v>
      </c>
      <c r="K195">
        <v>3.2399999999999998E-3</v>
      </c>
      <c r="L195">
        <v>100</v>
      </c>
      <c r="M195">
        <v>9.58E-3</v>
      </c>
    </row>
    <row r="196" spans="1:13" x14ac:dyDescent="0.2">
      <c r="A196" t="s">
        <v>222</v>
      </c>
      <c r="B196">
        <v>903</v>
      </c>
      <c r="C196" t="s">
        <v>14</v>
      </c>
      <c r="D196">
        <v>6.0099999999999997E-3</v>
      </c>
      <c r="E196">
        <v>4.5999999999999999E-3</v>
      </c>
      <c r="F196">
        <v>9.4199999999999996E-3</v>
      </c>
      <c r="G196">
        <v>3.696E-2</v>
      </c>
      <c r="H196">
        <v>100</v>
      </c>
      <c r="I196">
        <v>5.2300000000000003E-3</v>
      </c>
      <c r="J196">
        <v>100</v>
      </c>
      <c r="K196">
        <v>1.027E-2</v>
      </c>
      <c r="L196">
        <v>100</v>
      </c>
      <c r="M196">
        <v>4.2439999999999999E-2</v>
      </c>
    </row>
    <row r="197" spans="1:13" x14ac:dyDescent="0.2">
      <c r="A197" t="s">
        <v>223</v>
      </c>
      <c r="B197">
        <v>30</v>
      </c>
      <c r="C197" t="s">
        <v>23</v>
      </c>
      <c r="D197">
        <v>2.9E-4</v>
      </c>
      <c r="E197">
        <v>1.9000000000000001E-4</v>
      </c>
      <c r="F197">
        <v>5.5999999999999995E-4</v>
      </c>
      <c r="G197">
        <v>1.5299999999999999E-3</v>
      </c>
      <c r="H197">
        <v>100</v>
      </c>
      <c r="I197">
        <v>2.0000000000000001E-4</v>
      </c>
      <c r="J197">
        <v>100</v>
      </c>
      <c r="K197">
        <v>5.9999999999999995E-4</v>
      </c>
      <c r="L197">
        <v>100</v>
      </c>
      <c r="M197">
        <v>1.6199999999999999E-3</v>
      </c>
    </row>
    <row r="198" spans="1:13" x14ac:dyDescent="0.2">
      <c r="A198" t="s">
        <v>224</v>
      </c>
      <c r="B198">
        <v>63</v>
      </c>
      <c r="C198" t="s">
        <v>64</v>
      </c>
      <c r="D198">
        <v>4.0999999999999999E-4</v>
      </c>
      <c r="E198">
        <v>2.9E-4</v>
      </c>
      <c r="F198">
        <v>4.9300000000000004E-3</v>
      </c>
      <c r="G198">
        <v>5.7600000000000004E-3</v>
      </c>
      <c r="H198">
        <v>100</v>
      </c>
      <c r="I198">
        <v>3.1E-4</v>
      </c>
      <c r="J198">
        <v>100</v>
      </c>
      <c r="K198">
        <v>5.1500000000000001E-3</v>
      </c>
      <c r="L198">
        <v>100</v>
      </c>
      <c r="M198">
        <v>6.1000000000000004E-3</v>
      </c>
    </row>
    <row r="199" spans="1:13" x14ac:dyDescent="0.2">
      <c r="A199" t="s">
        <v>225</v>
      </c>
      <c r="B199">
        <v>5083</v>
      </c>
      <c r="C199" t="s">
        <v>25</v>
      </c>
      <c r="D199">
        <v>9.9169999999999994E-2</v>
      </c>
      <c r="E199">
        <v>0.14027000000000001</v>
      </c>
      <c r="F199">
        <v>0.14587</v>
      </c>
      <c r="G199">
        <v>0.30276999999999998</v>
      </c>
      <c r="H199">
        <v>11.71</v>
      </c>
      <c r="I199">
        <v>0.12199</v>
      </c>
      <c r="J199">
        <v>100</v>
      </c>
      <c r="K199">
        <v>0.16594</v>
      </c>
      <c r="L199">
        <v>100</v>
      </c>
      <c r="M199">
        <v>0.31919999999999998</v>
      </c>
    </row>
    <row r="200" spans="1:13" x14ac:dyDescent="0.2">
      <c r="A200" t="s">
        <v>226</v>
      </c>
      <c r="B200">
        <v>799</v>
      </c>
      <c r="C200" t="s">
        <v>23</v>
      </c>
      <c r="D200">
        <v>5.4400000000000004E-3</v>
      </c>
      <c r="E200">
        <v>3.65E-3</v>
      </c>
      <c r="F200">
        <v>1.255E-2</v>
      </c>
      <c r="G200">
        <v>3.9710000000000002E-2</v>
      </c>
      <c r="H200">
        <v>100</v>
      </c>
      <c r="I200">
        <v>3.8600000000000001E-3</v>
      </c>
      <c r="J200">
        <v>100</v>
      </c>
      <c r="K200">
        <v>1.3180000000000001E-2</v>
      </c>
      <c r="L200">
        <v>100</v>
      </c>
      <c r="M200">
        <v>4.2999999999999997E-2</v>
      </c>
    </row>
    <row r="201" spans="1:13" x14ac:dyDescent="0.2">
      <c r="A201" t="s">
        <v>227</v>
      </c>
      <c r="B201">
        <v>155686</v>
      </c>
      <c r="C201" t="s">
        <v>23</v>
      </c>
      <c r="D201">
        <v>2.2004600000000001</v>
      </c>
      <c r="E201">
        <v>0.83018999999999998</v>
      </c>
      <c r="F201">
        <v>3.9858899999999999</v>
      </c>
      <c r="G201">
        <v>10.02952</v>
      </c>
      <c r="H201">
        <v>100</v>
      </c>
      <c r="I201">
        <v>0.95123999999999997</v>
      </c>
      <c r="J201">
        <v>100</v>
      </c>
      <c r="K201">
        <v>4.5295500000000004</v>
      </c>
      <c r="L201">
        <v>100</v>
      </c>
      <c r="M201">
        <v>11.044560000000001</v>
      </c>
    </row>
    <row r="202" spans="1:13" x14ac:dyDescent="0.2">
      <c r="A202" t="s">
        <v>228</v>
      </c>
      <c r="B202">
        <v>32895</v>
      </c>
      <c r="C202" t="s">
        <v>17</v>
      </c>
      <c r="D202">
        <v>0.33717000000000003</v>
      </c>
      <c r="E202">
        <v>0.81769999999999998</v>
      </c>
      <c r="F202">
        <v>0.61643999999999999</v>
      </c>
      <c r="G202">
        <v>1.7722599999999999</v>
      </c>
      <c r="H202">
        <v>100</v>
      </c>
      <c r="I202">
        <v>0.79469999999999996</v>
      </c>
      <c r="J202">
        <v>100</v>
      </c>
      <c r="K202">
        <v>0.60436000000000001</v>
      </c>
      <c r="L202">
        <v>100</v>
      </c>
      <c r="M202">
        <v>1.8744000000000001</v>
      </c>
    </row>
    <row r="203" spans="1:13" x14ac:dyDescent="0.2">
      <c r="A203" t="s">
        <v>229</v>
      </c>
      <c r="B203">
        <v>207</v>
      </c>
      <c r="C203" t="s">
        <v>17</v>
      </c>
      <c r="D203">
        <v>1.3699999999999999E-3</v>
      </c>
      <c r="E203">
        <v>3.5500000000000002E-3</v>
      </c>
      <c r="F203">
        <v>3.0699999999999998E-3</v>
      </c>
      <c r="G203">
        <v>5.8900000000000003E-3</v>
      </c>
      <c r="H203">
        <v>100</v>
      </c>
      <c r="I203">
        <v>3.79E-3</v>
      </c>
      <c r="J203">
        <v>100</v>
      </c>
      <c r="K203">
        <v>3.2399999999999998E-3</v>
      </c>
      <c r="L203">
        <v>100</v>
      </c>
      <c r="M203">
        <v>6.1199999999999996E-3</v>
      </c>
    </row>
    <row r="204" spans="1:13" x14ac:dyDescent="0.2">
      <c r="A204" t="s">
        <v>230</v>
      </c>
      <c r="B204">
        <v>45</v>
      </c>
      <c r="C204" t="s">
        <v>14</v>
      </c>
      <c r="D204">
        <v>1.1E-4</v>
      </c>
      <c r="E204">
        <v>4.4000000000000002E-4</v>
      </c>
      <c r="F204">
        <v>3.2000000000000003E-4</v>
      </c>
      <c r="G204">
        <v>1.01E-3</v>
      </c>
      <c r="H204">
        <v>100</v>
      </c>
      <c r="I204">
        <v>4.6999999999999999E-4</v>
      </c>
      <c r="J204">
        <v>100</v>
      </c>
      <c r="K204">
        <v>3.4000000000000002E-4</v>
      </c>
      <c r="L204">
        <v>100</v>
      </c>
      <c r="M204">
        <v>1.0399999999999999E-3</v>
      </c>
    </row>
    <row r="205" spans="1:13" x14ac:dyDescent="0.2">
      <c r="A205" t="s">
        <v>231</v>
      </c>
      <c r="B205">
        <v>95</v>
      </c>
      <c r="C205" t="s">
        <v>25</v>
      </c>
      <c r="D205">
        <v>5.1000000000000004E-4</v>
      </c>
      <c r="E205">
        <v>2.97E-3</v>
      </c>
      <c r="F205">
        <v>3.2799999999999999E-3</v>
      </c>
      <c r="G205">
        <v>3.3E-3</v>
      </c>
      <c r="H205">
        <v>0</v>
      </c>
      <c r="I205">
        <v>2.4499999999999999E-3</v>
      </c>
      <c r="J205">
        <v>100</v>
      </c>
      <c r="K205">
        <v>3.48E-3</v>
      </c>
      <c r="L205">
        <v>100</v>
      </c>
      <c r="M205">
        <v>3.5500000000000002E-3</v>
      </c>
    </row>
    <row r="206" spans="1:13" x14ac:dyDescent="0.2">
      <c r="A206" t="s">
        <v>232</v>
      </c>
      <c r="B206">
        <v>6</v>
      </c>
      <c r="C206" t="s">
        <v>14</v>
      </c>
      <c r="D206">
        <v>6.9999999999999994E-5</v>
      </c>
      <c r="E206">
        <v>6.9999999999999994E-5</v>
      </c>
      <c r="F206">
        <v>1.2999999999999999E-4</v>
      </c>
      <c r="G206">
        <v>2.9E-4</v>
      </c>
      <c r="H206">
        <v>100</v>
      </c>
      <c r="I206">
        <v>8.0000000000000007E-5</v>
      </c>
      <c r="J206">
        <v>100</v>
      </c>
      <c r="K206">
        <v>1.4999999999999999E-4</v>
      </c>
      <c r="L206">
        <v>100</v>
      </c>
      <c r="M206">
        <v>3.1E-4</v>
      </c>
    </row>
    <row r="207" spans="1:13" x14ac:dyDescent="0.2">
      <c r="A207" t="s">
        <v>233</v>
      </c>
      <c r="B207">
        <v>17230</v>
      </c>
      <c r="C207" t="s">
        <v>93</v>
      </c>
      <c r="D207">
        <v>4.7346199999999996</v>
      </c>
      <c r="E207">
        <v>0.38555</v>
      </c>
      <c r="F207">
        <v>1.96628</v>
      </c>
      <c r="G207">
        <v>15.58747</v>
      </c>
      <c r="H207">
        <v>100</v>
      </c>
      <c r="I207">
        <v>0.41439999999999999</v>
      </c>
      <c r="J207">
        <v>100</v>
      </c>
      <c r="K207">
        <v>2.1880199999999999</v>
      </c>
      <c r="L207">
        <v>100</v>
      </c>
      <c r="M207">
        <v>18.280329999999999</v>
      </c>
    </row>
    <row r="208" spans="1:13" x14ac:dyDescent="0.2">
      <c r="A208" t="s">
        <v>234</v>
      </c>
      <c r="B208">
        <v>40</v>
      </c>
      <c r="C208" t="s">
        <v>23</v>
      </c>
      <c r="D208">
        <v>2.7999999999999998E-4</v>
      </c>
      <c r="E208">
        <v>2.2000000000000001E-4</v>
      </c>
      <c r="F208">
        <v>8.9999999999999998E-4</v>
      </c>
      <c r="G208">
        <v>1.8799999999999999E-3</v>
      </c>
      <c r="H208">
        <v>100</v>
      </c>
      <c r="I208">
        <v>2.3000000000000001E-4</v>
      </c>
      <c r="J208">
        <v>100</v>
      </c>
      <c r="K208">
        <v>1.0200000000000001E-3</v>
      </c>
      <c r="L208">
        <v>100</v>
      </c>
      <c r="M208">
        <v>2.0100000000000001E-3</v>
      </c>
    </row>
    <row r="209" spans="1:13" x14ac:dyDescent="0.2">
      <c r="A209" t="s">
        <v>235</v>
      </c>
      <c r="B209">
        <v>34</v>
      </c>
      <c r="C209" t="s">
        <v>14</v>
      </c>
      <c r="D209">
        <v>2.3000000000000001E-4</v>
      </c>
      <c r="E209">
        <v>2.0000000000000001E-4</v>
      </c>
      <c r="F209">
        <v>4.0000000000000002E-4</v>
      </c>
      <c r="G209">
        <v>1.16E-3</v>
      </c>
      <c r="H209">
        <v>100</v>
      </c>
      <c r="I209">
        <v>2.2000000000000001E-4</v>
      </c>
      <c r="J209">
        <v>100</v>
      </c>
      <c r="K209">
        <v>4.2999999999999999E-4</v>
      </c>
      <c r="L209">
        <v>100</v>
      </c>
      <c r="M209">
        <v>1.2600000000000001E-3</v>
      </c>
    </row>
    <row r="210" spans="1:13" x14ac:dyDescent="0.2">
      <c r="A210" t="s">
        <v>236</v>
      </c>
      <c r="B210">
        <v>145</v>
      </c>
      <c r="C210" t="s">
        <v>17</v>
      </c>
      <c r="D210">
        <v>1.1000000000000001E-3</v>
      </c>
      <c r="E210">
        <v>3.0100000000000001E-3</v>
      </c>
      <c r="F210">
        <v>2.8800000000000002E-3</v>
      </c>
      <c r="G210">
        <v>5.2199999999999998E-3</v>
      </c>
      <c r="H210">
        <v>100</v>
      </c>
      <c r="I210">
        <v>3.2499999999999999E-3</v>
      </c>
      <c r="J210">
        <v>100</v>
      </c>
      <c r="K210">
        <v>3.0799999999999998E-3</v>
      </c>
      <c r="L210">
        <v>100</v>
      </c>
      <c r="M210">
        <v>5.6600000000000001E-3</v>
      </c>
    </row>
    <row r="211" spans="1:13" x14ac:dyDescent="0.2">
      <c r="A211" t="s">
        <v>237</v>
      </c>
      <c r="B211">
        <v>207</v>
      </c>
      <c r="C211" t="s">
        <v>17</v>
      </c>
      <c r="D211">
        <v>1.3699999999999999E-3</v>
      </c>
      <c r="E211">
        <v>3.5500000000000002E-3</v>
      </c>
      <c r="F211">
        <v>3.0599999999999998E-3</v>
      </c>
      <c r="G211">
        <v>5.8900000000000003E-3</v>
      </c>
      <c r="H211">
        <v>100</v>
      </c>
      <c r="I211">
        <v>3.82E-3</v>
      </c>
      <c r="J211">
        <v>100</v>
      </c>
      <c r="K211">
        <v>3.2399999999999998E-3</v>
      </c>
      <c r="L211">
        <v>100</v>
      </c>
      <c r="M211">
        <v>6.43E-3</v>
      </c>
    </row>
    <row r="212" spans="1:13" x14ac:dyDescent="0.2">
      <c r="A212" t="s">
        <v>238</v>
      </c>
      <c r="B212">
        <v>1139</v>
      </c>
      <c r="C212" t="s">
        <v>58</v>
      </c>
      <c r="D212">
        <v>8.8900000000000003E-3</v>
      </c>
      <c r="E212">
        <v>3.5430000000000003E-2</v>
      </c>
      <c r="F212">
        <v>1.4489999999999999E-2</v>
      </c>
      <c r="G212">
        <v>9.2810000000000004E-2</v>
      </c>
      <c r="H212">
        <v>100</v>
      </c>
      <c r="I212">
        <v>3.6979999999999999E-2</v>
      </c>
      <c r="J212">
        <v>100</v>
      </c>
      <c r="K212">
        <v>1.523E-2</v>
      </c>
      <c r="L212">
        <v>100</v>
      </c>
      <c r="M212">
        <v>0.10809000000000001</v>
      </c>
    </row>
    <row r="213" spans="1:13" x14ac:dyDescent="0.2">
      <c r="A213" t="s">
        <v>239</v>
      </c>
      <c r="B213">
        <v>15</v>
      </c>
      <c r="C213" t="s">
        <v>23</v>
      </c>
      <c r="D213">
        <v>1.7000000000000001E-4</v>
      </c>
      <c r="E213">
        <v>1E-4</v>
      </c>
      <c r="F213">
        <v>3.3E-4</v>
      </c>
      <c r="G213">
        <v>7.2000000000000005E-4</v>
      </c>
      <c r="H213">
        <v>100</v>
      </c>
      <c r="I213">
        <v>1.2E-4</v>
      </c>
      <c r="J213">
        <v>100</v>
      </c>
      <c r="K213">
        <v>3.5E-4</v>
      </c>
      <c r="L213">
        <v>100</v>
      </c>
      <c r="M213">
        <v>7.6000000000000004E-4</v>
      </c>
    </row>
    <row r="214" spans="1:13" x14ac:dyDescent="0.2">
      <c r="A214" t="s">
        <v>240</v>
      </c>
      <c r="B214">
        <v>45</v>
      </c>
      <c r="C214" t="s">
        <v>14</v>
      </c>
      <c r="D214">
        <v>2.9999999999999997E-4</v>
      </c>
      <c r="E214">
        <v>2.5000000000000001E-4</v>
      </c>
      <c r="F214">
        <v>5.1999999999999995E-4</v>
      </c>
      <c r="G214">
        <v>1.6199999999999999E-3</v>
      </c>
      <c r="H214">
        <v>100</v>
      </c>
      <c r="I214">
        <v>2.7999999999999998E-4</v>
      </c>
      <c r="J214">
        <v>100</v>
      </c>
      <c r="K214">
        <v>5.4000000000000001E-4</v>
      </c>
      <c r="L214">
        <v>100</v>
      </c>
      <c r="M214">
        <v>1.6999999999999999E-3</v>
      </c>
    </row>
    <row r="215" spans="1:13" x14ac:dyDescent="0.2">
      <c r="A215" t="s">
        <v>241</v>
      </c>
      <c r="B215">
        <v>24</v>
      </c>
      <c r="C215" t="s">
        <v>14</v>
      </c>
      <c r="D215">
        <v>1.8000000000000001E-4</v>
      </c>
      <c r="E215">
        <v>1.6000000000000001E-4</v>
      </c>
      <c r="F215">
        <v>3.1E-4</v>
      </c>
      <c r="G215">
        <v>9.1E-4</v>
      </c>
      <c r="H215">
        <v>100</v>
      </c>
      <c r="I215">
        <v>1.7000000000000001E-4</v>
      </c>
      <c r="J215">
        <v>100</v>
      </c>
      <c r="K215">
        <v>3.4000000000000002E-4</v>
      </c>
      <c r="L215">
        <v>100</v>
      </c>
      <c r="M215">
        <v>9.6000000000000002E-4</v>
      </c>
    </row>
    <row r="216" spans="1:13" x14ac:dyDescent="0.2">
      <c r="A216" t="s">
        <v>242</v>
      </c>
      <c r="B216">
        <v>270</v>
      </c>
      <c r="C216" t="s">
        <v>23</v>
      </c>
      <c r="D216">
        <v>8.1999999999999998E-4</v>
      </c>
      <c r="E216">
        <v>1.3520000000000001E-2</v>
      </c>
      <c r="F216">
        <v>6.3640000000000002E-2</v>
      </c>
      <c r="G216">
        <v>2.6380000000000001E-2</v>
      </c>
      <c r="H216">
        <v>100</v>
      </c>
      <c r="I216">
        <v>1.47E-2</v>
      </c>
      <c r="J216">
        <v>100</v>
      </c>
      <c r="K216">
        <v>6.7960000000000007E-2</v>
      </c>
      <c r="L216">
        <v>100</v>
      </c>
      <c r="M216">
        <v>2.8899999999999999E-2</v>
      </c>
    </row>
    <row r="217" spans="1:13" x14ac:dyDescent="0.2">
      <c r="A217" t="s">
        <v>243</v>
      </c>
      <c r="B217">
        <v>100</v>
      </c>
      <c r="C217" t="s">
        <v>25</v>
      </c>
      <c r="D217">
        <v>9.6000000000000002E-4</v>
      </c>
      <c r="E217">
        <v>4.8999999999999998E-4</v>
      </c>
      <c r="F217">
        <v>2.8500000000000001E-3</v>
      </c>
      <c r="G217">
        <v>5.3899999999999998E-3</v>
      </c>
      <c r="H217">
        <v>100</v>
      </c>
      <c r="I217">
        <v>5.1999999999999995E-4</v>
      </c>
      <c r="J217">
        <v>100</v>
      </c>
      <c r="K217">
        <v>3.0400000000000002E-3</v>
      </c>
      <c r="L217">
        <v>100</v>
      </c>
      <c r="M217">
        <v>5.7800000000000004E-3</v>
      </c>
    </row>
    <row r="218" spans="1:13" x14ac:dyDescent="0.2">
      <c r="A218" t="s">
        <v>244</v>
      </c>
      <c r="B218">
        <v>30</v>
      </c>
      <c r="C218" t="s">
        <v>25</v>
      </c>
      <c r="D218">
        <v>3.3E-4</v>
      </c>
      <c r="E218">
        <v>1.7000000000000001E-4</v>
      </c>
      <c r="F218">
        <v>1.07E-3</v>
      </c>
      <c r="G218">
        <v>1.6299999999999999E-3</v>
      </c>
      <c r="H218">
        <v>100</v>
      </c>
      <c r="I218">
        <v>1.9000000000000001E-4</v>
      </c>
      <c r="J218">
        <v>100</v>
      </c>
      <c r="K218">
        <v>1.1299999999999999E-3</v>
      </c>
      <c r="L218">
        <v>100</v>
      </c>
      <c r="M218">
        <v>1.74E-3</v>
      </c>
    </row>
    <row r="219" spans="1:13" x14ac:dyDescent="0.2">
      <c r="A219" t="s">
        <v>245</v>
      </c>
      <c r="B219">
        <v>3147775</v>
      </c>
      <c r="C219" t="s">
        <v>23</v>
      </c>
      <c r="D219">
        <v>30.267099999999999</v>
      </c>
      <c r="E219">
        <v>18.32339</v>
      </c>
      <c r="F219">
        <v>55.786760000000001</v>
      </c>
      <c r="G219" t="s">
        <v>107</v>
      </c>
      <c r="H219">
        <v>100</v>
      </c>
      <c r="I219">
        <v>18.130410000000001</v>
      </c>
      <c r="J219">
        <v>100</v>
      </c>
      <c r="K219">
        <v>55.831310000000002</v>
      </c>
      <c r="L219">
        <v>0</v>
      </c>
      <c r="M219" t="s">
        <v>107</v>
      </c>
    </row>
    <row r="220" spans="1:13" x14ac:dyDescent="0.2">
      <c r="A220" t="s">
        <v>246</v>
      </c>
      <c r="B220">
        <v>3026</v>
      </c>
      <c r="C220" t="s">
        <v>17</v>
      </c>
      <c r="D220">
        <v>3.4930000000000003E-2</v>
      </c>
      <c r="E220">
        <v>0.11685</v>
      </c>
      <c r="F220">
        <v>0.10847999999999999</v>
      </c>
      <c r="G220">
        <v>0.14913000000000001</v>
      </c>
      <c r="H220">
        <v>100</v>
      </c>
      <c r="I220">
        <v>0.13297</v>
      </c>
      <c r="J220">
        <v>100</v>
      </c>
      <c r="K220">
        <v>0.13081000000000001</v>
      </c>
      <c r="L220">
        <v>100</v>
      </c>
      <c r="M220">
        <v>0.15914</v>
      </c>
    </row>
    <row r="221" spans="1:13" x14ac:dyDescent="0.2">
      <c r="A221" t="s">
        <v>247</v>
      </c>
      <c r="B221">
        <v>1926</v>
      </c>
      <c r="C221" t="s">
        <v>42</v>
      </c>
      <c r="D221">
        <v>5.0889999999999998E-2</v>
      </c>
      <c r="E221">
        <v>0.30723</v>
      </c>
      <c r="F221">
        <v>0.11366999999999999</v>
      </c>
      <c r="G221">
        <v>0.15232000000000001</v>
      </c>
      <c r="H221">
        <v>13.29</v>
      </c>
      <c r="I221">
        <v>0.32108999999999999</v>
      </c>
      <c r="J221">
        <v>100</v>
      </c>
      <c r="K221">
        <v>0.12731000000000001</v>
      </c>
      <c r="L221">
        <v>100</v>
      </c>
      <c r="M221">
        <v>0.16031999999999999</v>
      </c>
    </row>
    <row r="222" spans="1:13" x14ac:dyDescent="0.2">
      <c r="A222" t="s">
        <v>248</v>
      </c>
      <c r="B222">
        <v>400</v>
      </c>
      <c r="C222" t="s">
        <v>25</v>
      </c>
      <c r="D222">
        <v>7.7499999999999999E-3</v>
      </c>
      <c r="E222">
        <v>5.28E-3</v>
      </c>
      <c r="F222">
        <v>1.8089999999999998E-2</v>
      </c>
      <c r="G222">
        <v>4.1169999999999998E-2</v>
      </c>
      <c r="H222">
        <v>100</v>
      </c>
      <c r="I222">
        <v>5.5199999999999997E-3</v>
      </c>
      <c r="J222">
        <v>100</v>
      </c>
      <c r="K222">
        <v>1.898E-2</v>
      </c>
      <c r="L222">
        <v>100</v>
      </c>
      <c r="M222">
        <v>4.2779999999999999E-2</v>
      </c>
    </row>
    <row r="223" spans="1:13" x14ac:dyDescent="0.2">
      <c r="A223" t="s">
        <v>249</v>
      </c>
      <c r="B223">
        <v>32772</v>
      </c>
      <c r="C223" t="s">
        <v>14</v>
      </c>
      <c r="D223">
        <v>7.4859999999999996E-2</v>
      </c>
      <c r="E223">
        <v>0.30265999999999998</v>
      </c>
      <c r="F223">
        <v>0.2223</v>
      </c>
      <c r="G223">
        <v>0.88956000000000002</v>
      </c>
      <c r="H223">
        <v>100</v>
      </c>
      <c r="I223">
        <v>0.39740999999999999</v>
      </c>
      <c r="J223">
        <v>100</v>
      </c>
      <c r="K223">
        <v>0.29360999999999998</v>
      </c>
      <c r="L223">
        <v>100</v>
      </c>
      <c r="M223">
        <v>1.10741</v>
      </c>
    </row>
    <row r="224" spans="1:13" x14ac:dyDescent="0.2">
      <c r="A224" t="s">
        <v>250</v>
      </c>
      <c r="B224">
        <v>153</v>
      </c>
      <c r="C224" t="s">
        <v>14</v>
      </c>
      <c r="D224">
        <v>1.2199999999999999E-3</v>
      </c>
      <c r="E224">
        <v>1.06E-3</v>
      </c>
      <c r="F224">
        <v>1.7600000000000001E-3</v>
      </c>
      <c r="G224">
        <v>7.5799999999999999E-3</v>
      </c>
      <c r="H224">
        <v>100</v>
      </c>
      <c r="I224">
        <v>1.1000000000000001E-3</v>
      </c>
      <c r="J224">
        <v>100</v>
      </c>
      <c r="K224">
        <v>1.81E-3</v>
      </c>
      <c r="L224">
        <v>100</v>
      </c>
      <c r="M224">
        <v>7.7400000000000004E-3</v>
      </c>
    </row>
    <row r="225" spans="1:13" x14ac:dyDescent="0.2">
      <c r="A225" t="s">
        <v>251</v>
      </c>
      <c r="B225">
        <v>108</v>
      </c>
      <c r="C225" t="s">
        <v>17</v>
      </c>
      <c r="D225">
        <v>1.14E-3</v>
      </c>
      <c r="E225">
        <v>2.8400000000000001E-3</v>
      </c>
      <c r="F225">
        <v>2E-3</v>
      </c>
      <c r="G225">
        <v>9.3799999999999994E-3</v>
      </c>
      <c r="H225">
        <v>67.59</v>
      </c>
      <c r="I225">
        <v>2.3E-3</v>
      </c>
      <c r="J225">
        <v>100</v>
      </c>
      <c r="K225">
        <v>2.0999999999999999E-3</v>
      </c>
      <c r="L225">
        <v>100</v>
      </c>
      <c r="M225">
        <v>9.5700000000000004E-3</v>
      </c>
    </row>
    <row r="226" spans="1:13" x14ac:dyDescent="0.2">
      <c r="A226" t="s">
        <v>252</v>
      </c>
      <c r="B226">
        <v>774</v>
      </c>
      <c r="C226" t="s">
        <v>14</v>
      </c>
      <c r="D226">
        <v>4.5300000000000002E-3</v>
      </c>
      <c r="E226">
        <v>3.9500000000000004E-3</v>
      </c>
      <c r="F226">
        <v>7.9699999999999997E-3</v>
      </c>
      <c r="G226">
        <v>2.9739999999999999E-2</v>
      </c>
      <c r="H226">
        <v>100</v>
      </c>
      <c r="I226">
        <v>4.0400000000000002E-3</v>
      </c>
      <c r="J226">
        <v>100</v>
      </c>
      <c r="K226">
        <v>8.6400000000000001E-3</v>
      </c>
      <c r="L226">
        <v>100</v>
      </c>
      <c r="M226">
        <v>3.2329999999999998E-2</v>
      </c>
    </row>
    <row r="227" spans="1:13" x14ac:dyDescent="0.2">
      <c r="A227" t="s">
        <v>253</v>
      </c>
      <c r="B227">
        <v>289</v>
      </c>
      <c r="C227" t="s">
        <v>17</v>
      </c>
      <c r="D227">
        <v>2.0300000000000001E-3</v>
      </c>
      <c r="E227">
        <v>4.7699999999999999E-3</v>
      </c>
      <c r="F227">
        <v>3.9899999999999996E-3</v>
      </c>
      <c r="G227">
        <v>9.9500000000000005E-3</v>
      </c>
      <c r="H227">
        <v>100</v>
      </c>
      <c r="I227">
        <v>4.9899999999999996E-3</v>
      </c>
      <c r="J227">
        <v>100</v>
      </c>
      <c r="K227">
        <v>4.1999999999999997E-3</v>
      </c>
      <c r="L227">
        <v>100</v>
      </c>
      <c r="M227">
        <v>1.0460000000000001E-2</v>
      </c>
    </row>
    <row r="228" spans="1:13" x14ac:dyDescent="0.2">
      <c r="A228" t="s">
        <v>254</v>
      </c>
      <c r="B228">
        <v>35</v>
      </c>
      <c r="C228" t="s">
        <v>14</v>
      </c>
      <c r="D228">
        <v>3.2000000000000003E-4</v>
      </c>
      <c r="E228">
        <v>5.5000000000000003E-4</v>
      </c>
      <c r="F228">
        <v>6.2E-4</v>
      </c>
      <c r="G228">
        <v>1.7099999999999999E-3</v>
      </c>
      <c r="H228">
        <v>100</v>
      </c>
      <c r="I228">
        <v>5.9000000000000003E-4</v>
      </c>
      <c r="J228">
        <v>100</v>
      </c>
      <c r="K228">
        <v>6.4999999999999997E-4</v>
      </c>
      <c r="L228">
        <v>100</v>
      </c>
      <c r="M228">
        <v>1.8E-3</v>
      </c>
    </row>
    <row r="229" spans="1:13" x14ac:dyDescent="0.2">
      <c r="A229" t="s">
        <v>255</v>
      </c>
      <c r="B229">
        <v>90</v>
      </c>
      <c r="C229" t="s">
        <v>14</v>
      </c>
      <c r="D229">
        <v>4.8999999999999998E-4</v>
      </c>
      <c r="E229">
        <v>4.4999999999999999E-4</v>
      </c>
      <c r="F229">
        <v>3.2499999999999999E-3</v>
      </c>
      <c r="G229">
        <v>7.8399999999999997E-3</v>
      </c>
      <c r="H229">
        <v>100</v>
      </c>
      <c r="I229">
        <v>4.6999999999999999E-4</v>
      </c>
      <c r="J229">
        <v>100</v>
      </c>
      <c r="K229">
        <v>3.47E-3</v>
      </c>
      <c r="L229">
        <v>100</v>
      </c>
      <c r="M229">
        <v>8.1899999999999994E-3</v>
      </c>
    </row>
    <row r="230" spans="1:13" x14ac:dyDescent="0.2">
      <c r="A230" t="s">
        <v>256</v>
      </c>
      <c r="B230">
        <v>117</v>
      </c>
      <c r="C230" t="s">
        <v>23</v>
      </c>
      <c r="D230">
        <v>3.8000000000000002E-4</v>
      </c>
      <c r="E230">
        <v>1.25E-3</v>
      </c>
      <c r="F230">
        <v>8.9999999999999998E-4</v>
      </c>
      <c r="G230">
        <v>5.8500000000000002E-3</v>
      </c>
      <c r="H230">
        <v>100</v>
      </c>
      <c r="I230">
        <v>1.34E-3</v>
      </c>
      <c r="J230">
        <v>100</v>
      </c>
      <c r="K230">
        <v>9.2000000000000003E-4</v>
      </c>
      <c r="L230">
        <v>100</v>
      </c>
      <c r="M230">
        <v>6.1599999999999997E-3</v>
      </c>
    </row>
    <row r="231" spans="1:13" x14ac:dyDescent="0.2">
      <c r="A231" t="s">
        <v>257</v>
      </c>
      <c r="B231">
        <v>126</v>
      </c>
      <c r="C231" t="s">
        <v>23</v>
      </c>
      <c r="D231">
        <v>7.6000000000000004E-4</v>
      </c>
      <c r="E231">
        <v>2.7799999999999999E-3</v>
      </c>
      <c r="F231">
        <v>6.9899999999999997E-3</v>
      </c>
      <c r="G231">
        <v>1.553E-2</v>
      </c>
      <c r="H231">
        <v>100</v>
      </c>
      <c r="I231">
        <v>2.9399999999999999E-3</v>
      </c>
      <c r="J231">
        <v>100</v>
      </c>
      <c r="K231">
        <v>7.4799999999999997E-3</v>
      </c>
      <c r="L231">
        <v>100</v>
      </c>
      <c r="M231">
        <v>1.643E-2</v>
      </c>
    </row>
    <row r="232" spans="1:13" x14ac:dyDescent="0.2">
      <c r="A232" t="s">
        <v>258</v>
      </c>
      <c r="B232">
        <v>306</v>
      </c>
      <c r="C232" t="s">
        <v>42</v>
      </c>
      <c r="D232">
        <v>3.7200000000000002E-3</v>
      </c>
      <c r="E232">
        <v>1.354E-2</v>
      </c>
      <c r="F232">
        <v>3.6589999999999998E-2</v>
      </c>
      <c r="G232">
        <v>1.7600000000000001E-2</v>
      </c>
      <c r="H232">
        <v>0</v>
      </c>
      <c r="I232">
        <v>8.2799999999999992E-3</v>
      </c>
      <c r="J232">
        <v>100</v>
      </c>
      <c r="K232">
        <v>3.8600000000000002E-2</v>
      </c>
      <c r="L232">
        <v>100</v>
      </c>
      <c r="M232">
        <v>1.8880000000000001E-2</v>
      </c>
    </row>
    <row r="233" spans="1:13" x14ac:dyDescent="0.2">
      <c r="A233" t="s">
        <v>259</v>
      </c>
      <c r="B233">
        <v>185</v>
      </c>
      <c r="C233" t="s">
        <v>25</v>
      </c>
      <c r="D233">
        <v>1.8500000000000001E-3</v>
      </c>
      <c r="E233">
        <v>3.5500000000000002E-3</v>
      </c>
      <c r="F233">
        <v>2.5799999999999998E-3</v>
      </c>
      <c r="G233">
        <v>1.1440000000000001E-2</v>
      </c>
      <c r="H233">
        <v>100</v>
      </c>
      <c r="I233">
        <v>3.81E-3</v>
      </c>
      <c r="J233">
        <v>100</v>
      </c>
      <c r="K233">
        <v>2.7200000000000002E-3</v>
      </c>
      <c r="L233">
        <v>100</v>
      </c>
      <c r="M233">
        <v>1.2120000000000001E-2</v>
      </c>
    </row>
    <row r="234" spans="1:13" x14ac:dyDescent="0.2">
      <c r="A234" t="s">
        <v>260</v>
      </c>
      <c r="B234">
        <v>400</v>
      </c>
      <c r="C234" t="s">
        <v>25</v>
      </c>
      <c r="D234">
        <v>7.4799999999999997E-3</v>
      </c>
      <c r="E234">
        <v>5.1900000000000002E-3</v>
      </c>
      <c r="F234">
        <v>1.805E-2</v>
      </c>
      <c r="G234">
        <v>4.0140000000000002E-2</v>
      </c>
      <c r="H234">
        <v>100</v>
      </c>
      <c r="I234">
        <v>5.5199999999999997E-3</v>
      </c>
      <c r="J234">
        <v>100</v>
      </c>
      <c r="K234">
        <v>1.9120000000000002E-2</v>
      </c>
      <c r="L234">
        <v>100</v>
      </c>
      <c r="M234">
        <v>4.2200000000000001E-2</v>
      </c>
    </row>
    <row r="235" spans="1:13" x14ac:dyDescent="0.2">
      <c r="A235" t="s">
        <v>261</v>
      </c>
      <c r="B235">
        <v>6305</v>
      </c>
      <c r="C235" t="s">
        <v>23</v>
      </c>
      <c r="D235">
        <v>5.5390000000000002E-2</v>
      </c>
      <c r="E235">
        <v>3.2590000000000001E-2</v>
      </c>
      <c r="F235">
        <v>9.9959999999999993E-2</v>
      </c>
      <c r="G235">
        <v>0.37367</v>
      </c>
      <c r="H235">
        <v>100</v>
      </c>
      <c r="I235">
        <v>4.0559999999999999E-2</v>
      </c>
      <c r="J235">
        <v>100</v>
      </c>
      <c r="K235">
        <v>0.12253</v>
      </c>
      <c r="L235">
        <v>100</v>
      </c>
      <c r="M235">
        <v>0.41854000000000002</v>
      </c>
    </row>
    <row r="236" spans="1:13" x14ac:dyDescent="0.2">
      <c r="A236" t="s">
        <v>262</v>
      </c>
      <c r="B236">
        <v>2431</v>
      </c>
      <c r="C236" t="s">
        <v>64</v>
      </c>
      <c r="D236">
        <v>3.3599999999999998E-2</v>
      </c>
      <c r="E236">
        <v>0.14935999999999999</v>
      </c>
      <c r="F236">
        <v>0.34904000000000002</v>
      </c>
      <c r="G236">
        <v>0.21939</v>
      </c>
      <c r="H236">
        <v>0</v>
      </c>
      <c r="I236">
        <v>9.8210000000000006E-2</v>
      </c>
      <c r="J236">
        <v>100</v>
      </c>
      <c r="K236">
        <v>0.38651999999999997</v>
      </c>
      <c r="L236">
        <v>100</v>
      </c>
      <c r="M236">
        <v>0.22943</v>
      </c>
    </row>
    <row r="237" spans="1:13" x14ac:dyDescent="0.2">
      <c r="A237" t="s">
        <v>263</v>
      </c>
      <c r="B237">
        <v>15</v>
      </c>
      <c r="C237" t="s">
        <v>23</v>
      </c>
      <c r="D237">
        <v>1.7000000000000001E-4</v>
      </c>
      <c r="E237">
        <v>1E-4</v>
      </c>
      <c r="F237">
        <v>3.3E-4</v>
      </c>
      <c r="G237">
        <v>7.2000000000000005E-4</v>
      </c>
      <c r="H237">
        <v>100</v>
      </c>
      <c r="I237">
        <v>1.1E-4</v>
      </c>
      <c r="J237">
        <v>100</v>
      </c>
      <c r="K237">
        <v>3.6000000000000002E-4</v>
      </c>
      <c r="L237">
        <v>100</v>
      </c>
      <c r="M237">
        <v>7.3999999999999999E-4</v>
      </c>
    </row>
    <row r="238" spans="1:13" x14ac:dyDescent="0.2">
      <c r="A238" t="s">
        <v>264</v>
      </c>
      <c r="B238">
        <v>612</v>
      </c>
      <c r="C238" t="s">
        <v>17</v>
      </c>
      <c r="D238">
        <v>5.2599999999999999E-3</v>
      </c>
      <c r="E238">
        <v>1.3639999999999999E-2</v>
      </c>
      <c r="F238">
        <v>8.8800000000000007E-3</v>
      </c>
      <c r="G238">
        <v>2.9520000000000001E-2</v>
      </c>
      <c r="H238">
        <v>100</v>
      </c>
      <c r="I238">
        <v>1.417E-2</v>
      </c>
      <c r="J238">
        <v>100</v>
      </c>
      <c r="K238">
        <v>9.3799999999999994E-3</v>
      </c>
      <c r="L238">
        <v>100</v>
      </c>
      <c r="M238">
        <v>3.1570000000000001E-2</v>
      </c>
    </row>
    <row r="239" spans="1:13" x14ac:dyDescent="0.2">
      <c r="A239" t="s">
        <v>265</v>
      </c>
      <c r="B239">
        <v>70</v>
      </c>
      <c r="C239" t="s">
        <v>14</v>
      </c>
      <c r="D239">
        <v>5.5000000000000003E-4</v>
      </c>
      <c r="E239">
        <v>1E-3</v>
      </c>
      <c r="F239">
        <v>1.34E-3</v>
      </c>
      <c r="G239">
        <v>4.1900000000000001E-3</v>
      </c>
      <c r="H239">
        <v>100</v>
      </c>
      <c r="I239">
        <v>1.07E-3</v>
      </c>
      <c r="J239">
        <v>100</v>
      </c>
      <c r="K239">
        <v>1.3699999999999999E-3</v>
      </c>
      <c r="L239">
        <v>100</v>
      </c>
      <c r="M239">
        <v>4.3800000000000002E-3</v>
      </c>
    </row>
    <row r="240" spans="1:13" x14ac:dyDescent="0.2">
      <c r="A240" t="s">
        <v>266</v>
      </c>
      <c r="B240">
        <v>90</v>
      </c>
      <c r="C240" t="s">
        <v>50</v>
      </c>
      <c r="D240">
        <v>1.3600000000000001E-3</v>
      </c>
      <c r="E240">
        <v>3.0699999999999998E-3</v>
      </c>
      <c r="F240">
        <v>1.261E-2</v>
      </c>
      <c r="G240">
        <v>4.8300000000000001E-3</v>
      </c>
      <c r="H240">
        <v>0</v>
      </c>
      <c r="I240">
        <v>2.1700000000000001E-3</v>
      </c>
      <c r="J240">
        <v>0</v>
      </c>
      <c r="K240">
        <v>9.1900000000000003E-3</v>
      </c>
      <c r="L240">
        <v>100</v>
      </c>
      <c r="M240">
        <v>5.0000000000000001E-3</v>
      </c>
    </row>
    <row r="241" spans="1:13" x14ac:dyDescent="0.2">
      <c r="A241" t="s">
        <v>267</v>
      </c>
      <c r="B241">
        <v>110</v>
      </c>
      <c r="C241" t="s">
        <v>110</v>
      </c>
      <c r="D241">
        <v>2.32E-3</v>
      </c>
      <c r="E241">
        <v>5.4000000000000001E-4</v>
      </c>
      <c r="F241">
        <v>8.3999999999999995E-3</v>
      </c>
      <c r="G241">
        <v>1.013E-2</v>
      </c>
      <c r="H241">
        <v>100</v>
      </c>
      <c r="I241">
        <v>5.8E-4</v>
      </c>
      <c r="J241">
        <v>100</v>
      </c>
      <c r="K241">
        <v>8.7399999999999995E-3</v>
      </c>
      <c r="L241">
        <v>100</v>
      </c>
      <c r="M241">
        <v>1.0460000000000001E-2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4"/>
  <sheetViews>
    <sheetView topLeftCell="A218" workbookViewId="0">
      <selection activeCell="G236" sqref="G23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268</v>
      </c>
      <c r="O1" t="s">
        <v>269</v>
      </c>
      <c r="P1" t="s">
        <v>282</v>
      </c>
    </row>
    <row r="2" spans="1:16" x14ac:dyDescent="0.2">
      <c r="A2" t="s">
        <v>13</v>
      </c>
      <c r="B2">
        <v>20</v>
      </c>
      <c r="C2" t="s">
        <v>14</v>
      </c>
      <c r="D2">
        <v>1.4999999999999999E-4</v>
      </c>
      <c r="E2">
        <v>1.6000000000000001E-4</v>
      </c>
      <c r="F2">
        <v>5.5999999999999995E-4</v>
      </c>
      <c r="G2">
        <v>1.25E-3</v>
      </c>
      <c r="H2">
        <v>100</v>
      </c>
      <c r="I2">
        <v>1.7000000000000001E-4</v>
      </c>
      <c r="J2">
        <v>100</v>
      </c>
      <c r="K2">
        <v>5.9000000000000003E-4</v>
      </c>
      <c r="L2">
        <v>100</v>
      </c>
      <c r="M2">
        <v>1.33E-3</v>
      </c>
      <c r="N2" t="b">
        <f>OR(D2&gt;E2,D2&gt;F2,D2&gt;G2,D2&gt;I2,D2&gt;K2,D2&gt;M2)</f>
        <v>0</v>
      </c>
      <c r="O2" t="b">
        <f>AND(D2&gt;1000,E2&gt;1000,F2&gt;1000,G2&gt;1000,H2&lt;100,J2&lt;100,L2&lt;100)</f>
        <v>0</v>
      </c>
      <c r="P2" t="b">
        <f>AND(D2&lt;1000,E2&lt;1000,F2&lt;1000,G2&lt;1000)</f>
        <v>1</v>
      </c>
    </row>
    <row r="3" spans="1:16" x14ac:dyDescent="0.2">
      <c r="A3" t="s">
        <v>15</v>
      </c>
      <c r="B3">
        <v>10</v>
      </c>
      <c r="C3" t="s">
        <v>14</v>
      </c>
      <c r="D3">
        <v>9.0000000000000006E-5</v>
      </c>
      <c r="E3">
        <v>9.0000000000000006E-5</v>
      </c>
      <c r="F3">
        <v>1.7000000000000001E-4</v>
      </c>
      <c r="G3">
        <v>4.0999999999999999E-4</v>
      </c>
      <c r="H3">
        <v>100</v>
      </c>
      <c r="I3">
        <v>1E-4</v>
      </c>
      <c r="J3">
        <v>100</v>
      </c>
      <c r="K3">
        <v>1.8000000000000001E-4</v>
      </c>
      <c r="L3">
        <v>100</v>
      </c>
      <c r="M3">
        <v>4.4000000000000002E-4</v>
      </c>
      <c r="N3" t="b">
        <f>OR(D3&gt;E3,D3&gt;F3,D3&gt;G3,D3&gt;I3,D3&gt;K3,D3&gt;M3)</f>
        <v>0</v>
      </c>
      <c r="O3" t="b">
        <f>AND(D3&gt;1000,E3&gt;1000,F3&gt;1000,G3&gt;1000,H3&lt;100,J3&lt;100,L3&lt;100)</f>
        <v>0</v>
      </c>
      <c r="P3" t="b">
        <f>AND(D3&lt;1000,E3&lt;1000,F3&lt;1000,G3&lt;1000)</f>
        <v>1</v>
      </c>
    </row>
    <row r="4" spans="1:16" x14ac:dyDescent="0.2">
      <c r="A4" t="s">
        <v>16</v>
      </c>
      <c r="B4">
        <v>95</v>
      </c>
      <c r="C4" t="s">
        <v>17</v>
      </c>
      <c r="D4">
        <v>9.1E-4</v>
      </c>
      <c r="E4">
        <v>2.99E-3</v>
      </c>
      <c r="F4">
        <v>3.2000000000000002E-3</v>
      </c>
      <c r="G4">
        <v>2.8500000000000001E-3</v>
      </c>
      <c r="H4">
        <v>100</v>
      </c>
      <c r="I4">
        <v>3.14E-3</v>
      </c>
      <c r="J4">
        <v>100</v>
      </c>
      <c r="K4">
        <v>3.1800000000000001E-3</v>
      </c>
      <c r="L4">
        <v>100</v>
      </c>
      <c r="M4">
        <v>2.8800000000000002E-3</v>
      </c>
      <c r="N4" t="b">
        <f>OR(D4&gt;E4,D4&gt;F4,D4&gt;G4,D4&gt;I4,D4&gt;K4,D4&gt;M4)</f>
        <v>0</v>
      </c>
      <c r="O4" t="b">
        <f>AND(D4&gt;1000,E4&gt;1000,F4&gt;1000,G4&gt;1000,H4&lt;100,J4&lt;100,L4&lt;100)</f>
        <v>0</v>
      </c>
      <c r="P4" t="b">
        <f>AND(D4&lt;1000,E4&lt;1000,F4&lt;1000,G4&lt;1000)</f>
        <v>1</v>
      </c>
    </row>
    <row r="5" spans="1:16" x14ac:dyDescent="0.2">
      <c r="A5" t="s">
        <v>18</v>
      </c>
      <c r="B5">
        <v>1749</v>
      </c>
      <c r="C5" t="s">
        <v>17</v>
      </c>
      <c r="D5">
        <v>1.487E-2</v>
      </c>
      <c r="E5">
        <v>4.138E-2</v>
      </c>
      <c r="F5">
        <v>2.6499999999999999E-2</v>
      </c>
      <c r="G5">
        <v>9.1259999999999994E-2</v>
      </c>
      <c r="H5">
        <v>100</v>
      </c>
      <c r="I5">
        <v>4.1799999999999997E-2</v>
      </c>
      <c r="J5">
        <v>100</v>
      </c>
      <c r="K5">
        <v>2.6780000000000002E-2</v>
      </c>
      <c r="L5">
        <v>100</v>
      </c>
      <c r="M5">
        <v>9.2649999999999996E-2</v>
      </c>
      <c r="N5" t="b">
        <f>OR(D5&gt;E5,D5&gt;F5,D5&gt;G5,D5&gt;I5,D5&gt;K5,D5&gt;M5)</f>
        <v>0</v>
      </c>
      <c r="O5" t="b">
        <f>AND(D5&gt;1000,E5&gt;1000,F5&gt;1000,G5&gt;1000,H5&lt;100,J5&lt;100,L5&lt;100)</f>
        <v>0</v>
      </c>
      <c r="P5" t="b">
        <f>AND(D5&lt;1000,E5&lt;1000,F5&lt;1000,G5&lt;1000)</f>
        <v>1</v>
      </c>
    </row>
    <row r="6" spans="1:16" x14ac:dyDescent="0.2">
      <c r="A6" t="s">
        <v>19</v>
      </c>
      <c r="B6">
        <v>72</v>
      </c>
      <c r="C6" t="s">
        <v>14</v>
      </c>
      <c r="D6">
        <v>1.7000000000000001E-4</v>
      </c>
      <c r="E6">
        <v>1.14E-3</v>
      </c>
      <c r="F6">
        <v>4.6000000000000001E-4</v>
      </c>
      <c r="G6">
        <v>1.65E-3</v>
      </c>
      <c r="H6">
        <v>100</v>
      </c>
      <c r="I6">
        <v>1.17E-3</v>
      </c>
      <c r="J6">
        <v>100</v>
      </c>
      <c r="K6">
        <v>4.8000000000000001E-4</v>
      </c>
      <c r="L6">
        <v>100</v>
      </c>
      <c r="M6">
        <v>1.6800000000000001E-3</v>
      </c>
      <c r="N6" t="b">
        <f>OR(D6&gt;E6,D6&gt;F6,D6&gt;G6,D6&gt;I6,D6&gt;K6,D6&gt;M6)</f>
        <v>0</v>
      </c>
      <c r="O6" t="b">
        <f>AND(D6&gt;1000,E6&gt;1000,F6&gt;1000,G6&gt;1000,H6&lt;100,J6&lt;100,L6&lt;100)</f>
        <v>0</v>
      </c>
      <c r="P6" t="b">
        <f>AND(D6&lt;1000,E6&lt;1000,F6&lt;1000,G6&lt;1000)</f>
        <v>1</v>
      </c>
    </row>
    <row r="7" spans="1:16" x14ac:dyDescent="0.2">
      <c r="A7" t="s">
        <v>20</v>
      </c>
      <c r="B7">
        <v>2845</v>
      </c>
      <c r="C7" t="s">
        <v>21</v>
      </c>
      <c r="D7">
        <v>3.8879999999999998E-2</v>
      </c>
      <c r="E7">
        <v>1.278E-2</v>
      </c>
      <c r="F7">
        <v>0.43936999999999998</v>
      </c>
      <c r="G7">
        <v>0.38941999999999999</v>
      </c>
      <c r="H7">
        <v>100</v>
      </c>
      <c r="I7">
        <v>1.2999999999999999E-2</v>
      </c>
      <c r="J7">
        <v>100</v>
      </c>
      <c r="K7">
        <v>0.44359999999999999</v>
      </c>
      <c r="L7">
        <v>100</v>
      </c>
      <c r="M7">
        <v>0.39232</v>
      </c>
      <c r="N7" t="b">
        <f>OR(D7&gt;E7,D7&gt;F7,D7&gt;G7,D7&gt;I7,D7&gt;K7,D7&gt;M7)</f>
        <v>1</v>
      </c>
      <c r="O7" t="b">
        <f>AND(D7&gt;1000,E7&gt;1000,F7&gt;1000,G7&gt;1000,H7&lt;100,J7&lt;100,L7&lt;100)</f>
        <v>0</v>
      </c>
      <c r="P7" t="b">
        <f>AND(D7&lt;1000,E7&lt;1000,F7&lt;1000,G7&lt;1000)</f>
        <v>1</v>
      </c>
    </row>
    <row r="8" spans="1:16" x14ac:dyDescent="0.2">
      <c r="A8" t="s">
        <v>22</v>
      </c>
      <c r="B8">
        <v>306</v>
      </c>
      <c r="C8" t="s">
        <v>23</v>
      </c>
      <c r="D8">
        <v>1.8500000000000001E-3</v>
      </c>
      <c r="E8">
        <v>7.6400000000000001E-3</v>
      </c>
      <c r="F8">
        <v>1.7569999999999999E-2</v>
      </c>
      <c r="G8">
        <v>4.793E-2</v>
      </c>
      <c r="H8">
        <v>100</v>
      </c>
      <c r="I8">
        <v>7.7799999999999996E-3</v>
      </c>
      <c r="J8">
        <v>100</v>
      </c>
      <c r="K8">
        <v>1.7610000000000001E-2</v>
      </c>
      <c r="L8">
        <v>100</v>
      </c>
      <c r="M8">
        <v>4.8750000000000002E-2</v>
      </c>
      <c r="N8" t="b">
        <f>OR(D8&gt;E8,D8&gt;F8,D8&gt;G8,D8&gt;I8,D8&gt;K8,D8&gt;M8)</f>
        <v>0</v>
      </c>
      <c r="O8" t="b">
        <f>AND(D8&gt;1000,E8&gt;1000,F8&gt;1000,G8&gt;1000,H8&lt;100,J8&lt;100,L8&lt;100)</f>
        <v>0</v>
      </c>
      <c r="P8" t="b">
        <f>AND(D8&lt;1000,E8&lt;1000,F8&lt;1000,G8&lt;1000)</f>
        <v>1</v>
      </c>
    </row>
    <row r="9" spans="1:16" x14ac:dyDescent="0.2">
      <c r="A9" t="s">
        <v>24</v>
      </c>
      <c r="B9">
        <v>80</v>
      </c>
      <c r="C9" t="s">
        <v>25</v>
      </c>
      <c r="D9">
        <v>6.4000000000000005E-4</v>
      </c>
      <c r="E9">
        <v>2.7200000000000002E-3</v>
      </c>
      <c r="F9">
        <v>2.66E-3</v>
      </c>
      <c r="G9">
        <v>4.2100000000000002E-3</v>
      </c>
      <c r="H9">
        <v>0</v>
      </c>
      <c r="I9">
        <v>1.5100000000000001E-3</v>
      </c>
      <c r="J9">
        <v>100</v>
      </c>
      <c r="K9">
        <v>2.6800000000000001E-3</v>
      </c>
      <c r="L9">
        <v>100</v>
      </c>
      <c r="M9">
        <v>4.1799999999999997E-3</v>
      </c>
      <c r="N9" t="b">
        <f>OR(D9&gt;E9,D9&gt;F9,D9&gt;G9,D9&gt;I9,D9&gt;K9,D9&gt;M9)</f>
        <v>0</v>
      </c>
      <c r="O9" t="b">
        <f>AND(D9&gt;1000,E9&gt;1000,F9&gt;1000,G9&gt;1000,H9&lt;100,J9&lt;100,L9&lt;100)</f>
        <v>0</v>
      </c>
      <c r="P9" t="b">
        <f>AND(D9&lt;1000,E9&lt;1000,F9&lt;1000,G9&lt;1000)</f>
        <v>1</v>
      </c>
    </row>
    <row r="10" spans="1:16" x14ac:dyDescent="0.2">
      <c r="A10" t="s">
        <v>26</v>
      </c>
      <c r="B10">
        <v>70</v>
      </c>
      <c r="C10" t="s">
        <v>14</v>
      </c>
      <c r="D10">
        <v>5.2999999999999998E-4</v>
      </c>
      <c r="E10">
        <v>9.8999999999999999E-4</v>
      </c>
      <c r="F10">
        <v>1.31E-3</v>
      </c>
      <c r="G10">
        <v>4.1599999999999996E-3</v>
      </c>
      <c r="H10">
        <v>100</v>
      </c>
      <c r="I10">
        <v>1.01E-3</v>
      </c>
      <c r="J10">
        <v>100</v>
      </c>
      <c r="K10">
        <v>1.32E-3</v>
      </c>
      <c r="L10">
        <v>100</v>
      </c>
      <c r="M10">
        <v>4.1900000000000001E-3</v>
      </c>
      <c r="N10" t="b">
        <f>OR(D10&gt;E10,D10&gt;F10,D10&gt;G10,D10&gt;I10,D10&gt;K10,D10&gt;M10)</f>
        <v>0</v>
      </c>
      <c r="O10" t="b">
        <f>AND(D10&gt;1000,E10&gt;1000,F10&gt;1000,G10&gt;1000,H10&lt;100,J10&lt;100,L10&lt;100)</f>
        <v>0</v>
      </c>
      <c r="P10" t="b">
        <f>AND(D10&lt;1000,E10&lt;1000,F10&lt;1000,G10&lt;1000)</f>
        <v>1</v>
      </c>
    </row>
    <row r="11" spans="1:16" x14ac:dyDescent="0.2">
      <c r="A11" t="s">
        <v>27</v>
      </c>
      <c r="B11">
        <v>909</v>
      </c>
      <c r="C11" t="s">
        <v>28</v>
      </c>
      <c r="D11">
        <v>3.7200000000000002E-3</v>
      </c>
      <c r="E11">
        <v>3.8600000000000001E-3</v>
      </c>
      <c r="F11">
        <v>0.17752999999999999</v>
      </c>
      <c r="G11">
        <v>0.12828999999999999</v>
      </c>
      <c r="H11">
        <v>100</v>
      </c>
      <c r="I11">
        <v>3.9399999999999999E-3</v>
      </c>
      <c r="J11">
        <v>100</v>
      </c>
      <c r="K11">
        <v>0.17918999999999999</v>
      </c>
      <c r="L11">
        <v>100</v>
      </c>
      <c r="M11">
        <v>0.13027</v>
      </c>
      <c r="N11" t="b">
        <f>OR(D11&gt;E11,D11&gt;F11,D11&gt;G11,D11&gt;I11,D11&gt;K11,D11&gt;M11)</f>
        <v>0</v>
      </c>
      <c r="O11" t="b">
        <f>AND(D11&gt;1000,E11&gt;1000,F11&gt;1000,G11&gt;1000,H11&lt;100,J11&lt;100,L11&lt;100)</f>
        <v>0</v>
      </c>
      <c r="P11" t="b">
        <f>AND(D11&lt;1000,E11&lt;1000,F11&lt;1000,G11&lt;1000)</f>
        <v>1</v>
      </c>
    </row>
    <row r="12" spans="1:16" x14ac:dyDescent="0.2">
      <c r="A12" t="s">
        <v>29</v>
      </c>
      <c r="B12">
        <v>99</v>
      </c>
      <c r="C12" t="s">
        <v>25</v>
      </c>
      <c r="D12">
        <v>9.3000000000000005E-4</v>
      </c>
      <c r="E12">
        <v>5.1000000000000004E-4</v>
      </c>
      <c r="F12">
        <v>2.6700000000000001E-3</v>
      </c>
      <c r="G12">
        <v>5.7299999999999999E-3</v>
      </c>
      <c r="H12">
        <v>100</v>
      </c>
      <c r="I12">
        <v>5.1999999999999995E-4</v>
      </c>
      <c r="J12">
        <v>100</v>
      </c>
      <c r="K12">
        <v>2.6700000000000001E-3</v>
      </c>
      <c r="L12">
        <v>100</v>
      </c>
      <c r="M12">
        <v>5.7499999999999999E-3</v>
      </c>
      <c r="N12" t="b">
        <f>OR(D12&gt;E12,D12&gt;F12,D12&gt;G12,D12&gt;I12,D12&gt;K12,D12&gt;M12)</f>
        <v>1</v>
      </c>
      <c r="O12" t="b">
        <f>AND(D12&gt;1000,E12&gt;1000,F12&gt;1000,G12&gt;1000,H12&lt;100,J12&lt;100,L12&lt;100)</f>
        <v>0</v>
      </c>
      <c r="P12" t="b">
        <f>AND(D12&lt;1000,E12&lt;1000,F12&lt;1000,G12&lt;1000)</f>
        <v>1</v>
      </c>
    </row>
    <row r="13" spans="1:16" x14ac:dyDescent="0.2">
      <c r="A13" t="s">
        <v>30</v>
      </c>
      <c r="B13">
        <v>70</v>
      </c>
      <c r="C13" t="s">
        <v>23</v>
      </c>
      <c r="D13">
        <v>3.4000000000000002E-4</v>
      </c>
      <c r="E13">
        <v>1.6000000000000001E-3</v>
      </c>
      <c r="F13">
        <v>4.7600000000000003E-3</v>
      </c>
      <c r="G13">
        <v>6.5700000000000003E-3</v>
      </c>
      <c r="H13">
        <v>100</v>
      </c>
      <c r="I13">
        <v>1.64E-3</v>
      </c>
      <c r="J13">
        <v>100</v>
      </c>
      <c r="K13">
        <v>4.8500000000000001E-3</v>
      </c>
      <c r="L13">
        <v>100</v>
      </c>
      <c r="M13">
        <v>6.7600000000000004E-3</v>
      </c>
      <c r="N13" t="b">
        <f>OR(D13&gt;E13,D13&gt;F13,D13&gt;G13,D13&gt;I13,D13&gt;K13,D13&gt;M13)</f>
        <v>0</v>
      </c>
      <c r="O13" t="b">
        <f>AND(D13&gt;1000,E13&gt;1000,F13&gt;1000,G13&gt;1000,H13&lt;100,J13&lt;100,L13&lt;100)</f>
        <v>0</v>
      </c>
      <c r="P13" t="b">
        <f>AND(D13&lt;1000,E13&lt;1000,F13&lt;1000,G13&lt;1000)</f>
        <v>1</v>
      </c>
    </row>
    <row r="14" spans="1:16" x14ac:dyDescent="0.2">
      <c r="A14" t="s">
        <v>31</v>
      </c>
      <c r="B14">
        <v>21</v>
      </c>
      <c r="C14" t="s">
        <v>25</v>
      </c>
      <c r="D14">
        <v>1.4999999999999999E-4</v>
      </c>
      <c r="E14">
        <v>6.8999999999999997E-4</v>
      </c>
      <c r="F14">
        <v>8.4999999999999995E-4</v>
      </c>
      <c r="G14">
        <v>6.4999999999999997E-4</v>
      </c>
      <c r="H14">
        <v>0</v>
      </c>
      <c r="I14">
        <v>5.5000000000000003E-4</v>
      </c>
      <c r="J14">
        <v>100</v>
      </c>
      <c r="K14">
        <v>8.8000000000000003E-4</v>
      </c>
      <c r="L14">
        <v>100</v>
      </c>
      <c r="M14">
        <v>6.7000000000000002E-4</v>
      </c>
      <c r="N14" t="b">
        <f>OR(D14&gt;E14,D14&gt;F14,D14&gt;G14,D14&gt;I14,D14&gt;K14,D14&gt;M14)</f>
        <v>0</v>
      </c>
      <c r="O14" t="b">
        <f>AND(D14&gt;1000,E14&gt;1000,F14&gt;1000,G14&gt;1000,H14&lt;100,J14&lt;100,L14&lt;100)</f>
        <v>0</v>
      </c>
      <c r="P14" t="b">
        <f>AND(D14&lt;1000,E14&lt;1000,F14&lt;1000,G14&lt;1000)</f>
        <v>1</v>
      </c>
    </row>
    <row r="15" spans="1:16" x14ac:dyDescent="0.2">
      <c r="A15" t="s">
        <v>32</v>
      </c>
      <c r="B15">
        <v>132</v>
      </c>
      <c r="C15" t="s">
        <v>14</v>
      </c>
      <c r="D15">
        <v>2.7E-4</v>
      </c>
      <c r="E15">
        <v>1.15E-3</v>
      </c>
      <c r="F15">
        <v>8.1999999999999998E-4</v>
      </c>
      <c r="G15">
        <v>2.7599999999999999E-3</v>
      </c>
      <c r="H15">
        <v>100</v>
      </c>
      <c r="I15">
        <v>1.1800000000000001E-3</v>
      </c>
      <c r="J15">
        <v>100</v>
      </c>
      <c r="K15">
        <v>8.3000000000000001E-4</v>
      </c>
      <c r="L15">
        <v>100</v>
      </c>
      <c r="M15">
        <v>2.81E-3</v>
      </c>
      <c r="N15" t="b">
        <f>OR(D15&gt;E15,D15&gt;F15,D15&gt;G15,D15&gt;I15,D15&gt;K15,D15&gt;M15)</f>
        <v>0</v>
      </c>
      <c r="O15" t="b">
        <f>AND(D15&gt;1000,E15&gt;1000,F15&gt;1000,G15&gt;1000,H15&lt;100,J15&lt;100,L15&lt;100)</f>
        <v>0</v>
      </c>
      <c r="P15" t="b">
        <f>AND(D15&lt;1000,E15&lt;1000,F15&lt;1000,G15&lt;1000)</f>
        <v>1</v>
      </c>
    </row>
    <row r="16" spans="1:16" x14ac:dyDescent="0.2">
      <c r="A16" t="s">
        <v>33</v>
      </c>
      <c r="B16">
        <v>6798</v>
      </c>
      <c r="C16" t="s">
        <v>25</v>
      </c>
      <c r="D16">
        <v>8.8660000000000003E-2</v>
      </c>
      <c r="E16">
        <v>0.11928999999999999</v>
      </c>
      <c r="F16">
        <v>1.0441400000000001</v>
      </c>
      <c r="G16">
        <v>2.18479</v>
      </c>
      <c r="H16">
        <v>100</v>
      </c>
      <c r="I16">
        <v>0.12139</v>
      </c>
      <c r="J16">
        <v>100</v>
      </c>
      <c r="K16">
        <v>1.0937300000000001</v>
      </c>
      <c r="L16">
        <v>100</v>
      </c>
      <c r="M16">
        <v>2.2552500000000002</v>
      </c>
      <c r="N16" t="b">
        <f>OR(D16&gt;E16,D16&gt;F16,D16&gt;G16,D16&gt;I16,D16&gt;K16,D16&gt;M16)</f>
        <v>0</v>
      </c>
      <c r="O16" t="b">
        <f>AND(D16&gt;1000,E16&gt;1000,F16&gt;1000,G16&gt;1000,H16&lt;100,J16&lt;100,L16&lt;100)</f>
        <v>0</v>
      </c>
      <c r="P16" t="b">
        <f>AND(D16&lt;1000,E16&lt;1000,F16&lt;1000,G16&lt;1000)</f>
        <v>1</v>
      </c>
    </row>
    <row r="17" spans="1:16" x14ac:dyDescent="0.2">
      <c r="A17" t="s">
        <v>34</v>
      </c>
      <c r="B17">
        <v>1662</v>
      </c>
      <c r="C17" t="s">
        <v>21</v>
      </c>
      <c r="D17">
        <v>2.0119999999999999E-2</v>
      </c>
      <c r="E17">
        <v>0.19102</v>
      </c>
      <c r="F17">
        <v>3.15E-2</v>
      </c>
      <c r="G17">
        <v>0.44885000000000003</v>
      </c>
      <c r="H17">
        <v>100</v>
      </c>
      <c r="I17">
        <v>0.20427999999999999</v>
      </c>
      <c r="J17">
        <v>100</v>
      </c>
      <c r="K17">
        <v>3.1949999999999999E-2</v>
      </c>
      <c r="L17">
        <v>100</v>
      </c>
      <c r="M17">
        <v>0.49695</v>
      </c>
      <c r="N17" t="b">
        <f>OR(D17&gt;E17,D17&gt;F17,D17&gt;G17,D17&gt;I17,D17&gt;K17,D17&gt;M17)</f>
        <v>0</v>
      </c>
      <c r="O17" t="b">
        <f>AND(D17&gt;1000,E17&gt;1000,F17&gt;1000,G17&gt;1000,H17&lt;100,J17&lt;100,L17&lt;100)</f>
        <v>0</v>
      </c>
      <c r="P17" t="b">
        <f>AND(D17&lt;1000,E17&lt;1000,F17&lt;1000,G17&lt;1000)</f>
        <v>1</v>
      </c>
    </row>
    <row r="18" spans="1:16" x14ac:dyDescent="0.2">
      <c r="A18" t="s">
        <v>35</v>
      </c>
      <c r="B18">
        <v>646</v>
      </c>
      <c r="C18" t="s">
        <v>25</v>
      </c>
      <c r="D18">
        <v>4.8199999999999996E-3</v>
      </c>
      <c r="E18">
        <v>2.2270000000000002E-2</v>
      </c>
      <c r="F18">
        <v>2.291E-2</v>
      </c>
      <c r="G18">
        <v>3.7760000000000002E-2</v>
      </c>
      <c r="H18">
        <v>0</v>
      </c>
      <c r="I18">
        <v>1.401E-2</v>
      </c>
      <c r="J18">
        <v>100</v>
      </c>
      <c r="K18">
        <v>2.4559999999999998E-2</v>
      </c>
      <c r="L18">
        <v>100</v>
      </c>
      <c r="M18">
        <v>4.0419999999999998E-2</v>
      </c>
      <c r="N18" t="b">
        <f>OR(D18&gt;E18,D18&gt;F18,D18&gt;G18,D18&gt;I18,D18&gt;K18,D18&gt;M18)</f>
        <v>0</v>
      </c>
      <c r="O18" t="b">
        <f>AND(D18&gt;1000,E18&gt;1000,F18&gt;1000,G18&gt;1000,H18&lt;100,J18&lt;100,L18&lt;100)</f>
        <v>0</v>
      </c>
      <c r="P18" t="b">
        <f>AND(D18&lt;1000,E18&lt;1000,F18&lt;1000,G18&lt;1000)</f>
        <v>1</v>
      </c>
    </row>
    <row r="19" spans="1:16" x14ac:dyDescent="0.2">
      <c r="A19" t="s">
        <v>36</v>
      </c>
      <c r="B19">
        <v>130</v>
      </c>
      <c r="C19" t="s">
        <v>14</v>
      </c>
      <c r="D19">
        <v>8.1999999999999998E-4</v>
      </c>
      <c r="E19">
        <v>9.1E-4</v>
      </c>
      <c r="F19">
        <v>1.5499999999999999E-3</v>
      </c>
      <c r="G19">
        <v>4.64E-3</v>
      </c>
      <c r="H19">
        <v>100</v>
      </c>
      <c r="I19">
        <v>9.7000000000000005E-4</v>
      </c>
      <c r="J19">
        <v>100</v>
      </c>
      <c r="K19">
        <v>1.64E-3</v>
      </c>
      <c r="L19">
        <v>100</v>
      </c>
      <c r="M19">
        <v>4.9899999999999996E-3</v>
      </c>
      <c r="N19" t="b">
        <f>OR(D19&gt;E19,D19&gt;F19,D19&gt;G19,D19&gt;I19,D19&gt;K19,D19&gt;M19)</f>
        <v>0</v>
      </c>
      <c r="O19" t="b">
        <f>AND(D19&gt;1000,E19&gt;1000,F19&gt;1000,G19&gt;1000,H19&lt;100,J19&lt;100,L19&lt;100)</f>
        <v>0</v>
      </c>
      <c r="P19" t="b">
        <f>AND(D19&lt;1000,E19&lt;1000,F19&lt;1000,G19&lt;1000)</f>
        <v>1</v>
      </c>
    </row>
    <row r="20" spans="1:16" x14ac:dyDescent="0.2">
      <c r="A20" t="s">
        <v>37</v>
      </c>
      <c r="B20">
        <v>595</v>
      </c>
      <c r="C20" t="s">
        <v>25</v>
      </c>
      <c r="D20">
        <v>6.2599999999999999E-3</v>
      </c>
      <c r="E20">
        <v>2.9099999999999998E-3</v>
      </c>
      <c r="F20">
        <v>1.473E-2</v>
      </c>
      <c r="G20">
        <v>4.0149999999999998E-2</v>
      </c>
      <c r="H20">
        <v>100</v>
      </c>
      <c r="I20">
        <v>3.13E-3</v>
      </c>
      <c r="J20">
        <v>100</v>
      </c>
      <c r="K20">
        <v>1.5509999999999999E-2</v>
      </c>
      <c r="L20">
        <v>100</v>
      </c>
      <c r="M20">
        <v>4.6699999999999998E-2</v>
      </c>
      <c r="N20" t="b">
        <f>OR(D20&gt;E20,D20&gt;F20,D20&gt;G20,D20&gt;I20,D20&gt;K20,D20&gt;M20)</f>
        <v>1</v>
      </c>
      <c r="O20" t="b">
        <f>AND(D20&gt;1000,E20&gt;1000,F20&gt;1000,G20&gt;1000,H20&lt;100,J20&lt;100,L20&lt;100)</f>
        <v>0</v>
      </c>
      <c r="P20" t="b">
        <f>AND(D20&lt;1000,E20&lt;1000,F20&lt;1000,G20&lt;1000)</f>
        <v>1</v>
      </c>
    </row>
    <row r="21" spans="1:16" x14ac:dyDescent="0.2">
      <c r="A21" t="s">
        <v>38</v>
      </c>
      <c r="B21">
        <v>495</v>
      </c>
      <c r="C21" t="s">
        <v>17</v>
      </c>
      <c r="D21">
        <v>5.0299999999999997E-3</v>
      </c>
      <c r="E21">
        <v>1.737E-2</v>
      </c>
      <c r="F21">
        <v>1.7129999999999999E-2</v>
      </c>
      <c r="G21">
        <v>1.8790000000000001E-2</v>
      </c>
      <c r="H21">
        <v>100</v>
      </c>
      <c r="I21">
        <v>1.821E-2</v>
      </c>
      <c r="J21">
        <v>100</v>
      </c>
      <c r="K21">
        <v>1.8030000000000001E-2</v>
      </c>
      <c r="L21">
        <v>100</v>
      </c>
      <c r="M21">
        <v>2.0250000000000001E-2</v>
      </c>
      <c r="N21" t="b">
        <f>OR(D21&gt;E21,D21&gt;F21,D21&gt;G21,D21&gt;I21,D21&gt;K21,D21&gt;M21)</f>
        <v>0</v>
      </c>
      <c r="O21" t="b">
        <f>AND(D21&gt;1000,E21&gt;1000,F21&gt;1000,G21&gt;1000,H21&lt;100,J21&lt;100,L21&lt;100)</f>
        <v>0</v>
      </c>
      <c r="P21" t="b">
        <f>AND(D21&lt;1000,E21&lt;1000,F21&lt;1000,G21&lt;1000)</f>
        <v>1</v>
      </c>
    </row>
    <row r="22" spans="1:16" x14ac:dyDescent="0.2">
      <c r="A22" t="s">
        <v>39</v>
      </c>
      <c r="B22">
        <v>1275</v>
      </c>
      <c r="C22" t="s">
        <v>14</v>
      </c>
      <c r="D22">
        <v>2.0300000000000001E-3</v>
      </c>
      <c r="E22">
        <v>1.0149999999999999E-2</v>
      </c>
      <c r="F22">
        <v>7.9299999999999995E-3</v>
      </c>
      <c r="G22">
        <v>2.631E-2</v>
      </c>
      <c r="H22">
        <v>100</v>
      </c>
      <c r="I22">
        <v>1.086E-2</v>
      </c>
      <c r="J22">
        <v>100</v>
      </c>
      <c r="K22">
        <v>8.9700000000000005E-3</v>
      </c>
      <c r="L22">
        <v>100</v>
      </c>
      <c r="M22">
        <v>3.1949999999999999E-2</v>
      </c>
      <c r="N22" t="b">
        <f>OR(D22&gt;E22,D22&gt;F22,D22&gt;G22,D22&gt;I22,D22&gt;K22,D22&gt;M22)</f>
        <v>0</v>
      </c>
      <c r="O22" t="b">
        <f>AND(D22&gt;1000,E22&gt;1000,F22&gt;1000,G22&gt;1000,H22&lt;100,J22&lt;100,L22&lt;100)</f>
        <v>0</v>
      </c>
      <c r="P22" t="b">
        <f>AND(D22&lt;1000,E22&lt;1000,F22&lt;1000,G22&lt;1000)</f>
        <v>1</v>
      </c>
    </row>
    <row r="23" spans="1:16" x14ac:dyDescent="0.2">
      <c r="A23" t="s">
        <v>40</v>
      </c>
      <c r="B23">
        <v>207</v>
      </c>
      <c r="C23" t="s">
        <v>17</v>
      </c>
      <c r="D23">
        <v>1.3500000000000001E-3</v>
      </c>
      <c r="E23">
        <v>3.5200000000000001E-3</v>
      </c>
      <c r="F23">
        <v>3.0100000000000001E-3</v>
      </c>
      <c r="G23">
        <v>5.8199999999999997E-3</v>
      </c>
      <c r="H23">
        <v>100</v>
      </c>
      <c r="I23">
        <v>3.7499999999999999E-3</v>
      </c>
      <c r="J23">
        <v>100</v>
      </c>
      <c r="K23">
        <v>3.2000000000000002E-3</v>
      </c>
      <c r="L23">
        <v>100</v>
      </c>
      <c r="M23">
        <v>6.1900000000000002E-3</v>
      </c>
      <c r="N23" t="b">
        <f>OR(D23&gt;E23,D23&gt;F23,D23&gt;G23,D23&gt;I23,D23&gt;K23,D23&gt;M23)</f>
        <v>0</v>
      </c>
      <c r="O23" t="b">
        <f>AND(D23&gt;1000,E23&gt;1000,F23&gt;1000,G23&gt;1000,H23&lt;100,J23&lt;100,L23&lt;100)</f>
        <v>0</v>
      </c>
      <c r="P23" t="b">
        <f>AND(D23&lt;1000,E23&lt;1000,F23&lt;1000,G23&lt;1000)</f>
        <v>1</v>
      </c>
    </row>
    <row r="24" spans="1:16" x14ac:dyDescent="0.2">
      <c r="A24" t="s">
        <v>41</v>
      </c>
      <c r="B24">
        <v>21483</v>
      </c>
      <c r="C24" t="s">
        <v>42</v>
      </c>
      <c r="D24">
        <v>0.24479000000000001</v>
      </c>
      <c r="E24">
        <v>0.75004000000000004</v>
      </c>
      <c r="F24">
        <v>0.51178999999999997</v>
      </c>
      <c r="G24">
        <v>2.2841200000000002</v>
      </c>
      <c r="H24">
        <v>100</v>
      </c>
      <c r="I24">
        <v>0.84401999999999999</v>
      </c>
      <c r="J24">
        <v>100</v>
      </c>
      <c r="K24">
        <v>0.57240999999999997</v>
      </c>
      <c r="L24">
        <v>100</v>
      </c>
      <c r="M24">
        <v>2.5300699999999998</v>
      </c>
      <c r="N24" t="b">
        <f>OR(D24&gt;E24,D24&gt;F24,D24&gt;G24,D24&gt;I24,D24&gt;K24,D24&gt;M24)</f>
        <v>0</v>
      </c>
      <c r="O24" t="b">
        <f>AND(D24&gt;1000,E24&gt;1000,F24&gt;1000,G24&gt;1000,H24&lt;100,J24&lt;100,L24&lt;100)</f>
        <v>0</v>
      </c>
      <c r="P24" t="b">
        <f>AND(D24&lt;1000,E24&lt;1000,F24&lt;1000,G24&lt;1000)</f>
        <v>1</v>
      </c>
    </row>
    <row r="25" spans="1:16" x14ac:dyDescent="0.2">
      <c r="A25" t="s">
        <v>43</v>
      </c>
      <c r="B25">
        <v>198</v>
      </c>
      <c r="C25" t="s">
        <v>17</v>
      </c>
      <c r="D25">
        <v>1.3699999999999999E-3</v>
      </c>
      <c r="E25">
        <v>3.62E-3</v>
      </c>
      <c r="F25">
        <v>2.6900000000000001E-3</v>
      </c>
      <c r="G25">
        <v>6.6899999999999998E-3</v>
      </c>
      <c r="H25">
        <v>100</v>
      </c>
      <c r="I25">
        <v>3.9300000000000003E-3</v>
      </c>
      <c r="J25">
        <v>100</v>
      </c>
      <c r="K25">
        <v>2.9199999999999999E-3</v>
      </c>
      <c r="L25">
        <v>100</v>
      </c>
      <c r="M25">
        <v>7.4400000000000004E-3</v>
      </c>
      <c r="N25" t="b">
        <f>OR(D25&gt;E25,D25&gt;F25,D25&gt;G25,D25&gt;I25,D25&gt;K25,D25&gt;M25)</f>
        <v>0</v>
      </c>
      <c r="O25" t="b">
        <f>AND(D25&gt;1000,E25&gt;1000,F25&gt;1000,G25&gt;1000,H25&lt;100,J25&lt;100,L25&lt;100)</f>
        <v>0</v>
      </c>
      <c r="P25" t="b">
        <f>AND(D25&lt;1000,E25&lt;1000,F25&lt;1000,G25&lt;1000)</f>
        <v>1</v>
      </c>
    </row>
    <row r="26" spans="1:16" x14ac:dyDescent="0.2">
      <c r="A26" t="s">
        <v>44</v>
      </c>
      <c r="B26">
        <v>4658</v>
      </c>
      <c r="C26" t="s">
        <v>17</v>
      </c>
      <c r="D26">
        <v>3.5860000000000003E-2</v>
      </c>
      <c r="E26">
        <v>9.8599999999999993E-2</v>
      </c>
      <c r="F26">
        <v>8.702E-2</v>
      </c>
      <c r="G26">
        <v>0.13705000000000001</v>
      </c>
      <c r="H26">
        <v>100</v>
      </c>
      <c r="I26">
        <v>0.10854</v>
      </c>
      <c r="J26">
        <v>100</v>
      </c>
      <c r="K26">
        <v>8.9249999999999996E-2</v>
      </c>
      <c r="L26">
        <v>100</v>
      </c>
      <c r="M26">
        <v>0.15231</v>
      </c>
      <c r="N26" t="b">
        <f>OR(D26&gt;E26,D26&gt;F26,D26&gt;G26,D26&gt;I26,D26&gt;K26,D26&gt;M26)</f>
        <v>0</v>
      </c>
      <c r="O26" t="b">
        <f>AND(D26&gt;1000,E26&gt;1000,F26&gt;1000,G26&gt;1000,H26&lt;100,J26&lt;100,L26&lt;100)</f>
        <v>0</v>
      </c>
      <c r="P26" t="b">
        <f>AND(D26&lt;1000,E26&lt;1000,F26&lt;1000,G26&lt;1000)</f>
        <v>1</v>
      </c>
    </row>
    <row r="27" spans="1:16" x14ac:dyDescent="0.2">
      <c r="A27" t="s">
        <v>45</v>
      </c>
      <c r="B27">
        <v>555</v>
      </c>
      <c r="C27" t="s">
        <v>46</v>
      </c>
      <c r="D27">
        <v>8.2699999999999996E-3</v>
      </c>
      <c r="E27">
        <v>2.2799999999999999E-3</v>
      </c>
      <c r="F27">
        <v>0.19375000000000001</v>
      </c>
      <c r="G27">
        <v>6.9989999999999997E-2</v>
      </c>
      <c r="H27">
        <v>100</v>
      </c>
      <c r="I27">
        <v>2.49E-3</v>
      </c>
      <c r="J27">
        <v>100</v>
      </c>
      <c r="K27">
        <v>0.20624999999999999</v>
      </c>
      <c r="L27">
        <v>100</v>
      </c>
      <c r="M27">
        <v>7.4730000000000005E-2</v>
      </c>
      <c r="N27" t="b">
        <f>OR(D27&gt;E27,D27&gt;F27,D27&gt;G27,D27&gt;I27,D27&gt;K27,D27&gt;M27)</f>
        <v>1</v>
      </c>
      <c r="O27" t="b">
        <f>AND(D27&gt;1000,E27&gt;1000,F27&gt;1000,G27&gt;1000,H27&lt;100,J27&lt;100,L27&lt;100)</f>
        <v>0</v>
      </c>
      <c r="P27" t="b">
        <f>AND(D27&lt;1000,E27&lt;1000,F27&lt;1000,G27&lt;1000)</f>
        <v>1</v>
      </c>
    </row>
    <row r="28" spans="1:16" x14ac:dyDescent="0.2">
      <c r="A28" t="s">
        <v>47</v>
      </c>
      <c r="B28">
        <v>70</v>
      </c>
      <c r="C28" t="s">
        <v>14</v>
      </c>
      <c r="D28">
        <v>5.2999999999999998E-4</v>
      </c>
      <c r="E28">
        <v>9.8999999999999999E-4</v>
      </c>
      <c r="F28">
        <v>1.2999999999999999E-3</v>
      </c>
      <c r="G28">
        <v>4.1000000000000003E-3</v>
      </c>
      <c r="H28">
        <v>100</v>
      </c>
      <c r="I28">
        <v>1.0499999999999999E-3</v>
      </c>
      <c r="J28">
        <v>100</v>
      </c>
      <c r="K28">
        <v>1.4E-3</v>
      </c>
      <c r="L28">
        <v>100</v>
      </c>
      <c r="M28">
        <v>4.4299999999999999E-3</v>
      </c>
      <c r="N28" t="b">
        <f>OR(D28&gt;E28,D28&gt;F28,D28&gt;G28,D28&gt;I28,D28&gt;K28,D28&gt;M28)</f>
        <v>0</v>
      </c>
      <c r="O28" t="b">
        <f>AND(D28&gt;1000,E28&gt;1000,F28&gt;1000,G28&gt;1000,H28&lt;100,J28&lt;100,L28&lt;100)</f>
        <v>0</v>
      </c>
      <c r="P28" t="b">
        <f>AND(D28&lt;1000,E28&lt;1000,F28&lt;1000,G28&lt;1000)</f>
        <v>1</v>
      </c>
    </row>
    <row r="29" spans="1:16" x14ac:dyDescent="0.2">
      <c r="A29" t="s">
        <v>48</v>
      </c>
      <c r="B29">
        <v>6001</v>
      </c>
      <c r="C29" t="s">
        <v>25</v>
      </c>
      <c r="D29">
        <v>0.13680999999999999</v>
      </c>
      <c r="E29">
        <v>0.20537</v>
      </c>
      <c r="F29">
        <v>0.18096000000000001</v>
      </c>
      <c r="G29">
        <v>0.37469999999999998</v>
      </c>
      <c r="H29">
        <v>34.01</v>
      </c>
      <c r="I29">
        <v>0.15089</v>
      </c>
      <c r="J29">
        <v>100</v>
      </c>
      <c r="K29">
        <v>0.19636000000000001</v>
      </c>
      <c r="L29">
        <v>100</v>
      </c>
      <c r="M29">
        <v>0.44741999999999998</v>
      </c>
      <c r="N29" t="b">
        <f>OR(D29&gt;E29,D29&gt;F29,D29&gt;G29,D29&gt;I29,D29&gt;K29,D29&gt;M29)</f>
        <v>0</v>
      </c>
      <c r="O29" t="b">
        <f>AND(D29&gt;1000,E29&gt;1000,F29&gt;1000,G29&gt;1000,H29&lt;100,J29&lt;100,L29&lt;100)</f>
        <v>0</v>
      </c>
      <c r="P29" t="b">
        <f>AND(D29&lt;1000,E29&lt;1000,F29&lt;1000,G29&lt;1000)</f>
        <v>1</v>
      </c>
    </row>
    <row r="30" spans="1:16" x14ac:dyDescent="0.2">
      <c r="A30" t="s">
        <v>49</v>
      </c>
      <c r="B30">
        <v>3645</v>
      </c>
      <c r="C30" t="s">
        <v>50</v>
      </c>
      <c r="D30">
        <v>8.4290000000000004E-2</v>
      </c>
      <c r="E30">
        <v>2.2280000000000001E-2</v>
      </c>
      <c r="F30">
        <v>0.1351</v>
      </c>
      <c r="G30">
        <v>0.43747999999999998</v>
      </c>
      <c r="H30">
        <v>100</v>
      </c>
      <c r="I30">
        <v>2.41E-2</v>
      </c>
      <c r="J30">
        <v>100</v>
      </c>
      <c r="K30">
        <v>0.14210999999999999</v>
      </c>
      <c r="L30">
        <v>100</v>
      </c>
      <c r="M30">
        <v>0.46832000000000001</v>
      </c>
      <c r="N30" t="b">
        <f>OR(D30&gt;E30,D30&gt;F30,D30&gt;G30,D30&gt;I30,D30&gt;K30,D30&gt;M30)</f>
        <v>1</v>
      </c>
      <c r="O30" t="b">
        <f>AND(D30&gt;1000,E30&gt;1000,F30&gt;1000,G30&gt;1000,H30&lt;100,J30&lt;100,L30&lt;100)</f>
        <v>0</v>
      </c>
      <c r="P30" t="b">
        <f>AND(D30&lt;1000,E30&lt;1000,F30&lt;1000,G30&lt;1000)</f>
        <v>1</v>
      </c>
    </row>
    <row r="31" spans="1:16" x14ac:dyDescent="0.2">
      <c r="A31" t="s">
        <v>51</v>
      </c>
      <c r="B31">
        <v>476</v>
      </c>
      <c r="C31" t="s">
        <v>23</v>
      </c>
      <c r="D31">
        <v>3.2100000000000002E-3</v>
      </c>
      <c r="E31">
        <v>2.32E-3</v>
      </c>
      <c r="F31">
        <v>7.6E-3</v>
      </c>
      <c r="G31">
        <v>2.1989999999999999E-2</v>
      </c>
      <c r="H31">
        <v>100</v>
      </c>
      <c r="I31">
        <v>2.2499999999999998E-3</v>
      </c>
      <c r="J31">
        <v>100</v>
      </c>
      <c r="K31">
        <v>7.7099999999999998E-3</v>
      </c>
      <c r="L31">
        <v>100</v>
      </c>
      <c r="M31">
        <v>2.3210000000000001E-2</v>
      </c>
      <c r="N31" t="b">
        <f>OR(D31&gt;E31,D31&gt;F31,D31&gt;G31,D31&gt;I31,D31&gt;K31,D31&gt;M31)</f>
        <v>1</v>
      </c>
      <c r="O31" t="b">
        <f>AND(D31&gt;1000,E31&gt;1000,F31&gt;1000,G31&gt;1000,H31&lt;100,J31&lt;100,L31&lt;100)</f>
        <v>0</v>
      </c>
      <c r="P31" t="b">
        <f>AND(D31&lt;1000,E31&lt;1000,F31&lt;1000,G31&lt;1000)</f>
        <v>1</v>
      </c>
    </row>
    <row r="32" spans="1:16" x14ac:dyDescent="0.2">
      <c r="A32" t="s">
        <v>52</v>
      </c>
      <c r="B32">
        <v>22102</v>
      </c>
      <c r="C32" t="s">
        <v>23</v>
      </c>
      <c r="D32">
        <v>0.15645999999999999</v>
      </c>
      <c r="E32">
        <v>0.10523</v>
      </c>
      <c r="F32">
        <v>0.35499000000000003</v>
      </c>
      <c r="G32">
        <v>1.1980900000000001</v>
      </c>
      <c r="H32">
        <v>100</v>
      </c>
      <c r="I32">
        <v>0.11458</v>
      </c>
      <c r="J32">
        <v>100</v>
      </c>
      <c r="K32">
        <v>0.38430999999999998</v>
      </c>
      <c r="L32">
        <v>100</v>
      </c>
      <c r="M32">
        <v>1.37104</v>
      </c>
      <c r="N32" t="b">
        <f>OR(D32&gt;E32,D32&gt;F32,D32&gt;G32,D32&gt;I32,D32&gt;K32,D32&gt;M32)</f>
        <v>1</v>
      </c>
      <c r="O32" t="b">
        <f>AND(D32&gt;1000,E32&gt;1000,F32&gt;1000,G32&gt;1000,H32&lt;100,J32&lt;100,L32&lt;100)</f>
        <v>0</v>
      </c>
      <c r="P32" t="b">
        <f>AND(D32&lt;1000,E32&lt;1000,F32&lt;1000,G32&lt;1000)</f>
        <v>1</v>
      </c>
    </row>
    <row r="33" spans="1:16" x14ac:dyDescent="0.2">
      <c r="A33" t="s">
        <v>53</v>
      </c>
      <c r="B33">
        <v>1161</v>
      </c>
      <c r="C33" t="s">
        <v>14</v>
      </c>
      <c r="D33">
        <v>2.0500000000000002E-3</v>
      </c>
      <c r="E33">
        <v>9.2499999999999995E-3</v>
      </c>
      <c r="F33">
        <v>7.1999999999999998E-3</v>
      </c>
      <c r="G33">
        <v>2.6179999999999998E-2</v>
      </c>
      <c r="H33">
        <v>100</v>
      </c>
      <c r="I33">
        <v>1.0240000000000001E-2</v>
      </c>
      <c r="J33">
        <v>100</v>
      </c>
      <c r="K33">
        <v>8.3499999999999998E-3</v>
      </c>
      <c r="L33">
        <v>100</v>
      </c>
      <c r="M33">
        <v>3.041E-2</v>
      </c>
      <c r="N33" t="b">
        <f>OR(D33&gt;E33,D33&gt;F33,D33&gt;G33,D33&gt;I33,D33&gt;K33,D33&gt;M33)</f>
        <v>0</v>
      </c>
      <c r="O33" t="b">
        <f>AND(D33&gt;1000,E33&gt;1000,F33&gt;1000,G33&gt;1000,H33&lt;100,J33&lt;100,L33&lt;100)</f>
        <v>0</v>
      </c>
      <c r="P33" t="b">
        <f>AND(D33&lt;1000,E33&lt;1000,F33&lt;1000,G33&lt;1000)</f>
        <v>1</v>
      </c>
    </row>
    <row r="34" spans="1:16" x14ac:dyDescent="0.2">
      <c r="A34" t="s">
        <v>54</v>
      </c>
      <c r="B34">
        <v>11121</v>
      </c>
      <c r="C34" t="s">
        <v>14</v>
      </c>
      <c r="D34">
        <v>0.11859</v>
      </c>
      <c r="E34">
        <v>0.21465000000000001</v>
      </c>
      <c r="F34">
        <v>0.26513999999999999</v>
      </c>
      <c r="G34">
        <v>1.2141500000000001</v>
      </c>
      <c r="H34">
        <v>100</v>
      </c>
      <c r="I34">
        <v>0.23991000000000001</v>
      </c>
      <c r="J34">
        <v>100</v>
      </c>
      <c r="K34">
        <v>0.29088999999999998</v>
      </c>
      <c r="L34">
        <v>100</v>
      </c>
      <c r="M34">
        <v>1.3350599999999999</v>
      </c>
      <c r="N34" t="b">
        <f>OR(D34&gt;E34,D34&gt;F34,D34&gt;G34,D34&gt;I34,D34&gt;K34,D34&gt;M34)</f>
        <v>0</v>
      </c>
      <c r="O34" t="b">
        <f>AND(D34&gt;1000,E34&gt;1000,F34&gt;1000,G34&gt;1000,H34&lt;100,J34&lt;100,L34&lt;100)</f>
        <v>0</v>
      </c>
      <c r="P34" t="b">
        <f>AND(D34&lt;1000,E34&lt;1000,F34&lt;1000,G34&lt;1000)</f>
        <v>1</v>
      </c>
    </row>
    <row r="35" spans="1:16" x14ac:dyDescent="0.2">
      <c r="A35" t="s">
        <v>55</v>
      </c>
      <c r="B35">
        <v>102</v>
      </c>
      <c r="C35" t="s">
        <v>14</v>
      </c>
      <c r="D35">
        <v>5.6999999999999998E-4</v>
      </c>
      <c r="E35">
        <v>5.1000000000000004E-4</v>
      </c>
      <c r="F35">
        <v>1.1800000000000001E-3</v>
      </c>
      <c r="G35">
        <v>3.79E-3</v>
      </c>
      <c r="H35">
        <v>100</v>
      </c>
      <c r="I35">
        <v>5.2999999999999998E-4</v>
      </c>
      <c r="J35">
        <v>100</v>
      </c>
      <c r="K35">
        <v>1.25E-3</v>
      </c>
      <c r="L35">
        <v>100</v>
      </c>
      <c r="M35">
        <v>4.0200000000000001E-3</v>
      </c>
      <c r="N35" t="b">
        <f>OR(D35&gt;E35,D35&gt;F35,D35&gt;G35,D35&gt;I35,D35&gt;K35,D35&gt;M35)</f>
        <v>1</v>
      </c>
      <c r="O35" t="b">
        <f>AND(D35&gt;1000,E35&gt;1000,F35&gt;1000,G35&gt;1000,H35&lt;100,J35&lt;100,L35&lt;100)</f>
        <v>0</v>
      </c>
      <c r="P35" t="b">
        <f>AND(D35&lt;1000,E35&lt;1000,F35&lt;1000,G35&lt;1000)</f>
        <v>1</v>
      </c>
    </row>
    <row r="36" spans="1:16" x14ac:dyDescent="0.2">
      <c r="A36" t="s">
        <v>56</v>
      </c>
      <c r="B36">
        <v>132</v>
      </c>
      <c r="C36" t="s">
        <v>14</v>
      </c>
      <c r="D36">
        <v>2.7E-4</v>
      </c>
      <c r="E36">
        <v>1.15E-3</v>
      </c>
      <c r="F36">
        <v>8.0999999999999996E-4</v>
      </c>
      <c r="G36">
        <v>2.7399999999999998E-3</v>
      </c>
      <c r="H36">
        <v>100</v>
      </c>
      <c r="I36">
        <v>1.2199999999999999E-3</v>
      </c>
      <c r="J36">
        <v>100</v>
      </c>
      <c r="K36">
        <v>8.5999999999999998E-4</v>
      </c>
      <c r="L36">
        <v>100</v>
      </c>
      <c r="M36">
        <v>2.96E-3</v>
      </c>
      <c r="N36" t="b">
        <f>OR(D36&gt;E36,D36&gt;F36,D36&gt;G36,D36&gt;I36,D36&gt;K36,D36&gt;M36)</f>
        <v>0</v>
      </c>
      <c r="O36" t="b">
        <f>AND(D36&gt;1000,E36&gt;1000,F36&gt;1000,G36&gt;1000,H36&lt;100,J36&lt;100,L36&lt;100)</f>
        <v>0</v>
      </c>
      <c r="P36" t="b">
        <f>AND(D36&lt;1000,E36&lt;1000,F36&lt;1000,G36&lt;1000)</f>
        <v>1</v>
      </c>
    </row>
    <row r="37" spans="1:16" x14ac:dyDescent="0.2">
      <c r="A37" t="s">
        <v>57</v>
      </c>
      <c r="B37">
        <v>2490</v>
      </c>
      <c r="C37" t="s">
        <v>58</v>
      </c>
      <c r="D37">
        <v>3.5950000000000003E-2</v>
      </c>
      <c r="E37">
        <v>9.4439999999999996E-2</v>
      </c>
      <c r="F37">
        <v>5.185E-2</v>
      </c>
      <c r="G37">
        <v>0.24179</v>
      </c>
      <c r="H37">
        <v>100</v>
      </c>
      <c r="I37">
        <v>0.10101</v>
      </c>
      <c r="J37">
        <v>100</v>
      </c>
      <c r="K37">
        <v>5.5930000000000001E-2</v>
      </c>
      <c r="L37">
        <v>100</v>
      </c>
      <c r="M37">
        <v>0.29558000000000001</v>
      </c>
      <c r="N37" t="b">
        <f>OR(D37&gt;E37,D37&gt;F37,D37&gt;G37,D37&gt;I37,D37&gt;K37,D37&gt;M37)</f>
        <v>0</v>
      </c>
      <c r="O37" t="b">
        <f>AND(D37&gt;1000,E37&gt;1000,F37&gt;1000,G37&gt;1000,H37&lt;100,J37&lt;100,L37&lt;100)</f>
        <v>0</v>
      </c>
      <c r="P37" t="b">
        <f>AND(D37&lt;1000,E37&lt;1000,F37&lt;1000,G37&lt;1000)</f>
        <v>1</v>
      </c>
    </row>
    <row r="38" spans="1:16" x14ac:dyDescent="0.2">
      <c r="A38" t="s">
        <v>59</v>
      </c>
      <c r="B38">
        <v>3060</v>
      </c>
      <c r="C38" t="s">
        <v>25</v>
      </c>
      <c r="D38">
        <v>1.4500000000000001E-2</v>
      </c>
      <c r="E38">
        <v>9.2539999999999997E-2</v>
      </c>
      <c r="F38">
        <v>0.11156000000000001</v>
      </c>
      <c r="G38">
        <v>0.12396</v>
      </c>
      <c r="H38">
        <v>0</v>
      </c>
      <c r="I38">
        <v>9.3179999999999999E-2</v>
      </c>
      <c r="J38">
        <v>100</v>
      </c>
      <c r="K38">
        <v>0.13708999999999999</v>
      </c>
      <c r="L38">
        <v>100</v>
      </c>
      <c r="M38">
        <v>0.15343000000000001</v>
      </c>
      <c r="N38" t="b">
        <f>OR(D38&gt;E38,D38&gt;F38,D38&gt;G38,D38&gt;I38,D38&gt;K38,D38&gt;M38)</f>
        <v>0</v>
      </c>
      <c r="O38" t="b">
        <f>AND(D38&gt;1000,E38&gt;1000,F38&gt;1000,G38&gt;1000,H38&lt;100,J38&lt;100,L38&lt;100)</f>
        <v>0</v>
      </c>
      <c r="P38" t="b">
        <f>AND(D38&lt;1000,E38&lt;1000,F38&lt;1000,G38&lt;1000)</f>
        <v>1</v>
      </c>
    </row>
    <row r="39" spans="1:16" x14ac:dyDescent="0.2">
      <c r="A39" t="s">
        <v>60</v>
      </c>
      <c r="B39">
        <v>1645</v>
      </c>
      <c r="C39" t="s">
        <v>50</v>
      </c>
      <c r="D39">
        <v>1.273E-2</v>
      </c>
      <c r="E39">
        <v>9.8019999999999996E-2</v>
      </c>
      <c r="F39">
        <v>0.32649</v>
      </c>
      <c r="G39">
        <v>7.3679999999999995E-2</v>
      </c>
      <c r="H39">
        <v>0</v>
      </c>
      <c r="I39">
        <v>8.0149999999999999E-2</v>
      </c>
      <c r="J39">
        <v>0</v>
      </c>
      <c r="K39">
        <v>0.31819999999999998</v>
      </c>
      <c r="L39">
        <v>100</v>
      </c>
      <c r="M39">
        <v>7.9240000000000005E-2</v>
      </c>
      <c r="N39" t="b">
        <f>OR(D39&gt;E39,D39&gt;F39,D39&gt;G39,D39&gt;I39,D39&gt;K39,D39&gt;M39)</f>
        <v>0</v>
      </c>
      <c r="O39" t="b">
        <f>AND(D39&gt;1000,E39&gt;1000,F39&gt;1000,G39&gt;1000,H39&lt;100,J39&lt;100,L39&lt;100)</f>
        <v>0</v>
      </c>
      <c r="P39" t="b">
        <f>AND(D39&lt;1000,E39&lt;1000,F39&lt;1000,G39&lt;1000)</f>
        <v>1</v>
      </c>
    </row>
    <row r="40" spans="1:16" x14ac:dyDescent="0.2">
      <c r="A40" t="s">
        <v>61</v>
      </c>
      <c r="B40">
        <v>697</v>
      </c>
      <c r="C40" t="s">
        <v>14</v>
      </c>
      <c r="D40">
        <v>6.1700000000000001E-3</v>
      </c>
      <c r="E40">
        <v>5.8399999999999997E-3</v>
      </c>
      <c r="F40">
        <v>8.8699999999999994E-3</v>
      </c>
      <c r="G40">
        <v>4.5100000000000001E-2</v>
      </c>
      <c r="H40">
        <v>100</v>
      </c>
      <c r="I40">
        <v>6.2500000000000003E-3</v>
      </c>
      <c r="J40">
        <v>100</v>
      </c>
      <c r="K40">
        <v>9.5099999999999994E-3</v>
      </c>
      <c r="L40">
        <v>100</v>
      </c>
      <c r="M40">
        <v>4.8570000000000002E-2</v>
      </c>
      <c r="N40" t="b">
        <f>OR(D40&gt;E40,D40&gt;F40,D40&gt;G40,D40&gt;I40,D40&gt;K40,D40&gt;M40)</f>
        <v>1</v>
      </c>
      <c r="O40" t="b">
        <f>AND(D40&gt;1000,E40&gt;1000,F40&gt;1000,G40&gt;1000,H40&lt;100,J40&lt;100,L40&lt;100)</f>
        <v>0</v>
      </c>
      <c r="P40" t="b">
        <f>AND(D40&lt;1000,E40&lt;1000,F40&lt;1000,G40&lt;1000)</f>
        <v>1</v>
      </c>
    </row>
    <row r="41" spans="1:16" x14ac:dyDescent="0.2">
      <c r="A41" t="s">
        <v>62</v>
      </c>
      <c r="B41">
        <v>180</v>
      </c>
      <c r="C41" t="s">
        <v>25</v>
      </c>
      <c r="D41">
        <v>1.67E-3</v>
      </c>
      <c r="E41">
        <v>8.3000000000000001E-4</v>
      </c>
      <c r="F41">
        <v>4.8599999999999997E-3</v>
      </c>
      <c r="G41">
        <v>9.6200000000000001E-3</v>
      </c>
      <c r="H41">
        <v>100</v>
      </c>
      <c r="I41">
        <v>8.8000000000000003E-4</v>
      </c>
      <c r="J41">
        <v>100</v>
      </c>
      <c r="K41">
        <v>5.1200000000000004E-3</v>
      </c>
      <c r="L41">
        <v>100</v>
      </c>
      <c r="M41">
        <v>1.021E-2</v>
      </c>
      <c r="N41" t="b">
        <f>OR(D41&gt;E41,D41&gt;F41,D41&gt;G41,D41&gt;I41,D41&gt;K41,D41&gt;M41)</f>
        <v>1</v>
      </c>
      <c r="O41" t="b">
        <f>AND(D41&gt;1000,E41&gt;1000,F41&gt;1000,G41&gt;1000,H41&lt;100,J41&lt;100,L41&lt;100)</f>
        <v>0</v>
      </c>
      <c r="P41" t="b">
        <f>AND(D41&lt;1000,E41&lt;1000,F41&lt;1000,G41&lt;1000)</f>
        <v>1</v>
      </c>
    </row>
    <row r="42" spans="1:16" x14ac:dyDescent="0.2">
      <c r="A42" t="s">
        <v>63</v>
      </c>
      <c r="B42">
        <v>78</v>
      </c>
      <c r="C42" t="s">
        <v>64</v>
      </c>
      <c r="D42">
        <v>4.4999999999999999E-4</v>
      </c>
      <c r="E42">
        <v>3.4000000000000002E-4</v>
      </c>
      <c r="F42">
        <v>7.1399999999999996E-3</v>
      </c>
      <c r="G42">
        <v>7.11E-3</v>
      </c>
      <c r="H42">
        <v>100</v>
      </c>
      <c r="I42">
        <v>3.6999999999999999E-4</v>
      </c>
      <c r="J42">
        <v>100</v>
      </c>
      <c r="K42">
        <v>7.4400000000000004E-3</v>
      </c>
      <c r="L42">
        <v>100</v>
      </c>
      <c r="M42">
        <v>7.43E-3</v>
      </c>
      <c r="N42" t="b">
        <f>OR(D42&gt;E42,D42&gt;F42,D42&gt;G42,D42&gt;I42,D42&gt;K42,D42&gt;M42)</f>
        <v>1</v>
      </c>
      <c r="O42" t="b">
        <f>AND(D42&gt;1000,E42&gt;1000,F42&gt;1000,G42&gt;1000,H42&lt;100,J42&lt;100,L42&lt;100)</f>
        <v>0</v>
      </c>
      <c r="P42" t="b">
        <f>AND(D42&lt;1000,E42&lt;1000,F42&lt;1000,G42&lt;1000)</f>
        <v>1</v>
      </c>
    </row>
    <row r="43" spans="1:16" x14ac:dyDescent="0.2">
      <c r="A43" t="s">
        <v>65</v>
      </c>
      <c r="B43">
        <v>216</v>
      </c>
      <c r="C43" t="s">
        <v>14</v>
      </c>
      <c r="D43">
        <v>1.5399999999999999E-3</v>
      </c>
      <c r="E43">
        <v>1.5200000000000001E-3</v>
      </c>
      <c r="F43">
        <v>2.5999999999999999E-3</v>
      </c>
      <c r="G43">
        <v>1.095E-2</v>
      </c>
      <c r="H43">
        <v>100</v>
      </c>
      <c r="I43">
        <v>1.6100000000000001E-3</v>
      </c>
      <c r="J43">
        <v>100</v>
      </c>
      <c r="K43">
        <v>2.7499999999999998E-3</v>
      </c>
      <c r="L43">
        <v>100</v>
      </c>
      <c r="M43">
        <v>1.153E-2</v>
      </c>
      <c r="N43" t="b">
        <f>OR(D43&gt;E43,D43&gt;F43,D43&gt;G43,D43&gt;I43,D43&gt;K43,D43&gt;M43)</f>
        <v>1</v>
      </c>
      <c r="O43" t="b">
        <f>AND(D43&gt;1000,E43&gt;1000,F43&gt;1000,G43&gt;1000,H43&lt;100,J43&lt;100,L43&lt;100)</f>
        <v>0</v>
      </c>
      <c r="P43" t="b">
        <f>AND(D43&lt;1000,E43&lt;1000,F43&lt;1000,G43&lt;1000)</f>
        <v>1</v>
      </c>
    </row>
    <row r="44" spans="1:16" x14ac:dyDescent="0.2">
      <c r="A44" t="s">
        <v>66</v>
      </c>
      <c r="B44">
        <v>3060</v>
      </c>
      <c r="C44" t="s">
        <v>25</v>
      </c>
      <c r="D44">
        <v>1.457E-2</v>
      </c>
      <c r="E44">
        <v>9.3840000000000007E-2</v>
      </c>
      <c r="F44">
        <v>0.11262999999999999</v>
      </c>
      <c r="G44">
        <v>0.12383</v>
      </c>
      <c r="H44">
        <v>0</v>
      </c>
      <c r="I44">
        <v>8.2390000000000005E-2</v>
      </c>
      <c r="J44">
        <v>100</v>
      </c>
      <c r="K44">
        <v>0.12314</v>
      </c>
      <c r="L44">
        <v>100</v>
      </c>
      <c r="M44">
        <v>0.13672000000000001</v>
      </c>
      <c r="N44" t="b">
        <f>OR(D44&gt;E44,D44&gt;F44,D44&gt;G44,D44&gt;I44,D44&gt;K44,D44&gt;M44)</f>
        <v>0</v>
      </c>
      <c r="O44" t="b">
        <f>AND(D44&gt;1000,E44&gt;1000,F44&gt;1000,G44&gt;1000,H44&lt;100,J44&lt;100,L44&lt;100)</f>
        <v>0</v>
      </c>
      <c r="P44" t="b">
        <f>AND(D44&lt;1000,E44&lt;1000,F44&lt;1000,G44&lt;1000)</f>
        <v>1</v>
      </c>
    </row>
    <row r="45" spans="1:16" x14ac:dyDescent="0.2">
      <c r="A45" t="s">
        <v>67</v>
      </c>
      <c r="B45">
        <v>6682</v>
      </c>
      <c r="C45" t="s">
        <v>23</v>
      </c>
      <c r="D45">
        <v>4.2750000000000003E-2</v>
      </c>
      <c r="E45">
        <v>3.2419999999999997E-2</v>
      </c>
      <c r="F45">
        <v>0.15762000000000001</v>
      </c>
      <c r="G45">
        <v>0.33917000000000003</v>
      </c>
      <c r="H45">
        <v>100</v>
      </c>
      <c r="I45">
        <v>3.32E-2</v>
      </c>
      <c r="J45">
        <v>100</v>
      </c>
      <c r="K45">
        <v>0.16347999999999999</v>
      </c>
      <c r="L45">
        <v>100</v>
      </c>
      <c r="M45">
        <v>0.39307999999999998</v>
      </c>
      <c r="N45" t="b">
        <f>OR(D45&gt;E45,D45&gt;F45,D45&gt;G45,D45&gt;I45,D45&gt;K45,D45&gt;M45)</f>
        <v>1</v>
      </c>
      <c r="O45" t="b">
        <f>AND(D45&gt;1000,E45&gt;1000,F45&gt;1000,G45&gt;1000,H45&lt;100,J45&lt;100,L45&lt;100)</f>
        <v>0</v>
      </c>
      <c r="P45" t="b">
        <f>AND(D45&lt;1000,E45&lt;1000,F45&lt;1000,G45&lt;1000)</f>
        <v>1</v>
      </c>
    </row>
    <row r="46" spans="1:16" x14ac:dyDescent="0.2">
      <c r="A46" t="s">
        <v>68</v>
      </c>
      <c r="B46">
        <v>1751</v>
      </c>
      <c r="C46" t="s">
        <v>14</v>
      </c>
      <c r="D46">
        <v>1.5429999999999999E-2</v>
      </c>
      <c r="E46">
        <v>3.0339999999999999E-2</v>
      </c>
      <c r="F46">
        <v>3.526E-2</v>
      </c>
      <c r="G46">
        <v>0.14849999999999999</v>
      </c>
      <c r="H46">
        <v>100</v>
      </c>
      <c r="I46">
        <v>3.2230000000000002E-2</v>
      </c>
      <c r="J46">
        <v>100</v>
      </c>
      <c r="K46">
        <v>3.8339999999999999E-2</v>
      </c>
      <c r="L46">
        <v>100</v>
      </c>
      <c r="M46">
        <v>0.16592000000000001</v>
      </c>
      <c r="N46" t="b">
        <f>OR(D46&gt;E46,D46&gt;F46,D46&gt;G46,D46&gt;I46,D46&gt;K46,D46&gt;M46)</f>
        <v>0</v>
      </c>
      <c r="O46" t="b">
        <f>AND(D46&gt;1000,E46&gt;1000,F46&gt;1000,G46&gt;1000,H46&lt;100,J46&lt;100,L46&lt;100)</f>
        <v>0</v>
      </c>
      <c r="P46" t="b">
        <f>AND(D46&lt;1000,E46&lt;1000,F46&lt;1000,G46&lt;1000)</f>
        <v>1</v>
      </c>
    </row>
    <row r="47" spans="1:16" x14ac:dyDescent="0.2">
      <c r="A47" t="s">
        <v>69</v>
      </c>
      <c r="B47">
        <v>35</v>
      </c>
      <c r="C47" t="s">
        <v>23</v>
      </c>
      <c r="D47">
        <v>3.2000000000000003E-4</v>
      </c>
      <c r="E47">
        <v>2.3000000000000001E-4</v>
      </c>
      <c r="F47">
        <v>6.0999999999999997E-4</v>
      </c>
      <c r="G47">
        <v>1.67E-3</v>
      </c>
      <c r="H47">
        <v>100</v>
      </c>
      <c r="I47">
        <v>2.1000000000000001E-4</v>
      </c>
      <c r="J47">
        <v>100</v>
      </c>
      <c r="K47">
        <v>6.4999999999999997E-4</v>
      </c>
      <c r="L47">
        <v>100</v>
      </c>
      <c r="M47">
        <v>1.75E-3</v>
      </c>
      <c r="N47" t="b">
        <f>OR(D47&gt;E47,D47&gt;F47,D47&gt;G47,D47&gt;I47,D47&gt;K47,D47&gt;M47)</f>
        <v>1</v>
      </c>
      <c r="O47" t="b">
        <f>AND(D47&gt;1000,E47&gt;1000,F47&gt;1000,G47&gt;1000,H47&lt;100,J47&lt;100,L47&lt;100)</f>
        <v>0</v>
      </c>
      <c r="P47" t="b">
        <f>AND(D47&lt;1000,E47&lt;1000,F47&lt;1000,G47&lt;1000)</f>
        <v>1</v>
      </c>
    </row>
    <row r="48" spans="1:16" x14ac:dyDescent="0.2">
      <c r="A48" t="s">
        <v>70</v>
      </c>
      <c r="B48">
        <v>160</v>
      </c>
      <c r="C48" t="s">
        <v>14</v>
      </c>
      <c r="D48">
        <v>1.07E-3</v>
      </c>
      <c r="E48">
        <v>9.1E-4</v>
      </c>
      <c r="F48">
        <v>1.66E-3</v>
      </c>
      <c r="G48">
        <v>6.5199999999999998E-3</v>
      </c>
      <c r="H48">
        <v>100</v>
      </c>
      <c r="I48">
        <v>9.7000000000000005E-4</v>
      </c>
      <c r="J48">
        <v>100</v>
      </c>
      <c r="K48">
        <v>1.7600000000000001E-3</v>
      </c>
      <c r="L48">
        <v>100</v>
      </c>
      <c r="M48">
        <v>7.0699999999999999E-3</v>
      </c>
      <c r="N48" t="b">
        <f>OR(D48&gt;E48,D48&gt;F48,D48&gt;G48,D48&gt;I48,D48&gt;K48,D48&gt;M48)</f>
        <v>1</v>
      </c>
      <c r="O48" t="b">
        <f>AND(D48&gt;1000,E48&gt;1000,F48&gt;1000,G48&gt;1000,H48&lt;100,J48&lt;100,L48&lt;100)</f>
        <v>0</v>
      </c>
      <c r="P48" t="b">
        <f>AND(D48&lt;1000,E48&lt;1000,F48&lt;1000,G48&lt;1000)</f>
        <v>1</v>
      </c>
    </row>
    <row r="49" spans="1:16" x14ac:dyDescent="0.2">
      <c r="A49" t="s">
        <v>71</v>
      </c>
      <c r="B49">
        <v>4160</v>
      </c>
      <c r="C49" t="s">
        <v>17</v>
      </c>
      <c r="D49">
        <v>3.8960000000000002E-2</v>
      </c>
      <c r="E49">
        <v>0.10234</v>
      </c>
      <c r="F49">
        <v>6.4729999999999996E-2</v>
      </c>
      <c r="G49">
        <v>0.23702999999999999</v>
      </c>
      <c r="H49">
        <v>100</v>
      </c>
      <c r="I49">
        <v>0.11136</v>
      </c>
      <c r="J49">
        <v>100</v>
      </c>
      <c r="K49">
        <v>7.1830000000000005E-2</v>
      </c>
      <c r="L49">
        <v>100</v>
      </c>
      <c r="M49">
        <v>0.28777999999999998</v>
      </c>
      <c r="N49" t="b">
        <f>OR(D49&gt;E49,D49&gt;F49,D49&gt;G49,D49&gt;I49,D49&gt;K49,D49&gt;M49)</f>
        <v>0</v>
      </c>
      <c r="O49" t="b">
        <f>AND(D49&gt;1000,E49&gt;1000,F49&gt;1000,G49&gt;1000,H49&lt;100,J49&lt;100,L49&lt;100)</f>
        <v>0</v>
      </c>
      <c r="P49" t="b">
        <f>AND(D49&lt;1000,E49&lt;1000,F49&lt;1000,G49&lt;1000)</f>
        <v>1</v>
      </c>
    </row>
    <row r="50" spans="1:16" x14ac:dyDescent="0.2">
      <c r="A50" t="s">
        <v>72</v>
      </c>
      <c r="B50">
        <v>207</v>
      </c>
      <c r="C50" t="s">
        <v>17</v>
      </c>
      <c r="D50">
        <v>1.3500000000000001E-3</v>
      </c>
      <c r="E50">
        <v>3.5500000000000002E-3</v>
      </c>
      <c r="F50">
        <v>3.0400000000000002E-3</v>
      </c>
      <c r="G50">
        <v>5.79E-3</v>
      </c>
      <c r="H50">
        <v>100</v>
      </c>
      <c r="I50">
        <v>3.9199999999999999E-3</v>
      </c>
      <c r="J50">
        <v>100</v>
      </c>
      <c r="K50">
        <v>3.2799999999999999E-3</v>
      </c>
      <c r="L50">
        <v>100</v>
      </c>
      <c r="M50">
        <v>6.5399999999999998E-3</v>
      </c>
      <c r="N50" t="b">
        <f>OR(D50&gt;E50,D50&gt;F50,D50&gt;G50,D50&gt;I50,D50&gt;K50,D50&gt;M50)</f>
        <v>0</v>
      </c>
      <c r="O50" t="b">
        <f>AND(D50&gt;1000,E50&gt;1000,F50&gt;1000,G50&gt;1000,H50&lt;100,J50&lt;100,L50&lt;100)</f>
        <v>0</v>
      </c>
      <c r="P50" t="b">
        <f>AND(D50&lt;1000,E50&lt;1000,F50&lt;1000,G50&lt;1000)</f>
        <v>1</v>
      </c>
    </row>
    <row r="51" spans="1:16" x14ac:dyDescent="0.2">
      <c r="A51" t="s">
        <v>73</v>
      </c>
      <c r="B51">
        <v>8755</v>
      </c>
      <c r="C51" t="s">
        <v>17</v>
      </c>
      <c r="D51">
        <v>0.1011</v>
      </c>
      <c r="E51">
        <v>0.28647</v>
      </c>
      <c r="F51">
        <v>0.25048999999999999</v>
      </c>
      <c r="G51">
        <v>0.29802000000000001</v>
      </c>
      <c r="H51">
        <v>100</v>
      </c>
      <c r="I51">
        <v>0.35371999999999998</v>
      </c>
      <c r="J51">
        <v>100</v>
      </c>
      <c r="K51">
        <v>0.29757</v>
      </c>
      <c r="L51">
        <v>100</v>
      </c>
      <c r="M51">
        <v>0.36886999999999998</v>
      </c>
      <c r="N51" t="b">
        <f>OR(D51&gt;E51,D51&gt;F51,D51&gt;G51,D51&gt;I51,D51&gt;K51,D51&gt;M51)</f>
        <v>0</v>
      </c>
      <c r="O51" t="b">
        <f>AND(D51&gt;1000,E51&gt;1000,F51&gt;1000,G51&gt;1000,H51&lt;100,J51&lt;100,L51&lt;100)</f>
        <v>0</v>
      </c>
      <c r="P51" t="b">
        <f>AND(D51&lt;1000,E51&lt;1000,F51&lt;1000,G51&lt;1000)</f>
        <v>1</v>
      </c>
    </row>
    <row r="52" spans="1:16" x14ac:dyDescent="0.2">
      <c r="A52" t="s">
        <v>74</v>
      </c>
      <c r="B52">
        <v>465</v>
      </c>
      <c r="C52" t="s">
        <v>50</v>
      </c>
      <c r="D52">
        <v>4.2199999999999998E-3</v>
      </c>
      <c r="E52">
        <v>2.5260000000000001E-2</v>
      </c>
      <c r="F52">
        <v>8.2879999999999995E-2</v>
      </c>
      <c r="G52">
        <v>1.694E-2</v>
      </c>
      <c r="H52">
        <v>0</v>
      </c>
      <c r="I52">
        <v>1.8460000000000001E-2</v>
      </c>
      <c r="J52">
        <v>0</v>
      </c>
      <c r="K52">
        <v>7.7909999999999993E-2</v>
      </c>
      <c r="L52">
        <v>100</v>
      </c>
      <c r="M52">
        <v>1.7899999999999999E-2</v>
      </c>
      <c r="N52" t="b">
        <f>OR(D52&gt;E52,D52&gt;F52,D52&gt;G52,D52&gt;I52,D52&gt;K52,D52&gt;M52)</f>
        <v>0</v>
      </c>
      <c r="O52" t="b">
        <f>AND(D52&gt;1000,E52&gt;1000,F52&gt;1000,G52&gt;1000,H52&lt;100,J52&lt;100,L52&lt;100)</f>
        <v>0</v>
      </c>
      <c r="P52" t="b">
        <f>AND(D52&lt;1000,E52&lt;1000,F52&lt;1000,G52&lt;1000)</f>
        <v>1</v>
      </c>
    </row>
    <row r="53" spans="1:16" x14ac:dyDescent="0.2">
      <c r="A53" t="s">
        <v>75</v>
      </c>
      <c r="B53">
        <v>3999</v>
      </c>
      <c r="C53" t="s">
        <v>23</v>
      </c>
      <c r="D53">
        <v>2.281E-2</v>
      </c>
      <c r="E53">
        <v>0.11691</v>
      </c>
      <c r="F53">
        <v>0.25461</v>
      </c>
      <c r="G53">
        <v>0.85202999999999995</v>
      </c>
      <c r="H53">
        <v>100</v>
      </c>
      <c r="I53">
        <v>0.13111999999999999</v>
      </c>
      <c r="J53">
        <v>100</v>
      </c>
      <c r="K53">
        <v>0.27894000000000002</v>
      </c>
      <c r="L53">
        <v>100</v>
      </c>
      <c r="M53">
        <v>0.97804999999999997</v>
      </c>
      <c r="N53" t="b">
        <f>OR(D53&gt;E53,D53&gt;F53,D53&gt;G53,D53&gt;I53,D53&gt;K53,D53&gt;M53)</f>
        <v>0</v>
      </c>
      <c r="O53" t="b">
        <f>AND(D53&gt;1000,E53&gt;1000,F53&gt;1000,G53&gt;1000,H53&lt;100,J53&lt;100,L53&lt;100)</f>
        <v>0</v>
      </c>
      <c r="P53" t="b">
        <f>AND(D53&lt;1000,E53&lt;1000,F53&lt;1000,G53&lt;1000)</f>
        <v>1</v>
      </c>
    </row>
    <row r="54" spans="1:16" x14ac:dyDescent="0.2">
      <c r="A54" t="s">
        <v>76</v>
      </c>
      <c r="B54">
        <v>297</v>
      </c>
      <c r="C54" t="s">
        <v>14</v>
      </c>
      <c r="D54">
        <v>1.9300000000000001E-3</v>
      </c>
      <c r="E54">
        <v>1.7899999999999999E-3</v>
      </c>
      <c r="F54">
        <v>5.5500000000000002E-3</v>
      </c>
      <c r="G54">
        <v>1.9060000000000001E-2</v>
      </c>
      <c r="H54">
        <v>100</v>
      </c>
      <c r="I54">
        <v>1.9499999999999999E-3</v>
      </c>
      <c r="J54">
        <v>100</v>
      </c>
      <c r="K54">
        <v>6.0600000000000003E-3</v>
      </c>
      <c r="L54">
        <v>100</v>
      </c>
      <c r="M54">
        <v>2.0219999999999998E-2</v>
      </c>
      <c r="N54" t="b">
        <f>OR(D54&gt;E54,D54&gt;F54,D54&gt;G54,D54&gt;I54,D54&gt;K54,D54&gt;M54)</f>
        <v>1</v>
      </c>
      <c r="O54" t="b">
        <f>AND(D54&gt;1000,E54&gt;1000,F54&gt;1000,G54&gt;1000,H54&lt;100,J54&lt;100,L54&lt;100)</f>
        <v>0</v>
      </c>
      <c r="P54" t="b">
        <f>AND(D54&lt;1000,E54&lt;1000,F54&lt;1000,G54&lt;1000)</f>
        <v>1</v>
      </c>
    </row>
    <row r="55" spans="1:16" x14ac:dyDescent="0.2">
      <c r="A55" t="s">
        <v>77</v>
      </c>
      <c r="B55">
        <v>216</v>
      </c>
      <c r="C55" t="s">
        <v>14</v>
      </c>
      <c r="D55">
        <v>4.0999999999999999E-4</v>
      </c>
      <c r="E55">
        <v>3.32E-3</v>
      </c>
      <c r="F55">
        <v>1.3600000000000001E-3</v>
      </c>
      <c r="G55">
        <v>4.6299999999999996E-3</v>
      </c>
      <c r="H55">
        <v>100</v>
      </c>
      <c r="I55">
        <v>3.5300000000000002E-3</v>
      </c>
      <c r="J55">
        <v>100</v>
      </c>
      <c r="K55">
        <v>1.4400000000000001E-3</v>
      </c>
      <c r="L55">
        <v>100</v>
      </c>
      <c r="M55">
        <v>4.9100000000000003E-3</v>
      </c>
      <c r="N55" t="b">
        <f>OR(D55&gt;E55,D55&gt;F55,D55&gt;G55,D55&gt;I55,D55&gt;K55,D55&gt;M55)</f>
        <v>0</v>
      </c>
      <c r="O55" t="b">
        <f>AND(D55&gt;1000,E55&gt;1000,F55&gt;1000,G55&gt;1000,H55&lt;100,J55&lt;100,L55&lt;100)</f>
        <v>0</v>
      </c>
      <c r="P55" t="b">
        <f>AND(D55&lt;1000,E55&lt;1000,F55&lt;1000,G55&lt;1000)</f>
        <v>1</v>
      </c>
    </row>
    <row r="56" spans="1:16" x14ac:dyDescent="0.2">
      <c r="A56" t="s">
        <v>78</v>
      </c>
      <c r="B56">
        <v>171</v>
      </c>
      <c r="C56" t="s">
        <v>17</v>
      </c>
      <c r="D56">
        <v>1.24E-3</v>
      </c>
      <c r="E56">
        <v>3.3400000000000001E-3</v>
      </c>
      <c r="F56">
        <v>2.4599999999999999E-3</v>
      </c>
      <c r="G56">
        <v>6.2300000000000003E-3</v>
      </c>
      <c r="H56">
        <v>100</v>
      </c>
      <c r="I56">
        <v>3.5500000000000002E-3</v>
      </c>
      <c r="J56">
        <v>100</v>
      </c>
      <c r="K56">
        <v>2.6199999999999999E-3</v>
      </c>
      <c r="L56">
        <v>100</v>
      </c>
      <c r="M56">
        <v>6.5599999999999999E-3</v>
      </c>
      <c r="N56" t="b">
        <f>OR(D56&gt;E56,D56&gt;F56,D56&gt;G56,D56&gt;I56,D56&gt;K56,D56&gt;M56)</f>
        <v>0</v>
      </c>
      <c r="O56" t="b">
        <f>AND(D56&gt;1000,E56&gt;1000,F56&gt;1000,G56&gt;1000,H56&lt;100,J56&lt;100,L56&lt;100)</f>
        <v>0</v>
      </c>
      <c r="P56" t="b">
        <f>AND(D56&lt;1000,E56&lt;1000,F56&lt;1000,G56&lt;1000)</f>
        <v>1</v>
      </c>
    </row>
    <row r="57" spans="1:16" x14ac:dyDescent="0.2">
      <c r="A57" t="s">
        <v>79</v>
      </c>
      <c r="B57">
        <v>197119</v>
      </c>
      <c r="C57" t="s">
        <v>23</v>
      </c>
      <c r="D57">
        <v>2.0412599999999999</v>
      </c>
      <c r="E57">
        <v>1.06186</v>
      </c>
      <c r="F57">
        <v>3.27942</v>
      </c>
      <c r="G57">
        <v>12.399240000000001</v>
      </c>
      <c r="H57">
        <v>100</v>
      </c>
      <c r="I57">
        <v>1.11128</v>
      </c>
      <c r="J57">
        <v>100</v>
      </c>
      <c r="K57">
        <v>3.5146500000000001</v>
      </c>
      <c r="L57">
        <v>100</v>
      </c>
      <c r="M57">
        <v>13.279</v>
      </c>
      <c r="N57" t="b">
        <f>OR(D57&gt;E57,D57&gt;F57,D57&gt;G57,D57&gt;I57,D57&gt;K57,D57&gt;M57)</f>
        <v>1</v>
      </c>
      <c r="O57" t="b">
        <f>AND(D57&gt;1000,E57&gt;1000,F57&gt;1000,G57&gt;1000,H57&lt;100,J57&lt;100,L57&lt;100)</f>
        <v>0</v>
      </c>
      <c r="P57" t="b">
        <f>AND(D57&lt;1000,E57&lt;1000,F57&lt;1000,G57&lt;1000)</f>
        <v>1</v>
      </c>
    </row>
    <row r="58" spans="1:16" x14ac:dyDescent="0.2">
      <c r="A58" t="s">
        <v>80</v>
      </c>
      <c r="B58">
        <v>40</v>
      </c>
      <c r="C58" t="s">
        <v>23</v>
      </c>
      <c r="D58">
        <v>4.4000000000000002E-4</v>
      </c>
      <c r="E58">
        <v>2.4000000000000001E-4</v>
      </c>
      <c r="F58">
        <v>6.8000000000000005E-4</v>
      </c>
      <c r="G58">
        <v>2.0300000000000001E-3</v>
      </c>
      <c r="H58">
        <v>100</v>
      </c>
      <c r="I58">
        <v>2.7999999999999998E-4</v>
      </c>
      <c r="J58">
        <v>100</v>
      </c>
      <c r="K58">
        <v>7.2999999999999996E-4</v>
      </c>
      <c r="L58">
        <v>100</v>
      </c>
      <c r="M58">
        <v>2.1700000000000001E-3</v>
      </c>
      <c r="N58" t="b">
        <f>OR(D58&gt;E58,D58&gt;F58,D58&gt;G58,D58&gt;I58,D58&gt;K58,D58&gt;M58)</f>
        <v>1</v>
      </c>
      <c r="O58" t="b">
        <f>AND(D58&gt;1000,E58&gt;1000,F58&gt;1000,G58&gt;1000,H58&lt;100,J58&lt;100,L58&lt;100)</f>
        <v>0</v>
      </c>
      <c r="P58" t="b">
        <f>AND(D58&lt;1000,E58&lt;1000,F58&lt;1000,G58&lt;1000)</f>
        <v>1</v>
      </c>
    </row>
    <row r="59" spans="1:16" x14ac:dyDescent="0.2">
      <c r="A59" t="s">
        <v>81</v>
      </c>
      <c r="B59">
        <v>90</v>
      </c>
      <c r="C59" t="s">
        <v>23</v>
      </c>
      <c r="D59">
        <v>5.9999999999999995E-4</v>
      </c>
      <c r="E59">
        <v>4.8999999999999998E-4</v>
      </c>
      <c r="F59">
        <v>1.08E-3</v>
      </c>
      <c r="G59">
        <v>5.2100000000000002E-3</v>
      </c>
      <c r="H59">
        <v>100</v>
      </c>
      <c r="I59">
        <v>5.4000000000000001E-4</v>
      </c>
      <c r="J59">
        <v>100</v>
      </c>
      <c r="K59">
        <v>1.1299999999999999E-3</v>
      </c>
      <c r="L59">
        <v>100</v>
      </c>
      <c r="M59">
        <v>5.4000000000000003E-3</v>
      </c>
      <c r="N59" t="b">
        <f>OR(D59&gt;E59,D59&gt;F59,D59&gt;G59,D59&gt;I59,D59&gt;K59,D59&gt;M59)</f>
        <v>1</v>
      </c>
      <c r="O59" t="b">
        <f>AND(D59&gt;1000,E59&gt;1000,F59&gt;1000,G59&gt;1000,H59&lt;100,J59&lt;100,L59&lt;100)</f>
        <v>0</v>
      </c>
      <c r="P59" t="b">
        <f>AND(D59&lt;1000,E59&lt;1000,F59&lt;1000,G59&lt;1000)</f>
        <v>1</v>
      </c>
    </row>
    <row r="60" spans="1:16" x14ac:dyDescent="0.2">
      <c r="A60" t="s">
        <v>82</v>
      </c>
      <c r="B60">
        <v>10</v>
      </c>
      <c r="C60" t="s">
        <v>14</v>
      </c>
      <c r="D60">
        <v>1.1E-4</v>
      </c>
      <c r="E60">
        <v>1.2999999999999999E-4</v>
      </c>
      <c r="F60">
        <v>2.3000000000000001E-4</v>
      </c>
      <c r="G60">
        <v>5.1000000000000004E-4</v>
      </c>
      <c r="H60">
        <v>100</v>
      </c>
      <c r="I60">
        <v>1.3999999999999999E-4</v>
      </c>
      <c r="J60">
        <v>100</v>
      </c>
      <c r="K60">
        <v>2.4000000000000001E-4</v>
      </c>
      <c r="L60">
        <v>100</v>
      </c>
      <c r="M60">
        <v>5.4000000000000001E-4</v>
      </c>
      <c r="N60" t="b">
        <f>OR(D60&gt;E60,D60&gt;F60,D60&gt;G60,D60&gt;I60,D60&gt;K60,D60&gt;M60)</f>
        <v>0</v>
      </c>
      <c r="O60" t="b">
        <f>AND(D60&gt;1000,E60&gt;1000,F60&gt;1000,G60&gt;1000,H60&lt;100,J60&lt;100,L60&lt;100)</f>
        <v>0</v>
      </c>
      <c r="P60" t="b">
        <f>AND(D60&lt;1000,E60&lt;1000,F60&lt;1000,G60&lt;1000)</f>
        <v>1</v>
      </c>
    </row>
    <row r="61" spans="1:16" x14ac:dyDescent="0.2">
      <c r="A61" t="s">
        <v>83</v>
      </c>
      <c r="B61">
        <v>394745</v>
      </c>
      <c r="C61" t="s">
        <v>25</v>
      </c>
      <c r="D61">
        <v>2.43302</v>
      </c>
      <c r="E61">
        <v>15.01671</v>
      </c>
      <c r="F61">
        <v>18.614190000000001</v>
      </c>
      <c r="G61">
        <v>22.55114</v>
      </c>
      <c r="H61">
        <v>0</v>
      </c>
      <c r="I61">
        <v>12.98495</v>
      </c>
      <c r="J61">
        <v>100</v>
      </c>
      <c r="K61">
        <v>19.635000000000002</v>
      </c>
      <c r="L61">
        <v>100</v>
      </c>
      <c r="M61">
        <v>23.648440000000001</v>
      </c>
      <c r="N61" t="b">
        <f>OR(D61&gt;E61,D61&gt;F61,D61&gt;G61,D61&gt;I61,D61&gt;K61,D61&gt;M61)</f>
        <v>0</v>
      </c>
      <c r="O61" t="b">
        <f>AND(D61&gt;1000,E61&gt;1000,F61&gt;1000,G61&gt;1000,H61&lt;100,J61&lt;100,L61&lt;100)</f>
        <v>0</v>
      </c>
      <c r="P61" t="b">
        <f>AND(D61&lt;1000,E61&lt;1000,F61&lt;1000,G61&lt;1000)</f>
        <v>1</v>
      </c>
    </row>
    <row r="62" spans="1:16" x14ac:dyDescent="0.2">
      <c r="A62" t="s">
        <v>84</v>
      </c>
      <c r="B62">
        <v>180</v>
      </c>
      <c r="C62" t="s">
        <v>14</v>
      </c>
      <c r="D62">
        <v>5.4000000000000001E-4</v>
      </c>
      <c r="E62">
        <v>1.98E-3</v>
      </c>
      <c r="F62">
        <v>1.09E-3</v>
      </c>
      <c r="G62">
        <v>4.8300000000000001E-3</v>
      </c>
      <c r="H62">
        <v>100</v>
      </c>
      <c r="I62">
        <v>2.1099999999999999E-3</v>
      </c>
      <c r="J62">
        <v>100</v>
      </c>
      <c r="K62">
        <v>1.15E-3</v>
      </c>
      <c r="L62">
        <v>100</v>
      </c>
      <c r="M62">
        <v>4.9199999999999999E-3</v>
      </c>
      <c r="N62" t="b">
        <f>OR(D62&gt;E62,D62&gt;F62,D62&gt;G62,D62&gt;I62,D62&gt;K62,D62&gt;M62)</f>
        <v>0</v>
      </c>
      <c r="O62" t="b">
        <f>AND(D62&gt;1000,E62&gt;1000,F62&gt;1000,G62&gt;1000,H62&lt;100,J62&lt;100,L62&lt;100)</f>
        <v>0</v>
      </c>
      <c r="P62" t="b">
        <f>AND(D62&lt;1000,E62&lt;1000,F62&lt;1000,G62&lt;1000)</f>
        <v>1</v>
      </c>
    </row>
    <row r="63" spans="1:16" x14ac:dyDescent="0.2">
      <c r="A63" t="s">
        <v>85</v>
      </c>
      <c r="B63">
        <v>495</v>
      </c>
      <c r="C63" t="s">
        <v>17</v>
      </c>
      <c r="D63">
        <v>5.0699999999999999E-3</v>
      </c>
      <c r="E63">
        <v>1.7479999999999999E-2</v>
      </c>
      <c r="F63">
        <v>1.745E-2</v>
      </c>
      <c r="G63">
        <v>1.9910000000000001E-2</v>
      </c>
      <c r="H63">
        <v>100</v>
      </c>
      <c r="I63">
        <v>1.8440000000000002E-2</v>
      </c>
      <c r="J63">
        <v>100</v>
      </c>
      <c r="K63">
        <v>1.8169999999999999E-2</v>
      </c>
      <c r="L63">
        <v>100</v>
      </c>
      <c r="M63">
        <v>2.1319999999999999E-2</v>
      </c>
      <c r="N63" t="b">
        <f>OR(D63&gt;E63,D63&gt;F63,D63&gt;G63,D63&gt;I63,D63&gt;K63,D63&gt;M63)</f>
        <v>0</v>
      </c>
      <c r="O63" t="b">
        <f>AND(D63&gt;1000,E63&gt;1000,F63&gt;1000,G63&gt;1000,H63&lt;100,J63&lt;100,L63&lt;100)</f>
        <v>0</v>
      </c>
      <c r="P63" t="b">
        <f>AND(D63&lt;1000,E63&lt;1000,F63&lt;1000,G63&lt;1000)</f>
        <v>1</v>
      </c>
    </row>
    <row r="64" spans="1:16" x14ac:dyDescent="0.2">
      <c r="A64" t="s">
        <v>86</v>
      </c>
      <c r="B64">
        <v>35</v>
      </c>
      <c r="C64" t="s">
        <v>23</v>
      </c>
      <c r="D64">
        <v>2.4000000000000001E-4</v>
      </c>
      <c r="E64">
        <v>1.9000000000000001E-4</v>
      </c>
      <c r="F64">
        <v>4.6000000000000001E-4</v>
      </c>
      <c r="G64">
        <v>1.8E-3</v>
      </c>
      <c r="H64">
        <v>100</v>
      </c>
      <c r="I64">
        <v>2.1000000000000001E-4</v>
      </c>
      <c r="J64">
        <v>100</v>
      </c>
      <c r="K64">
        <v>4.8000000000000001E-4</v>
      </c>
      <c r="L64">
        <v>100</v>
      </c>
      <c r="M64">
        <v>1.89E-3</v>
      </c>
      <c r="N64" t="b">
        <f>OR(D64&gt;E64,D64&gt;F64,D64&gt;G64,D64&gt;I64,D64&gt;K64,D64&gt;M64)</f>
        <v>1</v>
      </c>
      <c r="O64" t="b">
        <f>AND(D64&gt;1000,E64&gt;1000,F64&gt;1000,G64&gt;1000,H64&lt;100,J64&lt;100,L64&lt;100)</f>
        <v>0</v>
      </c>
      <c r="P64" t="b">
        <f>AND(D64&lt;1000,E64&lt;1000,F64&lt;1000,G64&lt;1000)</f>
        <v>1</v>
      </c>
    </row>
    <row r="65" spans="1:16" x14ac:dyDescent="0.2">
      <c r="A65" t="s">
        <v>87</v>
      </c>
      <c r="B65">
        <v>1947</v>
      </c>
      <c r="C65" t="s">
        <v>23</v>
      </c>
      <c r="D65">
        <v>1.3140000000000001E-2</v>
      </c>
      <c r="E65">
        <v>2.64E-2</v>
      </c>
      <c r="F65">
        <v>2.8340000000000001E-2</v>
      </c>
      <c r="G65">
        <v>4.4450000000000003E-2</v>
      </c>
      <c r="H65">
        <v>100</v>
      </c>
      <c r="I65">
        <v>2.8049999999999999E-2</v>
      </c>
      <c r="J65">
        <v>100</v>
      </c>
      <c r="K65">
        <v>2.9919999999999999E-2</v>
      </c>
      <c r="L65">
        <v>100</v>
      </c>
      <c r="M65">
        <v>4.7750000000000001E-2</v>
      </c>
      <c r="N65" t="b">
        <f>OR(D65&gt;E65,D65&gt;F65,D65&gt;G65,D65&gt;I65,D65&gt;K65,D65&gt;M65)</f>
        <v>0</v>
      </c>
      <c r="O65" t="b">
        <f>AND(D65&gt;1000,E65&gt;1000,F65&gt;1000,G65&gt;1000,H65&lt;100,J65&lt;100,L65&lt;100)</f>
        <v>0</v>
      </c>
      <c r="P65" t="b">
        <f>AND(D65&lt;1000,E65&lt;1000,F65&lt;1000,G65&lt;1000)</f>
        <v>1</v>
      </c>
    </row>
    <row r="66" spans="1:16" x14ac:dyDescent="0.2">
      <c r="A66" t="s">
        <v>88</v>
      </c>
      <c r="B66">
        <v>72735</v>
      </c>
      <c r="C66" t="s">
        <v>14</v>
      </c>
      <c r="D66">
        <v>0.98804000000000003</v>
      </c>
      <c r="E66">
        <v>1.7099599999999999</v>
      </c>
      <c r="F66">
        <v>2.3327599999999999</v>
      </c>
      <c r="G66">
        <v>10.8832</v>
      </c>
      <c r="H66">
        <v>100</v>
      </c>
      <c r="I66">
        <v>2.0830600000000001</v>
      </c>
      <c r="J66">
        <v>100</v>
      </c>
      <c r="K66">
        <v>2.4604599999999999</v>
      </c>
      <c r="L66">
        <v>100</v>
      </c>
      <c r="M66">
        <v>11.93125</v>
      </c>
      <c r="N66" t="b">
        <f>OR(D66&gt;E66,D66&gt;F66,D66&gt;G66,D66&gt;I66,D66&gt;K66,D66&gt;M66)</f>
        <v>0</v>
      </c>
      <c r="O66" t="b">
        <f>AND(D66&gt;1000,E66&gt;1000,F66&gt;1000,G66&gt;1000,H66&lt;100,J66&lt;100,L66&lt;100)</f>
        <v>0</v>
      </c>
      <c r="P66" t="b">
        <f>AND(D66&lt;1000,E66&lt;1000,F66&lt;1000,G66&lt;1000)</f>
        <v>1</v>
      </c>
    </row>
    <row r="67" spans="1:16" x14ac:dyDescent="0.2">
      <c r="A67" t="s">
        <v>89</v>
      </c>
      <c r="B67">
        <v>540</v>
      </c>
      <c r="C67" t="s">
        <v>14</v>
      </c>
      <c r="D67">
        <v>3.64E-3</v>
      </c>
      <c r="E67">
        <v>3.0899999999999999E-3</v>
      </c>
      <c r="F67">
        <v>5.4900000000000001E-3</v>
      </c>
      <c r="G67">
        <v>2.18E-2</v>
      </c>
      <c r="H67">
        <v>100</v>
      </c>
      <c r="I67">
        <v>3.29E-3</v>
      </c>
      <c r="J67">
        <v>100</v>
      </c>
      <c r="K67">
        <v>5.7999999999999996E-3</v>
      </c>
      <c r="L67">
        <v>100</v>
      </c>
      <c r="M67">
        <v>2.3210000000000001E-2</v>
      </c>
      <c r="N67" t="b">
        <f>OR(D67&gt;E67,D67&gt;F67,D67&gt;G67,D67&gt;I67,D67&gt;K67,D67&gt;M67)</f>
        <v>1</v>
      </c>
      <c r="O67" t="b">
        <f>AND(D67&gt;1000,E67&gt;1000,F67&gt;1000,G67&gt;1000,H67&lt;100,J67&lt;100,L67&lt;100)</f>
        <v>0</v>
      </c>
      <c r="P67" t="b">
        <f>AND(D67&lt;1000,E67&lt;1000,F67&lt;1000,G67&lt;1000)</f>
        <v>1</v>
      </c>
    </row>
    <row r="68" spans="1:16" x14ac:dyDescent="0.2">
      <c r="A68" t="s">
        <v>90</v>
      </c>
      <c r="B68">
        <v>520</v>
      </c>
      <c r="C68" t="s">
        <v>42</v>
      </c>
      <c r="D68">
        <v>9.3200000000000002E-3</v>
      </c>
      <c r="E68">
        <v>5.9520000000000003E-2</v>
      </c>
      <c r="F68">
        <v>2.46E-2</v>
      </c>
      <c r="G68">
        <v>2.742E-2</v>
      </c>
      <c r="H68">
        <v>100</v>
      </c>
      <c r="I68">
        <v>6.2909999999999994E-2</v>
      </c>
      <c r="J68">
        <v>100</v>
      </c>
      <c r="K68">
        <v>2.5919999999999999E-2</v>
      </c>
      <c r="L68">
        <v>100</v>
      </c>
      <c r="M68">
        <v>2.8840000000000001E-2</v>
      </c>
      <c r="N68" t="b">
        <f>OR(D68&gt;E68,D68&gt;F68,D68&gt;G68,D68&gt;I68,D68&gt;K68,D68&gt;M68)</f>
        <v>0</v>
      </c>
      <c r="O68" t="b">
        <f>AND(D68&gt;1000,E68&gt;1000,F68&gt;1000,G68&gt;1000,H68&lt;100,J68&lt;100,L68&lt;100)</f>
        <v>0</v>
      </c>
      <c r="P68" t="b">
        <f>AND(D68&lt;1000,E68&lt;1000,F68&lt;1000,G68&lt;1000)</f>
        <v>1</v>
      </c>
    </row>
    <row r="69" spans="1:16" x14ac:dyDescent="0.2">
      <c r="A69" t="s">
        <v>91</v>
      </c>
      <c r="B69">
        <v>544</v>
      </c>
      <c r="C69" t="s">
        <v>14</v>
      </c>
      <c r="D69">
        <v>4.2900000000000004E-3</v>
      </c>
      <c r="E69">
        <v>3.7499999999999999E-3</v>
      </c>
      <c r="F69">
        <v>6.3200000000000001E-3</v>
      </c>
      <c r="G69">
        <v>2.8840000000000001E-2</v>
      </c>
      <c r="H69">
        <v>100</v>
      </c>
      <c r="I69">
        <v>3.9899999999999996E-3</v>
      </c>
      <c r="J69">
        <v>100</v>
      </c>
      <c r="K69">
        <v>6.6699999999999997E-3</v>
      </c>
      <c r="L69">
        <v>100</v>
      </c>
      <c r="M69">
        <v>3.039E-2</v>
      </c>
      <c r="N69" t="b">
        <f>OR(D69&gt;E69,D69&gt;F69,D69&gt;G69,D69&gt;I69,D69&gt;K69,D69&gt;M69)</f>
        <v>1</v>
      </c>
      <c r="O69" t="b">
        <f>AND(D69&gt;1000,E69&gt;1000,F69&gt;1000,G69&gt;1000,H69&lt;100,J69&lt;100,L69&lt;100)</f>
        <v>0</v>
      </c>
      <c r="P69" t="b">
        <f>AND(D69&lt;1000,E69&lt;1000,F69&lt;1000,G69&lt;1000)</f>
        <v>1</v>
      </c>
    </row>
    <row r="70" spans="1:16" x14ac:dyDescent="0.2">
      <c r="A70" t="s">
        <v>92</v>
      </c>
      <c r="B70">
        <v>5175</v>
      </c>
      <c r="C70" t="s">
        <v>93</v>
      </c>
      <c r="D70">
        <v>8.7749999999999995E-2</v>
      </c>
      <c r="E70">
        <v>2.3449999999999999E-2</v>
      </c>
      <c r="F70">
        <v>2.8044899999999999</v>
      </c>
      <c r="G70">
        <v>0.88590999999999998</v>
      </c>
      <c r="H70">
        <v>100</v>
      </c>
      <c r="I70">
        <v>2.4879999999999999E-2</v>
      </c>
      <c r="J70">
        <v>100</v>
      </c>
      <c r="K70">
        <v>3.1576900000000001</v>
      </c>
      <c r="L70">
        <v>100</v>
      </c>
      <c r="M70">
        <v>0.96669000000000005</v>
      </c>
      <c r="N70" t="b">
        <f>OR(D70&gt;E70,D70&gt;F70,D70&gt;G70,D70&gt;I70,D70&gt;K70,D70&gt;M70)</f>
        <v>1</v>
      </c>
      <c r="O70" t="b">
        <f>AND(D70&gt;1000,E70&gt;1000,F70&gt;1000,G70&gt;1000,H70&lt;100,J70&lt;100,L70&lt;100)</f>
        <v>0</v>
      </c>
      <c r="P70" t="b">
        <f>AND(D70&lt;1000,E70&lt;1000,F70&lt;1000,G70&lt;1000)</f>
        <v>1</v>
      </c>
    </row>
    <row r="71" spans="1:16" x14ac:dyDescent="0.2">
      <c r="A71" t="s">
        <v>94</v>
      </c>
      <c r="B71">
        <v>810</v>
      </c>
      <c r="C71" t="s">
        <v>28</v>
      </c>
      <c r="D71">
        <v>6.6E-3</v>
      </c>
      <c r="E71">
        <v>3.2599999999999999E-3</v>
      </c>
      <c r="F71">
        <v>0.29085</v>
      </c>
      <c r="G71">
        <v>0.11315</v>
      </c>
      <c r="H71">
        <v>100</v>
      </c>
      <c r="I71">
        <v>3.5799999999999998E-3</v>
      </c>
      <c r="J71">
        <v>100</v>
      </c>
      <c r="K71">
        <v>0.30925000000000002</v>
      </c>
      <c r="L71">
        <v>100</v>
      </c>
      <c r="M71">
        <v>0.12477000000000001</v>
      </c>
      <c r="N71" t="b">
        <f>OR(D71&gt;E71,D71&gt;F71,D71&gt;G71,D71&gt;I71,D71&gt;K71,D71&gt;M71)</f>
        <v>1</v>
      </c>
      <c r="O71" t="b">
        <f>AND(D71&gt;1000,E71&gt;1000,F71&gt;1000,G71&gt;1000,H71&lt;100,J71&lt;100,L71&lt;100)</f>
        <v>0</v>
      </c>
      <c r="P71" t="b">
        <f>AND(D71&lt;1000,E71&lt;1000,F71&lt;1000,G71&lt;1000)</f>
        <v>1</v>
      </c>
    </row>
    <row r="72" spans="1:16" x14ac:dyDescent="0.2">
      <c r="A72" t="s">
        <v>95</v>
      </c>
      <c r="B72">
        <v>190</v>
      </c>
      <c r="C72" t="s">
        <v>23</v>
      </c>
      <c r="D72">
        <v>6.3000000000000003E-4</v>
      </c>
      <c r="E72">
        <v>7.4999999999999997E-3</v>
      </c>
      <c r="F72">
        <v>3.193E-2</v>
      </c>
      <c r="G72">
        <v>1.8319999999999999E-2</v>
      </c>
      <c r="H72">
        <v>100</v>
      </c>
      <c r="I72">
        <v>7.9100000000000004E-3</v>
      </c>
      <c r="J72">
        <v>100</v>
      </c>
      <c r="K72">
        <v>3.3419999999999998E-2</v>
      </c>
      <c r="L72">
        <v>100</v>
      </c>
      <c r="M72">
        <v>1.933E-2</v>
      </c>
      <c r="N72" t="b">
        <f>OR(D72&gt;E72,D72&gt;F72,D72&gt;G72,D72&gt;I72,D72&gt;K72,D72&gt;M72)</f>
        <v>0</v>
      </c>
      <c r="O72" t="b">
        <f>AND(D72&gt;1000,E72&gt;1000,F72&gt;1000,G72&gt;1000,H72&lt;100,J72&lt;100,L72&lt;100)</f>
        <v>0</v>
      </c>
      <c r="P72" t="b">
        <f>AND(D72&lt;1000,E72&lt;1000,F72&lt;1000,G72&lt;1000)</f>
        <v>1</v>
      </c>
    </row>
    <row r="73" spans="1:16" x14ac:dyDescent="0.2">
      <c r="A73" t="s">
        <v>96</v>
      </c>
      <c r="B73">
        <v>14625</v>
      </c>
      <c r="C73" t="s">
        <v>14</v>
      </c>
      <c r="D73">
        <v>0.20268</v>
      </c>
      <c r="E73">
        <v>0.20061000000000001</v>
      </c>
      <c r="F73">
        <v>0.26574999999999999</v>
      </c>
      <c r="G73">
        <v>1.6485700000000001</v>
      </c>
      <c r="H73">
        <v>100</v>
      </c>
      <c r="I73">
        <v>0.21490999999999999</v>
      </c>
      <c r="J73">
        <v>100</v>
      </c>
      <c r="K73">
        <v>0.27517999999999998</v>
      </c>
      <c r="L73">
        <v>100</v>
      </c>
      <c r="M73">
        <v>1.81033</v>
      </c>
      <c r="N73" t="b">
        <f>OR(D73&gt;E73,D73&gt;F73,D73&gt;G73,D73&gt;I73,D73&gt;K73,D73&gt;M73)</f>
        <v>1</v>
      </c>
      <c r="O73" t="b">
        <f>AND(D73&gt;1000,E73&gt;1000,F73&gt;1000,G73&gt;1000,H73&lt;100,J73&lt;100,L73&lt;100)</f>
        <v>0</v>
      </c>
      <c r="P73" t="b">
        <f>AND(D73&lt;1000,E73&lt;1000,F73&lt;1000,G73&lt;1000)</f>
        <v>1</v>
      </c>
    </row>
    <row r="74" spans="1:16" x14ac:dyDescent="0.2">
      <c r="A74" t="s">
        <v>97</v>
      </c>
      <c r="B74">
        <v>70</v>
      </c>
      <c r="C74" t="s">
        <v>14</v>
      </c>
      <c r="D74">
        <v>5.4000000000000001E-4</v>
      </c>
      <c r="E74">
        <v>9.8999999999999999E-4</v>
      </c>
      <c r="F74">
        <v>1.2999999999999999E-3</v>
      </c>
      <c r="G74">
        <v>4.13E-3</v>
      </c>
      <c r="H74">
        <v>100</v>
      </c>
      <c r="I74">
        <v>1.0499999999999999E-3</v>
      </c>
      <c r="J74">
        <v>100</v>
      </c>
      <c r="K74">
        <v>1.3699999999999999E-3</v>
      </c>
      <c r="L74">
        <v>100</v>
      </c>
      <c r="M74">
        <v>4.3400000000000001E-3</v>
      </c>
      <c r="N74" t="b">
        <f>OR(D74&gt;E74,D74&gt;F74,D74&gt;G74,D74&gt;I74,D74&gt;K74,D74&gt;M74)</f>
        <v>0</v>
      </c>
      <c r="O74" t="b">
        <f>AND(D74&gt;1000,E74&gt;1000,F74&gt;1000,G74&gt;1000,H74&lt;100,J74&lt;100,L74&lt;100)</f>
        <v>0</v>
      </c>
      <c r="P74" t="b">
        <f>AND(D74&lt;1000,E74&lt;1000,F74&lt;1000,G74&lt;1000)</f>
        <v>1</v>
      </c>
    </row>
    <row r="75" spans="1:16" x14ac:dyDescent="0.2">
      <c r="A75" t="s">
        <v>98</v>
      </c>
      <c r="B75">
        <v>60</v>
      </c>
      <c r="C75" t="s">
        <v>14</v>
      </c>
      <c r="D75">
        <v>4.8000000000000001E-4</v>
      </c>
      <c r="E75">
        <v>8.8999999999999995E-4</v>
      </c>
      <c r="F75">
        <v>1.1299999999999999E-3</v>
      </c>
      <c r="G75">
        <v>3.5999999999999999E-3</v>
      </c>
      <c r="H75">
        <v>100</v>
      </c>
      <c r="I75">
        <v>9.3999999999999997E-4</v>
      </c>
      <c r="J75">
        <v>100</v>
      </c>
      <c r="K75">
        <v>1.1900000000000001E-3</v>
      </c>
      <c r="L75">
        <v>100</v>
      </c>
      <c r="M75">
        <v>3.7699999999999999E-3</v>
      </c>
      <c r="N75" t="b">
        <f>OR(D75&gt;E75,D75&gt;F75,D75&gt;G75,D75&gt;I75,D75&gt;K75,D75&gt;M75)</f>
        <v>0</v>
      </c>
      <c r="O75" t="b">
        <f>AND(D75&gt;1000,E75&gt;1000,F75&gt;1000,G75&gt;1000,H75&lt;100,J75&lt;100,L75&lt;100)</f>
        <v>0</v>
      </c>
      <c r="P75" t="b">
        <f>AND(D75&lt;1000,E75&lt;1000,F75&lt;1000,G75&lt;1000)</f>
        <v>1</v>
      </c>
    </row>
    <row r="76" spans="1:16" x14ac:dyDescent="0.2">
      <c r="A76" t="s">
        <v>99</v>
      </c>
      <c r="B76">
        <v>394745</v>
      </c>
      <c r="C76" t="s">
        <v>25</v>
      </c>
      <c r="D76">
        <v>2.41614</v>
      </c>
      <c r="E76">
        <v>14.814550000000001</v>
      </c>
      <c r="F76">
        <v>18.493680000000001</v>
      </c>
      <c r="G76">
        <v>22.3718</v>
      </c>
      <c r="H76">
        <v>0</v>
      </c>
      <c r="I76">
        <v>12.95246</v>
      </c>
      <c r="J76">
        <v>100</v>
      </c>
      <c r="K76">
        <v>19.820969999999999</v>
      </c>
      <c r="L76">
        <v>100</v>
      </c>
      <c r="M76">
        <v>24.221329999999998</v>
      </c>
      <c r="N76" t="b">
        <f>OR(D76&gt;E76,D76&gt;F76,D76&gt;G76,D76&gt;I76,D76&gt;K76,D76&gt;M76)</f>
        <v>0</v>
      </c>
      <c r="O76" t="b">
        <f>AND(D76&gt;1000,E76&gt;1000,F76&gt;1000,G76&gt;1000,H76&lt;100,J76&lt;100,L76&lt;100)</f>
        <v>0</v>
      </c>
      <c r="P76" t="b">
        <f>AND(D76&lt;1000,E76&lt;1000,F76&lt;1000,G76&lt;1000)</f>
        <v>1</v>
      </c>
    </row>
    <row r="77" spans="1:16" x14ac:dyDescent="0.2">
      <c r="A77" t="s">
        <v>100</v>
      </c>
      <c r="B77">
        <v>70</v>
      </c>
      <c r="C77" t="s">
        <v>14</v>
      </c>
      <c r="D77">
        <v>5.5000000000000003E-4</v>
      </c>
      <c r="E77">
        <v>4.2999999999999999E-4</v>
      </c>
      <c r="F77">
        <v>8.0000000000000004E-4</v>
      </c>
      <c r="G77">
        <v>2.8800000000000002E-3</v>
      </c>
      <c r="H77">
        <v>100</v>
      </c>
      <c r="I77">
        <v>5.0000000000000001E-4</v>
      </c>
      <c r="J77">
        <v>100</v>
      </c>
      <c r="K77">
        <v>8.4999999999999995E-4</v>
      </c>
      <c r="L77">
        <v>100</v>
      </c>
      <c r="M77">
        <v>3.0200000000000001E-3</v>
      </c>
      <c r="N77" t="b">
        <f>OR(D77&gt;E77,D77&gt;F77,D77&gt;G77,D77&gt;I77,D77&gt;K77,D77&gt;M77)</f>
        <v>1</v>
      </c>
      <c r="O77" t="b">
        <f>AND(D77&gt;1000,E77&gt;1000,F77&gt;1000,G77&gt;1000,H77&lt;100,J77&lt;100,L77&lt;100)</f>
        <v>0</v>
      </c>
      <c r="P77" t="b">
        <f>AND(D77&lt;1000,E77&lt;1000,F77&lt;1000,G77&lt;1000)</f>
        <v>1</v>
      </c>
    </row>
    <row r="78" spans="1:16" x14ac:dyDescent="0.2">
      <c r="A78" t="s">
        <v>101</v>
      </c>
      <c r="B78">
        <v>986</v>
      </c>
      <c r="C78" t="s">
        <v>14</v>
      </c>
      <c r="D78">
        <v>7.7499999999999999E-3</v>
      </c>
      <c r="E78">
        <v>6.8999999999999999E-3</v>
      </c>
      <c r="F78">
        <v>1.146E-2</v>
      </c>
      <c r="G78">
        <v>5.5789999999999999E-2</v>
      </c>
      <c r="H78">
        <v>100</v>
      </c>
      <c r="I78">
        <v>7.3200000000000001E-3</v>
      </c>
      <c r="J78">
        <v>100</v>
      </c>
      <c r="K78">
        <v>1.2109999999999999E-2</v>
      </c>
      <c r="L78">
        <v>100</v>
      </c>
      <c r="M78">
        <v>5.9369999999999999E-2</v>
      </c>
      <c r="N78" t="b">
        <f>OR(D78&gt;E78,D78&gt;F78,D78&gt;G78,D78&gt;I78,D78&gt;K78,D78&gt;M78)</f>
        <v>1</v>
      </c>
      <c r="O78" t="b">
        <f>AND(D78&gt;1000,E78&gt;1000,F78&gt;1000,G78&gt;1000,H78&lt;100,J78&lt;100,L78&lt;100)</f>
        <v>0</v>
      </c>
      <c r="P78" t="b">
        <f>AND(D78&lt;1000,E78&lt;1000,F78&lt;1000,G78&lt;1000)</f>
        <v>1</v>
      </c>
    </row>
    <row r="79" spans="1:16" x14ac:dyDescent="0.2">
      <c r="A79" t="s">
        <v>102</v>
      </c>
      <c r="B79">
        <v>207</v>
      </c>
      <c r="C79" t="s">
        <v>17</v>
      </c>
      <c r="D79">
        <v>1.3500000000000001E-3</v>
      </c>
      <c r="E79">
        <v>3.5500000000000002E-3</v>
      </c>
      <c r="F79">
        <v>3.0200000000000001E-3</v>
      </c>
      <c r="G79">
        <v>5.8399999999999997E-3</v>
      </c>
      <c r="H79">
        <v>100</v>
      </c>
      <c r="I79">
        <v>3.7799999999999999E-3</v>
      </c>
      <c r="J79">
        <v>100</v>
      </c>
      <c r="K79">
        <v>3.1900000000000001E-3</v>
      </c>
      <c r="L79">
        <v>100</v>
      </c>
      <c r="M79">
        <v>6.1599999999999997E-3</v>
      </c>
      <c r="N79" t="b">
        <f>OR(D79&gt;E79,D79&gt;F79,D79&gt;G79,D79&gt;I79,D79&gt;K79,D79&gt;M79)</f>
        <v>0</v>
      </c>
      <c r="O79" t="b">
        <f>AND(D79&gt;1000,E79&gt;1000,F79&gt;1000,G79&gt;1000,H79&lt;100,J79&lt;100,L79&lt;100)</f>
        <v>0</v>
      </c>
      <c r="P79" t="b">
        <f>AND(D79&lt;1000,E79&lt;1000,F79&lt;1000,G79&lt;1000)</f>
        <v>1</v>
      </c>
    </row>
    <row r="80" spans="1:16" x14ac:dyDescent="0.2">
      <c r="A80" t="s">
        <v>103</v>
      </c>
      <c r="B80">
        <v>3705</v>
      </c>
      <c r="C80" t="s">
        <v>17</v>
      </c>
      <c r="D80">
        <v>3.3329999999999999E-2</v>
      </c>
      <c r="E80">
        <v>8.3640000000000006E-2</v>
      </c>
      <c r="F80">
        <v>5.636E-2</v>
      </c>
      <c r="G80">
        <v>0.20558999999999999</v>
      </c>
      <c r="H80">
        <v>100</v>
      </c>
      <c r="I80">
        <v>8.8770000000000002E-2</v>
      </c>
      <c r="J80">
        <v>100</v>
      </c>
      <c r="K80">
        <v>5.8779999999999999E-2</v>
      </c>
      <c r="L80">
        <v>100</v>
      </c>
      <c r="M80">
        <v>0.22269</v>
      </c>
      <c r="N80" t="b">
        <f>OR(D80&gt;E80,D80&gt;F80,D80&gt;G80,D80&gt;I80,D80&gt;K80,D80&gt;M80)</f>
        <v>0</v>
      </c>
      <c r="O80" t="b">
        <f>AND(D80&gt;1000,E80&gt;1000,F80&gt;1000,G80&gt;1000,H80&lt;100,J80&lt;100,L80&lt;100)</f>
        <v>0</v>
      </c>
      <c r="P80" t="b">
        <f>AND(D80&lt;1000,E80&lt;1000,F80&lt;1000,G80&lt;1000)</f>
        <v>1</v>
      </c>
    </row>
    <row r="81" spans="1:16" x14ac:dyDescent="0.2">
      <c r="A81" t="s">
        <v>104</v>
      </c>
      <c r="B81">
        <v>5168</v>
      </c>
      <c r="C81" t="s">
        <v>46</v>
      </c>
      <c r="D81">
        <v>9.7839999999999996E-2</v>
      </c>
      <c r="E81">
        <v>0.23425000000000001</v>
      </c>
      <c r="F81">
        <v>0.13907</v>
      </c>
      <c r="G81">
        <v>0.56835000000000002</v>
      </c>
      <c r="H81">
        <v>0</v>
      </c>
      <c r="I81">
        <v>0.18786</v>
      </c>
      <c r="J81">
        <v>100</v>
      </c>
      <c r="K81">
        <v>0.14927000000000001</v>
      </c>
      <c r="L81">
        <v>100</v>
      </c>
      <c r="M81">
        <v>0.60931000000000002</v>
      </c>
      <c r="N81" t="b">
        <f>OR(D81&gt;E81,D81&gt;F81,D81&gt;G81,D81&gt;I81,D81&gt;K81,D81&gt;M81)</f>
        <v>0</v>
      </c>
      <c r="O81" t="b">
        <f>AND(D81&gt;1000,E81&gt;1000,F81&gt;1000,G81&gt;1000,H81&lt;100,J81&lt;100,L81&lt;100)</f>
        <v>0</v>
      </c>
      <c r="P81" t="b">
        <f>AND(D81&lt;1000,E81&lt;1000,F81&lt;1000,G81&lt;1000)</f>
        <v>1</v>
      </c>
    </row>
    <row r="82" spans="1:16" x14ac:dyDescent="0.2">
      <c r="A82" t="s">
        <v>105</v>
      </c>
      <c r="B82">
        <v>95</v>
      </c>
      <c r="C82" t="s">
        <v>17</v>
      </c>
      <c r="D82">
        <v>9.3999999999999997E-4</v>
      </c>
      <c r="E82">
        <v>3.0200000000000001E-3</v>
      </c>
      <c r="F82">
        <v>3.1099999999999999E-3</v>
      </c>
      <c r="G82">
        <v>2.9499999999999999E-3</v>
      </c>
      <c r="H82">
        <v>100</v>
      </c>
      <c r="I82">
        <v>3.1900000000000001E-3</v>
      </c>
      <c r="J82">
        <v>100</v>
      </c>
      <c r="K82">
        <v>3.29E-3</v>
      </c>
      <c r="L82">
        <v>100</v>
      </c>
      <c r="M82">
        <v>3.0599999999999998E-3</v>
      </c>
      <c r="N82" t="b">
        <f>OR(D82&gt;E82,D82&gt;F82,D82&gt;G82,D82&gt;I82,D82&gt;K82,D82&gt;M82)</f>
        <v>0</v>
      </c>
      <c r="O82" t="b">
        <f>AND(D82&gt;1000,E82&gt;1000,F82&gt;1000,G82&gt;1000,H82&lt;100,J82&lt;100,L82&lt;100)</f>
        <v>0</v>
      </c>
      <c r="P82" t="b">
        <f>AND(D82&lt;1000,E82&lt;1000,F82&lt;1000,G82&lt;1000)</f>
        <v>1</v>
      </c>
    </row>
    <row r="83" spans="1:16" x14ac:dyDescent="0.2">
      <c r="A83" t="s">
        <v>111</v>
      </c>
      <c r="B83">
        <v>6205</v>
      </c>
      <c r="C83" t="s">
        <v>25</v>
      </c>
      <c r="D83">
        <v>8.1670000000000006E-2</v>
      </c>
      <c r="E83">
        <v>0.11568000000000001</v>
      </c>
      <c r="F83">
        <v>0.10672</v>
      </c>
      <c r="G83">
        <v>0.55720999999999998</v>
      </c>
      <c r="H83">
        <v>100</v>
      </c>
      <c r="I83">
        <v>0.13925000000000001</v>
      </c>
      <c r="J83">
        <v>100</v>
      </c>
      <c r="K83">
        <v>0.13048000000000001</v>
      </c>
      <c r="L83">
        <v>100</v>
      </c>
      <c r="M83">
        <v>0.61743999999999999</v>
      </c>
      <c r="N83" t="b">
        <f>OR(D83&gt;E83,D83&gt;F83,D83&gt;G83,D83&gt;I83,D83&gt;K83,D83&gt;M83)</f>
        <v>0</v>
      </c>
      <c r="O83" t="b">
        <f>AND(D83&gt;1000,E83&gt;1000,F83&gt;1000,G83&gt;1000,H83&lt;100,J83&lt;100,L83&lt;100)</f>
        <v>0</v>
      </c>
      <c r="P83" t="b">
        <f>AND(D83&lt;1000,E83&lt;1000,F83&lt;1000,G83&lt;1000)</f>
        <v>1</v>
      </c>
    </row>
    <row r="84" spans="1:16" x14ac:dyDescent="0.2">
      <c r="A84" t="s">
        <v>112</v>
      </c>
      <c r="B84">
        <v>50</v>
      </c>
      <c r="C84" t="s">
        <v>14</v>
      </c>
      <c r="D84">
        <v>4.0999999999999999E-4</v>
      </c>
      <c r="E84">
        <v>2.9999999999999997E-4</v>
      </c>
      <c r="F84">
        <v>5.8E-4</v>
      </c>
      <c r="G84">
        <v>1.91E-3</v>
      </c>
      <c r="H84">
        <v>100</v>
      </c>
      <c r="I84">
        <v>3.2000000000000003E-4</v>
      </c>
      <c r="J84">
        <v>100</v>
      </c>
      <c r="K84">
        <v>5.9999999999999995E-4</v>
      </c>
      <c r="L84">
        <v>100</v>
      </c>
      <c r="M84">
        <v>1.99E-3</v>
      </c>
      <c r="N84" t="b">
        <f>OR(D84&gt;E84,D84&gt;F84,D84&gt;G84,D84&gt;I84,D84&gt;K84,D84&gt;M84)</f>
        <v>1</v>
      </c>
      <c r="O84" t="b">
        <f>AND(D84&gt;1000,E84&gt;1000,F84&gt;1000,G84&gt;1000,H84&lt;100,J84&lt;100,L84&lt;100)</f>
        <v>0</v>
      </c>
      <c r="P84" t="b">
        <f>AND(D84&lt;1000,E84&lt;1000,F84&lt;1000,G84&lt;1000)</f>
        <v>1</v>
      </c>
    </row>
    <row r="85" spans="1:16" x14ac:dyDescent="0.2">
      <c r="A85" t="s">
        <v>113</v>
      </c>
      <c r="B85">
        <v>306</v>
      </c>
      <c r="C85" t="s">
        <v>23</v>
      </c>
      <c r="D85">
        <v>1.6100000000000001E-3</v>
      </c>
      <c r="E85">
        <v>4.8900000000000002E-3</v>
      </c>
      <c r="F85">
        <v>1.09E-2</v>
      </c>
      <c r="G85">
        <v>3.465E-2</v>
      </c>
      <c r="H85">
        <v>100</v>
      </c>
      <c r="I85">
        <v>5.13E-3</v>
      </c>
      <c r="J85">
        <v>100</v>
      </c>
      <c r="K85">
        <v>1.1509999999999999E-2</v>
      </c>
      <c r="L85">
        <v>100</v>
      </c>
      <c r="M85">
        <v>3.6249999999999998E-2</v>
      </c>
      <c r="N85" t="b">
        <f>OR(D85&gt;E85,D85&gt;F85,D85&gt;G85,D85&gt;I85,D85&gt;K85,D85&gt;M85)</f>
        <v>0</v>
      </c>
      <c r="O85" t="b">
        <f>AND(D85&gt;1000,E85&gt;1000,F85&gt;1000,G85&gt;1000,H85&lt;100,J85&lt;100,L85&lt;100)</f>
        <v>0</v>
      </c>
      <c r="P85" t="b">
        <f>AND(D85&lt;1000,E85&lt;1000,F85&lt;1000,G85&lt;1000)</f>
        <v>1</v>
      </c>
    </row>
    <row r="86" spans="1:16" x14ac:dyDescent="0.2">
      <c r="A86" t="s">
        <v>114</v>
      </c>
      <c r="B86">
        <v>35</v>
      </c>
      <c r="C86" t="s">
        <v>25</v>
      </c>
      <c r="D86">
        <v>3.1E-4</v>
      </c>
      <c r="E86">
        <v>1.08E-3</v>
      </c>
      <c r="F86">
        <v>2.5799999999999998E-3</v>
      </c>
      <c r="G86">
        <v>1.65E-3</v>
      </c>
      <c r="H86">
        <v>0</v>
      </c>
      <c r="I86">
        <v>7.2999999999999996E-4</v>
      </c>
      <c r="J86">
        <v>0</v>
      </c>
      <c r="K86">
        <v>1.98E-3</v>
      </c>
      <c r="L86">
        <v>100</v>
      </c>
      <c r="M86">
        <v>1.73E-3</v>
      </c>
      <c r="N86" t="b">
        <f>OR(D86&gt;E86,D86&gt;F86,D86&gt;G86,D86&gt;I86,D86&gt;K86,D86&gt;M86)</f>
        <v>0</v>
      </c>
      <c r="O86" t="b">
        <f>AND(D86&gt;1000,E86&gt;1000,F86&gt;1000,G86&gt;1000,H86&lt;100,J86&lt;100,L86&lt;100)</f>
        <v>0</v>
      </c>
      <c r="P86" t="b">
        <f>AND(D86&lt;1000,E86&lt;1000,F86&lt;1000,G86&lt;1000)</f>
        <v>1</v>
      </c>
    </row>
    <row r="87" spans="1:16" x14ac:dyDescent="0.2">
      <c r="A87" t="s">
        <v>115</v>
      </c>
      <c r="B87">
        <v>10</v>
      </c>
      <c r="C87" t="s">
        <v>14</v>
      </c>
      <c r="D87">
        <v>9.0000000000000006E-5</v>
      </c>
      <c r="E87">
        <v>9.0000000000000006E-5</v>
      </c>
      <c r="F87">
        <v>1.7000000000000001E-4</v>
      </c>
      <c r="G87">
        <v>4.0999999999999999E-4</v>
      </c>
      <c r="H87">
        <v>100</v>
      </c>
      <c r="I87">
        <v>1E-4</v>
      </c>
      <c r="J87">
        <v>100</v>
      </c>
      <c r="K87">
        <v>1.8000000000000001E-4</v>
      </c>
      <c r="L87">
        <v>100</v>
      </c>
      <c r="M87">
        <v>4.4000000000000002E-4</v>
      </c>
      <c r="N87" t="b">
        <f>OR(D87&gt;E87,D87&gt;F87,D87&gt;G87,D87&gt;I87,D87&gt;K87,D87&gt;M87)</f>
        <v>0</v>
      </c>
      <c r="O87" t="b">
        <f>AND(D87&gt;1000,E87&gt;1000,F87&gt;1000,G87&gt;1000,H87&lt;100,J87&lt;100,L87&lt;100)</f>
        <v>0</v>
      </c>
      <c r="P87" t="b">
        <f>AND(D87&lt;1000,E87&lt;1000,F87&lt;1000,G87&lt;1000)</f>
        <v>1</v>
      </c>
    </row>
    <row r="88" spans="1:16" x14ac:dyDescent="0.2">
      <c r="A88" t="s">
        <v>116</v>
      </c>
      <c r="B88">
        <v>189</v>
      </c>
      <c r="C88" t="s">
        <v>14</v>
      </c>
      <c r="D88">
        <v>3.6000000000000002E-4</v>
      </c>
      <c r="E88">
        <v>2.5100000000000001E-3</v>
      </c>
      <c r="F88">
        <v>1.2199999999999999E-3</v>
      </c>
      <c r="G88">
        <v>4.13E-3</v>
      </c>
      <c r="H88">
        <v>100</v>
      </c>
      <c r="I88">
        <v>2.64E-3</v>
      </c>
      <c r="J88">
        <v>100</v>
      </c>
      <c r="K88">
        <v>1.31E-3</v>
      </c>
      <c r="L88">
        <v>100</v>
      </c>
      <c r="M88">
        <v>4.3400000000000001E-3</v>
      </c>
      <c r="N88" t="b">
        <f>OR(D88&gt;E88,D88&gt;F88,D88&gt;G88,D88&gt;I88,D88&gt;K88,D88&gt;M88)</f>
        <v>0</v>
      </c>
      <c r="O88" t="b">
        <f>AND(D88&gt;1000,E88&gt;1000,F88&gt;1000,G88&gt;1000,H88&lt;100,J88&lt;100,L88&lt;100)</f>
        <v>0</v>
      </c>
      <c r="P88" t="b">
        <f>AND(D88&lt;1000,E88&lt;1000,F88&lt;1000,G88&lt;1000)</f>
        <v>1</v>
      </c>
    </row>
    <row r="89" spans="1:16" x14ac:dyDescent="0.2">
      <c r="A89" t="s">
        <v>117</v>
      </c>
      <c r="B89">
        <v>470</v>
      </c>
      <c r="C89" t="s">
        <v>58</v>
      </c>
      <c r="D89">
        <v>7.7000000000000002E-3</v>
      </c>
      <c r="E89">
        <v>1.9499999999999999E-3</v>
      </c>
      <c r="F89">
        <v>0.1125</v>
      </c>
      <c r="G89">
        <v>6.0979999999999999E-2</v>
      </c>
      <c r="H89">
        <v>100</v>
      </c>
      <c r="I89">
        <v>2.1099999999999999E-3</v>
      </c>
      <c r="J89">
        <v>100</v>
      </c>
      <c r="K89">
        <v>0.11554</v>
      </c>
      <c r="L89">
        <v>100</v>
      </c>
      <c r="M89">
        <v>6.5409999999999996E-2</v>
      </c>
      <c r="N89" t="b">
        <f>OR(D89&gt;E89,D89&gt;F89,D89&gt;G89,D89&gt;I89,D89&gt;K89,D89&gt;M89)</f>
        <v>1</v>
      </c>
      <c r="O89" t="b">
        <f>AND(D89&gt;1000,E89&gt;1000,F89&gt;1000,G89&gt;1000,H89&lt;100,J89&lt;100,L89&lt;100)</f>
        <v>0</v>
      </c>
      <c r="P89" t="b">
        <f>AND(D89&lt;1000,E89&lt;1000,F89&lt;1000,G89&lt;1000)</f>
        <v>1</v>
      </c>
    </row>
    <row r="90" spans="1:16" x14ac:dyDescent="0.2">
      <c r="A90" t="s">
        <v>118</v>
      </c>
      <c r="B90">
        <v>1518</v>
      </c>
      <c r="C90" t="s">
        <v>17</v>
      </c>
      <c r="D90">
        <v>1.311E-2</v>
      </c>
      <c r="E90">
        <v>3.4430000000000002E-2</v>
      </c>
      <c r="F90">
        <v>2.2669999999999999E-2</v>
      </c>
      <c r="G90">
        <v>7.6399999999999996E-2</v>
      </c>
      <c r="H90">
        <v>100</v>
      </c>
      <c r="I90">
        <v>3.9480000000000001E-2</v>
      </c>
      <c r="J90">
        <v>100</v>
      </c>
      <c r="K90">
        <v>2.5159999999999998E-2</v>
      </c>
      <c r="L90">
        <v>100</v>
      </c>
      <c r="M90">
        <v>8.4779999999999994E-2</v>
      </c>
      <c r="N90" t="b">
        <f>OR(D90&gt;E90,D90&gt;F90,D90&gt;G90,D90&gt;I90,D90&gt;K90,D90&gt;M90)</f>
        <v>0</v>
      </c>
      <c r="O90" t="b">
        <f>AND(D90&gt;1000,E90&gt;1000,F90&gt;1000,G90&gt;1000,H90&lt;100,J90&lt;100,L90&lt;100)</f>
        <v>0</v>
      </c>
      <c r="P90" t="b">
        <f>AND(D90&lt;1000,E90&lt;1000,F90&lt;1000,G90&lt;1000)</f>
        <v>1</v>
      </c>
    </row>
    <row r="91" spans="1:16" x14ac:dyDescent="0.2">
      <c r="A91" t="s">
        <v>119</v>
      </c>
      <c r="B91">
        <v>524292</v>
      </c>
      <c r="C91" t="s">
        <v>14</v>
      </c>
      <c r="D91">
        <v>1.0977300000000001</v>
      </c>
      <c r="E91">
        <v>4.46821</v>
      </c>
      <c r="F91">
        <v>3.3453400000000002</v>
      </c>
      <c r="G91">
        <v>13.85876</v>
      </c>
      <c r="H91">
        <v>100</v>
      </c>
      <c r="I91">
        <v>4.7321900000000001</v>
      </c>
      <c r="J91">
        <v>100</v>
      </c>
      <c r="K91">
        <v>3.52705</v>
      </c>
      <c r="L91">
        <v>100</v>
      </c>
      <c r="M91">
        <v>14.7079</v>
      </c>
      <c r="N91" t="b">
        <f>OR(D91&gt;E91,D91&gt;F91,D91&gt;G91,D91&gt;I91,D91&gt;K91,D91&gt;M91)</f>
        <v>0</v>
      </c>
      <c r="O91" t="b">
        <f>AND(D91&gt;1000,E91&gt;1000,F91&gt;1000,G91&gt;1000,H91&lt;100,J91&lt;100,L91&lt;100)</f>
        <v>0</v>
      </c>
      <c r="P91" t="b">
        <f>AND(D91&lt;1000,E91&lt;1000,F91&lt;1000,G91&lt;1000)</f>
        <v>1</v>
      </c>
    </row>
    <row r="92" spans="1:16" x14ac:dyDescent="0.2">
      <c r="A92" t="s">
        <v>120</v>
      </c>
      <c r="B92">
        <v>110</v>
      </c>
      <c r="C92" t="s">
        <v>110</v>
      </c>
      <c r="D92">
        <v>2.33E-3</v>
      </c>
      <c r="E92">
        <v>5.2999999999999998E-4</v>
      </c>
      <c r="F92">
        <v>8.4200000000000004E-3</v>
      </c>
      <c r="G92">
        <v>1.0030000000000001E-2</v>
      </c>
      <c r="H92">
        <v>100</v>
      </c>
      <c r="I92">
        <v>5.9000000000000003E-4</v>
      </c>
      <c r="J92">
        <v>100</v>
      </c>
      <c r="K92">
        <v>8.6999999999999994E-3</v>
      </c>
      <c r="L92">
        <v>100</v>
      </c>
      <c r="M92">
        <v>1.0460000000000001E-2</v>
      </c>
      <c r="N92" t="b">
        <f>OR(D92&gt;E92,D92&gt;F92,D92&gt;G92,D92&gt;I92,D92&gt;K92,D92&gt;M92)</f>
        <v>1</v>
      </c>
      <c r="O92" t="b">
        <f>AND(D92&gt;1000,E92&gt;1000,F92&gt;1000,G92&gt;1000,H92&lt;100,J92&lt;100,L92&lt;100)</f>
        <v>0</v>
      </c>
      <c r="P92" t="b">
        <f>AND(D92&lt;1000,E92&lt;1000,F92&lt;1000,G92&lt;1000)</f>
        <v>1</v>
      </c>
    </row>
    <row r="93" spans="1:16" x14ac:dyDescent="0.2">
      <c r="A93" t="s">
        <v>121</v>
      </c>
      <c r="B93">
        <v>578</v>
      </c>
      <c r="C93" t="s">
        <v>17</v>
      </c>
      <c r="D93">
        <v>3.96E-3</v>
      </c>
      <c r="E93">
        <v>1.0319999999999999E-2</v>
      </c>
      <c r="F93">
        <v>7.1999999999999998E-3</v>
      </c>
      <c r="G93">
        <v>1.949E-2</v>
      </c>
      <c r="H93">
        <v>100</v>
      </c>
      <c r="I93">
        <v>1.09E-2</v>
      </c>
      <c r="J93">
        <v>100</v>
      </c>
      <c r="K93">
        <v>7.5700000000000003E-3</v>
      </c>
      <c r="L93">
        <v>100</v>
      </c>
      <c r="M93">
        <v>2.0629999999999999E-2</v>
      </c>
      <c r="N93" t="b">
        <f>OR(D93&gt;E93,D93&gt;F93,D93&gt;G93,D93&gt;I93,D93&gt;K93,D93&gt;M93)</f>
        <v>0</v>
      </c>
      <c r="O93" t="b">
        <f>AND(D93&gt;1000,E93&gt;1000,F93&gt;1000,G93&gt;1000,H93&lt;100,J93&lt;100,L93&lt;100)</f>
        <v>0</v>
      </c>
      <c r="P93" t="b">
        <f>AND(D93&lt;1000,E93&lt;1000,F93&lt;1000,G93&lt;1000)</f>
        <v>1</v>
      </c>
    </row>
    <row r="94" spans="1:16" x14ac:dyDescent="0.2">
      <c r="A94" t="s">
        <v>122</v>
      </c>
      <c r="B94">
        <v>40</v>
      </c>
      <c r="C94" t="s">
        <v>23</v>
      </c>
      <c r="D94">
        <v>2.7E-4</v>
      </c>
      <c r="E94">
        <v>2.1000000000000001E-4</v>
      </c>
      <c r="F94">
        <v>8.9999999999999998E-4</v>
      </c>
      <c r="G94">
        <v>1.91E-3</v>
      </c>
      <c r="H94">
        <v>100</v>
      </c>
      <c r="I94">
        <v>2.3000000000000001E-4</v>
      </c>
      <c r="J94">
        <v>100</v>
      </c>
      <c r="K94">
        <v>9.5E-4</v>
      </c>
      <c r="L94">
        <v>100</v>
      </c>
      <c r="M94">
        <v>2.0100000000000001E-3</v>
      </c>
      <c r="N94" t="b">
        <f>OR(D94&gt;E94,D94&gt;F94,D94&gt;G94,D94&gt;I94,D94&gt;K94,D94&gt;M94)</f>
        <v>1</v>
      </c>
      <c r="O94" t="b">
        <f>AND(D94&gt;1000,E94&gt;1000,F94&gt;1000,G94&gt;1000,H94&lt;100,J94&lt;100,L94&lt;100)</f>
        <v>0</v>
      </c>
      <c r="P94" t="b">
        <f>AND(D94&lt;1000,E94&lt;1000,F94&lt;1000,G94&lt;1000)</f>
        <v>1</v>
      </c>
    </row>
    <row r="95" spans="1:16" x14ac:dyDescent="0.2">
      <c r="A95" t="s">
        <v>123</v>
      </c>
      <c r="B95">
        <v>55</v>
      </c>
      <c r="C95" t="s">
        <v>14</v>
      </c>
      <c r="D95">
        <v>3.8999999999999999E-4</v>
      </c>
      <c r="E95">
        <v>3.6999999999999999E-4</v>
      </c>
      <c r="F95">
        <v>1.1000000000000001E-3</v>
      </c>
      <c r="G95">
        <v>3.16E-3</v>
      </c>
      <c r="H95">
        <v>100</v>
      </c>
      <c r="I95">
        <v>3.8999999999999999E-4</v>
      </c>
      <c r="J95">
        <v>100</v>
      </c>
      <c r="K95">
        <v>1.14E-3</v>
      </c>
      <c r="L95">
        <v>100</v>
      </c>
      <c r="M95">
        <v>3.32E-3</v>
      </c>
      <c r="N95" t="b">
        <f>OR(D95&gt;E95,D95&gt;F95,D95&gt;G95,D95&gt;I95,D95&gt;K95,D95&gt;M95)</f>
        <v>1</v>
      </c>
      <c r="O95" t="b">
        <f>AND(D95&gt;1000,E95&gt;1000,F95&gt;1000,G95&gt;1000,H95&lt;100,J95&lt;100,L95&lt;100)</f>
        <v>0</v>
      </c>
      <c r="P95" t="b">
        <f>AND(D95&lt;1000,E95&lt;1000,F95&lt;1000,G95&lt;1000)</f>
        <v>1</v>
      </c>
    </row>
    <row r="96" spans="1:16" x14ac:dyDescent="0.2">
      <c r="A96" t="s">
        <v>124</v>
      </c>
      <c r="B96">
        <v>144</v>
      </c>
      <c r="C96" t="s">
        <v>14</v>
      </c>
      <c r="D96">
        <v>2.9E-4</v>
      </c>
      <c r="E96">
        <v>1.9599999999999999E-3</v>
      </c>
      <c r="F96">
        <v>9.3999999999999997E-4</v>
      </c>
      <c r="G96">
        <v>3.0899999999999999E-3</v>
      </c>
      <c r="H96">
        <v>100</v>
      </c>
      <c r="I96">
        <v>2.0600000000000002E-3</v>
      </c>
      <c r="J96">
        <v>100</v>
      </c>
      <c r="K96">
        <v>9.7999999999999997E-4</v>
      </c>
      <c r="L96">
        <v>100</v>
      </c>
      <c r="M96">
        <v>3.2599999999999999E-3</v>
      </c>
      <c r="N96" t="b">
        <f>OR(D96&gt;E96,D96&gt;F96,D96&gt;G96,D96&gt;I96,D96&gt;K96,D96&gt;M96)</f>
        <v>0</v>
      </c>
      <c r="O96" t="b">
        <f>AND(D96&gt;1000,E96&gt;1000,F96&gt;1000,G96&gt;1000,H96&lt;100,J96&lt;100,L96&lt;100)</f>
        <v>0</v>
      </c>
      <c r="P96" t="b">
        <f>AND(D96&lt;1000,E96&lt;1000,F96&lt;1000,G96&lt;1000)</f>
        <v>1</v>
      </c>
    </row>
    <row r="97" spans="1:16" x14ac:dyDescent="0.2">
      <c r="A97" t="s">
        <v>125</v>
      </c>
      <c r="B97">
        <v>108</v>
      </c>
      <c r="C97" t="s">
        <v>17</v>
      </c>
      <c r="D97">
        <v>1.15E-3</v>
      </c>
      <c r="E97">
        <v>3.16E-3</v>
      </c>
      <c r="F97">
        <v>2.2799999999999999E-3</v>
      </c>
      <c r="G97">
        <v>9.0600000000000003E-3</v>
      </c>
      <c r="H97">
        <v>58.33</v>
      </c>
      <c r="I97">
        <v>2.4399999999999999E-3</v>
      </c>
      <c r="J97">
        <v>100</v>
      </c>
      <c r="K97">
        <v>2.3700000000000001E-3</v>
      </c>
      <c r="L97">
        <v>100</v>
      </c>
      <c r="M97">
        <v>9.4900000000000002E-3</v>
      </c>
      <c r="N97" t="b">
        <f>OR(D97&gt;E97,D97&gt;F97,D97&gt;G97,D97&gt;I97,D97&gt;K97,D97&gt;M97)</f>
        <v>0</v>
      </c>
      <c r="O97" t="b">
        <f>AND(D97&gt;1000,E97&gt;1000,F97&gt;1000,G97&gt;1000,H97&lt;100,J97&lt;100,L97&lt;100)</f>
        <v>0</v>
      </c>
      <c r="P97" t="b">
        <f>AND(D97&lt;1000,E97&lt;1000,F97&lt;1000,G97&lt;1000)</f>
        <v>1</v>
      </c>
    </row>
    <row r="98" spans="1:16" x14ac:dyDescent="0.2">
      <c r="A98" t="s">
        <v>126</v>
      </c>
      <c r="B98">
        <v>3645</v>
      </c>
      <c r="C98" t="s">
        <v>50</v>
      </c>
      <c r="D98">
        <v>8.9529999999999998E-2</v>
      </c>
      <c r="E98">
        <v>2.256E-2</v>
      </c>
      <c r="F98">
        <v>0.13328000000000001</v>
      </c>
      <c r="G98">
        <v>0.42573</v>
      </c>
      <c r="H98">
        <v>100</v>
      </c>
      <c r="I98">
        <v>2.4369999999999999E-2</v>
      </c>
      <c r="J98">
        <v>100</v>
      </c>
      <c r="K98">
        <v>0.14282</v>
      </c>
      <c r="L98">
        <v>100</v>
      </c>
      <c r="M98">
        <v>0.46604000000000001</v>
      </c>
      <c r="N98" t="b">
        <f>OR(D98&gt;E98,D98&gt;F98,D98&gt;G98,D98&gt;I98,D98&gt;K98,D98&gt;M98)</f>
        <v>1</v>
      </c>
      <c r="O98" t="b">
        <f>AND(D98&gt;1000,E98&gt;1000,F98&gt;1000,G98&gt;1000,H98&lt;100,J98&lt;100,L98&lt;100)</f>
        <v>0</v>
      </c>
      <c r="P98" t="b">
        <f>AND(D98&lt;1000,E98&lt;1000,F98&lt;1000,G98&lt;1000)</f>
        <v>1</v>
      </c>
    </row>
    <row r="99" spans="1:16" x14ac:dyDescent="0.2">
      <c r="A99" t="s">
        <v>127</v>
      </c>
      <c r="B99">
        <v>108</v>
      </c>
      <c r="C99" t="s">
        <v>17</v>
      </c>
      <c r="D99">
        <v>1.2600000000000001E-3</v>
      </c>
      <c r="E99">
        <v>3.65E-3</v>
      </c>
      <c r="F99">
        <v>2.9499999999999999E-3</v>
      </c>
      <c r="G99">
        <v>8.8100000000000001E-3</v>
      </c>
      <c r="H99">
        <v>37.96</v>
      </c>
      <c r="I99">
        <v>2.6800000000000001E-3</v>
      </c>
      <c r="J99">
        <v>100</v>
      </c>
      <c r="K99">
        <v>3.0999999999999999E-3</v>
      </c>
      <c r="L99">
        <v>100</v>
      </c>
      <c r="M99">
        <v>9.3299999999999998E-3</v>
      </c>
      <c r="N99" t="b">
        <f>OR(D99&gt;E99,D99&gt;F99,D99&gt;G99,D99&gt;I99,D99&gt;K99,D99&gt;M99)</f>
        <v>0</v>
      </c>
      <c r="O99" t="b">
        <f>AND(D99&gt;1000,E99&gt;1000,F99&gt;1000,G99&gt;1000,H99&lt;100,J99&lt;100,L99&lt;100)</f>
        <v>0</v>
      </c>
      <c r="P99" t="b">
        <f>AND(D99&lt;1000,E99&lt;1000,F99&lt;1000,G99&lt;1000)</f>
        <v>1</v>
      </c>
    </row>
    <row r="100" spans="1:16" x14ac:dyDescent="0.2">
      <c r="A100" t="s">
        <v>128</v>
      </c>
      <c r="B100">
        <v>6867</v>
      </c>
      <c r="C100" t="s">
        <v>58</v>
      </c>
      <c r="D100">
        <v>8.8620000000000004E-2</v>
      </c>
      <c r="E100">
        <v>0.74777000000000005</v>
      </c>
      <c r="F100">
        <v>0.62607999999999997</v>
      </c>
      <c r="G100">
        <v>0.59221999999999997</v>
      </c>
      <c r="H100">
        <v>100</v>
      </c>
      <c r="I100">
        <v>0.83772000000000002</v>
      </c>
      <c r="J100">
        <v>100</v>
      </c>
      <c r="K100">
        <v>0.68635999999999997</v>
      </c>
      <c r="L100">
        <v>100</v>
      </c>
      <c r="M100">
        <v>0.64142999999999994</v>
      </c>
      <c r="N100" t="b">
        <f>OR(D100&gt;E100,D100&gt;F100,D100&gt;G100,D100&gt;I100,D100&gt;K100,D100&gt;M100)</f>
        <v>0</v>
      </c>
      <c r="O100" t="b">
        <f>AND(D100&gt;1000,E100&gt;1000,F100&gt;1000,G100&gt;1000,H100&lt;100,J100&lt;100,L100&lt;100)</f>
        <v>0</v>
      </c>
      <c r="P100" t="b">
        <f>AND(D100&lt;1000,E100&lt;1000,F100&lt;1000,G100&lt;1000)</f>
        <v>1</v>
      </c>
    </row>
    <row r="101" spans="1:16" x14ac:dyDescent="0.2">
      <c r="A101" t="s">
        <v>129</v>
      </c>
      <c r="B101">
        <v>1026</v>
      </c>
      <c r="C101" t="s">
        <v>14</v>
      </c>
      <c r="D101">
        <v>6.79E-3</v>
      </c>
      <c r="E101">
        <v>7.2300000000000003E-3</v>
      </c>
      <c r="F101">
        <v>1.1730000000000001E-2</v>
      </c>
      <c r="G101">
        <v>3.832E-2</v>
      </c>
      <c r="H101">
        <v>100</v>
      </c>
      <c r="I101">
        <v>7.8799999999999999E-3</v>
      </c>
      <c r="J101">
        <v>100</v>
      </c>
      <c r="K101">
        <v>1.261E-2</v>
      </c>
      <c r="L101">
        <v>100</v>
      </c>
      <c r="M101">
        <v>4.2009999999999999E-2</v>
      </c>
      <c r="N101" t="b">
        <f>OR(D101&gt;E101,D101&gt;F101,D101&gt;G101,D101&gt;I101,D101&gt;K101,D101&gt;M101)</f>
        <v>0</v>
      </c>
      <c r="O101" t="b">
        <f>AND(D101&gt;1000,E101&gt;1000,F101&gt;1000,G101&gt;1000,H101&lt;100,J101&lt;100,L101&lt;100)</f>
        <v>0</v>
      </c>
      <c r="P101" t="b">
        <f>AND(D101&lt;1000,E101&lt;1000,F101&lt;1000,G101&lt;1000)</f>
        <v>1</v>
      </c>
    </row>
    <row r="102" spans="1:16" x14ac:dyDescent="0.2">
      <c r="A102" t="s">
        <v>130</v>
      </c>
      <c r="B102">
        <v>15</v>
      </c>
      <c r="C102" t="s">
        <v>23</v>
      </c>
      <c r="D102">
        <v>1.2E-4</v>
      </c>
      <c r="E102">
        <v>1.1E-4</v>
      </c>
      <c r="F102">
        <v>2.3000000000000001E-4</v>
      </c>
      <c r="G102">
        <v>7.7999999999999999E-4</v>
      </c>
      <c r="H102">
        <v>100</v>
      </c>
      <c r="I102">
        <v>1.1E-4</v>
      </c>
      <c r="J102">
        <v>100</v>
      </c>
      <c r="K102">
        <v>2.5000000000000001E-4</v>
      </c>
      <c r="L102">
        <v>100</v>
      </c>
      <c r="M102">
        <v>8.1999999999999998E-4</v>
      </c>
      <c r="N102" t="b">
        <f>OR(D102&gt;E102,D102&gt;F102,D102&gt;G102,D102&gt;I102,D102&gt;K102,D102&gt;M102)</f>
        <v>1</v>
      </c>
      <c r="O102" t="b">
        <f>AND(D102&gt;1000,E102&gt;1000,F102&gt;1000,G102&gt;1000,H102&lt;100,J102&lt;100,L102&lt;100)</f>
        <v>0</v>
      </c>
      <c r="P102" t="b">
        <f>AND(D102&lt;1000,E102&lt;1000,F102&lt;1000,G102&lt;1000)</f>
        <v>1</v>
      </c>
    </row>
    <row r="103" spans="1:16" x14ac:dyDescent="0.2">
      <c r="A103" t="s">
        <v>131</v>
      </c>
      <c r="B103">
        <v>164737</v>
      </c>
      <c r="C103" t="s">
        <v>23</v>
      </c>
      <c r="D103">
        <v>2.0315300000000001</v>
      </c>
      <c r="E103">
        <v>0.8417</v>
      </c>
      <c r="F103">
        <v>2.6456300000000001</v>
      </c>
      <c r="G103">
        <v>10.282360000000001</v>
      </c>
      <c r="H103">
        <v>100</v>
      </c>
      <c r="I103">
        <v>0.91088999999999998</v>
      </c>
      <c r="J103">
        <v>100</v>
      </c>
      <c r="K103">
        <v>2.8412099999999998</v>
      </c>
      <c r="L103">
        <v>100</v>
      </c>
      <c r="M103">
        <v>11.3154</v>
      </c>
      <c r="N103" t="b">
        <f>OR(D103&gt;E103,D103&gt;F103,D103&gt;G103,D103&gt;I103,D103&gt;K103,D103&gt;M103)</f>
        <v>1</v>
      </c>
      <c r="O103" t="b">
        <f>AND(D103&gt;1000,E103&gt;1000,F103&gt;1000,G103&gt;1000,H103&lt;100,J103&lt;100,L103&lt;100)</f>
        <v>0</v>
      </c>
      <c r="P103" t="b">
        <f>AND(D103&lt;1000,E103&lt;1000,F103&lt;1000,G103&lt;1000)</f>
        <v>1</v>
      </c>
    </row>
    <row r="104" spans="1:16" x14ac:dyDescent="0.2">
      <c r="A104" t="s">
        <v>132</v>
      </c>
      <c r="B104">
        <v>21</v>
      </c>
      <c r="C104" t="s">
        <v>23</v>
      </c>
      <c r="D104">
        <v>2.2000000000000001E-4</v>
      </c>
      <c r="E104">
        <v>3.3E-4</v>
      </c>
      <c r="F104">
        <v>3.6000000000000002E-4</v>
      </c>
      <c r="G104">
        <v>4.6000000000000001E-4</v>
      </c>
      <c r="H104">
        <v>100</v>
      </c>
      <c r="I104">
        <v>3.8999999999999999E-4</v>
      </c>
      <c r="J104">
        <v>100</v>
      </c>
      <c r="K104">
        <v>3.8999999999999999E-4</v>
      </c>
      <c r="L104">
        <v>100</v>
      </c>
      <c r="M104">
        <v>5.0000000000000001E-4</v>
      </c>
      <c r="N104" t="b">
        <f>OR(D104&gt;E104,D104&gt;F104,D104&gt;G104,D104&gt;I104,D104&gt;K104,D104&gt;M104)</f>
        <v>0</v>
      </c>
      <c r="O104" t="b">
        <f>AND(D104&gt;1000,E104&gt;1000,F104&gt;1000,G104&gt;1000,H104&lt;100,J104&lt;100,L104&lt;100)</f>
        <v>0</v>
      </c>
      <c r="P104" t="b">
        <f>AND(D104&lt;1000,E104&lt;1000,F104&lt;1000,G104&lt;1000)</f>
        <v>1</v>
      </c>
    </row>
    <row r="105" spans="1:16" x14ac:dyDescent="0.2">
      <c r="A105" t="s">
        <v>134</v>
      </c>
      <c r="B105">
        <v>10</v>
      </c>
      <c r="C105" t="s">
        <v>14</v>
      </c>
      <c r="D105">
        <v>1E-4</v>
      </c>
      <c r="E105">
        <v>9.0000000000000006E-5</v>
      </c>
      <c r="F105">
        <v>1.7000000000000001E-4</v>
      </c>
      <c r="G105">
        <v>4.0999999999999999E-4</v>
      </c>
      <c r="H105">
        <v>100</v>
      </c>
      <c r="I105">
        <v>1.2999999999999999E-4</v>
      </c>
      <c r="J105">
        <v>100</v>
      </c>
      <c r="K105">
        <v>1.9000000000000001E-4</v>
      </c>
      <c r="L105">
        <v>100</v>
      </c>
      <c r="M105">
        <v>4.4000000000000002E-4</v>
      </c>
      <c r="N105" t="b">
        <f>OR(D105&gt;E105,D105&gt;F105,D105&gt;G105,D105&gt;I105,D105&gt;K105,D105&gt;M105)</f>
        <v>1</v>
      </c>
      <c r="O105" t="b">
        <f>AND(D105&gt;1000,E105&gt;1000,F105&gt;1000,G105&gt;1000,H105&lt;100,J105&lt;100,L105&lt;100)</f>
        <v>0</v>
      </c>
      <c r="P105" t="b">
        <f>AND(D105&lt;1000,E105&lt;1000,F105&lt;1000,G105&lt;1000)</f>
        <v>1</v>
      </c>
    </row>
    <row r="106" spans="1:16" x14ac:dyDescent="0.2">
      <c r="A106" t="s">
        <v>136</v>
      </c>
      <c r="B106">
        <v>231</v>
      </c>
      <c r="C106" t="s">
        <v>14</v>
      </c>
      <c r="D106">
        <v>4.2000000000000002E-4</v>
      </c>
      <c r="E106">
        <v>1.9599999999999999E-3</v>
      </c>
      <c r="F106">
        <v>1.4300000000000001E-3</v>
      </c>
      <c r="G106">
        <v>4.7299999999999998E-3</v>
      </c>
      <c r="H106">
        <v>100</v>
      </c>
      <c r="I106">
        <v>2.1099999999999999E-3</v>
      </c>
      <c r="J106">
        <v>100</v>
      </c>
      <c r="K106">
        <v>1.5E-3</v>
      </c>
      <c r="L106">
        <v>100</v>
      </c>
      <c r="M106">
        <v>5.1000000000000004E-3</v>
      </c>
      <c r="N106" t="b">
        <f>OR(D106&gt;E106,D106&gt;F106,D106&gt;G106,D106&gt;I106,D106&gt;K106,D106&gt;M106)</f>
        <v>0</v>
      </c>
      <c r="O106" t="b">
        <f>AND(D106&gt;1000,E106&gt;1000,F106&gt;1000,G106&gt;1000,H106&lt;100,J106&lt;100,L106&lt;100)</f>
        <v>0</v>
      </c>
      <c r="P106" t="b">
        <f>AND(D106&lt;1000,E106&lt;1000,F106&lt;1000,G106&lt;1000)</f>
        <v>1</v>
      </c>
    </row>
    <row r="107" spans="1:16" x14ac:dyDescent="0.2">
      <c r="A107" t="s">
        <v>137</v>
      </c>
      <c r="B107">
        <v>721072</v>
      </c>
      <c r="C107" t="s">
        <v>23</v>
      </c>
      <c r="D107">
        <v>8.4335900000000006</v>
      </c>
      <c r="E107">
        <v>3.92401</v>
      </c>
      <c r="F107">
        <v>13.291449999999999</v>
      </c>
      <c r="G107">
        <v>49.072740000000003</v>
      </c>
      <c r="H107">
        <v>100</v>
      </c>
      <c r="I107">
        <v>4.4356999999999998</v>
      </c>
      <c r="J107">
        <v>100</v>
      </c>
      <c r="K107">
        <v>14.4047</v>
      </c>
      <c r="L107">
        <v>100</v>
      </c>
      <c r="M107">
        <v>52.266570000000002</v>
      </c>
      <c r="N107" t="b">
        <f>OR(D107&gt;E107,D107&gt;F107,D107&gt;G107,D107&gt;I107,D107&gt;K107,D107&gt;M107)</f>
        <v>1</v>
      </c>
      <c r="O107" t="b">
        <f>AND(D107&gt;1000,E107&gt;1000,F107&gt;1000,G107&gt;1000,H107&lt;100,J107&lt;100,L107&lt;100)</f>
        <v>0</v>
      </c>
      <c r="P107" t="b">
        <f>AND(D107&lt;1000,E107&lt;1000,F107&lt;1000,G107&lt;1000)</f>
        <v>1</v>
      </c>
    </row>
    <row r="108" spans="1:16" x14ac:dyDescent="0.2">
      <c r="A108" t="s">
        <v>138</v>
      </c>
      <c r="B108">
        <v>207</v>
      </c>
      <c r="C108" t="s">
        <v>17</v>
      </c>
      <c r="D108">
        <v>1.5399999999999999E-3</v>
      </c>
      <c r="E108">
        <v>3.5699999999999998E-3</v>
      </c>
      <c r="F108">
        <v>3.0599999999999998E-3</v>
      </c>
      <c r="G108">
        <v>6.1999999999999998E-3</v>
      </c>
      <c r="H108">
        <v>100</v>
      </c>
      <c r="I108">
        <v>3.8E-3</v>
      </c>
      <c r="J108">
        <v>100</v>
      </c>
      <c r="K108">
        <v>3.2200000000000002E-3</v>
      </c>
      <c r="L108">
        <v>100</v>
      </c>
      <c r="M108">
        <v>6.3200000000000001E-3</v>
      </c>
      <c r="N108" t="b">
        <f>OR(D108&gt;E108,D108&gt;F108,D108&gt;G108,D108&gt;I108,D108&gt;K108,D108&gt;M108)</f>
        <v>0</v>
      </c>
      <c r="O108" t="b">
        <f>AND(D108&gt;1000,E108&gt;1000,F108&gt;1000,G108&gt;1000,H108&lt;100,J108&lt;100,L108&lt;100)</f>
        <v>0</v>
      </c>
      <c r="P108" t="b">
        <f>AND(D108&lt;1000,E108&lt;1000,F108&lt;1000,G108&lt;1000)</f>
        <v>1</v>
      </c>
    </row>
    <row r="109" spans="1:16" x14ac:dyDescent="0.2">
      <c r="A109" t="s">
        <v>139</v>
      </c>
      <c r="B109">
        <v>1580</v>
      </c>
      <c r="C109" t="s">
        <v>140</v>
      </c>
      <c r="D109">
        <v>9.3399999999999993E-3</v>
      </c>
      <c r="E109">
        <v>6.8300000000000001E-3</v>
      </c>
      <c r="F109">
        <v>0.94916</v>
      </c>
      <c r="G109">
        <v>0.27755000000000002</v>
      </c>
      <c r="H109">
        <v>100</v>
      </c>
      <c r="I109">
        <v>7.7400000000000004E-3</v>
      </c>
      <c r="J109">
        <v>100</v>
      </c>
      <c r="K109">
        <v>1.0569599999999999</v>
      </c>
      <c r="L109">
        <v>100</v>
      </c>
      <c r="M109">
        <v>0.31637999999999999</v>
      </c>
      <c r="N109" t="b">
        <f>OR(D109&gt;E109,D109&gt;F109,D109&gt;G109,D109&gt;I109,D109&gt;K109,D109&gt;M109)</f>
        <v>1</v>
      </c>
      <c r="O109" t="b">
        <f>AND(D109&gt;1000,E109&gt;1000,F109&gt;1000,G109&gt;1000,H109&lt;100,J109&lt;100,L109&lt;100)</f>
        <v>0</v>
      </c>
      <c r="P109" t="b">
        <f>AND(D109&lt;1000,E109&lt;1000,F109&lt;1000,G109&lt;1000)</f>
        <v>1</v>
      </c>
    </row>
    <row r="110" spans="1:16" x14ac:dyDescent="0.2">
      <c r="A110" t="s">
        <v>141</v>
      </c>
      <c r="B110">
        <v>50</v>
      </c>
      <c r="C110" t="s">
        <v>25</v>
      </c>
      <c r="D110">
        <v>5.5999999999999995E-4</v>
      </c>
      <c r="E110">
        <v>2.7E-4</v>
      </c>
      <c r="F110">
        <v>1.32E-3</v>
      </c>
      <c r="G110">
        <v>2.7599999999999999E-3</v>
      </c>
      <c r="H110">
        <v>100</v>
      </c>
      <c r="I110">
        <v>2.9E-4</v>
      </c>
      <c r="J110">
        <v>100</v>
      </c>
      <c r="K110">
        <v>1.4E-3</v>
      </c>
      <c r="L110">
        <v>100</v>
      </c>
      <c r="M110">
        <v>2.8600000000000001E-3</v>
      </c>
      <c r="N110" t="b">
        <f>OR(D110&gt;E110,D110&gt;F110,D110&gt;G110,D110&gt;I110,D110&gt;K110,D110&gt;M110)</f>
        <v>1</v>
      </c>
      <c r="O110" t="b">
        <f>AND(D110&gt;1000,E110&gt;1000,F110&gt;1000,G110&gt;1000,H110&lt;100,J110&lt;100,L110&lt;100)</f>
        <v>0</v>
      </c>
      <c r="P110" t="b">
        <f>AND(D110&lt;1000,E110&lt;1000,F110&lt;1000,G110&lt;1000)</f>
        <v>1</v>
      </c>
    </row>
    <row r="111" spans="1:16" x14ac:dyDescent="0.2">
      <c r="A111" t="s">
        <v>142</v>
      </c>
      <c r="B111">
        <v>55</v>
      </c>
      <c r="C111" t="s">
        <v>23</v>
      </c>
      <c r="D111">
        <v>4.2000000000000002E-4</v>
      </c>
      <c r="E111">
        <v>2.7999999999999998E-4</v>
      </c>
      <c r="F111">
        <v>9.3000000000000005E-4</v>
      </c>
      <c r="G111">
        <v>2.4099999999999998E-3</v>
      </c>
      <c r="H111">
        <v>100</v>
      </c>
      <c r="I111">
        <v>2.9999999999999997E-4</v>
      </c>
      <c r="J111">
        <v>100</v>
      </c>
      <c r="K111">
        <v>9.8999999999999999E-4</v>
      </c>
      <c r="L111">
        <v>100</v>
      </c>
      <c r="M111">
        <v>2.5300000000000001E-3</v>
      </c>
      <c r="N111" t="b">
        <f>OR(D111&gt;E111,D111&gt;F111,D111&gt;G111,D111&gt;I111,D111&gt;K111,D111&gt;M111)</f>
        <v>1</v>
      </c>
      <c r="O111" t="b">
        <f>AND(D111&gt;1000,E111&gt;1000,F111&gt;1000,G111&gt;1000,H111&lt;100,J111&lt;100,L111&lt;100)</f>
        <v>0</v>
      </c>
      <c r="P111" t="b">
        <f>AND(D111&lt;1000,E111&lt;1000,F111&lt;1000,G111&lt;1000)</f>
        <v>1</v>
      </c>
    </row>
    <row r="112" spans="1:16" x14ac:dyDescent="0.2">
      <c r="A112" t="s">
        <v>143</v>
      </c>
      <c r="B112">
        <v>100</v>
      </c>
      <c r="C112" t="s">
        <v>25</v>
      </c>
      <c r="D112">
        <v>1.67E-3</v>
      </c>
      <c r="E112">
        <v>2.0899999999999998E-3</v>
      </c>
      <c r="F112">
        <v>3.16E-3</v>
      </c>
      <c r="G112">
        <v>4.9300000000000004E-3</v>
      </c>
      <c r="H112">
        <v>34</v>
      </c>
      <c r="I112">
        <v>1.6000000000000001E-3</v>
      </c>
      <c r="J112">
        <v>100</v>
      </c>
      <c r="K112">
        <v>3.3E-3</v>
      </c>
      <c r="L112">
        <v>100</v>
      </c>
      <c r="M112">
        <v>5.1399999999999996E-3</v>
      </c>
      <c r="N112" t="b">
        <f>OR(D112&gt;E112,D112&gt;F112,D112&gt;G112,D112&gt;I112,D112&gt;K112,D112&gt;M112)</f>
        <v>1</v>
      </c>
      <c r="O112" t="b">
        <f>AND(D112&gt;1000,E112&gt;1000,F112&gt;1000,G112&gt;1000,H112&lt;100,J112&lt;100,L112&lt;100)</f>
        <v>0</v>
      </c>
      <c r="P112" t="b">
        <f>AND(D112&lt;1000,E112&lt;1000,F112&lt;1000,G112&lt;1000)</f>
        <v>1</v>
      </c>
    </row>
    <row r="113" spans="1:16" x14ac:dyDescent="0.2">
      <c r="A113" t="s">
        <v>144</v>
      </c>
      <c r="B113">
        <v>577525</v>
      </c>
      <c r="C113" t="s">
        <v>17</v>
      </c>
      <c r="D113">
        <v>6.5117700000000003</v>
      </c>
      <c r="E113">
        <v>15.864459999999999</v>
      </c>
      <c r="F113">
        <v>13.27022</v>
      </c>
      <c r="G113">
        <v>24.82113</v>
      </c>
      <c r="H113">
        <v>100</v>
      </c>
      <c r="I113">
        <v>17.696280000000002</v>
      </c>
      <c r="J113">
        <v>100</v>
      </c>
      <c r="K113">
        <v>14.580439999999999</v>
      </c>
      <c r="L113">
        <v>100</v>
      </c>
      <c r="M113">
        <v>26.355730000000001</v>
      </c>
      <c r="N113" t="b">
        <f>OR(D113&gt;E113,D113&gt;F113,D113&gt;G113,D113&gt;I113,D113&gt;K113,D113&gt;M113)</f>
        <v>0</v>
      </c>
      <c r="O113" t="b">
        <f>AND(D113&gt;1000,E113&gt;1000,F113&gt;1000,G113&gt;1000,H113&lt;100,J113&lt;100,L113&lt;100)</f>
        <v>0</v>
      </c>
      <c r="P113" t="b">
        <f>AND(D113&lt;1000,E113&lt;1000,F113&lt;1000,G113&lt;1000)</f>
        <v>1</v>
      </c>
    </row>
    <row r="114" spans="1:16" x14ac:dyDescent="0.2">
      <c r="A114" t="s">
        <v>145</v>
      </c>
      <c r="B114">
        <v>80</v>
      </c>
      <c r="C114" t="s">
        <v>17</v>
      </c>
      <c r="D114">
        <v>9.1E-4</v>
      </c>
      <c r="E114">
        <v>2.3999999999999998E-3</v>
      </c>
      <c r="F114">
        <v>2.5799999999999998E-3</v>
      </c>
      <c r="G114">
        <v>2.9499999999999999E-3</v>
      </c>
      <c r="H114">
        <v>100</v>
      </c>
      <c r="I114">
        <v>2.5699999999999998E-3</v>
      </c>
      <c r="J114">
        <v>100</v>
      </c>
      <c r="K114">
        <v>2.7399999999999998E-3</v>
      </c>
      <c r="L114">
        <v>100</v>
      </c>
      <c r="M114">
        <v>3.0500000000000002E-3</v>
      </c>
      <c r="N114" t="b">
        <f>OR(D114&gt;E114,D114&gt;F114,D114&gt;G114,D114&gt;I114,D114&gt;K114,D114&gt;M114)</f>
        <v>0</v>
      </c>
      <c r="O114" t="b">
        <f>AND(D114&gt;1000,E114&gt;1000,F114&gt;1000,G114&gt;1000,H114&lt;100,J114&lt;100,L114&lt;100)</f>
        <v>0</v>
      </c>
      <c r="P114" t="b">
        <f>AND(D114&lt;1000,E114&lt;1000,F114&lt;1000,G114&lt;1000)</f>
        <v>1</v>
      </c>
    </row>
    <row r="115" spans="1:16" x14ac:dyDescent="0.2">
      <c r="A115" t="s">
        <v>146</v>
      </c>
      <c r="B115">
        <v>36</v>
      </c>
      <c r="C115" t="s">
        <v>17</v>
      </c>
      <c r="D115">
        <v>3.8999999999999999E-4</v>
      </c>
      <c r="E115">
        <v>1.47E-3</v>
      </c>
      <c r="F115">
        <v>1.5200000000000001E-3</v>
      </c>
      <c r="G115">
        <v>1.07E-3</v>
      </c>
      <c r="H115">
        <v>100</v>
      </c>
      <c r="I115">
        <v>1.5100000000000001E-3</v>
      </c>
      <c r="J115">
        <v>100</v>
      </c>
      <c r="K115">
        <v>1.64E-3</v>
      </c>
      <c r="L115">
        <v>100</v>
      </c>
      <c r="M115">
        <v>1.15E-3</v>
      </c>
      <c r="N115" t="b">
        <f>OR(D115&gt;E115,D115&gt;F115,D115&gt;G115,D115&gt;I115,D115&gt;K115,D115&gt;M115)</f>
        <v>0</v>
      </c>
      <c r="O115" t="b">
        <f>AND(D115&gt;1000,E115&gt;1000,F115&gt;1000,G115&gt;1000,H115&lt;100,J115&lt;100,L115&lt;100)</f>
        <v>0</v>
      </c>
      <c r="P115" t="b">
        <f>AND(D115&lt;1000,E115&lt;1000,F115&lt;1000,G115&lt;1000)</f>
        <v>1</v>
      </c>
    </row>
    <row r="116" spans="1:16" x14ac:dyDescent="0.2">
      <c r="A116" t="s">
        <v>147</v>
      </c>
      <c r="B116">
        <v>1566</v>
      </c>
      <c r="C116" t="s">
        <v>42</v>
      </c>
      <c r="D116">
        <v>3.2829999999999998E-2</v>
      </c>
      <c r="E116">
        <v>0.25206000000000001</v>
      </c>
      <c r="F116">
        <v>7.5880000000000003E-2</v>
      </c>
      <c r="G116">
        <v>0.10535</v>
      </c>
      <c r="H116">
        <v>100</v>
      </c>
      <c r="I116">
        <v>0.27337</v>
      </c>
      <c r="J116">
        <v>100</v>
      </c>
      <c r="K116">
        <v>8.1299999999999997E-2</v>
      </c>
      <c r="L116">
        <v>100</v>
      </c>
      <c r="M116">
        <v>0.12129</v>
      </c>
      <c r="N116" t="b">
        <f>OR(D116&gt;E116,D116&gt;F116,D116&gt;G116,D116&gt;I116,D116&gt;K116,D116&gt;M116)</f>
        <v>0</v>
      </c>
      <c r="O116" t="b">
        <f>AND(D116&gt;1000,E116&gt;1000,F116&gt;1000,G116&gt;1000,H116&lt;100,J116&lt;100,L116&lt;100)</f>
        <v>0</v>
      </c>
      <c r="P116" t="b">
        <f>AND(D116&lt;1000,E116&lt;1000,F116&lt;1000,G116&lt;1000)</f>
        <v>1</v>
      </c>
    </row>
    <row r="117" spans="1:16" x14ac:dyDescent="0.2">
      <c r="A117" t="s">
        <v>148</v>
      </c>
      <c r="B117">
        <v>50</v>
      </c>
      <c r="C117" t="s">
        <v>23</v>
      </c>
      <c r="D117">
        <v>2.9E-4</v>
      </c>
      <c r="E117">
        <v>1.0300000000000001E-3</v>
      </c>
      <c r="F117">
        <v>2.6900000000000001E-3</v>
      </c>
      <c r="G117">
        <v>4.79E-3</v>
      </c>
      <c r="H117">
        <v>100</v>
      </c>
      <c r="I117">
        <v>1.09E-3</v>
      </c>
      <c r="J117">
        <v>100</v>
      </c>
      <c r="K117">
        <v>2.8600000000000001E-3</v>
      </c>
      <c r="L117">
        <v>100</v>
      </c>
      <c r="M117">
        <v>5.1200000000000004E-3</v>
      </c>
      <c r="N117" t="b">
        <f>OR(D117&gt;E117,D117&gt;F117,D117&gt;G117,D117&gt;I117,D117&gt;K117,D117&gt;M117)</f>
        <v>0</v>
      </c>
      <c r="O117" t="b">
        <f>AND(D117&gt;1000,E117&gt;1000,F117&gt;1000,G117&gt;1000,H117&lt;100,J117&lt;100,L117&lt;100)</f>
        <v>0</v>
      </c>
      <c r="P117" t="b">
        <f>AND(D117&lt;1000,E117&lt;1000,F117&lt;1000,G117&lt;1000)</f>
        <v>1</v>
      </c>
    </row>
    <row r="118" spans="1:16" x14ac:dyDescent="0.2">
      <c r="A118" t="s">
        <v>149</v>
      </c>
      <c r="B118">
        <v>60</v>
      </c>
      <c r="C118" t="s">
        <v>14</v>
      </c>
      <c r="D118">
        <v>5.0000000000000001E-4</v>
      </c>
      <c r="E118">
        <v>8.9999999999999998E-4</v>
      </c>
      <c r="F118">
        <v>1.1299999999999999E-3</v>
      </c>
      <c r="G118">
        <v>3.6099999999999999E-3</v>
      </c>
      <c r="H118">
        <v>100</v>
      </c>
      <c r="I118">
        <v>9.7000000000000005E-4</v>
      </c>
      <c r="J118">
        <v>100</v>
      </c>
      <c r="K118">
        <v>1.1999999999999999E-3</v>
      </c>
      <c r="L118">
        <v>100</v>
      </c>
      <c r="M118">
        <v>3.8400000000000001E-3</v>
      </c>
      <c r="N118" t="b">
        <f>OR(D118&gt;E118,D118&gt;F118,D118&gt;G118,D118&gt;I118,D118&gt;K118,D118&gt;M118)</f>
        <v>0</v>
      </c>
      <c r="O118" t="b">
        <f>AND(D118&gt;1000,E118&gt;1000,F118&gt;1000,G118&gt;1000,H118&lt;100,J118&lt;100,L118&lt;100)</f>
        <v>0</v>
      </c>
      <c r="P118" t="b">
        <f>AND(D118&lt;1000,E118&lt;1000,F118&lt;1000,G118&lt;1000)</f>
        <v>1</v>
      </c>
    </row>
    <row r="119" spans="1:16" x14ac:dyDescent="0.2">
      <c r="A119" t="s">
        <v>150</v>
      </c>
      <c r="B119">
        <v>234</v>
      </c>
      <c r="C119" t="s">
        <v>25</v>
      </c>
      <c r="D119">
        <v>1.92E-3</v>
      </c>
      <c r="E119">
        <v>8.0300000000000007E-3</v>
      </c>
      <c r="F119">
        <v>7.4900000000000001E-3</v>
      </c>
      <c r="G119">
        <v>1.252E-2</v>
      </c>
      <c r="H119">
        <v>0</v>
      </c>
      <c r="I119">
        <v>4.7200000000000002E-3</v>
      </c>
      <c r="J119">
        <v>100</v>
      </c>
      <c r="K119">
        <v>7.8700000000000003E-3</v>
      </c>
      <c r="L119">
        <v>100</v>
      </c>
      <c r="M119">
        <v>1.311E-2</v>
      </c>
      <c r="N119" t="b">
        <f>OR(D119&gt;E119,D119&gt;F119,D119&gt;G119,D119&gt;I119,D119&gt;K119,D119&gt;M119)</f>
        <v>0</v>
      </c>
      <c r="O119" t="b">
        <f>AND(D119&gt;1000,E119&gt;1000,F119&gt;1000,G119&gt;1000,H119&lt;100,J119&lt;100,L119&lt;100)</f>
        <v>0</v>
      </c>
      <c r="P119" t="b">
        <f>AND(D119&lt;1000,E119&lt;1000,F119&lt;1000,G119&lt;1000)</f>
        <v>1</v>
      </c>
    </row>
    <row r="120" spans="1:16" x14ac:dyDescent="0.2">
      <c r="A120" t="s">
        <v>151</v>
      </c>
      <c r="B120">
        <v>30822</v>
      </c>
      <c r="C120" t="s">
        <v>25</v>
      </c>
      <c r="D120">
        <v>0.18282999999999999</v>
      </c>
      <c r="E120">
        <v>1.1424700000000001</v>
      </c>
      <c r="F120">
        <v>1.3882099999999999</v>
      </c>
      <c r="G120">
        <v>1.5642</v>
      </c>
      <c r="H120">
        <v>0</v>
      </c>
      <c r="I120">
        <v>0.94882999999999995</v>
      </c>
      <c r="J120">
        <v>100</v>
      </c>
      <c r="K120">
        <v>1.47096</v>
      </c>
      <c r="L120">
        <v>100</v>
      </c>
      <c r="M120">
        <v>1.6551199999999999</v>
      </c>
      <c r="N120" t="b">
        <f>OR(D120&gt;E120,D120&gt;F120,D120&gt;G120,D120&gt;I120,D120&gt;K120,D120&gt;M120)</f>
        <v>0</v>
      </c>
      <c r="O120" t="b">
        <f>AND(D120&gt;1000,E120&gt;1000,F120&gt;1000,G120&gt;1000,H120&lt;100,J120&lt;100,L120&lt;100)</f>
        <v>0</v>
      </c>
      <c r="P120" t="b">
        <f>AND(D120&lt;1000,E120&lt;1000,F120&lt;1000,G120&lt;1000)</f>
        <v>1</v>
      </c>
    </row>
    <row r="121" spans="1:16" x14ac:dyDescent="0.2">
      <c r="A121" t="s">
        <v>152</v>
      </c>
      <c r="B121">
        <v>230</v>
      </c>
      <c r="C121" t="s">
        <v>23</v>
      </c>
      <c r="D121">
        <v>7.2999999999999996E-4</v>
      </c>
      <c r="E121">
        <v>1.026E-2</v>
      </c>
      <c r="F121">
        <v>4.6280000000000002E-2</v>
      </c>
      <c r="G121">
        <v>2.2159999999999999E-2</v>
      </c>
      <c r="H121">
        <v>100</v>
      </c>
      <c r="I121">
        <v>1.0829999999999999E-2</v>
      </c>
      <c r="J121">
        <v>100</v>
      </c>
      <c r="K121">
        <v>4.863E-2</v>
      </c>
      <c r="L121">
        <v>100</v>
      </c>
      <c r="M121">
        <v>2.325E-2</v>
      </c>
      <c r="N121" t="b">
        <f>OR(D121&gt;E121,D121&gt;F121,D121&gt;G121,D121&gt;I121,D121&gt;K121,D121&gt;M121)</f>
        <v>0</v>
      </c>
      <c r="O121" t="b">
        <f>AND(D121&gt;1000,E121&gt;1000,F121&gt;1000,G121&gt;1000,H121&lt;100,J121&lt;100,L121&lt;100)</f>
        <v>0</v>
      </c>
      <c r="P121" t="b">
        <f>AND(D121&lt;1000,E121&lt;1000,F121&lt;1000,G121&lt;1000)</f>
        <v>1</v>
      </c>
    </row>
    <row r="122" spans="1:16" x14ac:dyDescent="0.2">
      <c r="A122" t="s">
        <v>153</v>
      </c>
      <c r="B122">
        <v>95</v>
      </c>
      <c r="C122" t="s">
        <v>25</v>
      </c>
      <c r="D122">
        <v>5.0000000000000001E-4</v>
      </c>
      <c r="E122">
        <v>2.9299999999999999E-3</v>
      </c>
      <c r="F122">
        <v>3.2399999999999998E-3</v>
      </c>
      <c r="G122">
        <v>3.3400000000000001E-3</v>
      </c>
      <c r="H122">
        <v>0</v>
      </c>
      <c r="I122">
        <v>2.4299999999999999E-3</v>
      </c>
      <c r="J122">
        <v>100</v>
      </c>
      <c r="K122">
        <v>3.4199999999999999E-3</v>
      </c>
      <c r="L122">
        <v>100</v>
      </c>
      <c r="M122">
        <v>3.47E-3</v>
      </c>
      <c r="N122" t="b">
        <f>OR(D122&gt;E122,D122&gt;F122,D122&gt;G122,D122&gt;I122,D122&gt;K122,D122&gt;M122)</f>
        <v>0</v>
      </c>
      <c r="O122" t="b">
        <f>AND(D122&gt;1000,E122&gt;1000,F122&gt;1000,G122&gt;1000,H122&lt;100,J122&lt;100,L122&lt;100)</f>
        <v>0</v>
      </c>
      <c r="P122" t="b">
        <f>AND(D122&lt;1000,E122&lt;1000,F122&lt;1000,G122&lt;1000)</f>
        <v>1</v>
      </c>
    </row>
    <row r="123" spans="1:16" x14ac:dyDescent="0.2">
      <c r="A123" t="s">
        <v>154</v>
      </c>
      <c r="B123">
        <v>153</v>
      </c>
      <c r="C123" t="s">
        <v>14</v>
      </c>
      <c r="D123">
        <v>1.14E-3</v>
      </c>
      <c r="E123">
        <v>1.0499999999999999E-3</v>
      </c>
      <c r="F123">
        <v>1.75E-3</v>
      </c>
      <c r="G123">
        <v>7.3899999999999999E-3</v>
      </c>
      <c r="H123">
        <v>100</v>
      </c>
      <c r="I123">
        <v>1.1199999999999999E-3</v>
      </c>
      <c r="J123">
        <v>100</v>
      </c>
      <c r="K123">
        <v>1.8400000000000001E-3</v>
      </c>
      <c r="L123">
        <v>100</v>
      </c>
      <c r="M123">
        <v>7.7600000000000004E-3</v>
      </c>
      <c r="N123" t="b">
        <f>OR(D123&gt;E123,D123&gt;F123,D123&gt;G123,D123&gt;I123,D123&gt;K123,D123&gt;M123)</f>
        <v>1</v>
      </c>
      <c r="O123" t="b">
        <f>AND(D123&gt;1000,E123&gt;1000,F123&gt;1000,G123&gt;1000,H123&lt;100,J123&lt;100,L123&lt;100)</f>
        <v>0</v>
      </c>
      <c r="P123" t="b">
        <f>AND(D123&lt;1000,E123&lt;1000,F123&lt;1000,G123&lt;1000)</f>
        <v>1</v>
      </c>
    </row>
    <row r="124" spans="1:16" x14ac:dyDescent="0.2">
      <c r="A124" t="s">
        <v>155</v>
      </c>
      <c r="B124">
        <v>70</v>
      </c>
      <c r="C124" t="s">
        <v>14</v>
      </c>
      <c r="D124">
        <v>5.2999999999999998E-4</v>
      </c>
      <c r="E124">
        <v>9.8999999999999999E-4</v>
      </c>
      <c r="F124">
        <v>1.2999999999999999E-3</v>
      </c>
      <c r="G124">
        <v>4.1599999999999996E-3</v>
      </c>
      <c r="H124">
        <v>100</v>
      </c>
      <c r="I124">
        <v>1.0499999999999999E-3</v>
      </c>
      <c r="J124">
        <v>100</v>
      </c>
      <c r="K124">
        <v>1.3699999999999999E-3</v>
      </c>
      <c r="L124">
        <v>100</v>
      </c>
      <c r="M124">
        <v>4.3299999999999996E-3</v>
      </c>
      <c r="N124" t="b">
        <f>OR(D124&gt;E124,D124&gt;F124,D124&gt;G124,D124&gt;I124,D124&gt;K124,D124&gt;M124)</f>
        <v>0</v>
      </c>
      <c r="O124" t="b">
        <f>AND(D124&gt;1000,E124&gt;1000,F124&gt;1000,G124&gt;1000,H124&lt;100,J124&lt;100,L124&lt;100)</f>
        <v>0</v>
      </c>
      <c r="P124" t="b">
        <f>AND(D124&lt;1000,E124&lt;1000,F124&lt;1000,G124&lt;1000)</f>
        <v>1</v>
      </c>
    </row>
    <row r="125" spans="1:16" x14ac:dyDescent="0.2">
      <c r="A125" t="s">
        <v>156</v>
      </c>
      <c r="B125">
        <v>99</v>
      </c>
      <c r="C125" t="s">
        <v>25</v>
      </c>
      <c r="D125">
        <v>9.5E-4</v>
      </c>
      <c r="E125">
        <v>5.1000000000000004E-4</v>
      </c>
      <c r="F125">
        <v>2.64E-3</v>
      </c>
      <c r="G125">
        <v>5.6499999999999996E-3</v>
      </c>
      <c r="H125">
        <v>100</v>
      </c>
      <c r="I125">
        <v>5.5000000000000003E-4</v>
      </c>
      <c r="J125">
        <v>100</v>
      </c>
      <c r="K125">
        <v>2.8E-3</v>
      </c>
      <c r="L125">
        <v>100</v>
      </c>
      <c r="M125">
        <v>5.9500000000000004E-3</v>
      </c>
      <c r="N125" t="b">
        <f>OR(D125&gt;E125,D125&gt;F125,D125&gt;G125,D125&gt;I125,D125&gt;K125,D125&gt;M125)</f>
        <v>1</v>
      </c>
      <c r="O125" t="b">
        <f>AND(D125&gt;1000,E125&gt;1000,F125&gt;1000,G125&gt;1000,H125&lt;100,J125&lt;100,L125&lt;100)</f>
        <v>0</v>
      </c>
      <c r="P125" t="b">
        <f>AND(D125&lt;1000,E125&lt;1000,F125&lt;1000,G125&lt;1000)</f>
        <v>1</v>
      </c>
    </row>
    <row r="126" spans="1:16" x14ac:dyDescent="0.2">
      <c r="A126" t="s">
        <v>157</v>
      </c>
      <c r="B126">
        <v>90</v>
      </c>
      <c r="C126" t="s">
        <v>23</v>
      </c>
      <c r="D126">
        <v>5.9999999999999995E-4</v>
      </c>
      <c r="E126">
        <v>5.0000000000000001E-4</v>
      </c>
      <c r="F126">
        <v>1.1000000000000001E-3</v>
      </c>
      <c r="G126">
        <v>5.1000000000000004E-3</v>
      </c>
      <c r="H126">
        <v>100</v>
      </c>
      <c r="I126">
        <v>5.2999999999999998E-4</v>
      </c>
      <c r="J126">
        <v>100</v>
      </c>
      <c r="K126">
        <v>1.1299999999999999E-3</v>
      </c>
      <c r="L126">
        <v>100</v>
      </c>
      <c r="M126">
        <v>5.3600000000000002E-3</v>
      </c>
      <c r="N126" t="b">
        <f>OR(D126&gt;E126,D126&gt;F126,D126&gt;G126,D126&gt;I126,D126&gt;K126,D126&gt;M126)</f>
        <v>1</v>
      </c>
      <c r="O126" t="b">
        <f>AND(D126&gt;1000,E126&gt;1000,F126&gt;1000,G126&gt;1000,H126&lt;100,J126&lt;100,L126&lt;100)</f>
        <v>0</v>
      </c>
      <c r="P126" t="b">
        <f>AND(D126&lt;1000,E126&lt;1000,F126&lt;1000,G126&lt;1000)</f>
        <v>1</v>
      </c>
    </row>
    <row r="127" spans="1:16" x14ac:dyDescent="0.2">
      <c r="A127" t="s">
        <v>158</v>
      </c>
      <c r="B127">
        <v>6</v>
      </c>
      <c r="C127" t="s">
        <v>14</v>
      </c>
      <c r="D127">
        <v>8.0000000000000007E-5</v>
      </c>
      <c r="E127">
        <v>6.9999999999999994E-5</v>
      </c>
      <c r="F127">
        <v>1.2999999999999999E-4</v>
      </c>
      <c r="G127">
        <v>2.9E-4</v>
      </c>
      <c r="H127">
        <v>100</v>
      </c>
      <c r="I127">
        <v>6.9999999999999994E-5</v>
      </c>
      <c r="J127">
        <v>100</v>
      </c>
      <c r="K127">
        <v>1.3999999999999999E-4</v>
      </c>
      <c r="L127">
        <v>100</v>
      </c>
      <c r="M127">
        <v>3.1E-4</v>
      </c>
      <c r="N127" t="b">
        <f>OR(D127&gt;E127,D127&gt;F127,D127&gt;G127,D127&gt;I127,D127&gt;K127,D127&gt;M127)</f>
        <v>1</v>
      </c>
      <c r="O127" t="b">
        <f>AND(D127&gt;1000,E127&gt;1000,F127&gt;1000,G127&gt;1000,H127&lt;100,J127&lt;100,L127&lt;100)</f>
        <v>0</v>
      </c>
      <c r="P127" t="b">
        <f>AND(D127&lt;1000,E127&lt;1000,F127&lt;1000,G127&lt;1000)</f>
        <v>1</v>
      </c>
    </row>
    <row r="128" spans="1:16" x14ac:dyDescent="0.2">
      <c r="A128" t="s">
        <v>159</v>
      </c>
      <c r="B128">
        <v>30</v>
      </c>
      <c r="C128" t="s">
        <v>23</v>
      </c>
      <c r="D128">
        <v>1.7000000000000001E-4</v>
      </c>
      <c r="E128">
        <v>3.8000000000000002E-4</v>
      </c>
      <c r="F128">
        <v>1.67E-3</v>
      </c>
      <c r="G128">
        <v>1.4599999999999999E-3</v>
      </c>
      <c r="H128">
        <v>100</v>
      </c>
      <c r="I128">
        <v>4.0000000000000002E-4</v>
      </c>
      <c r="J128">
        <v>100</v>
      </c>
      <c r="K128">
        <v>1.72E-3</v>
      </c>
      <c r="L128">
        <v>100</v>
      </c>
      <c r="M128">
        <v>1.5399999999999999E-3</v>
      </c>
      <c r="N128" t="b">
        <f>OR(D128&gt;E128,D128&gt;F128,D128&gt;G128,D128&gt;I128,D128&gt;K128,D128&gt;M128)</f>
        <v>0</v>
      </c>
      <c r="O128" t="b">
        <f>AND(D128&gt;1000,E128&gt;1000,F128&gt;1000,G128&gt;1000,H128&lt;100,J128&lt;100,L128&lt;100)</f>
        <v>0</v>
      </c>
      <c r="P128" t="b">
        <f>AND(D128&lt;1000,E128&lt;1000,F128&lt;1000,G128&lt;1000)</f>
        <v>1</v>
      </c>
    </row>
    <row r="129" spans="1:16" x14ac:dyDescent="0.2">
      <c r="A129" t="s">
        <v>160</v>
      </c>
      <c r="B129">
        <v>252</v>
      </c>
      <c r="C129" t="s">
        <v>17</v>
      </c>
      <c r="D129">
        <v>1.6299999999999999E-3</v>
      </c>
      <c r="E129">
        <v>4.3E-3</v>
      </c>
      <c r="F129">
        <v>3.7100000000000002E-3</v>
      </c>
      <c r="G129">
        <v>7.2199999999999999E-3</v>
      </c>
      <c r="H129">
        <v>100</v>
      </c>
      <c r="I129">
        <v>4.5399999999999998E-3</v>
      </c>
      <c r="J129">
        <v>100</v>
      </c>
      <c r="K129">
        <v>3.9199999999999999E-3</v>
      </c>
      <c r="L129">
        <v>100</v>
      </c>
      <c r="M129">
        <v>7.6E-3</v>
      </c>
      <c r="N129" t="b">
        <f>OR(D129&gt;E129,D129&gt;F129,D129&gt;G129,D129&gt;I129,D129&gt;K129,D129&gt;M129)</f>
        <v>0</v>
      </c>
      <c r="O129" t="b">
        <f>AND(D129&gt;1000,E129&gt;1000,F129&gt;1000,G129&gt;1000,H129&lt;100,J129&lt;100,L129&lt;100)</f>
        <v>0</v>
      </c>
      <c r="P129" t="b">
        <f>AND(D129&lt;1000,E129&lt;1000,F129&lt;1000,G129&lt;1000)</f>
        <v>1</v>
      </c>
    </row>
    <row r="130" spans="1:16" x14ac:dyDescent="0.2">
      <c r="A130" t="s">
        <v>161</v>
      </c>
      <c r="B130">
        <v>95</v>
      </c>
      <c r="C130" t="s">
        <v>25</v>
      </c>
      <c r="D130">
        <v>5.0000000000000001E-4</v>
      </c>
      <c r="E130">
        <v>2.97E-3</v>
      </c>
      <c r="F130">
        <v>3.2499999999999999E-3</v>
      </c>
      <c r="G130">
        <v>3.32E-3</v>
      </c>
      <c r="H130">
        <v>0</v>
      </c>
      <c r="I130">
        <v>2.4499999999999999E-3</v>
      </c>
      <c r="J130">
        <v>100</v>
      </c>
      <c r="K130">
        <v>3.4399999999999999E-3</v>
      </c>
      <c r="L130">
        <v>100</v>
      </c>
      <c r="M130">
        <v>3.4499999999999999E-3</v>
      </c>
      <c r="N130" t="b">
        <f>OR(D130&gt;E130,D130&gt;F130,D130&gt;G130,D130&gt;I130,D130&gt;K130,D130&gt;M130)</f>
        <v>0</v>
      </c>
      <c r="O130" t="b">
        <f>AND(D130&gt;1000,E130&gt;1000,F130&gt;1000,G130&gt;1000,H130&lt;100,J130&lt;100,L130&lt;100)</f>
        <v>0</v>
      </c>
      <c r="P130" t="b">
        <f>AND(D130&lt;1000,E130&lt;1000,F130&lt;1000,G130&lt;1000)</f>
        <v>1</v>
      </c>
    </row>
    <row r="131" spans="1:16" x14ac:dyDescent="0.2">
      <c r="A131" t="s">
        <v>162</v>
      </c>
      <c r="B131">
        <v>2052</v>
      </c>
      <c r="C131" t="s">
        <v>14</v>
      </c>
      <c r="D131">
        <v>3.96E-3</v>
      </c>
      <c r="E131">
        <v>1.7489999999999999E-2</v>
      </c>
      <c r="F131">
        <v>1.235E-2</v>
      </c>
      <c r="G131">
        <v>4.5190000000000001E-2</v>
      </c>
      <c r="H131">
        <v>100</v>
      </c>
      <c r="I131">
        <v>1.8149999999999999E-2</v>
      </c>
      <c r="J131">
        <v>100</v>
      </c>
      <c r="K131">
        <v>1.2789999999999999E-2</v>
      </c>
      <c r="L131">
        <v>100</v>
      </c>
      <c r="M131">
        <v>4.9329999999999999E-2</v>
      </c>
      <c r="N131" t="b">
        <f>OR(D131&gt;E131,D131&gt;F131,D131&gt;G131,D131&gt;I131,D131&gt;K131,D131&gt;M131)</f>
        <v>0</v>
      </c>
      <c r="O131" t="b">
        <f>AND(D131&gt;1000,E131&gt;1000,F131&gt;1000,G131&gt;1000,H131&lt;100,J131&lt;100,L131&lt;100)</f>
        <v>0</v>
      </c>
      <c r="P131" t="b">
        <f>AND(D131&lt;1000,E131&lt;1000,F131&lt;1000,G131&lt;1000)</f>
        <v>1</v>
      </c>
    </row>
    <row r="132" spans="1:16" x14ac:dyDescent="0.2">
      <c r="A132" t="s">
        <v>163</v>
      </c>
      <c r="B132">
        <v>400</v>
      </c>
      <c r="C132" t="s">
        <v>25</v>
      </c>
      <c r="D132">
        <v>7.1599999999999997E-3</v>
      </c>
      <c r="E132">
        <v>5.1900000000000002E-3</v>
      </c>
      <c r="F132">
        <v>1.7899999999999999E-2</v>
      </c>
      <c r="G132">
        <v>3.9289999999999999E-2</v>
      </c>
      <c r="H132">
        <v>100</v>
      </c>
      <c r="I132">
        <v>5.4299999999999999E-3</v>
      </c>
      <c r="J132">
        <v>100</v>
      </c>
      <c r="K132">
        <v>1.8720000000000001E-2</v>
      </c>
      <c r="L132">
        <v>100</v>
      </c>
      <c r="M132">
        <v>4.2610000000000002E-2</v>
      </c>
      <c r="N132" t="b">
        <f>OR(D132&gt;E132,D132&gt;F132,D132&gt;G132,D132&gt;I132,D132&gt;K132,D132&gt;M132)</f>
        <v>1</v>
      </c>
      <c r="O132" t="b">
        <f>AND(D132&gt;1000,E132&gt;1000,F132&gt;1000,G132&gt;1000,H132&lt;100,J132&lt;100,L132&lt;100)</f>
        <v>0</v>
      </c>
      <c r="P132" t="b">
        <f>AND(D132&lt;1000,E132&lt;1000,F132&lt;1000,G132&lt;1000)</f>
        <v>1</v>
      </c>
    </row>
    <row r="133" spans="1:16" x14ac:dyDescent="0.2">
      <c r="A133" t="s">
        <v>164</v>
      </c>
      <c r="B133">
        <v>207</v>
      </c>
      <c r="C133" t="s">
        <v>17</v>
      </c>
      <c r="D133">
        <v>1.34E-3</v>
      </c>
      <c r="E133">
        <v>3.5599999999999998E-3</v>
      </c>
      <c r="F133">
        <v>3.0300000000000001E-3</v>
      </c>
      <c r="G133">
        <v>5.79E-3</v>
      </c>
      <c r="H133">
        <v>100</v>
      </c>
      <c r="I133">
        <v>3.8E-3</v>
      </c>
      <c r="J133">
        <v>100</v>
      </c>
      <c r="K133">
        <v>3.2299999999999998E-3</v>
      </c>
      <c r="L133">
        <v>100</v>
      </c>
      <c r="M133">
        <v>6.0800000000000003E-3</v>
      </c>
      <c r="N133" t="b">
        <f>OR(D133&gt;E133,D133&gt;F133,D133&gt;G133,D133&gt;I133,D133&gt;K133,D133&gt;M133)</f>
        <v>0</v>
      </c>
      <c r="O133" t="b">
        <f>AND(D133&gt;1000,E133&gt;1000,F133&gt;1000,G133&gt;1000,H133&lt;100,J133&lt;100,L133&lt;100)</f>
        <v>0</v>
      </c>
      <c r="P133" t="b">
        <f>AND(D133&lt;1000,E133&lt;1000,F133&lt;1000,G133&lt;1000)</f>
        <v>1</v>
      </c>
    </row>
    <row r="134" spans="1:16" x14ac:dyDescent="0.2">
      <c r="A134" t="s">
        <v>165</v>
      </c>
      <c r="B134">
        <v>21483</v>
      </c>
      <c r="C134" t="s">
        <v>42</v>
      </c>
      <c r="D134">
        <v>0.27245999999999998</v>
      </c>
      <c r="E134">
        <v>0.80947999999999998</v>
      </c>
      <c r="F134">
        <v>0.54018999999999995</v>
      </c>
      <c r="G134">
        <v>2.3687900000000002</v>
      </c>
      <c r="H134">
        <v>100</v>
      </c>
      <c r="I134">
        <v>0.88048999999999999</v>
      </c>
      <c r="J134">
        <v>100</v>
      </c>
      <c r="K134">
        <v>0.57894000000000001</v>
      </c>
      <c r="L134">
        <v>100</v>
      </c>
      <c r="M134">
        <v>2.56636</v>
      </c>
      <c r="N134" t="b">
        <f>OR(D134&gt;E134,D134&gt;F134,D134&gt;G134,D134&gt;I134,D134&gt;K134,D134&gt;M134)</f>
        <v>0</v>
      </c>
      <c r="O134" t="b">
        <f>AND(D134&gt;1000,E134&gt;1000,F134&gt;1000,G134&gt;1000,H134&lt;100,J134&lt;100,L134&lt;100)</f>
        <v>0</v>
      </c>
      <c r="P134" t="b">
        <f>AND(D134&lt;1000,E134&lt;1000,F134&lt;1000,G134&lt;1000)</f>
        <v>1</v>
      </c>
    </row>
    <row r="135" spans="1:16" x14ac:dyDescent="0.2">
      <c r="A135" t="s">
        <v>166</v>
      </c>
      <c r="B135">
        <v>65</v>
      </c>
      <c r="C135" t="s">
        <v>25</v>
      </c>
      <c r="D135">
        <v>1.4599999999999999E-3</v>
      </c>
      <c r="E135">
        <v>1.6999999999999999E-3</v>
      </c>
      <c r="F135">
        <v>2.8600000000000001E-3</v>
      </c>
      <c r="G135">
        <v>5.9199999999999999E-3</v>
      </c>
      <c r="H135">
        <v>63.08</v>
      </c>
      <c r="I135">
        <v>1.3799999999999999E-3</v>
      </c>
      <c r="J135">
        <v>100</v>
      </c>
      <c r="K135">
        <v>2.99E-3</v>
      </c>
      <c r="L135">
        <v>100</v>
      </c>
      <c r="M135">
        <v>6.1999999999999998E-3</v>
      </c>
      <c r="N135" t="b">
        <f>OR(D135&gt;E135,D135&gt;F135,D135&gt;G135,D135&gt;I135,D135&gt;K135,D135&gt;M135)</f>
        <v>1</v>
      </c>
      <c r="O135" t="b">
        <f>AND(D135&gt;1000,E135&gt;1000,F135&gt;1000,G135&gt;1000,H135&lt;100,J135&lt;100,L135&lt;100)</f>
        <v>0</v>
      </c>
      <c r="P135" t="b">
        <f>AND(D135&lt;1000,E135&lt;1000,F135&lt;1000,G135&lt;1000)</f>
        <v>1</v>
      </c>
    </row>
    <row r="136" spans="1:16" x14ac:dyDescent="0.2">
      <c r="A136" t="s">
        <v>167</v>
      </c>
      <c r="B136">
        <v>90</v>
      </c>
      <c r="C136" t="s">
        <v>23</v>
      </c>
      <c r="D136">
        <v>5.4000000000000001E-4</v>
      </c>
      <c r="E136">
        <v>1.6299999999999999E-3</v>
      </c>
      <c r="F136">
        <v>4.2199999999999998E-3</v>
      </c>
      <c r="G136">
        <v>8.6800000000000002E-3</v>
      </c>
      <c r="H136">
        <v>100</v>
      </c>
      <c r="I136">
        <v>1.74E-3</v>
      </c>
      <c r="J136">
        <v>100</v>
      </c>
      <c r="K136">
        <v>4.4099999999999999E-3</v>
      </c>
      <c r="L136">
        <v>100</v>
      </c>
      <c r="M136">
        <v>9.0900000000000009E-3</v>
      </c>
      <c r="N136" t="b">
        <f>OR(D136&gt;E136,D136&gt;F136,D136&gt;G136,D136&gt;I136,D136&gt;K136,D136&gt;M136)</f>
        <v>0</v>
      </c>
      <c r="O136" t="b">
        <f>AND(D136&gt;1000,E136&gt;1000,F136&gt;1000,G136&gt;1000,H136&lt;100,J136&lt;100,L136&lt;100)</f>
        <v>0</v>
      </c>
      <c r="P136" t="b">
        <f>AND(D136&lt;1000,E136&lt;1000,F136&lt;1000,G136&lt;1000)</f>
        <v>1</v>
      </c>
    </row>
    <row r="137" spans="1:16" x14ac:dyDescent="0.2">
      <c r="A137" t="s">
        <v>168</v>
      </c>
      <c r="B137">
        <v>5643</v>
      </c>
      <c r="C137" t="s">
        <v>14</v>
      </c>
      <c r="D137">
        <v>1.107E-2</v>
      </c>
      <c r="E137">
        <v>4.8039999999999999E-2</v>
      </c>
      <c r="F137">
        <v>3.7870000000000001E-2</v>
      </c>
      <c r="G137">
        <v>0.12902</v>
      </c>
      <c r="H137">
        <v>100</v>
      </c>
      <c r="I137">
        <v>5.108E-2</v>
      </c>
      <c r="J137">
        <v>100</v>
      </c>
      <c r="K137">
        <v>4.1119999999999997E-2</v>
      </c>
      <c r="L137">
        <v>100</v>
      </c>
      <c r="M137">
        <v>0.14610999999999999</v>
      </c>
      <c r="N137" t="b">
        <f>OR(D137&gt;E137,D137&gt;F137,D137&gt;G137,D137&gt;I137,D137&gt;K137,D137&gt;M137)</f>
        <v>0</v>
      </c>
      <c r="O137" t="b">
        <f>AND(D137&gt;1000,E137&gt;1000,F137&gt;1000,G137&gt;1000,H137&lt;100,J137&lt;100,L137&lt;100)</f>
        <v>0</v>
      </c>
      <c r="P137" t="b">
        <f>AND(D137&lt;1000,E137&lt;1000,F137&lt;1000,G137&lt;1000)</f>
        <v>1</v>
      </c>
    </row>
    <row r="138" spans="1:16" x14ac:dyDescent="0.2">
      <c r="A138" t="s">
        <v>169</v>
      </c>
      <c r="B138">
        <v>35</v>
      </c>
      <c r="C138" t="s">
        <v>25</v>
      </c>
      <c r="D138">
        <v>3.1E-4</v>
      </c>
      <c r="E138">
        <v>1.1000000000000001E-3</v>
      </c>
      <c r="F138">
        <v>2.66E-3</v>
      </c>
      <c r="G138">
        <v>1.6800000000000001E-3</v>
      </c>
      <c r="H138">
        <v>0</v>
      </c>
      <c r="I138">
        <v>7.6000000000000004E-4</v>
      </c>
      <c r="J138">
        <v>0</v>
      </c>
      <c r="K138">
        <v>2.0300000000000001E-3</v>
      </c>
      <c r="L138">
        <v>100</v>
      </c>
      <c r="M138">
        <v>1.83E-3</v>
      </c>
      <c r="N138" t="b">
        <f>OR(D138&gt;E138,D138&gt;F138,D138&gt;G138,D138&gt;I138,D138&gt;K138,D138&gt;M138)</f>
        <v>0</v>
      </c>
      <c r="O138" t="b">
        <f>AND(D138&gt;1000,E138&gt;1000,F138&gt;1000,G138&gt;1000,H138&lt;100,J138&lt;100,L138&lt;100)</f>
        <v>0</v>
      </c>
      <c r="P138" t="b">
        <f>AND(D138&lt;1000,E138&lt;1000,F138&lt;1000,G138&lt;1000)</f>
        <v>1</v>
      </c>
    </row>
    <row r="139" spans="1:16" x14ac:dyDescent="0.2">
      <c r="A139" t="s">
        <v>170</v>
      </c>
      <c r="B139">
        <v>175</v>
      </c>
      <c r="C139" t="s">
        <v>17</v>
      </c>
      <c r="D139">
        <v>1.81E-3</v>
      </c>
      <c r="E139">
        <v>5.8399999999999997E-3</v>
      </c>
      <c r="F139">
        <v>4.6800000000000001E-3</v>
      </c>
      <c r="G139">
        <v>5.0200000000000002E-3</v>
      </c>
      <c r="H139">
        <v>100</v>
      </c>
      <c r="I139">
        <v>6.2100000000000002E-3</v>
      </c>
      <c r="J139">
        <v>100</v>
      </c>
      <c r="K139">
        <v>5.0000000000000001E-3</v>
      </c>
      <c r="L139">
        <v>100</v>
      </c>
      <c r="M139">
        <v>5.4000000000000003E-3</v>
      </c>
      <c r="N139" t="b">
        <f>OR(D139&gt;E139,D139&gt;F139,D139&gt;G139,D139&gt;I139,D139&gt;K139,D139&gt;M139)</f>
        <v>0</v>
      </c>
      <c r="O139" t="b">
        <f>AND(D139&gt;1000,E139&gt;1000,F139&gt;1000,G139&gt;1000,H139&lt;100,J139&lt;100,L139&lt;100)</f>
        <v>0</v>
      </c>
      <c r="P139" t="b">
        <f>AND(D139&lt;1000,E139&lt;1000,F139&lt;1000,G139&lt;1000)</f>
        <v>1</v>
      </c>
    </row>
    <row r="140" spans="1:16" x14ac:dyDescent="0.2">
      <c r="A140" t="s">
        <v>171</v>
      </c>
      <c r="B140">
        <v>555</v>
      </c>
      <c r="C140" t="s">
        <v>46</v>
      </c>
      <c r="D140">
        <v>8.4600000000000005E-3</v>
      </c>
      <c r="E140">
        <v>2.31E-3</v>
      </c>
      <c r="F140">
        <v>0.19953000000000001</v>
      </c>
      <c r="G140">
        <v>7.1129999999999999E-2</v>
      </c>
      <c r="H140">
        <v>100</v>
      </c>
      <c r="I140">
        <v>2.5000000000000001E-3</v>
      </c>
      <c r="J140">
        <v>100</v>
      </c>
      <c r="K140">
        <v>0.20952000000000001</v>
      </c>
      <c r="L140">
        <v>100</v>
      </c>
      <c r="M140">
        <v>7.5730000000000006E-2</v>
      </c>
      <c r="N140" t="b">
        <f>OR(D140&gt;E140,D140&gt;F140,D140&gt;G140,D140&gt;I140,D140&gt;K140,D140&gt;M140)</f>
        <v>1</v>
      </c>
      <c r="O140" t="b">
        <f>AND(D140&gt;1000,E140&gt;1000,F140&gt;1000,G140&gt;1000,H140&lt;100,J140&lt;100,L140&lt;100)</f>
        <v>0</v>
      </c>
      <c r="P140" t="b">
        <f>AND(D140&lt;1000,E140&lt;1000,F140&lt;1000,G140&lt;1000)</f>
        <v>1</v>
      </c>
    </row>
    <row r="141" spans="1:16" x14ac:dyDescent="0.2">
      <c r="A141" t="s">
        <v>172</v>
      </c>
      <c r="B141">
        <v>16038</v>
      </c>
      <c r="C141" t="s">
        <v>50</v>
      </c>
      <c r="D141">
        <v>0.67481999999999998</v>
      </c>
      <c r="E141">
        <v>0.55766000000000004</v>
      </c>
      <c r="F141">
        <v>2.2453099999999999</v>
      </c>
      <c r="G141">
        <v>5.1007199999999999</v>
      </c>
      <c r="H141">
        <v>100</v>
      </c>
      <c r="I141">
        <v>0.61487000000000003</v>
      </c>
      <c r="J141">
        <v>100</v>
      </c>
      <c r="K141">
        <v>2.5367000000000002</v>
      </c>
      <c r="L141">
        <v>100</v>
      </c>
      <c r="M141">
        <v>5.6627799999999997</v>
      </c>
      <c r="N141" t="b">
        <f>OR(D141&gt;E141,D141&gt;F141,D141&gt;G141,D141&gt;I141,D141&gt;K141,D141&gt;M141)</f>
        <v>1</v>
      </c>
      <c r="O141" t="b">
        <f>AND(D141&gt;1000,E141&gt;1000,F141&gt;1000,G141&gt;1000,H141&lt;100,J141&lt;100,L141&lt;100)</f>
        <v>0</v>
      </c>
      <c r="P141" t="b">
        <f>AND(D141&lt;1000,E141&lt;1000,F141&lt;1000,G141&lt;1000)</f>
        <v>1</v>
      </c>
    </row>
    <row r="142" spans="1:16" x14ac:dyDescent="0.2">
      <c r="A142" t="s">
        <v>173</v>
      </c>
      <c r="B142">
        <v>714</v>
      </c>
      <c r="C142" t="s">
        <v>17</v>
      </c>
      <c r="D142">
        <v>6.3099999999999996E-3</v>
      </c>
      <c r="E142">
        <v>1.6570000000000001E-2</v>
      </c>
      <c r="F142">
        <v>1.0829999999999999E-2</v>
      </c>
      <c r="G142">
        <v>3.5020000000000003E-2</v>
      </c>
      <c r="H142">
        <v>100</v>
      </c>
      <c r="I142">
        <v>1.7809999999999999E-2</v>
      </c>
      <c r="J142">
        <v>100</v>
      </c>
      <c r="K142">
        <v>1.1429999999999999E-2</v>
      </c>
      <c r="L142">
        <v>100</v>
      </c>
      <c r="M142">
        <v>3.721E-2</v>
      </c>
      <c r="N142" t="b">
        <f>OR(D142&gt;E142,D142&gt;F142,D142&gt;G142,D142&gt;I142,D142&gt;K142,D142&gt;M142)</f>
        <v>0</v>
      </c>
      <c r="O142" t="b">
        <f>AND(D142&gt;1000,E142&gt;1000,F142&gt;1000,G142&gt;1000,H142&lt;100,J142&lt;100,L142&lt;100)</f>
        <v>0</v>
      </c>
      <c r="P142" t="b">
        <f>AND(D142&lt;1000,E142&lt;1000,F142&lt;1000,G142&lt;1000)</f>
        <v>1</v>
      </c>
    </row>
    <row r="143" spans="1:16" x14ac:dyDescent="0.2">
      <c r="A143" t="s">
        <v>174</v>
      </c>
      <c r="B143">
        <v>21</v>
      </c>
      <c r="C143" t="s">
        <v>25</v>
      </c>
      <c r="D143">
        <v>1.4999999999999999E-4</v>
      </c>
      <c r="E143">
        <v>6.8999999999999997E-4</v>
      </c>
      <c r="F143">
        <v>8.4999999999999995E-4</v>
      </c>
      <c r="G143">
        <v>6.4999999999999997E-4</v>
      </c>
      <c r="H143">
        <v>0</v>
      </c>
      <c r="I143">
        <v>5.6999999999999998E-4</v>
      </c>
      <c r="J143">
        <v>100</v>
      </c>
      <c r="K143">
        <v>8.9999999999999998E-4</v>
      </c>
      <c r="L143">
        <v>100</v>
      </c>
      <c r="M143">
        <v>6.9999999999999999E-4</v>
      </c>
      <c r="N143" t="b">
        <f>OR(D143&gt;E143,D143&gt;F143,D143&gt;G143,D143&gt;I143,D143&gt;K143,D143&gt;M143)</f>
        <v>0</v>
      </c>
      <c r="O143" t="b">
        <f>AND(D143&gt;1000,E143&gt;1000,F143&gt;1000,G143&gt;1000,H143&lt;100,J143&lt;100,L143&lt;100)</f>
        <v>0</v>
      </c>
      <c r="P143" t="b">
        <f>AND(D143&lt;1000,E143&lt;1000,F143&lt;1000,G143&lt;1000)</f>
        <v>1</v>
      </c>
    </row>
    <row r="144" spans="1:16" x14ac:dyDescent="0.2">
      <c r="A144" t="s">
        <v>175</v>
      </c>
      <c r="B144">
        <v>323</v>
      </c>
      <c r="C144" t="s">
        <v>23</v>
      </c>
      <c r="D144">
        <v>2.47E-3</v>
      </c>
      <c r="E144">
        <v>1.47E-3</v>
      </c>
      <c r="F144">
        <v>4.6499999999999996E-3</v>
      </c>
      <c r="G144">
        <v>1.506E-2</v>
      </c>
      <c r="H144">
        <v>100</v>
      </c>
      <c r="I144">
        <v>1.56E-3</v>
      </c>
      <c r="J144">
        <v>100</v>
      </c>
      <c r="K144">
        <v>4.8999999999999998E-3</v>
      </c>
      <c r="L144">
        <v>100</v>
      </c>
      <c r="M144">
        <v>1.5949999999999999E-2</v>
      </c>
      <c r="N144" t="b">
        <f>OR(D144&gt;E144,D144&gt;F144,D144&gt;G144,D144&gt;I144,D144&gt;K144,D144&gt;M144)</f>
        <v>1</v>
      </c>
      <c r="O144" t="b">
        <f>AND(D144&gt;1000,E144&gt;1000,F144&gt;1000,G144&gt;1000,H144&lt;100,J144&lt;100,L144&lt;100)</f>
        <v>0</v>
      </c>
      <c r="P144" t="b">
        <f>AND(D144&lt;1000,E144&lt;1000,F144&lt;1000,G144&lt;1000)</f>
        <v>1</v>
      </c>
    </row>
    <row r="145" spans="1:16" x14ac:dyDescent="0.2">
      <c r="A145" t="s">
        <v>176</v>
      </c>
      <c r="B145">
        <v>110</v>
      </c>
      <c r="C145" t="s">
        <v>23</v>
      </c>
      <c r="D145">
        <v>4.4000000000000002E-4</v>
      </c>
      <c r="E145">
        <v>3.2000000000000002E-3</v>
      </c>
      <c r="F145">
        <v>1.119E-2</v>
      </c>
      <c r="G145">
        <v>1.0500000000000001E-2</v>
      </c>
      <c r="H145">
        <v>100</v>
      </c>
      <c r="I145">
        <v>3.3500000000000001E-3</v>
      </c>
      <c r="J145">
        <v>100</v>
      </c>
      <c r="K145">
        <v>1.184E-2</v>
      </c>
      <c r="L145">
        <v>100</v>
      </c>
      <c r="M145">
        <v>1.11E-2</v>
      </c>
      <c r="N145" t="b">
        <f>OR(D145&gt;E145,D145&gt;F145,D145&gt;G145,D145&gt;I145,D145&gt;K145,D145&gt;M145)</f>
        <v>0</v>
      </c>
      <c r="O145" t="b">
        <f>AND(D145&gt;1000,E145&gt;1000,F145&gt;1000,G145&gt;1000,H145&lt;100,J145&lt;100,L145&lt;100)</f>
        <v>0</v>
      </c>
      <c r="P145" t="b">
        <f>AND(D145&lt;1000,E145&lt;1000,F145&lt;1000,G145&lt;1000)</f>
        <v>1</v>
      </c>
    </row>
    <row r="146" spans="1:16" x14ac:dyDescent="0.2">
      <c r="A146" t="s">
        <v>177</v>
      </c>
      <c r="B146">
        <v>1300</v>
      </c>
      <c r="C146" t="s">
        <v>23</v>
      </c>
      <c r="D146">
        <v>8.2400000000000008E-3</v>
      </c>
      <c r="E146">
        <v>6.0400000000000002E-3</v>
      </c>
      <c r="F146">
        <v>2.8830000000000001E-2</v>
      </c>
      <c r="G146">
        <v>6.7729999999999999E-2</v>
      </c>
      <c r="H146">
        <v>100</v>
      </c>
      <c r="I146">
        <v>6.3600000000000002E-3</v>
      </c>
      <c r="J146">
        <v>100</v>
      </c>
      <c r="K146">
        <v>3.0169999999999999E-2</v>
      </c>
      <c r="L146">
        <v>100</v>
      </c>
      <c r="M146">
        <v>7.5660000000000005E-2</v>
      </c>
      <c r="N146" t="b">
        <f>OR(D146&gt;E146,D146&gt;F146,D146&gt;G146,D146&gt;I146,D146&gt;K146,D146&gt;M146)</f>
        <v>1</v>
      </c>
      <c r="O146" t="b">
        <f>AND(D146&gt;1000,E146&gt;1000,F146&gt;1000,G146&gt;1000,H146&lt;100,J146&lt;100,L146&lt;100)</f>
        <v>0</v>
      </c>
      <c r="P146" t="b">
        <f>AND(D146&lt;1000,E146&lt;1000,F146&lt;1000,G146&lt;1000)</f>
        <v>1</v>
      </c>
    </row>
    <row r="147" spans="1:16" x14ac:dyDescent="0.2">
      <c r="A147" t="s">
        <v>178</v>
      </c>
      <c r="B147">
        <v>122895</v>
      </c>
      <c r="C147" t="s">
        <v>14</v>
      </c>
      <c r="D147">
        <v>0.23794999999999999</v>
      </c>
      <c r="E147">
        <v>0.99243000000000003</v>
      </c>
      <c r="F147">
        <v>0.81196999999999997</v>
      </c>
      <c r="G147">
        <v>2.9754499999999999</v>
      </c>
      <c r="H147">
        <v>100</v>
      </c>
      <c r="I147">
        <v>1.22502</v>
      </c>
      <c r="J147">
        <v>100</v>
      </c>
      <c r="K147">
        <v>0.98489000000000004</v>
      </c>
      <c r="L147">
        <v>100</v>
      </c>
      <c r="M147">
        <v>3.5912199999999999</v>
      </c>
      <c r="N147" t="b">
        <f>OR(D147&gt;E147,D147&gt;F147,D147&gt;G147,D147&gt;I147,D147&gt;K147,D147&gt;M147)</f>
        <v>0</v>
      </c>
      <c r="O147" t="b">
        <f>AND(D147&gt;1000,E147&gt;1000,F147&gt;1000,G147&gt;1000,H147&lt;100,J147&lt;100,L147&lt;100)</f>
        <v>0</v>
      </c>
      <c r="P147" t="b">
        <f>AND(D147&lt;1000,E147&lt;1000,F147&lt;1000,G147&lt;1000)</f>
        <v>1</v>
      </c>
    </row>
    <row r="148" spans="1:16" x14ac:dyDescent="0.2">
      <c r="A148" t="s">
        <v>179</v>
      </c>
      <c r="B148">
        <v>72</v>
      </c>
      <c r="C148" t="s">
        <v>25</v>
      </c>
      <c r="D148">
        <v>6.4999999999999997E-4</v>
      </c>
      <c r="E148">
        <v>2.48E-3</v>
      </c>
      <c r="F148">
        <v>2.48E-3</v>
      </c>
      <c r="G148">
        <v>4.3400000000000001E-3</v>
      </c>
      <c r="H148">
        <v>0</v>
      </c>
      <c r="I148">
        <v>1.4400000000000001E-3</v>
      </c>
      <c r="J148">
        <v>100</v>
      </c>
      <c r="K148">
        <v>2.6700000000000001E-3</v>
      </c>
      <c r="L148">
        <v>100</v>
      </c>
      <c r="M148">
        <v>4.5999999999999999E-3</v>
      </c>
      <c r="N148" t="b">
        <f>OR(D148&gt;E148,D148&gt;F148,D148&gt;G148,D148&gt;I148,D148&gt;K148,D148&gt;M148)</f>
        <v>0</v>
      </c>
      <c r="O148" t="b">
        <f>AND(D148&gt;1000,E148&gt;1000,F148&gt;1000,G148&gt;1000,H148&lt;100,J148&lt;100,L148&lt;100)</f>
        <v>0</v>
      </c>
      <c r="P148" t="b">
        <f>AND(D148&lt;1000,E148&lt;1000,F148&lt;1000,G148&lt;1000)</f>
        <v>1</v>
      </c>
    </row>
    <row r="149" spans="1:16" x14ac:dyDescent="0.2">
      <c r="A149" t="s">
        <v>180</v>
      </c>
      <c r="B149">
        <v>50</v>
      </c>
      <c r="C149" t="s">
        <v>23</v>
      </c>
      <c r="D149">
        <v>1.7000000000000001E-4</v>
      </c>
      <c r="E149">
        <v>3.6999999999999999E-4</v>
      </c>
      <c r="F149">
        <v>1.6800000000000001E-3</v>
      </c>
      <c r="G149">
        <v>2.48E-3</v>
      </c>
      <c r="H149">
        <v>100</v>
      </c>
      <c r="I149">
        <v>4.0999999999999999E-4</v>
      </c>
      <c r="J149">
        <v>100</v>
      </c>
      <c r="K149">
        <v>1.8E-3</v>
      </c>
      <c r="L149">
        <v>100</v>
      </c>
      <c r="M149">
        <v>2.7399999999999998E-3</v>
      </c>
      <c r="N149" t="b">
        <f>OR(D149&gt;E149,D149&gt;F149,D149&gt;G149,D149&gt;I149,D149&gt;K149,D149&gt;M149)</f>
        <v>0</v>
      </c>
      <c r="O149" t="b">
        <f>AND(D149&gt;1000,E149&gt;1000,F149&gt;1000,G149&gt;1000,H149&lt;100,J149&lt;100,L149&lt;100)</f>
        <v>0</v>
      </c>
      <c r="P149" t="b">
        <f>AND(D149&lt;1000,E149&lt;1000,F149&lt;1000,G149&lt;1000)</f>
        <v>1</v>
      </c>
    </row>
    <row r="150" spans="1:16" x14ac:dyDescent="0.2">
      <c r="A150" t="s">
        <v>181</v>
      </c>
      <c r="B150">
        <v>54</v>
      </c>
      <c r="C150" t="s">
        <v>14</v>
      </c>
      <c r="D150">
        <v>3.1E-4</v>
      </c>
      <c r="E150">
        <v>3.2000000000000003E-4</v>
      </c>
      <c r="F150">
        <v>1.06E-3</v>
      </c>
      <c r="G150">
        <v>2.7699999999999999E-3</v>
      </c>
      <c r="H150">
        <v>100</v>
      </c>
      <c r="I150">
        <v>3.4000000000000002E-4</v>
      </c>
      <c r="J150">
        <v>100</v>
      </c>
      <c r="K150">
        <v>1.1299999999999999E-3</v>
      </c>
      <c r="L150">
        <v>100</v>
      </c>
      <c r="M150">
        <v>2.9099999999999998E-3</v>
      </c>
      <c r="N150" t="b">
        <f>OR(D150&gt;E150,D150&gt;F150,D150&gt;G150,D150&gt;I150,D150&gt;K150,D150&gt;M150)</f>
        <v>0</v>
      </c>
      <c r="O150" t="b">
        <f>AND(D150&gt;1000,E150&gt;1000,F150&gt;1000,G150&gt;1000,H150&lt;100,J150&lt;100,L150&lt;100)</f>
        <v>0</v>
      </c>
      <c r="P150" t="b">
        <f>AND(D150&lt;1000,E150&lt;1000,F150&lt;1000,G150&lt;1000)</f>
        <v>1</v>
      </c>
    </row>
    <row r="151" spans="1:16" x14ac:dyDescent="0.2">
      <c r="A151" t="s">
        <v>182</v>
      </c>
      <c r="B151">
        <v>261</v>
      </c>
      <c r="C151" t="s">
        <v>17</v>
      </c>
      <c r="D151">
        <v>1.9400000000000001E-3</v>
      </c>
      <c r="E151">
        <v>5.4200000000000003E-3</v>
      </c>
      <c r="F151">
        <v>3.7299999999999998E-3</v>
      </c>
      <c r="G151">
        <v>1.034E-2</v>
      </c>
      <c r="H151">
        <v>100</v>
      </c>
      <c r="I151">
        <v>5.8199999999999997E-3</v>
      </c>
      <c r="J151">
        <v>100</v>
      </c>
      <c r="K151">
        <v>3.8999999999999998E-3</v>
      </c>
      <c r="L151">
        <v>100</v>
      </c>
      <c r="M151">
        <v>1.098E-2</v>
      </c>
      <c r="N151" t="b">
        <f>OR(D151&gt;E151,D151&gt;F151,D151&gt;G151,D151&gt;I151,D151&gt;K151,D151&gt;M151)</f>
        <v>0</v>
      </c>
      <c r="O151" t="b">
        <f>AND(D151&gt;1000,E151&gt;1000,F151&gt;1000,G151&gt;1000,H151&lt;100,J151&lt;100,L151&lt;100)</f>
        <v>0</v>
      </c>
      <c r="P151" t="b">
        <f>AND(D151&lt;1000,E151&lt;1000,F151&lt;1000,G151&lt;1000)</f>
        <v>1</v>
      </c>
    </row>
    <row r="152" spans="1:16" x14ac:dyDescent="0.2">
      <c r="A152" t="s">
        <v>183</v>
      </c>
      <c r="B152">
        <v>180</v>
      </c>
      <c r="C152" t="s">
        <v>17</v>
      </c>
      <c r="D152">
        <v>2.4599999999999999E-3</v>
      </c>
      <c r="E152">
        <v>8.9999999999999998E-4</v>
      </c>
      <c r="F152">
        <v>5.4200000000000003E-3</v>
      </c>
      <c r="G152">
        <v>1.2460000000000001E-2</v>
      </c>
      <c r="H152">
        <v>100</v>
      </c>
      <c r="I152">
        <v>9.3999999999999997E-4</v>
      </c>
      <c r="J152">
        <v>100</v>
      </c>
      <c r="K152">
        <v>5.7099999999999998E-3</v>
      </c>
      <c r="L152">
        <v>100</v>
      </c>
      <c r="M152">
        <v>1.321E-2</v>
      </c>
      <c r="N152" t="b">
        <f>OR(D152&gt;E152,D152&gt;F152,D152&gt;G152,D152&gt;I152,D152&gt;K152,D152&gt;M152)</f>
        <v>1</v>
      </c>
      <c r="O152" t="b">
        <f>AND(D152&gt;1000,E152&gt;1000,F152&gt;1000,G152&gt;1000,H152&lt;100,J152&lt;100,L152&lt;100)</f>
        <v>0</v>
      </c>
      <c r="P152" t="b">
        <f>AND(D152&lt;1000,E152&lt;1000,F152&lt;1000,G152&lt;1000)</f>
        <v>1</v>
      </c>
    </row>
    <row r="153" spans="1:16" x14ac:dyDescent="0.2">
      <c r="A153" t="s">
        <v>184</v>
      </c>
      <c r="B153">
        <v>70</v>
      </c>
      <c r="C153" t="s">
        <v>14</v>
      </c>
      <c r="D153">
        <v>5.4000000000000001E-4</v>
      </c>
      <c r="E153">
        <v>1.0300000000000001E-3</v>
      </c>
      <c r="F153">
        <v>1.32E-3</v>
      </c>
      <c r="G153">
        <v>4.1399999999999996E-3</v>
      </c>
      <c r="H153">
        <v>100</v>
      </c>
      <c r="I153">
        <v>1.0499999999999999E-3</v>
      </c>
      <c r="J153">
        <v>100</v>
      </c>
      <c r="K153">
        <v>1.39E-3</v>
      </c>
      <c r="L153">
        <v>100</v>
      </c>
      <c r="M153">
        <v>4.3699999999999998E-3</v>
      </c>
      <c r="N153" t="b">
        <f>OR(D153&gt;E153,D153&gt;F153,D153&gt;G153,D153&gt;I153,D153&gt;K153,D153&gt;M153)</f>
        <v>0</v>
      </c>
      <c r="O153" t="b">
        <f>AND(D153&gt;1000,E153&gt;1000,F153&gt;1000,G153&gt;1000,H153&lt;100,J153&lt;100,L153&lt;100)</f>
        <v>0</v>
      </c>
      <c r="P153" t="b">
        <f>AND(D153&lt;1000,E153&lt;1000,F153&lt;1000,G153&lt;1000)</f>
        <v>1</v>
      </c>
    </row>
    <row r="154" spans="1:16" x14ac:dyDescent="0.2">
      <c r="A154" t="s">
        <v>185</v>
      </c>
      <c r="B154">
        <v>9405</v>
      </c>
      <c r="C154" t="s">
        <v>17</v>
      </c>
      <c r="D154">
        <v>0.13677</v>
      </c>
      <c r="E154">
        <v>0.47758</v>
      </c>
      <c r="F154">
        <v>0.42176999999999998</v>
      </c>
      <c r="G154">
        <v>0.58328999999999998</v>
      </c>
      <c r="H154">
        <v>100</v>
      </c>
      <c r="I154">
        <v>0.56491000000000002</v>
      </c>
      <c r="J154">
        <v>100</v>
      </c>
      <c r="K154">
        <v>0.49385000000000001</v>
      </c>
      <c r="L154">
        <v>100</v>
      </c>
      <c r="M154">
        <v>0.67427999999999999</v>
      </c>
      <c r="N154" t="b">
        <f>OR(D154&gt;E154,D154&gt;F154,D154&gt;G154,D154&gt;I154,D154&gt;K154,D154&gt;M154)</f>
        <v>0</v>
      </c>
      <c r="O154" t="b">
        <f>AND(D154&gt;1000,E154&gt;1000,F154&gt;1000,G154&gt;1000,H154&lt;100,J154&lt;100,L154&lt;100)</f>
        <v>0</v>
      </c>
      <c r="P154" t="b">
        <f>AND(D154&lt;1000,E154&lt;1000,F154&lt;1000,G154&lt;1000)</f>
        <v>1</v>
      </c>
    </row>
    <row r="155" spans="1:16" x14ac:dyDescent="0.2">
      <c r="A155" t="s">
        <v>186</v>
      </c>
      <c r="B155">
        <v>476</v>
      </c>
      <c r="C155" t="s">
        <v>23</v>
      </c>
      <c r="D155">
        <v>3.2799999999999999E-3</v>
      </c>
      <c r="E155">
        <v>2.14E-3</v>
      </c>
      <c r="F155">
        <v>7.4599999999999996E-3</v>
      </c>
      <c r="G155">
        <v>2.2780000000000002E-2</v>
      </c>
      <c r="H155">
        <v>100</v>
      </c>
      <c r="I155">
        <v>2.48E-3</v>
      </c>
      <c r="J155">
        <v>100</v>
      </c>
      <c r="K155">
        <v>8.2100000000000003E-3</v>
      </c>
      <c r="L155">
        <v>100</v>
      </c>
      <c r="M155">
        <v>2.5700000000000001E-2</v>
      </c>
      <c r="N155" t="b">
        <f>OR(D155&gt;E155,D155&gt;F155,D155&gt;G155,D155&gt;I155,D155&gt;K155,D155&gt;M155)</f>
        <v>1</v>
      </c>
      <c r="O155" t="b">
        <f>AND(D155&gt;1000,E155&gt;1000,F155&gt;1000,G155&gt;1000,H155&lt;100,J155&lt;100,L155&lt;100)</f>
        <v>0</v>
      </c>
      <c r="P155" t="b">
        <f>AND(D155&lt;1000,E155&lt;1000,F155&lt;1000,G155&lt;1000)</f>
        <v>1</v>
      </c>
    </row>
    <row r="156" spans="1:16" x14ac:dyDescent="0.2">
      <c r="A156" t="s">
        <v>187</v>
      </c>
      <c r="B156">
        <v>63</v>
      </c>
      <c r="C156" t="s">
        <v>25</v>
      </c>
      <c r="D156">
        <v>4.8000000000000001E-4</v>
      </c>
      <c r="E156">
        <v>1.7899999999999999E-3</v>
      </c>
      <c r="F156">
        <v>4.1000000000000003E-3</v>
      </c>
      <c r="G156">
        <v>2.63E-3</v>
      </c>
      <c r="H156">
        <v>0</v>
      </c>
      <c r="I156">
        <v>1.2999999999999999E-3</v>
      </c>
      <c r="J156">
        <v>0</v>
      </c>
      <c r="K156">
        <v>3.2000000000000002E-3</v>
      </c>
      <c r="L156">
        <v>100</v>
      </c>
      <c r="M156">
        <v>2.8600000000000001E-3</v>
      </c>
      <c r="N156" t="b">
        <f>OR(D156&gt;E156,D156&gt;F156,D156&gt;G156,D156&gt;I156,D156&gt;K156,D156&gt;M156)</f>
        <v>0</v>
      </c>
      <c r="O156" t="b">
        <f>AND(D156&gt;1000,E156&gt;1000,F156&gt;1000,G156&gt;1000,H156&lt;100,J156&lt;100,L156&lt;100)</f>
        <v>0</v>
      </c>
      <c r="P156" t="b">
        <f>AND(D156&lt;1000,E156&lt;1000,F156&lt;1000,G156&lt;1000)</f>
        <v>1</v>
      </c>
    </row>
    <row r="157" spans="1:16" x14ac:dyDescent="0.2">
      <c r="A157" t="s">
        <v>188</v>
      </c>
      <c r="B157">
        <v>105</v>
      </c>
      <c r="C157" t="s">
        <v>23</v>
      </c>
      <c r="D157">
        <v>7.6000000000000004E-4</v>
      </c>
      <c r="E157">
        <v>9.8999999999999999E-4</v>
      </c>
      <c r="F157">
        <v>1.7099999999999999E-3</v>
      </c>
      <c r="G157">
        <v>6.6299999999999996E-3</v>
      </c>
      <c r="H157">
        <v>100</v>
      </c>
      <c r="I157">
        <v>1.08E-3</v>
      </c>
      <c r="J157">
        <v>100</v>
      </c>
      <c r="K157">
        <v>1.8600000000000001E-3</v>
      </c>
      <c r="L157">
        <v>100</v>
      </c>
      <c r="M157">
        <v>7.1799999999999998E-3</v>
      </c>
      <c r="N157" t="b">
        <f>OR(D157&gt;E157,D157&gt;F157,D157&gt;G157,D157&gt;I157,D157&gt;K157,D157&gt;M157)</f>
        <v>0</v>
      </c>
      <c r="O157" t="b">
        <f>AND(D157&gt;1000,E157&gt;1000,F157&gt;1000,G157&gt;1000,H157&lt;100,J157&lt;100,L157&lt;100)</f>
        <v>0</v>
      </c>
      <c r="P157" t="b">
        <f>AND(D157&lt;1000,E157&lt;1000,F157&lt;1000,G157&lt;1000)</f>
        <v>1</v>
      </c>
    </row>
    <row r="158" spans="1:16" x14ac:dyDescent="0.2">
      <c r="A158" t="s">
        <v>189</v>
      </c>
      <c r="B158">
        <v>297</v>
      </c>
      <c r="C158" t="s">
        <v>14</v>
      </c>
      <c r="D158">
        <v>2.3800000000000002E-3</v>
      </c>
      <c r="E158">
        <v>4.4999999999999997E-3</v>
      </c>
      <c r="F158">
        <v>5.3600000000000002E-3</v>
      </c>
      <c r="G158">
        <v>2.0549999999999999E-2</v>
      </c>
      <c r="H158">
        <v>100</v>
      </c>
      <c r="I158">
        <v>4.9899999999999996E-3</v>
      </c>
      <c r="J158">
        <v>100</v>
      </c>
      <c r="K158">
        <v>5.8599999999999998E-3</v>
      </c>
      <c r="L158">
        <v>100</v>
      </c>
      <c r="M158">
        <v>2.2620000000000001E-2</v>
      </c>
      <c r="N158" t="b">
        <f>OR(D158&gt;E158,D158&gt;F158,D158&gt;G158,D158&gt;I158,D158&gt;K158,D158&gt;M158)</f>
        <v>0</v>
      </c>
      <c r="O158" t="b">
        <f>AND(D158&gt;1000,E158&gt;1000,F158&gt;1000,G158&gt;1000,H158&lt;100,J158&lt;100,L158&lt;100)</f>
        <v>0</v>
      </c>
      <c r="P158" t="b">
        <f>AND(D158&lt;1000,E158&lt;1000,F158&lt;1000,G158&lt;1000)</f>
        <v>1</v>
      </c>
    </row>
    <row r="159" spans="1:16" x14ac:dyDescent="0.2">
      <c r="A159" t="s">
        <v>190</v>
      </c>
      <c r="B159">
        <v>400</v>
      </c>
      <c r="C159" t="s">
        <v>25</v>
      </c>
      <c r="D159">
        <v>7.2899999999999996E-3</v>
      </c>
      <c r="E159">
        <v>5.2100000000000002E-3</v>
      </c>
      <c r="F159">
        <v>1.7930000000000001E-2</v>
      </c>
      <c r="G159">
        <v>3.9570000000000001E-2</v>
      </c>
      <c r="H159">
        <v>100</v>
      </c>
      <c r="I159">
        <v>5.6100000000000004E-3</v>
      </c>
      <c r="J159">
        <v>100</v>
      </c>
      <c r="K159">
        <v>1.966E-2</v>
      </c>
      <c r="L159">
        <v>100</v>
      </c>
      <c r="M159">
        <v>4.564E-2</v>
      </c>
      <c r="N159" t="b">
        <f>OR(D159&gt;E159,D159&gt;F159,D159&gt;G159,D159&gt;I159,D159&gt;K159,D159&gt;M159)</f>
        <v>1</v>
      </c>
      <c r="O159" t="b">
        <f>AND(D159&gt;1000,E159&gt;1000,F159&gt;1000,G159&gt;1000,H159&lt;100,J159&lt;100,L159&lt;100)</f>
        <v>0</v>
      </c>
      <c r="P159" t="b">
        <f>AND(D159&lt;1000,E159&lt;1000,F159&lt;1000,G159&lt;1000)</f>
        <v>1</v>
      </c>
    </row>
    <row r="160" spans="1:16" x14ac:dyDescent="0.2">
      <c r="A160" t="s">
        <v>191</v>
      </c>
      <c r="B160">
        <v>27</v>
      </c>
      <c r="C160" t="s">
        <v>17</v>
      </c>
      <c r="D160">
        <v>3.4000000000000002E-4</v>
      </c>
      <c r="E160">
        <v>1.6900000000000001E-3</v>
      </c>
      <c r="F160">
        <v>1.1900000000000001E-3</v>
      </c>
      <c r="G160">
        <v>8.0999999999999996E-4</v>
      </c>
      <c r="H160">
        <v>14.81</v>
      </c>
      <c r="I160">
        <v>1.09E-3</v>
      </c>
      <c r="J160">
        <v>100</v>
      </c>
      <c r="K160">
        <v>1.2700000000000001E-3</v>
      </c>
      <c r="L160">
        <v>100</v>
      </c>
      <c r="M160">
        <v>8.7000000000000001E-4</v>
      </c>
      <c r="N160" t="b">
        <f>OR(D160&gt;E160,D160&gt;F160,D160&gt;G160,D160&gt;I160,D160&gt;K160,D160&gt;M160)</f>
        <v>0</v>
      </c>
      <c r="O160" t="b">
        <f>AND(D160&gt;1000,E160&gt;1000,F160&gt;1000,G160&gt;1000,H160&lt;100,J160&lt;100,L160&lt;100)</f>
        <v>0</v>
      </c>
      <c r="P160" t="b">
        <f>AND(D160&lt;1000,E160&lt;1000,F160&lt;1000,G160&lt;1000)</f>
        <v>1</v>
      </c>
    </row>
    <row r="161" spans="1:16" x14ac:dyDescent="0.2">
      <c r="A161" t="s">
        <v>192</v>
      </c>
      <c r="B161">
        <v>140</v>
      </c>
      <c r="C161" t="s">
        <v>25</v>
      </c>
      <c r="D161">
        <v>3.2699999999999999E-3</v>
      </c>
      <c r="E161">
        <v>5.3299999999999997E-3</v>
      </c>
      <c r="F161">
        <v>4.0800000000000003E-3</v>
      </c>
      <c r="G161">
        <v>8.0199999999999994E-3</v>
      </c>
      <c r="H161">
        <v>29.29</v>
      </c>
      <c r="I161">
        <v>3.8800000000000002E-3</v>
      </c>
      <c r="J161">
        <v>100</v>
      </c>
      <c r="K161">
        <v>4.4200000000000003E-3</v>
      </c>
      <c r="L161">
        <v>100</v>
      </c>
      <c r="M161">
        <v>8.5100000000000002E-3</v>
      </c>
      <c r="N161" t="b">
        <f>OR(D161&gt;E161,D161&gt;F161,D161&gt;G161,D161&gt;I161,D161&gt;K161,D161&gt;M161)</f>
        <v>0</v>
      </c>
      <c r="O161" t="b">
        <f>AND(D161&gt;1000,E161&gt;1000,F161&gt;1000,G161&gt;1000,H161&lt;100,J161&lt;100,L161&lt;100)</f>
        <v>0</v>
      </c>
      <c r="P161" t="b">
        <f>AND(D161&lt;1000,E161&lt;1000,F161&lt;1000,G161&lt;1000)</f>
        <v>1</v>
      </c>
    </row>
    <row r="162" spans="1:16" x14ac:dyDescent="0.2">
      <c r="A162" t="s">
        <v>193</v>
      </c>
      <c r="B162">
        <v>145</v>
      </c>
      <c r="C162" t="s">
        <v>17</v>
      </c>
      <c r="D162">
        <v>1.1000000000000001E-3</v>
      </c>
      <c r="E162">
        <v>3.0400000000000002E-3</v>
      </c>
      <c r="F162">
        <v>2.8600000000000001E-3</v>
      </c>
      <c r="G162">
        <v>5.2100000000000002E-3</v>
      </c>
      <c r="H162">
        <v>100</v>
      </c>
      <c r="I162">
        <v>3.2499999999999999E-3</v>
      </c>
      <c r="J162">
        <v>100</v>
      </c>
      <c r="K162">
        <v>3.1099999999999999E-3</v>
      </c>
      <c r="L162">
        <v>100</v>
      </c>
      <c r="M162">
        <v>5.7000000000000002E-3</v>
      </c>
      <c r="N162" t="b">
        <f>OR(D162&gt;E162,D162&gt;F162,D162&gt;G162,D162&gt;I162,D162&gt;K162,D162&gt;M162)</f>
        <v>0</v>
      </c>
      <c r="O162" t="b">
        <f>AND(D162&gt;1000,E162&gt;1000,F162&gt;1000,G162&gt;1000,H162&lt;100,J162&lt;100,L162&lt;100)</f>
        <v>0</v>
      </c>
      <c r="P162" t="b">
        <f>AND(D162&lt;1000,E162&lt;1000,F162&lt;1000,G162&lt;1000)</f>
        <v>1</v>
      </c>
    </row>
    <row r="163" spans="1:16" x14ac:dyDescent="0.2">
      <c r="A163" t="s">
        <v>194</v>
      </c>
      <c r="B163">
        <v>12415</v>
      </c>
      <c r="C163" t="s">
        <v>23</v>
      </c>
      <c r="D163">
        <v>9.2450000000000004E-2</v>
      </c>
      <c r="E163">
        <v>5.8799999999999998E-2</v>
      </c>
      <c r="F163">
        <v>0.19247</v>
      </c>
      <c r="G163">
        <v>0.66291</v>
      </c>
      <c r="H163">
        <v>100</v>
      </c>
      <c r="I163">
        <v>7.5179999999999997E-2</v>
      </c>
      <c r="J163">
        <v>100</v>
      </c>
      <c r="K163">
        <v>0.23269999999999999</v>
      </c>
      <c r="L163">
        <v>100</v>
      </c>
      <c r="M163">
        <v>0.79068000000000005</v>
      </c>
      <c r="N163" t="b">
        <f>OR(D163&gt;E163,D163&gt;F163,D163&gt;G163,D163&gt;I163,D163&gt;K163,D163&gt;M163)</f>
        <v>1</v>
      </c>
      <c r="O163" t="b">
        <f>AND(D163&gt;1000,E163&gt;1000,F163&gt;1000,G163&gt;1000,H163&lt;100,J163&lt;100,L163&lt;100)</f>
        <v>0</v>
      </c>
      <c r="P163" t="b">
        <f>AND(D163&lt;1000,E163&lt;1000,F163&lt;1000,G163&lt;1000)</f>
        <v>1</v>
      </c>
    </row>
    <row r="164" spans="1:16" x14ac:dyDescent="0.2">
      <c r="A164" t="s">
        <v>195</v>
      </c>
      <c r="B164">
        <v>613795</v>
      </c>
      <c r="C164" t="s">
        <v>25</v>
      </c>
      <c r="D164">
        <v>19.517810000000001</v>
      </c>
      <c r="E164">
        <v>24.032859999999999</v>
      </c>
      <c r="F164">
        <v>20.186309999999999</v>
      </c>
      <c r="G164">
        <v>42.173119999999997</v>
      </c>
      <c r="H164">
        <v>3.16</v>
      </c>
      <c r="I164">
        <v>18.484030000000001</v>
      </c>
      <c r="J164">
        <v>100</v>
      </c>
      <c r="K164">
        <v>21.797979999999999</v>
      </c>
      <c r="L164">
        <v>100</v>
      </c>
      <c r="M164">
        <v>45.864620000000002</v>
      </c>
      <c r="N164" t="b">
        <f>OR(D164&gt;E164,D164&gt;F164,D164&gt;G164,D164&gt;I164,D164&gt;K164,D164&gt;M164)</f>
        <v>1</v>
      </c>
      <c r="O164" t="b">
        <f>AND(D164&gt;1000,E164&gt;1000,F164&gt;1000,G164&gt;1000,H164&lt;100,J164&lt;100,L164&lt;100)</f>
        <v>0</v>
      </c>
      <c r="P164" t="b">
        <f>AND(D164&lt;1000,E164&lt;1000,F164&lt;1000,G164&lt;1000)</f>
        <v>1</v>
      </c>
    </row>
    <row r="165" spans="1:16" x14ac:dyDescent="0.2">
      <c r="A165" t="s">
        <v>196</v>
      </c>
      <c r="B165">
        <v>108</v>
      </c>
      <c r="C165" t="s">
        <v>23</v>
      </c>
      <c r="D165">
        <v>9.7000000000000005E-4</v>
      </c>
      <c r="E165">
        <v>5.9999999999999995E-4</v>
      </c>
      <c r="F165">
        <v>1.7899999999999999E-3</v>
      </c>
      <c r="G165">
        <v>5.5700000000000003E-3</v>
      </c>
      <c r="H165">
        <v>100</v>
      </c>
      <c r="I165">
        <v>6.6E-4</v>
      </c>
      <c r="J165">
        <v>100</v>
      </c>
      <c r="K165">
        <v>1.92E-3</v>
      </c>
      <c r="L165">
        <v>100</v>
      </c>
      <c r="M165">
        <v>5.9699999999999996E-3</v>
      </c>
      <c r="N165" t="b">
        <f>OR(D165&gt;E165,D165&gt;F165,D165&gt;G165,D165&gt;I165,D165&gt;K165,D165&gt;M165)</f>
        <v>1</v>
      </c>
      <c r="O165" t="b">
        <f>AND(D165&gt;1000,E165&gt;1000,F165&gt;1000,G165&gt;1000,H165&lt;100,J165&lt;100,L165&lt;100)</f>
        <v>0</v>
      </c>
      <c r="P165" t="b">
        <f>AND(D165&lt;1000,E165&lt;1000,F165&lt;1000,G165&lt;1000)</f>
        <v>1</v>
      </c>
    </row>
    <row r="166" spans="1:16" x14ac:dyDescent="0.2">
      <c r="A166" t="s">
        <v>197</v>
      </c>
      <c r="B166">
        <v>54</v>
      </c>
      <c r="C166" t="s">
        <v>23</v>
      </c>
      <c r="D166">
        <v>3.8000000000000002E-4</v>
      </c>
      <c r="E166">
        <v>3.1E-4</v>
      </c>
      <c r="F166">
        <v>6.7000000000000002E-4</v>
      </c>
      <c r="G166">
        <v>2.98E-3</v>
      </c>
      <c r="H166">
        <v>100</v>
      </c>
      <c r="I166">
        <v>3.6000000000000002E-4</v>
      </c>
      <c r="J166">
        <v>100</v>
      </c>
      <c r="K166">
        <v>7.6000000000000004E-4</v>
      </c>
      <c r="L166">
        <v>100</v>
      </c>
      <c r="M166">
        <v>3.2100000000000002E-3</v>
      </c>
      <c r="N166" t="b">
        <f>OR(D166&gt;E166,D166&gt;F166,D166&gt;G166,D166&gt;I166,D166&gt;K166,D166&gt;M166)</f>
        <v>1</v>
      </c>
      <c r="O166" t="b">
        <f>AND(D166&gt;1000,E166&gt;1000,F166&gt;1000,G166&gt;1000,H166&lt;100,J166&lt;100,L166&lt;100)</f>
        <v>0</v>
      </c>
      <c r="P166" t="b">
        <f>AND(D166&lt;1000,E166&lt;1000,F166&lt;1000,G166&lt;1000)</f>
        <v>1</v>
      </c>
    </row>
    <row r="167" spans="1:16" x14ac:dyDescent="0.2">
      <c r="A167" t="s">
        <v>198</v>
      </c>
      <c r="B167">
        <v>2112</v>
      </c>
      <c r="C167" t="s">
        <v>17</v>
      </c>
      <c r="D167">
        <v>1.9910000000000001E-2</v>
      </c>
      <c r="E167">
        <v>4.3499999999999997E-2</v>
      </c>
      <c r="F167">
        <v>3.322E-2</v>
      </c>
      <c r="G167">
        <v>8.8039999999999993E-2</v>
      </c>
      <c r="H167">
        <v>100</v>
      </c>
      <c r="I167">
        <v>5.008E-2</v>
      </c>
      <c r="J167">
        <v>100</v>
      </c>
      <c r="K167">
        <v>3.9149999999999997E-2</v>
      </c>
      <c r="L167">
        <v>100</v>
      </c>
      <c r="M167">
        <v>0.11104</v>
      </c>
      <c r="N167" t="b">
        <f>OR(D167&gt;E167,D167&gt;F167,D167&gt;G167,D167&gt;I167,D167&gt;K167,D167&gt;M167)</f>
        <v>0</v>
      </c>
      <c r="O167" t="b">
        <f>AND(D167&gt;1000,E167&gt;1000,F167&gt;1000,G167&gt;1000,H167&lt;100,J167&lt;100,L167&lt;100)</f>
        <v>0</v>
      </c>
      <c r="P167" t="b">
        <f>AND(D167&lt;1000,E167&lt;1000,F167&lt;1000,G167&lt;1000)</f>
        <v>1</v>
      </c>
    </row>
    <row r="168" spans="1:16" x14ac:dyDescent="0.2">
      <c r="A168" t="s">
        <v>199</v>
      </c>
      <c r="B168">
        <v>32800</v>
      </c>
      <c r="C168" t="s">
        <v>23</v>
      </c>
      <c r="D168">
        <v>0.25294</v>
      </c>
      <c r="E168">
        <v>0.18254000000000001</v>
      </c>
      <c r="F168">
        <v>0.87994000000000006</v>
      </c>
      <c r="G168">
        <v>2.0989800000000001</v>
      </c>
      <c r="H168">
        <v>100</v>
      </c>
      <c r="I168">
        <v>0.20172999999999999</v>
      </c>
      <c r="J168">
        <v>100</v>
      </c>
      <c r="K168">
        <v>0.96740999999999999</v>
      </c>
      <c r="L168">
        <v>100</v>
      </c>
      <c r="M168">
        <v>2.40266</v>
      </c>
      <c r="N168" t="b">
        <f>OR(D168&gt;E168,D168&gt;F168,D168&gt;G168,D168&gt;I168,D168&gt;K168,D168&gt;M168)</f>
        <v>1</v>
      </c>
      <c r="O168" t="b">
        <f>AND(D168&gt;1000,E168&gt;1000,F168&gt;1000,G168&gt;1000,H168&lt;100,J168&lt;100,L168&lt;100)</f>
        <v>0</v>
      </c>
      <c r="P168" t="b">
        <f>AND(D168&lt;1000,E168&lt;1000,F168&lt;1000,G168&lt;1000)</f>
        <v>1</v>
      </c>
    </row>
    <row r="169" spans="1:16" x14ac:dyDescent="0.2">
      <c r="A169" t="s">
        <v>200</v>
      </c>
      <c r="B169">
        <v>70</v>
      </c>
      <c r="C169" t="s">
        <v>14</v>
      </c>
      <c r="D169">
        <v>5.5000000000000003E-4</v>
      </c>
      <c r="E169">
        <v>9.8999999999999999E-4</v>
      </c>
      <c r="F169">
        <v>1.32E-3</v>
      </c>
      <c r="G169">
        <v>4.1700000000000001E-3</v>
      </c>
      <c r="H169">
        <v>100</v>
      </c>
      <c r="I169">
        <v>1.08E-3</v>
      </c>
      <c r="J169">
        <v>100</v>
      </c>
      <c r="K169">
        <v>1.41E-3</v>
      </c>
      <c r="L169">
        <v>100</v>
      </c>
      <c r="M169">
        <v>4.5199999999999997E-3</v>
      </c>
      <c r="N169" t="b">
        <f>OR(D169&gt;E169,D169&gt;F169,D169&gt;G169,D169&gt;I169,D169&gt;K169,D169&gt;M169)</f>
        <v>0</v>
      </c>
      <c r="O169" t="b">
        <f>AND(D169&gt;1000,E169&gt;1000,F169&gt;1000,G169&gt;1000,H169&lt;100,J169&lt;100,L169&lt;100)</f>
        <v>0</v>
      </c>
      <c r="P169" t="b">
        <f>AND(D169&lt;1000,E169&lt;1000,F169&lt;1000,G169&lt;1000)</f>
        <v>1</v>
      </c>
    </row>
    <row r="170" spans="1:16" x14ac:dyDescent="0.2">
      <c r="A170" t="s">
        <v>201</v>
      </c>
      <c r="B170">
        <v>108</v>
      </c>
      <c r="C170" t="s">
        <v>25</v>
      </c>
      <c r="D170">
        <v>7.1000000000000002E-4</v>
      </c>
      <c r="E170">
        <v>3.5200000000000001E-3</v>
      </c>
      <c r="F170">
        <v>4.4099999999999999E-3</v>
      </c>
      <c r="G170">
        <v>6.77E-3</v>
      </c>
      <c r="H170">
        <v>0</v>
      </c>
      <c r="I170">
        <v>2.3900000000000002E-3</v>
      </c>
      <c r="J170">
        <v>100</v>
      </c>
      <c r="K170">
        <v>4.5700000000000003E-3</v>
      </c>
      <c r="L170">
        <v>100</v>
      </c>
      <c r="M170">
        <v>7.3299999999999997E-3</v>
      </c>
      <c r="N170" t="b">
        <f>OR(D170&gt;E170,D170&gt;F170,D170&gt;G170,D170&gt;I170,D170&gt;K170,D170&gt;M170)</f>
        <v>0</v>
      </c>
      <c r="O170" t="b">
        <f>AND(D170&gt;1000,E170&gt;1000,F170&gt;1000,G170&gt;1000,H170&lt;100,J170&lt;100,L170&lt;100)</f>
        <v>0</v>
      </c>
      <c r="P170" t="b">
        <f>AND(D170&lt;1000,E170&lt;1000,F170&lt;1000,G170&lt;1000)</f>
        <v>1</v>
      </c>
    </row>
    <row r="171" spans="1:16" x14ac:dyDescent="0.2">
      <c r="A171" t="s">
        <v>202</v>
      </c>
      <c r="B171">
        <v>18</v>
      </c>
      <c r="C171" t="s">
        <v>14</v>
      </c>
      <c r="D171">
        <v>1.7000000000000001E-4</v>
      </c>
      <c r="E171">
        <v>1.9000000000000001E-4</v>
      </c>
      <c r="F171">
        <v>3.4000000000000002E-4</v>
      </c>
      <c r="G171">
        <v>8.4000000000000003E-4</v>
      </c>
      <c r="H171">
        <v>100</v>
      </c>
      <c r="I171">
        <v>2.0000000000000001E-4</v>
      </c>
      <c r="J171">
        <v>100</v>
      </c>
      <c r="K171">
        <v>3.6999999999999999E-4</v>
      </c>
      <c r="L171">
        <v>100</v>
      </c>
      <c r="M171">
        <v>8.8999999999999995E-4</v>
      </c>
      <c r="N171" t="b">
        <f>OR(D171&gt;E171,D171&gt;F171,D171&gt;G171,D171&gt;I171,D171&gt;K171,D171&gt;M171)</f>
        <v>0</v>
      </c>
      <c r="O171" t="b">
        <f>AND(D171&gt;1000,E171&gt;1000,F171&gt;1000,G171&gt;1000,H171&lt;100,J171&lt;100,L171&lt;100)</f>
        <v>0</v>
      </c>
      <c r="P171" t="b">
        <f>AND(D171&lt;1000,E171&lt;1000,F171&lt;1000,G171&lt;1000)</f>
        <v>1</v>
      </c>
    </row>
    <row r="172" spans="1:16" x14ac:dyDescent="0.2">
      <c r="A172" t="s">
        <v>203</v>
      </c>
      <c r="B172">
        <v>130</v>
      </c>
      <c r="C172" t="s">
        <v>14</v>
      </c>
      <c r="D172">
        <v>7.1000000000000002E-4</v>
      </c>
      <c r="E172">
        <v>6.4000000000000005E-4</v>
      </c>
      <c r="F172">
        <v>1.2800000000000001E-3</v>
      </c>
      <c r="G172">
        <v>4.2199999999999998E-3</v>
      </c>
      <c r="H172">
        <v>100</v>
      </c>
      <c r="I172">
        <v>7.2999999999999996E-4</v>
      </c>
      <c r="J172">
        <v>100</v>
      </c>
      <c r="K172">
        <v>1.41E-3</v>
      </c>
      <c r="L172">
        <v>100</v>
      </c>
      <c r="M172">
        <v>4.6600000000000001E-3</v>
      </c>
      <c r="N172" t="b">
        <f>OR(D172&gt;E172,D172&gt;F172,D172&gt;G172,D172&gt;I172,D172&gt;K172,D172&gt;M172)</f>
        <v>1</v>
      </c>
      <c r="O172" t="b">
        <f>AND(D172&gt;1000,E172&gt;1000,F172&gt;1000,G172&gt;1000,H172&lt;100,J172&lt;100,L172&lt;100)</f>
        <v>0</v>
      </c>
      <c r="P172" t="b">
        <f>AND(D172&lt;1000,E172&lt;1000,F172&lt;1000,G172&lt;1000)</f>
        <v>1</v>
      </c>
    </row>
    <row r="173" spans="1:16" x14ac:dyDescent="0.2">
      <c r="A173" t="s">
        <v>204</v>
      </c>
      <c r="B173">
        <v>102</v>
      </c>
      <c r="C173" t="s">
        <v>14</v>
      </c>
      <c r="D173">
        <v>2.1000000000000001E-4</v>
      </c>
      <c r="E173">
        <v>9.2000000000000003E-4</v>
      </c>
      <c r="F173">
        <v>6.7000000000000002E-4</v>
      </c>
      <c r="G173">
        <v>2.16E-3</v>
      </c>
      <c r="H173">
        <v>100</v>
      </c>
      <c r="I173">
        <v>1.01E-3</v>
      </c>
      <c r="J173">
        <v>100</v>
      </c>
      <c r="K173">
        <v>7.3999999999999999E-4</v>
      </c>
      <c r="L173">
        <v>100</v>
      </c>
      <c r="M173">
        <v>2.4199999999999998E-3</v>
      </c>
      <c r="N173" t="b">
        <f>OR(D173&gt;E173,D173&gt;F173,D173&gt;G173,D173&gt;I173,D173&gt;K173,D173&gt;M173)</f>
        <v>0</v>
      </c>
      <c r="O173" t="b">
        <f>AND(D173&gt;1000,E173&gt;1000,F173&gt;1000,G173&gt;1000,H173&lt;100,J173&lt;100,L173&lt;100)</f>
        <v>0</v>
      </c>
      <c r="P173" t="b">
        <f>AND(D173&lt;1000,E173&lt;1000,F173&lt;1000,G173&lt;1000)</f>
        <v>1</v>
      </c>
    </row>
    <row r="174" spans="1:16" x14ac:dyDescent="0.2">
      <c r="A174" t="s">
        <v>205</v>
      </c>
      <c r="B174">
        <v>162</v>
      </c>
      <c r="C174" t="s">
        <v>25</v>
      </c>
      <c r="D174">
        <v>1.5299999999999999E-3</v>
      </c>
      <c r="E174">
        <v>1.9499999999999999E-3</v>
      </c>
      <c r="F174">
        <v>1.0580000000000001E-2</v>
      </c>
      <c r="G174">
        <v>1.8360000000000001E-2</v>
      </c>
      <c r="H174">
        <v>100</v>
      </c>
      <c r="I174">
        <v>2.1099999999999999E-3</v>
      </c>
      <c r="J174">
        <v>100</v>
      </c>
      <c r="K174">
        <v>1.1339999999999999E-2</v>
      </c>
      <c r="L174">
        <v>100</v>
      </c>
      <c r="M174">
        <v>2.0060000000000001E-2</v>
      </c>
      <c r="N174" t="b">
        <f>OR(D174&gt;E174,D174&gt;F174,D174&gt;G174,D174&gt;I174,D174&gt;K174,D174&gt;M174)</f>
        <v>0</v>
      </c>
      <c r="O174" t="b">
        <f>AND(D174&gt;1000,E174&gt;1000,F174&gt;1000,G174&gt;1000,H174&lt;100,J174&lt;100,L174&lt;100)</f>
        <v>0</v>
      </c>
      <c r="P174" t="b">
        <f>AND(D174&lt;1000,E174&lt;1000,F174&lt;1000,G174&lt;1000)</f>
        <v>1</v>
      </c>
    </row>
    <row r="175" spans="1:16" x14ac:dyDescent="0.2">
      <c r="A175" t="s">
        <v>206</v>
      </c>
      <c r="B175">
        <v>297</v>
      </c>
      <c r="C175" t="s">
        <v>23</v>
      </c>
      <c r="D175">
        <v>1.7099999999999999E-3</v>
      </c>
      <c r="E175">
        <v>1.32E-3</v>
      </c>
      <c r="F175">
        <v>6.2199999999999998E-3</v>
      </c>
      <c r="G175">
        <v>1.383E-2</v>
      </c>
      <c r="H175">
        <v>100</v>
      </c>
      <c r="I175">
        <v>1.48E-3</v>
      </c>
      <c r="J175">
        <v>100</v>
      </c>
      <c r="K175">
        <v>6.79E-3</v>
      </c>
      <c r="L175">
        <v>100</v>
      </c>
      <c r="M175">
        <v>1.5879999999999998E-2</v>
      </c>
      <c r="N175" t="b">
        <f>OR(D175&gt;E175,D175&gt;F175,D175&gt;G175,D175&gt;I175,D175&gt;K175,D175&gt;M175)</f>
        <v>1</v>
      </c>
      <c r="O175" t="b">
        <f>AND(D175&gt;1000,E175&gt;1000,F175&gt;1000,G175&gt;1000,H175&lt;100,J175&lt;100,L175&lt;100)</f>
        <v>0</v>
      </c>
      <c r="P175" t="b">
        <f>AND(D175&lt;1000,E175&lt;1000,F175&lt;1000,G175&lt;1000)</f>
        <v>1</v>
      </c>
    </row>
    <row r="176" spans="1:16" x14ac:dyDescent="0.2">
      <c r="A176" t="s">
        <v>207</v>
      </c>
      <c r="B176">
        <v>30</v>
      </c>
      <c r="C176" t="s">
        <v>23</v>
      </c>
      <c r="D176">
        <v>2.3000000000000001E-4</v>
      </c>
      <c r="E176">
        <v>4.4000000000000002E-4</v>
      </c>
      <c r="F176">
        <v>4.4999999999999999E-4</v>
      </c>
      <c r="G176">
        <v>7.1000000000000002E-4</v>
      </c>
      <c r="H176">
        <v>100</v>
      </c>
      <c r="I176">
        <v>4.6999999999999999E-4</v>
      </c>
      <c r="J176">
        <v>100</v>
      </c>
      <c r="K176">
        <v>5.0000000000000001E-4</v>
      </c>
      <c r="L176">
        <v>100</v>
      </c>
      <c r="M176">
        <v>7.5000000000000002E-4</v>
      </c>
      <c r="N176" t="b">
        <f>OR(D176&gt;E176,D176&gt;F176,D176&gt;G176,D176&gt;I176,D176&gt;K176,D176&gt;M176)</f>
        <v>0</v>
      </c>
      <c r="O176" t="b">
        <f>AND(D176&gt;1000,E176&gt;1000,F176&gt;1000,G176&gt;1000,H176&lt;100,J176&lt;100,L176&lt;100)</f>
        <v>0</v>
      </c>
      <c r="P176" t="b">
        <f>AND(D176&lt;1000,E176&lt;1000,F176&lt;1000,G176&lt;1000)</f>
        <v>1</v>
      </c>
    </row>
    <row r="177" spans="1:16" x14ac:dyDescent="0.2">
      <c r="A177" t="s">
        <v>208</v>
      </c>
      <c r="B177">
        <v>26637</v>
      </c>
      <c r="C177" t="s">
        <v>14</v>
      </c>
      <c r="D177">
        <v>6.198E-2</v>
      </c>
      <c r="E177">
        <v>0.25241000000000002</v>
      </c>
      <c r="F177">
        <v>0.20466000000000001</v>
      </c>
      <c r="G177">
        <v>0.69038999999999995</v>
      </c>
      <c r="H177">
        <v>100</v>
      </c>
      <c r="I177">
        <v>0.31412000000000001</v>
      </c>
      <c r="J177">
        <v>100</v>
      </c>
      <c r="K177">
        <v>0.26212000000000002</v>
      </c>
      <c r="L177">
        <v>100</v>
      </c>
      <c r="M177">
        <v>0.83550999999999997</v>
      </c>
      <c r="N177" t="b">
        <f>OR(D177&gt;E177,D177&gt;F177,D177&gt;G177,D177&gt;I177,D177&gt;K177,D177&gt;M177)</f>
        <v>0</v>
      </c>
      <c r="O177" t="b">
        <f>AND(D177&gt;1000,E177&gt;1000,F177&gt;1000,G177&gt;1000,H177&lt;100,J177&lt;100,L177&lt;100)</f>
        <v>0</v>
      </c>
      <c r="P177" t="b">
        <f>AND(D177&lt;1000,E177&lt;1000,F177&lt;1000,G177&lt;1000)</f>
        <v>1</v>
      </c>
    </row>
    <row r="178" spans="1:16" x14ac:dyDescent="0.2">
      <c r="A178" t="s">
        <v>209</v>
      </c>
      <c r="B178">
        <v>117</v>
      </c>
      <c r="C178" t="s">
        <v>14</v>
      </c>
      <c r="D178">
        <v>2.5999999999999998E-4</v>
      </c>
      <c r="E178">
        <v>1.32E-3</v>
      </c>
      <c r="F178">
        <v>7.7999999999999999E-4</v>
      </c>
      <c r="G178">
        <v>2.5699999999999998E-3</v>
      </c>
      <c r="H178">
        <v>100</v>
      </c>
      <c r="I178">
        <v>1.47E-3</v>
      </c>
      <c r="J178">
        <v>100</v>
      </c>
      <c r="K178">
        <v>8.8999999999999995E-4</v>
      </c>
      <c r="L178">
        <v>100</v>
      </c>
      <c r="M178">
        <v>2.9299999999999999E-3</v>
      </c>
      <c r="N178" t="b">
        <f>OR(D178&gt;E178,D178&gt;F178,D178&gt;G178,D178&gt;I178,D178&gt;K178,D178&gt;M178)</f>
        <v>0</v>
      </c>
      <c r="O178" t="b">
        <f>AND(D178&gt;1000,E178&gt;1000,F178&gt;1000,G178&gt;1000,H178&lt;100,J178&lt;100,L178&lt;100)</f>
        <v>0</v>
      </c>
      <c r="P178" t="b">
        <f>AND(D178&lt;1000,E178&lt;1000,F178&lt;1000,G178&lt;1000)</f>
        <v>1</v>
      </c>
    </row>
    <row r="179" spans="1:16" x14ac:dyDescent="0.2">
      <c r="A179" t="s">
        <v>210</v>
      </c>
      <c r="B179">
        <v>6</v>
      </c>
      <c r="C179" t="s">
        <v>14</v>
      </c>
      <c r="D179">
        <v>4.0000000000000003E-5</v>
      </c>
      <c r="E179">
        <v>1.2E-4</v>
      </c>
      <c r="F179">
        <v>8.0000000000000007E-5</v>
      </c>
      <c r="G179">
        <v>2.0000000000000001E-4</v>
      </c>
      <c r="H179">
        <v>100</v>
      </c>
      <c r="I179">
        <v>1.2999999999999999E-4</v>
      </c>
      <c r="J179">
        <v>100</v>
      </c>
      <c r="K179">
        <v>9.0000000000000006E-5</v>
      </c>
      <c r="L179">
        <v>100</v>
      </c>
      <c r="M179">
        <v>2.2000000000000001E-4</v>
      </c>
      <c r="N179" t="b">
        <f>OR(D179&gt;E179,D179&gt;F179,D179&gt;G179,D179&gt;I179,D179&gt;K179,D179&gt;M179)</f>
        <v>0</v>
      </c>
      <c r="O179" t="b">
        <f>AND(D179&gt;1000,E179&gt;1000,F179&gt;1000,G179&gt;1000,H179&lt;100,J179&lt;100,L179&lt;100)</f>
        <v>0</v>
      </c>
      <c r="P179" t="b">
        <f>AND(D179&lt;1000,E179&lt;1000,F179&lt;1000,G179&lt;1000)</f>
        <v>1</v>
      </c>
    </row>
    <row r="180" spans="1:16" x14ac:dyDescent="0.2">
      <c r="A180" t="s">
        <v>211</v>
      </c>
      <c r="B180">
        <v>150</v>
      </c>
      <c r="C180" t="s">
        <v>23</v>
      </c>
      <c r="D180">
        <v>5.4000000000000001E-4</v>
      </c>
      <c r="E180">
        <v>5.2300000000000003E-3</v>
      </c>
      <c r="F180">
        <v>2.0320000000000001E-2</v>
      </c>
      <c r="G180">
        <v>1.447E-2</v>
      </c>
      <c r="H180">
        <v>100</v>
      </c>
      <c r="I180">
        <v>5.64E-3</v>
      </c>
      <c r="J180">
        <v>100</v>
      </c>
      <c r="K180">
        <v>2.231E-2</v>
      </c>
      <c r="L180">
        <v>100</v>
      </c>
      <c r="M180">
        <v>1.7010000000000001E-2</v>
      </c>
      <c r="N180" t="b">
        <f>OR(D180&gt;E180,D180&gt;F180,D180&gt;G180,D180&gt;I180,D180&gt;K180,D180&gt;M180)</f>
        <v>0</v>
      </c>
      <c r="O180" t="b">
        <f>AND(D180&gt;1000,E180&gt;1000,F180&gt;1000,G180&gt;1000,H180&lt;100,J180&lt;100,L180&lt;100)</f>
        <v>0</v>
      </c>
      <c r="P180" t="b">
        <f>AND(D180&lt;1000,E180&lt;1000,F180&lt;1000,G180&lt;1000)</f>
        <v>1</v>
      </c>
    </row>
    <row r="181" spans="1:16" x14ac:dyDescent="0.2">
      <c r="A181" t="s">
        <v>212</v>
      </c>
      <c r="B181">
        <v>70</v>
      </c>
      <c r="C181" t="s">
        <v>14</v>
      </c>
      <c r="D181">
        <v>5.2999999999999998E-4</v>
      </c>
      <c r="E181">
        <v>9.8999999999999999E-4</v>
      </c>
      <c r="F181">
        <v>1.32E-3</v>
      </c>
      <c r="G181">
        <v>4.1799999999999997E-3</v>
      </c>
      <c r="H181">
        <v>100</v>
      </c>
      <c r="I181">
        <v>1.16E-3</v>
      </c>
      <c r="J181">
        <v>100</v>
      </c>
      <c r="K181">
        <v>1.49E-3</v>
      </c>
      <c r="L181">
        <v>100</v>
      </c>
      <c r="M181">
        <v>4.6800000000000001E-3</v>
      </c>
      <c r="N181" t="b">
        <f>OR(D181&gt;E181,D181&gt;F181,D181&gt;G181,D181&gt;I181,D181&gt;K181,D181&gt;M181)</f>
        <v>0</v>
      </c>
      <c r="O181" t="b">
        <f>AND(D181&gt;1000,E181&gt;1000,F181&gt;1000,G181&gt;1000,H181&lt;100,J181&lt;100,L181&lt;100)</f>
        <v>0</v>
      </c>
      <c r="P181" t="b">
        <f>AND(D181&lt;1000,E181&lt;1000,F181&lt;1000,G181&lt;1000)</f>
        <v>1</v>
      </c>
    </row>
    <row r="182" spans="1:16" x14ac:dyDescent="0.2">
      <c r="A182" t="s">
        <v>214</v>
      </c>
      <c r="B182">
        <v>238</v>
      </c>
      <c r="C182" t="s">
        <v>23</v>
      </c>
      <c r="D182">
        <v>1.4300000000000001E-3</v>
      </c>
      <c r="E182">
        <v>1.07E-3</v>
      </c>
      <c r="F182">
        <v>4.8700000000000002E-3</v>
      </c>
      <c r="G182">
        <v>1.155E-2</v>
      </c>
      <c r="H182">
        <v>100</v>
      </c>
      <c r="I182">
        <v>1.1900000000000001E-3</v>
      </c>
      <c r="J182">
        <v>100</v>
      </c>
      <c r="K182">
        <v>5.1599999999999997E-3</v>
      </c>
      <c r="L182">
        <v>100</v>
      </c>
      <c r="M182">
        <v>1.217E-2</v>
      </c>
      <c r="N182" t="b">
        <f>OR(D182&gt;E182,D182&gt;F182,D182&gt;G182,D182&gt;I182,D182&gt;K182,D182&gt;M182)</f>
        <v>1</v>
      </c>
      <c r="O182" t="b">
        <f>AND(D182&gt;1000,E182&gt;1000,F182&gt;1000,G182&gt;1000,H182&lt;100,J182&lt;100,L182&lt;100)</f>
        <v>0</v>
      </c>
      <c r="P182" t="b">
        <f>AND(D182&lt;1000,E182&lt;1000,F182&lt;1000,G182&lt;1000)</f>
        <v>1</v>
      </c>
    </row>
    <row r="183" spans="1:16" x14ac:dyDescent="0.2">
      <c r="A183" t="s">
        <v>215</v>
      </c>
      <c r="B183">
        <v>198</v>
      </c>
      <c r="C183" t="s">
        <v>17</v>
      </c>
      <c r="D183">
        <v>1.3799999999999999E-3</v>
      </c>
      <c r="E183">
        <v>3.5899999999999999E-3</v>
      </c>
      <c r="F183">
        <v>2.6900000000000001E-3</v>
      </c>
      <c r="G183">
        <v>6.8300000000000001E-3</v>
      </c>
      <c r="H183">
        <v>100</v>
      </c>
      <c r="I183">
        <v>3.8700000000000002E-3</v>
      </c>
      <c r="J183">
        <v>100</v>
      </c>
      <c r="K183">
        <v>2.8300000000000001E-3</v>
      </c>
      <c r="L183">
        <v>100</v>
      </c>
      <c r="M183">
        <v>7.2199999999999999E-3</v>
      </c>
      <c r="N183" t="b">
        <f>OR(D183&gt;E183,D183&gt;F183,D183&gt;G183,D183&gt;I183,D183&gt;K183,D183&gt;M183)</f>
        <v>0</v>
      </c>
      <c r="O183" t="b">
        <f>AND(D183&gt;1000,E183&gt;1000,F183&gt;1000,G183&gt;1000,H183&lt;100,J183&lt;100,L183&lt;100)</f>
        <v>0</v>
      </c>
      <c r="P183" t="b">
        <f>AND(D183&lt;1000,E183&lt;1000,F183&lt;1000,G183&lt;1000)</f>
        <v>1</v>
      </c>
    </row>
    <row r="184" spans="1:16" x14ac:dyDescent="0.2">
      <c r="A184" t="s">
        <v>216</v>
      </c>
      <c r="B184">
        <v>6984</v>
      </c>
      <c r="C184" t="s">
        <v>50</v>
      </c>
      <c r="D184">
        <v>0.30568000000000001</v>
      </c>
      <c r="E184">
        <v>0.17460000000000001</v>
      </c>
      <c r="F184">
        <v>0.78905999999999998</v>
      </c>
      <c r="G184">
        <v>2.03356</v>
      </c>
      <c r="H184">
        <v>100</v>
      </c>
      <c r="I184">
        <v>0.21396000000000001</v>
      </c>
      <c r="J184">
        <v>100</v>
      </c>
      <c r="K184">
        <v>0.96952000000000005</v>
      </c>
      <c r="L184">
        <v>100</v>
      </c>
      <c r="M184">
        <v>2.4956900000000002</v>
      </c>
      <c r="N184" t="b">
        <f>OR(D184&gt;E184,D184&gt;F184,D184&gt;G184,D184&gt;I184,D184&gt;K184,D184&gt;M184)</f>
        <v>1</v>
      </c>
      <c r="O184" t="b">
        <f>AND(D184&gt;1000,E184&gt;1000,F184&gt;1000,G184&gt;1000,H184&lt;100,J184&lt;100,L184&lt;100)</f>
        <v>0</v>
      </c>
      <c r="P184" t="b">
        <f>AND(D184&lt;1000,E184&lt;1000,F184&lt;1000,G184&lt;1000)</f>
        <v>1</v>
      </c>
    </row>
    <row r="185" spans="1:16" x14ac:dyDescent="0.2">
      <c r="A185" t="s">
        <v>217</v>
      </c>
      <c r="B185">
        <v>35</v>
      </c>
      <c r="C185" t="s">
        <v>23</v>
      </c>
      <c r="D185">
        <v>3.3E-4</v>
      </c>
      <c r="E185">
        <v>1.9000000000000001E-4</v>
      </c>
      <c r="F185">
        <v>6.0999999999999997E-4</v>
      </c>
      <c r="G185">
        <v>1.67E-3</v>
      </c>
      <c r="H185">
        <v>100</v>
      </c>
      <c r="I185">
        <v>2.1000000000000001E-4</v>
      </c>
      <c r="J185">
        <v>100</v>
      </c>
      <c r="K185">
        <v>6.4999999999999997E-4</v>
      </c>
      <c r="L185">
        <v>100</v>
      </c>
      <c r="M185">
        <v>1.8E-3</v>
      </c>
      <c r="N185" t="b">
        <f>OR(D185&gt;E185,D185&gt;F185,D185&gt;G185,D185&gt;I185,D185&gt;K185,D185&gt;M185)</f>
        <v>1</v>
      </c>
      <c r="O185" t="b">
        <f>AND(D185&gt;1000,E185&gt;1000,F185&gt;1000,G185&gt;1000,H185&lt;100,J185&lt;100,L185&lt;100)</f>
        <v>0</v>
      </c>
      <c r="P185" t="b">
        <f>AND(D185&lt;1000,E185&lt;1000,F185&lt;1000,G185&lt;1000)</f>
        <v>1</v>
      </c>
    </row>
    <row r="186" spans="1:16" x14ac:dyDescent="0.2">
      <c r="A186" t="s">
        <v>218</v>
      </c>
      <c r="B186">
        <v>36</v>
      </c>
      <c r="C186" t="s">
        <v>14</v>
      </c>
      <c r="D186">
        <v>2.4000000000000001E-4</v>
      </c>
      <c r="E186">
        <v>2.1000000000000001E-4</v>
      </c>
      <c r="F186">
        <v>4.2999999999999999E-4</v>
      </c>
      <c r="G186">
        <v>1.2999999999999999E-3</v>
      </c>
      <c r="H186">
        <v>100</v>
      </c>
      <c r="I186">
        <v>2.2000000000000001E-4</v>
      </c>
      <c r="J186">
        <v>100</v>
      </c>
      <c r="K186">
        <v>4.6000000000000001E-4</v>
      </c>
      <c r="L186">
        <v>100</v>
      </c>
      <c r="M186">
        <v>1.3699999999999999E-3</v>
      </c>
      <c r="N186" t="b">
        <f>OR(D186&gt;E186,D186&gt;F186,D186&gt;G186,D186&gt;I186,D186&gt;K186,D186&gt;M186)</f>
        <v>1</v>
      </c>
      <c r="O186" t="b">
        <f>AND(D186&gt;1000,E186&gt;1000,F186&gt;1000,G186&gt;1000,H186&lt;100,J186&lt;100,L186&lt;100)</f>
        <v>0</v>
      </c>
      <c r="P186" t="b">
        <f>AND(D186&lt;1000,E186&lt;1000,F186&lt;1000,G186&lt;1000)</f>
        <v>1</v>
      </c>
    </row>
    <row r="187" spans="1:16" x14ac:dyDescent="0.2">
      <c r="A187" t="s">
        <v>219</v>
      </c>
      <c r="B187">
        <v>202917</v>
      </c>
      <c r="C187" t="s">
        <v>17</v>
      </c>
      <c r="D187">
        <v>5.67089</v>
      </c>
      <c r="E187">
        <v>17.19172</v>
      </c>
      <c r="F187">
        <v>14.38097</v>
      </c>
      <c r="G187">
        <v>21.195699999999999</v>
      </c>
      <c r="H187">
        <v>100</v>
      </c>
      <c r="I187">
        <v>19.95402</v>
      </c>
      <c r="J187">
        <v>100</v>
      </c>
      <c r="K187">
        <v>16.702089999999998</v>
      </c>
      <c r="L187">
        <v>100</v>
      </c>
      <c r="M187">
        <v>22.792339999999999</v>
      </c>
      <c r="N187" t="b">
        <f>OR(D187&gt;E187,D187&gt;F187,D187&gt;G187,D187&gt;I187,D187&gt;K187,D187&gt;M187)</f>
        <v>0</v>
      </c>
      <c r="O187" t="b">
        <f>AND(D187&gt;1000,E187&gt;1000,F187&gt;1000,G187&gt;1000,H187&lt;100,J187&lt;100,L187&lt;100)</f>
        <v>0</v>
      </c>
      <c r="P187" t="b">
        <f>AND(D187&lt;1000,E187&lt;1000,F187&lt;1000,G187&lt;1000)</f>
        <v>1</v>
      </c>
    </row>
    <row r="188" spans="1:16" x14ac:dyDescent="0.2">
      <c r="A188" t="s">
        <v>220</v>
      </c>
      <c r="B188">
        <v>1275</v>
      </c>
      <c r="C188" t="s">
        <v>110</v>
      </c>
      <c r="D188">
        <v>2.8750000000000001E-2</v>
      </c>
      <c r="E188">
        <v>1.6789999999999999E-2</v>
      </c>
      <c r="F188">
        <v>9.1259999999999994E-2</v>
      </c>
      <c r="G188">
        <v>0.23466000000000001</v>
      </c>
      <c r="H188">
        <v>100</v>
      </c>
      <c r="I188">
        <v>1.8460000000000001E-2</v>
      </c>
      <c r="J188">
        <v>100</v>
      </c>
      <c r="K188">
        <v>9.9830000000000002E-2</v>
      </c>
      <c r="L188">
        <v>100</v>
      </c>
      <c r="M188">
        <v>0.26593</v>
      </c>
      <c r="N188" t="b">
        <f>OR(D188&gt;E188,D188&gt;F188,D188&gt;G188,D188&gt;I188,D188&gt;K188,D188&gt;M188)</f>
        <v>1</v>
      </c>
      <c r="O188" t="b">
        <f>AND(D188&gt;1000,E188&gt;1000,F188&gt;1000,G188&gt;1000,H188&lt;100,J188&lt;100,L188&lt;100)</f>
        <v>0</v>
      </c>
      <c r="P188" t="b">
        <f>AND(D188&lt;1000,E188&lt;1000,F188&lt;1000,G188&lt;1000)</f>
        <v>1</v>
      </c>
    </row>
    <row r="189" spans="1:16" x14ac:dyDescent="0.2">
      <c r="A189" t="s">
        <v>221</v>
      </c>
      <c r="B189">
        <v>234</v>
      </c>
      <c r="C189" t="s">
        <v>17</v>
      </c>
      <c r="D189">
        <v>1.82E-3</v>
      </c>
      <c r="E189">
        <v>4.7499999999999999E-3</v>
      </c>
      <c r="F189">
        <v>3.15E-3</v>
      </c>
      <c r="G189">
        <v>9.3299999999999998E-3</v>
      </c>
      <c r="H189">
        <v>100</v>
      </c>
      <c r="I189">
        <v>4.9899999999999996E-3</v>
      </c>
      <c r="J189">
        <v>100</v>
      </c>
      <c r="K189">
        <v>3.2399999999999998E-3</v>
      </c>
      <c r="L189">
        <v>100</v>
      </c>
      <c r="M189">
        <v>9.58E-3</v>
      </c>
      <c r="N189" t="b">
        <f>OR(D189&gt;E189,D189&gt;F189,D189&gt;G189,D189&gt;I189,D189&gt;K189,D189&gt;M189)</f>
        <v>0</v>
      </c>
      <c r="O189" t="b">
        <f>AND(D189&gt;1000,E189&gt;1000,F189&gt;1000,G189&gt;1000,H189&lt;100,J189&lt;100,L189&lt;100)</f>
        <v>0</v>
      </c>
      <c r="P189" t="b">
        <f>AND(D189&lt;1000,E189&lt;1000,F189&lt;1000,G189&lt;1000)</f>
        <v>1</v>
      </c>
    </row>
    <row r="190" spans="1:16" x14ac:dyDescent="0.2">
      <c r="A190" t="s">
        <v>222</v>
      </c>
      <c r="B190">
        <v>903</v>
      </c>
      <c r="C190" t="s">
        <v>14</v>
      </c>
      <c r="D190">
        <v>6.0099999999999997E-3</v>
      </c>
      <c r="E190">
        <v>4.5999999999999999E-3</v>
      </c>
      <c r="F190">
        <v>9.4199999999999996E-3</v>
      </c>
      <c r="G190">
        <v>3.696E-2</v>
      </c>
      <c r="H190">
        <v>100</v>
      </c>
      <c r="I190">
        <v>5.2300000000000003E-3</v>
      </c>
      <c r="J190">
        <v>100</v>
      </c>
      <c r="K190">
        <v>1.027E-2</v>
      </c>
      <c r="L190">
        <v>100</v>
      </c>
      <c r="M190">
        <v>4.2439999999999999E-2</v>
      </c>
      <c r="N190" t="b">
        <f>OR(D190&gt;E190,D190&gt;F190,D190&gt;G190,D190&gt;I190,D190&gt;K190,D190&gt;M190)</f>
        <v>1</v>
      </c>
      <c r="O190" t="b">
        <f>AND(D190&gt;1000,E190&gt;1000,F190&gt;1000,G190&gt;1000,H190&lt;100,J190&lt;100,L190&lt;100)</f>
        <v>0</v>
      </c>
      <c r="P190" t="b">
        <f>AND(D190&lt;1000,E190&lt;1000,F190&lt;1000,G190&lt;1000)</f>
        <v>1</v>
      </c>
    </row>
    <row r="191" spans="1:16" x14ac:dyDescent="0.2">
      <c r="A191" t="s">
        <v>223</v>
      </c>
      <c r="B191">
        <v>30</v>
      </c>
      <c r="C191" t="s">
        <v>23</v>
      </c>
      <c r="D191">
        <v>2.9E-4</v>
      </c>
      <c r="E191">
        <v>1.9000000000000001E-4</v>
      </c>
      <c r="F191">
        <v>5.5999999999999995E-4</v>
      </c>
      <c r="G191">
        <v>1.5299999999999999E-3</v>
      </c>
      <c r="H191">
        <v>100</v>
      </c>
      <c r="I191">
        <v>2.0000000000000001E-4</v>
      </c>
      <c r="J191">
        <v>100</v>
      </c>
      <c r="K191">
        <v>5.9999999999999995E-4</v>
      </c>
      <c r="L191">
        <v>100</v>
      </c>
      <c r="M191">
        <v>1.6199999999999999E-3</v>
      </c>
      <c r="N191" t="b">
        <f>OR(D191&gt;E191,D191&gt;F191,D191&gt;G191,D191&gt;I191,D191&gt;K191,D191&gt;M191)</f>
        <v>1</v>
      </c>
      <c r="O191" t="b">
        <f>AND(D191&gt;1000,E191&gt;1000,F191&gt;1000,G191&gt;1000,H191&lt;100,J191&lt;100,L191&lt;100)</f>
        <v>0</v>
      </c>
      <c r="P191" t="b">
        <f>AND(D191&lt;1000,E191&lt;1000,F191&lt;1000,G191&lt;1000)</f>
        <v>1</v>
      </c>
    </row>
    <row r="192" spans="1:16" x14ac:dyDescent="0.2">
      <c r="A192" t="s">
        <v>224</v>
      </c>
      <c r="B192">
        <v>63</v>
      </c>
      <c r="C192" t="s">
        <v>64</v>
      </c>
      <c r="D192">
        <v>4.0999999999999999E-4</v>
      </c>
      <c r="E192">
        <v>2.9E-4</v>
      </c>
      <c r="F192">
        <v>4.9300000000000004E-3</v>
      </c>
      <c r="G192">
        <v>5.7600000000000004E-3</v>
      </c>
      <c r="H192">
        <v>100</v>
      </c>
      <c r="I192">
        <v>3.1E-4</v>
      </c>
      <c r="J192">
        <v>100</v>
      </c>
      <c r="K192">
        <v>5.1500000000000001E-3</v>
      </c>
      <c r="L192">
        <v>100</v>
      </c>
      <c r="M192">
        <v>6.1000000000000004E-3</v>
      </c>
      <c r="N192" t="b">
        <f>OR(D192&gt;E192,D192&gt;F192,D192&gt;G192,D192&gt;I192,D192&gt;K192,D192&gt;M192)</f>
        <v>1</v>
      </c>
      <c r="O192" t="b">
        <f>AND(D192&gt;1000,E192&gt;1000,F192&gt;1000,G192&gt;1000,H192&lt;100,J192&lt;100,L192&lt;100)</f>
        <v>0</v>
      </c>
      <c r="P192" t="b">
        <f>AND(D192&lt;1000,E192&lt;1000,F192&lt;1000,G192&lt;1000)</f>
        <v>1</v>
      </c>
    </row>
    <row r="193" spans="1:16" x14ac:dyDescent="0.2">
      <c r="A193" t="s">
        <v>225</v>
      </c>
      <c r="B193">
        <v>5083</v>
      </c>
      <c r="C193" t="s">
        <v>25</v>
      </c>
      <c r="D193">
        <v>9.9169999999999994E-2</v>
      </c>
      <c r="E193">
        <v>0.14027000000000001</v>
      </c>
      <c r="F193">
        <v>0.14587</v>
      </c>
      <c r="G193">
        <v>0.30276999999999998</v>
      </c>
      <c r="H193">
        <v>11.71</v>
      </c>
      <c r="I193">
        <v>0.12199</v>
      </c>
      <c r="J193">
        <v>100</v>
      </c>
      <c r="K193">
        <v>0.16594</v>
      </c>
      <c r="L193">
        <v>100</v>
      </c>
      <c r="M193">
        <v>0.31919999999999998</v>
      </c>
      <c r="N193" t="b">
        <f>OR(D193&gt;E193,D193&gt;F193,D193&gt;G193,D193&gt;I193,D193&gt;K193,D193&gt;M193)</f>
        <v>0</v>
      </c>
      <c r="O193" t="b">
        <f>AND(D193&gt;1000,E193&gt;1000,F193&gt;1000,G193&gt;1000,H193&lt;100,J193&lt;100,L193&lt;100)</f>
        <v>0</v>
      </c>
      <c r="P193" t="b">
        <f>AND(D193&lt;1000,E193&lt;1000,F193&lt;1000,G193&lt;1000)</f>
        <v>1</v>
      </c>
    </row>
    <row r="194" spans="1:16" x14ac:dyDescent="0.2">
      <c r="A194" t="s">
        <v>226</v>
      </c>
      <c r="B194">
        <v>799</v>
      </c>
      <c r="C194" t="s">
        <v>23</v>
      </c>
      <c r="D194">
        <v>5.4400000000000004E-3</v>
      </c>
      <c r="E194">
        <v>3.65E-3</v>
      </c>
      <c r="F194">
        <v>1.255E-2</v>
      </c>
      <c r="G194">
        <v>3.9710000000000002E-2</v>
      </c>
      <c r="H194">
        <v>100</v>
      </c>
      <c r="I194">
        <v>3.8600000000000001E-3</v>
      </c>
      <c r="J194">
        <v>100</v>
      </c>
      <c r="K194">
        <v>1.3180000000000001E-2</v>
      </c>
      <c r="L194">
        <v>100</v>
      </c>
      <c r="M194">
        <v>4.2999999999999997E-2</v>
      </c>
      <c r="N194" t="b">
        <f>OR(D194&gt;E194,D194&gt;F194,D194&gt;G194,D194&gt;I194,D194&gt;K194,D194&gt;M194)</f>
        <v>1</v>
      </c>
      <c r="O194" t="b">
        <f>AND(D194&gt;1000,E194&gt;1000,F194&gt;1000,G194&gt;1000,H194&lt;100,J194&lt;100,L194&lt;100)</f>
        <v>0</v>
      </c>
      <c r="P194" t="b">
        <f>AND(D194&lt;1000,E194&lt;1000,F194&lt;1000,G194&lt;1000)</f>
        <v>1</v>
      </c>
    </row>
    <row r="195" spans="1:16" x14ac:dyDescent="0.2">
      <c r="A195" t="s">
        <v>227</v>
      </c>
      <c r="B195">
        <v>155686</v>
      </c>
      <c r="C195" t="s">
        <v>23</v>
      </c>
      <c r="D195">
        <v>2.2004600000000001</v>
      </c>
      <c r="E195">
        <v>0.83018999999999998</v>
      </c>
      <c r="F195">
        <v>3.9858899999999999</v>
      </c>
      <c r="G195">
        <v>10.02952</v>
      </c>
      <c r="H195">
        <v>100</v>
      </c>
      <c r="I195">
        <v>0.95123999999999997</v>
      </c>
      <c r="J195">
        <v>100</v>
      </c>
      <c r="K195">
        <v>4.5295500000000004</v>
      </c>
      <c r="L195">
        <v>100</v>
      </c>
      <c r="M195">
        <v>11.044560000000001</v>
      </c>
      <c r="N195" t="b">
        <f>OR(D195&gt;E195,D195&gt;F195,D195&gt;G195,D195&gt;I195,D195&gt;K195,D195&gt;M195)</f>
        <v>1</v>
      </c>
      <c r="O195" t="b">
        <f>AND(D195&gt;1000,E195&gt;1000,F195&gt;1000,G195&gt;1000,H195&lt;100,J195&lt;100,L195&lt;100)</f>
        <v>0</v>
      </c>
      <c r="P195" t="b">
        <f>AND(D195&lt;1000,E195&lt;1000,F195&lt;1000,G195&lt;1000)</f>
        <v>1</v>
      </c>
    </row>
    <row r="196" spans="1:16" x14ac:dyDescent="0.2">
      <c r="A196" t="s">
        <v>228</v>
      </c>
      <c r="B196">
        <v>32895</v>
      </c>
      <c r="C196" t="s">
        <v>17</v>
      </c>
      <c r="D196">
        <v>0.33717000000000003</v>
      </c>
      <c r="E196">
        <v>0.81769999999999998</v>
      </c>
      <c r="F196">
        <v>0.61643999999999999</v>
      </c>
      <c r="G196">
        <v>1.7722599999999999</v>
      </c>
      <c r="H196">
        <v>100</v>
      </c>
      <c r="I196">
        <v>0.79469999999999996</v>
      </c>
      <c r="J196">
        <v>100</v>
      </c>
      <c r="K196">
        <v>0.60436000000000001</v>
      </c>
      <c r="L196">
        <v>100</v>
      </c>
      <c r="M196">
        <v>1.8744000000000001</v>
      </c>
      <c r="N196" t="b">
        <f>OR(D196&gt;E196,D196&gt;F196,D196&gt;G196,D196&gt;I196,D196&gt;K196,D196&gt;M196)</f>
        <v>0</v>
      </c>
      <c r="O196" t="b">
        <f>AND(D196&gt;1000,E196&gt;1000,F196&gt;1000,G196&gt;1000,H196&lt;100,J196&lt;100,L196&lt;100)</f>
        <v>0</v>
      </c>
      <c r="P196" t="b">
        <f>AND(D196&lt;1000,E196&lt;1000,F196&lt;1000,G196&lt;1000)</f>
        <v>1</v>
      </c>
    </row>
    <row r="197" spans="1:16" x14ac:dyDescent="0.2">
      <c r="A197" t="s">
        <v>229</v>
      </c>
      <c r="B197">
        <v>207</v>
      </c>
      <c r="C197" t="s">
        <v>17</v>
      </c>
      <c r="D197">
        <v>1.3699999999999999E-3</v>
      </c>
      <c r="E197">
        <v>3.5500000000000002E-3</v>
      </c>
      <c r="F197">
        <v>3.0699999999999998E-3</v>
      </c>
      <c r="G197">
        <v>5.8900000000000003E-3</v>
      </c>
      <c r="H197">
        <v>100</v>
      </c>
      <c r="I197">
        <v>3.79E-3</v>
      </c>
      <c r="J197">
        <v>100</v>
      </c>
      <c r="K197">
        <v>3.2399999999999998E-3</v>
      </c>
      <c r="L197">
        <v>100</v>
      </c>
      <c r="M197">
        <v>6.1199999999999996E-3</v>
      </c>
      <c r="N197" t="b">
        <f>OR(D197&gt;E197,D197&gt;F197,D197&gt;G197,D197&gt;I197,D197&gt;K197,D197&gt;M197)</f>
        <v>0</v>
      </c>
      <c r="O197" t="b">
        <f>AND(D197&gt;1000,E197&gt;1000,F197&gt;1000,G197&gt;1000,H197&lt;100,J197&lt;100,L197&lt;100)</f>
        <v>0</v>
      </c>
      <c r="P197" t="b">
        <f>AND(D197&lt;1000,E197&lt;1000,F197&lt;1000,G197&lt;1000)</f>
        <v>1</v>
      </c>
    </row>
    <row r="198" spans="1:16" x14ac:dyDescent="0.2">
      <c r="A198" t="s">
        <v>230</v>
      </c>
      <c r="B198">
        <v>45</v>
      </c>
      <c r="C198" t="s">
        <v>14</v>
      </c>
      <c r="D198">
        <v>1.1E-4</v>
      </c>
      <c r="E198">
        <v>4.4000000000000002E-4</v>
      </c>
      <c r="F198">
        <v>3.2000000000000003E-4</v>
      </c>
      <c r="G198">
        <v>1.01E-3</v>
      </c>
      <c r="H198">
        <v>100</v>
      </c>
      <c r="I198">
        <v>4.6999999999999999E-4</v>
      </c>
      <c r="J198">
        <v>100</v>
      </c>
      <c r="K198">
        <v>3.4000000000000002E-4</v>
      </c>
      <c r="L198">
        <v>100</v>
      </c>
      <c r="M198">
        <v>1.0399999999999999E-3</v>
      </c>
      <c r="N198" t="b">
        <f>OR(D198&gt;E198,D198&gt;F198,D198&gt;G198,D198&gt;I198,D198&gt;K198,D198&gt;M198)</f>
        <v>0</v>
      </c>
      <c r="O198" t="b">
        <f>AND(D198&gt;1000,E198&gt;1000,F198&gt;1000,G198&gt;1000,H198&lt;100,J198&lt;100,L198&lt;100)</f>
        <v>0</v>
      </c>
      <c r="P198" t="b">
        <f>AND(D198&lt;1000,E198&lt;1000,F198&lt;1000,G198&lt;1000)</f>
        <v>1</v>
      </c>
    </row>
    <row r="199" spans="1:16" x14ac:dyDescent="0.2">
      <c r="A199" t="s">
        <v>231</v>
      </c>
      <c r="B199">
        <v>95</v>
      </c>
      <c r="C199" t="s">
        <v>25</v>
      </c>
      <c r="D199">
        <v>5.1000000000000004E-4</v>
      </c>
      <c r="E199">
        <v>2.97E-3</v>
      </c>
      <c r="F199">
        <v>3.2799999999999999E-3</v>
      </c>
      <c r="G199">
        <v>3.3E-3</v>
      </c>
      <c r="H199">
        <v>0</v>
      </c>
      <c r="I199">
        <v>2.4499999999999999E-3</v>
      </c>
      <c r="J199">
        <v>100</v>
      </c>
      <c r="K199">
        <v>3.48E-3</v>
      </c>
      <c r="L199">
        <v>100</v>
      </c>
      <c r="M199">
        <v>3.5500000000000002E-3</v>
      </c>
      <c r="N199" t="b">
        <f>OR(D199&gt;E199,D199&gt;F199,D199&gt;G199,D199&gt;I199,D199&gt;K199,D199&gt;M199)</f>
        <v>0</v>
      </c>
      <c r="O199" t="b">
        <f>AND(D199&gt;1000,E199&gt;1000,F199&gt;1000,G199&gt;1000,H199&lt;100,J199&lt;100,L199&lt;100)</f>
        <v>0</v>
      </c>
      <c r="P199" t="b">
        <f>AND(D199&lt;1000,E199&lt;1000,F199&lt;1000,G199&lt;1000)</f>
        <v>1</v>
      </c>
    </row>
    <row r="200" spans="1:16" x14ac:dyDescent="0.2">
      <c r="A200" t="s">
        <v>232</v>
      </c>
      <c r="B200">
        <v>6</v>
      </c>
      <c r="C200" t="s">
        <v>14</v>
      </c>
      <c r="D200">
        <v>6.9999999999999994E-5</v>
      </c>
      <c r="E200">
        <v>6.9999999999999994E-5</v>
      </c>
      <c r="F200">
        <v>1.2999999999999999E-4</v>
      </c>
      <c r="G200">
        <v>2.9E-4</v>
      </c>
      <c r="H200">
        <v>100</v>
      </c>
      <c r="I200">
        <v>8.0000000000000007E-5</v>
      </c>
      <c r="J200">
        <v>100</v>
      </c>
      <c r="K200">
        <v>1.4999999999999999E-4</v>
      </c>
      <c r="L200">
        <v>100</v>
      </c>
      <c r="M200">
        <v>3.1E-4</v>
      </c>
      <c r="N200" t="b">
        <f>OR(D200&gt;E200,D200&gt;F200,D200&gt;G200,D200&gt;I200,D200&gt;K200,D200&gt;M200)</f>
        <v>0</v>
      </c>
      <c r="O200" t="b">
        <f>AND(D200&gt;1000,E200&gt;1000,F200&gt;1000,G200&gt;1000,H200&lt;100,J200&lt;100,L200&lt;100)</f>
        <v>0</v>
      </c>
      <c r="P200" t="b">
        <f>AND(D200&lt;1000,E200&lt;1000,F200&lt;1000,G200&lt;1000)</f>
        <v>1</v>
      </c>
    </row>
    <row r="201" spans="1:16" x14ac:dyDescent="0.2">
      <c r="A201" t="s">
        <v>233</v>
      </c>
      <c r="B201">
        <v>17230</v>
      </c>
      <c r="C201" t="s">
        <v>93</v>
      </c>
      <c r="D201">
        <v>4.7346199999999996</v>
      </c>
      <c r="E201">
        <v>0.38555</v>
      </c>
      <c r="F201">
        <v>1.96628</v>
      </c>
      <c r="G201">
        <v>15.58747</v>
      </c>
      <c r="H201">
        <v>100</v>
      </c>
      <c r="I201">
        <v>0.41439999999999999</v>
      </c>
      <c r="J201">
        <v>100</v>
      </c>
      <c r="K201">
        <v>2.1880199999999999</v>
      </c>
      <c r="L201">
        <v>100</v>
      </c>
      <c r="M201">
        <v>18.280329999999999</v>
      </c>
      <c r="N201" t="b">
        <f>OR(D201&gt;E201,D201&gt;F201,D201&gt;G201,D201&gt;I201,D201&gt;K201,D201&gt;M201)</f>
        <v>1</v>
      </c>
      <c r="O201" t="b">
        <f>AND(D201&gt;1000,E201&gt;1000,F201&gt;1000,G201&gt;1000,H201&lt;100,J201&lt;100,L201&lt;100)</f>
        <v>0</v>
      </c>
      <c r="P201" t="b">
        <f>AND(D201&lt;1000,E201&lt;1000,F201&lt;1000,G201&lt;1000)</f>
        <v>1</v>
      </c>
    </row>
    <row r="202" spans="1:16" x14ac:dyDescent="0.2">
      <c r="A202" t="s">
        <v>234</v>
      </c>
      <c r="B202">
        <v>40</v>
      </c>
      <c r="C202" t="s">
        <v>23</v>
      </c>
      <c r="D202">
        <v>2.7999999999999998E-4</v>
      </c>
      <c r="E202">
        <v>2.2000000000000001E-4</v>
      </c>
      <c r="F202">
        <v>8.9999999999999998E-4</v>
      </c>
      <c r="G202">
        <v>1.8799999999999999E-3</v>
      </c>
      <c r="H202">
        <v>100</v>
      </c>
      <c r="I202">
        <v>2.3000000000000001E-4</v>
      </c>
      <c r="J202">
        <v>100</v>
      </c>
      <c r="K202">
        <v>1.0200000000000001E-3</v>
      </c>
      <c r="L202">
        <v>100</v>
      </c>
      <c r="M202">
        <v>2.0100000000000001E-3</v>
      </c>
      <c r="N202" t="b">
        <f>OR(D202&gt;E202,D202&gt;F202,D202&gt;G202,D202&gt;I202,D202&gt;K202,D202&gt;M202)</f>
        <v>1</v>
      </c>
      <c r="O202" t="b">
        <f>AND(D202&gt;1000,E202&gt;1000,F202&gt;1000,G202&gt;1000,H202&lt;100,J202&lt;100,L202&lt;100)</f>
        <v>0</v>
      </c>
      <c r="P202" t="b">
        <f>AND(D202&lt;1000,E202&lt;1000,F202&lt;1000,G202&lt;1000)</f>
        <v>1</v>
      </c>
    </row>
    <row r="203" spans="1:16" x14ac:dyDescent="0.2">
      <c r="A203" t="s">
        <v>235</v>
      </c>
      <c r="B203">
        <v>34</v>
      </c>
      <c r="C203" t="s">
        <v>14</v>
      </c>
      <c r="D203">
        <v>2.3000000000000001E-4</v>
      </c>
      <c r="E203">
        <v>2.0000000000000001E-4</v>
      </c>
      <c r="F203">
        <v>4.0000000000000002E-4</v>
      </c>
      <c r="G203">
        <v>1.16E-3</v>
      </c>
      <c r="H203">
        <v>100</v>
      </c>
      <c r="I203">
        <v>2.2000000000000001E-4</v>
      </c>
      <c r="J203">
        <v>100</v>
      </c>
      <c r="K203">
        <v>4.2999999999999999E-4</v>
      </c>
      <c r="L203">
        <v>100</v>
      </c>
      <c r="M203">
        <v>1.2600000000000001E-3</v>
      </c>
      <c r="N203" t="b">
        <f>OR(D203&gt;E203,D203&gt;F203,D203&gt;G203,D203&gt;I203,D203&gt;K203,D203&gt;M203)</f>
        <v>1</v>
      </c>
      <c r="O203" t="b">
        <f>AND(D203&gt;1000,E203&gt;1000,F203&gt;1000,G203&gt;1000,H203&lt;100,J203&lt;100,L203&lt;100)</f>
        <v>0</v>
      </c>
      <c r="P203" t="b">
        <f>AND(D203&lt;1000,E203&lt;1000,F203&lt;1000,G203&lt;1000)</f>
        <v>1</v>
      </c>
    </row>
    <row r="204" spans="1:16" x14ac:dyDescent="0.2">
      <c r="A204" t="s">
        <v>236</v>
      </c>
      <c r="B204">
        <v>145</v>
      </c>
      <c r="C204" t="s">
        <v>17</v>
      </c>
      <c r="D204">
        <v>1.1000000000000001E-3</v>
      </c>
      <c r="E204">
        <v>3.0100000000000001E-3</v>
      </c>
      <c r="F204">
        <v>2.8800000000000002E-3</v>
      </c>
      <c r="G204">
        <v>5.2199999999999998E-3</v>
      </c>
      <c r="H204">
        <v>100</v>
      </c>
      <c r="I204">
        <v>3.2499999999999999E-3</v>
      </c>
      <c r="J204">
        <v>100</v>
      </c>
      <c r="K204">
        <v>3.0799999999999998E-3</v>
      </c>
      <c r="L204">
        <v>100</v>
      </c>
      <c r="M204">
        <v>5.6600000000000001E-3</v>
      </c>
      <c r="N204" t="b">
        <f>OR(D204&gt;E204,D204&gt;F204,D204&gt;G204,D204&gt;I204,D204&gt;K204,D204&gt;M204)</f>
        <v>0</v>
      </c>
      <c r="O204" t="b">
        <f>AND(D204&gt;1000,E204&gt;1000,F204&gt;1000,G204&gt;1000,H204&lt;100,J204&lt;100,L204&lt;100)</f>
        <v>0</v>
      </c>
      <c r="P204" t="b">
        <f>AND(D204&lt;1000,E204&lt;1000,F204&lt;1000,G204&lt;1000)</f>
        <v>1</v>
      </c>
    </row>
    <row r="205" spans="1:16" x14ac:dyDescent="0.2">
      <c r="A205" t="s">
        <v>237</v>
      </c>
      <c r="B205">
        <v>207</v>
      </c>
      <c r="C205" t="s">
        <v>17</v>
      </c>
      <c r="D205">
        <v>1.3699999999999999E-3</v>
      </c>
      <c r="E205">
        <v>3.5500000000000002E-3</v>
      </c>
      <c r="F205">
        <v>3.0599999999999998E-3</v>
      </c>
      <c r="G205">
        <v>5.8900000000000003E-3</v>
      </c>
      <c r="H205">
        <v>100</v>
      </c>
      <c r="I205">
        <v>3.82E-3</v>
      </c>
      <c r="J205">
        <v>100</v>
      </c>
      <c r="K205">
        <v>3.2399999999999998E-3</v>
      </c>
      <c r="L205">
        <v>100</v>
      </c>
      <c r="M205">
        <v>6.43E-3</v>
      </c>
      <c r="N205" t="b">
        <f>OR(D205&gt;E205,D205&gt;F205,D205&gt;G205,D205&gt;I205,D205&gt;K205,D205&gt;M205)</f>
        <v>0</v>
      </c>
      <c r="O205" t="b">
        <f>AND(D205&gt;1000,E205&gt;1000,F205&gt;1000,G205&gt;1000,H205&lt;100,J205&lt;100,L205&lt;100)</f>
        <v>0</v>
      </c>
      <c r="P205" t="b">
        <f>AND(D205&lt;1000,E205&lt;1000,F205&lt;1000,G205&lt;1000)</f>
        <v>1</v>
      </c>
    </row>
    <row r="206" spans="1:16" x14ac:dyDescent="0.2">
      <c r="A206" t="s">
        <v>238</v>
      </c>
      <c r="B206">
        <v>1139</v>
      </c>
      <c r="C206" t="s">
        <v>58</v>
      </c>
      <c r="D206">
        <v>8.8900000000000003E-3</v>
      </c>
      <c r="E206">
        <v>3.5430000000000003E-2</v>
      </c>
      <c r="F206">
        <v>1.4489999999999999E-2</v>
      </c>
      <c r="G206">
        <v>9.2810000000000004E-2</v>
      </c>
      <c r="H206">
        <v>100</v>
      </c>
      <c r="I206">
        <v>3.6979999999999999E-2</v>
      </c>
      <c r="J206">
        <v>100</v>
      </c>
      <c r="K206">
        <v>1.523E-2</v>
      </c>
      <c r="L206">
        <v>100</v>
      </c>
      <c r="M206">
        <v>0.10809000000000001</v>
      </c>
      <c r="N206" t="b">
        <f>OR(D206&gt;E206,D206&gt;F206,D206&gt;G206,D206&gt;I206,D206&gt;K206,D206&gt;M206)</f>
        <v>0</v>
      </c>
      <c r="O206" t="b">
        <f>AND(D206&gt;1000,E206&gt;1000,F206&gt;1000,G206&gt;1000,H206&lt;100,J206&lt;100,L206&lt;100)</f>
        <v>0</v>
      </c>
      <c r="P206" t="b">
        <f>AND(D206&lt;1000,E206&lt;1000,F206&lt;1000,G206&lt;1000)</f>
        <v>1</v>
      </c>
    </row>
    <row r="207" spans="1:16" x14ac:dyDescent="0.2">
      <c r="A207" t="s">
        <v>239</v>
      </c>
      <c r="B207">
        <v>15</v>
      </c>
      <c r="C207" t="s">
        <v>23</v>
      </c>
      <c r="D207">
        <v>1.7000000000000001E-4</v>
      </c>
      <c r="E207">
        <v>1E-4</v>
      </c>
      <c r="F207">
        <v>3.3E-4</v>
      </c>
      <c r="G207">
        <v>7.2000000000000005E-4</v>
      </c>
      <c r="H207">
        <v>100</v>
      </c>
      <c r="I207">
        <v>1.2E-4</v>
      </c>
      <c r="J207">
        <v>100</v>
      </c>
      <c r="K207">
        <v>3.5E-4</v>
      </c>
      <c r="L207">
        <v>100</v>
      </c>
      <c r="M207">
        <v>7.6000000000000004E-4</v>
      </c>
      <c r="N207" t="b">
        <f>OR(D207&gt;E207,D207&gt;F207,D207&gt;G207,D207&gt;I207,D207&gt;K207,D207&gt;M207)</f>
        <v>1</v>
      </c>
      <c r="O207" t="b">
        <f>AND(D207&gt;1000,E207&gt;1000,F207&gt;1000,G207&gt;1000,H207&lt;100,J207&lt;100,L207&lt;100)</f>
        <v>0</v>
      </c>
      <c r="P207" t="b">
        <f>AND(D207&lt;1000,E207&lt;1000,F207&lt;1000,G207&lt;1000)</f>
        <v>1</v>
      </c>
    </row>
    <row r="208" spans="1:16" x14ac:dyDescent="0.2">
      <c r="A208" t="s">
        <v>240</v>
      </c>
      <c r="B208">
        <v>45</v>
      </c>
      <c r="C208" t="s">
        <v>14</v>
      </c>
      <c r="D208">
        <v>2.9999999999999997E-4</v>
      </c>
      <c r="E208">
        <v>2.5000000000000001E-4</v>
      </c>
      <c r="F208">
        <v>5.1999999999999995E-4</v>
      </c>
      <c r="G208">
        <v>1.6199999999999999E-3</v>
      </c>
      <c r="H208">
        <v>100</v>
      </c>
      <c r="I208">
        <v>2.7999999999999998E-4</v>
      </c>
      <c r="J208">
        <v>100</v>
      </c>
      <c r="K208">
        <v>5.4000000000000001E-4</v>
      </c>
      <c r="L208">
        <v>100</v>
      </c>
      <c r="M208">
        <v>1.6999999999999999E-3</v>
      </c>
      <c r="N208" t="b">
        <f>OR(D208&gt;E208,D208&gt;F208,D208&gt;G208,D208&gt;I208,D208&gt;K208,D208&gt;M208)</f>
        <v>1</v>
      </c>
      <c r="O208" t="b">
        <f>AND(D208&gt;1000,E208&gt;1000,F208&gt;1000,G208&gt;1000,H208&lt;100,J208&lt;100,L208&lt;100)</f>
        <v>0</v>
      </c>
      <c r="P208" t="b">
        <f>AND(D208&lt;1000,E208&lt;1000,F208&lt;1000,G208&lt;1000)</f>
        <v>1</v>
      </c>
    </row>
    <row r="209" spans="1:16" x14ac:dyDescent="0.2">
      <c r="A209" t="s">
        <v>241</v>
      </c>
      <c r="B209">
        <v>24</v>
      </c>
      <c r="C209" t="s">
        <v>14</v>
      </c>
      <c r="D209">
        <v>1.8000000000000001E-4</v>
      </c>
      <c r="E209">
        <v>1.6000000000000001E-4</v>
      </c>
      <c r="F209">
        <v>3.1E-4</v>
      </c>
      <c r="G209">
        <v>9.1E-4</v>
      </c>
      <c r="H209">
        <v>100</v>
      </c>
      <c r="I209">
        <v>1.7000000000000001E-4</v>
      </c>
      <c r="J209">
        <v>100</v>
      </c>
      <c r="K209">
        <v>3.4000000000000002E-4</v>
      </c>
      <c r="L209">
        <v>100</v>
      </c>
      <c r="M209">
        <v>9.6000000000000002E-4</v>
      </c>
      <c r="N209" t="b">
        <f>OR(D209&gt;E209,D209&gt;F209,D209&gt;G209,D209&gt;I209,D209&gt;K209,D209&gt;M209)</f>
        <v>1</v>
      </c>
      <c r="O209" t="b">
        <f>AND(D209&gt;1000,E209&gt;1000,F209&gt;1000,G209&gt;1000,H209&lt;100,J209&lt;100,L209&lt;100)</f>
        <v>0</v>
      </c>
      <c r="P209" t="b">
        <f>AND(D209&lt;1000,E209&lt;1000,F209&lt;1000,G209&lt;1000)</f>
        <v>1</v>
      </c>
    </row>
    <row r="210" spans="1:16" x14ac:dyDescent="0.2">
      <c r="A210" t="s">
        <v>242</v>
      </c>
      <c r="B210">
        <v>270</v>
      </c>
      <c r="C210" t="s">
        <v>23</v>
      </c>
      <c r="D210">
        <v>8.1999999999999998E-4</v>
      </c>
      <c r="E210">
        <v>1.3520000000000001E-2</v>
      </c>
      <c r="F210">
        <v>6.3640000000000002E-2</v>
      </c>
      <c r="G210">
        <v>2.6380000000000001E-2</v>
      </c>
      <c r="H210">
        <v>100</v>
      </c>
      <c r="I210">
        <v>1.47E-2</v>
      </c>
      <c r="J210">
        <v>100</v>
      </c>
      <c r="K210">
        <v>6.7960000000000007E-2</v>
      </c>
      <c r="L210">
        <v>100</v>
      </c>
      <c r="M210">
        <v>2.8899999999999999E-2</v>
      </c>
      <c r="N210" t="b">
        <f>OR(D210&gt;E210,D210&gt;F210,D210&gt;G210,D210&gt;I210,D210&gt;K210,D210&gt;M210)</f>
        <v>0</v>
      </c>
      <c r="O210" t="b">
        <f>AND(D210&gt;1000,E210&gt;1000,F210&gt;1000,G210&gt;1000,H210&lt;100,J210&lt;100,L210&lt;100)</f>
        <v>0</v>
      </c>
      <c r="P210" t="b">
        <f>AND(D210&lt;1000,E210&lt;1000,F210&lt;1000,G210&lt;1000)</f>
        <v>1</v>
      </c>
    </row>
    <row r="211" spans="1:16" x14ac:dyDescent="0.2">
      <c r="A211" t="s">
        <v>243</v>
      </c>
      <c r="B211">
        <v>100</v>
      </c>
      <c r="C211" t="s">
        <v>25</v>
      </c>
      <c r="D211">
        <v>9.6000000000000002E-4</v>
      </c>
      <c r="E211">
        <v>4.8999999999999998E-4</v>
      </c>
      <c r="F211">
        <v>2.8500000000000001E-3</v>
      </c>
      <c r="G211">
        <v>5.3899999999999998E-3</v>
      </c>
      <c r="H211">
        <v>100</v>
      </c>
      <c r="I211">
        <v>5.1999999999999995E-4</v>
      </c>
      <c r="J211">
        <v>100</v>
      </c>
      <c r="K211">
        <v>3.0400000000000002E-3</v>
      </c>
      <c r="L211">
        <v>100</v>
      </c>
      <c r="M211">
        <v>5.7800000000000004E-3</v>
      </c>
      <c r="N211" t="b">
        <f>OR(D211&gt;E211,D211&gt;F211,D211&gt;G211,D211&gt;I211,D211&gt;K211,D211&gt;M211)</f>
        <v>1</v>
      </c>
      <c r="O211" t="b">
        <f>AND(D211&gt;1000,E211&gt;1000,F211&gt;1000,G211&gt;1000,H211&lt;100,J211&lt;100,L211&lt;100)</f>
        <v>0</v>
      </c>
      <c r="P211" t="b">
        <f>AND(D211&lt;1000,E211&lt;1000,F211&lt;1000,G211&lt;1000)</f>
        <v>1</v>
      </c>
    </row>
    <row r="212" spans="1:16" x14ac:dyDescent="0.2">
      <c r="A212" t="s">
        <v>244</v>
      </c>
      <c r="B212">
        <v>30</v>
      </c>
      <c r="C212" t="s">
        <v>25</v>
      </c>
      <c r="D212">
        <v>3.3E-4</v>
      </c>
      <c r="E212">
        <v>1.7000000000000001E-4</v>
      </c>
      <c r="F212">
        <v>1.07E-3</v>
      </c>
      <c r="G212">
        <v>1.6299999999999999E-3</v>
      </c>
      <c r="H212">
        <v>100</v>
      </c>
      <c r="I212">
        <v>1.9000000000000001E-4</v>
      </c>
      <c r="J212">
        <v>100</v>
      </c>
      <c r="K212">
        <v>1.1299999999999999E-3</v>
      </c>
      <c r="L212">
        <v>100</v>
      </c>
      <c r="M212">
        <v>1.74E-3</v>
      </c>
      <c r="N212" t="b">
        <f>OR(D212&gt;E212,D212&gt;F212,D212&gt;G212,D212&gt;I212,D212&gt;K212,D212&gt;M212)</f>
        <v>1</v>
      </c>
      <c r="O212" t="b">
        <f>AND(D212&gt;1000,E212&gt;1000,F212&gt;1000,G212&gt;1000,H212&lt;100,J212&lt;100,L212&lt;100)</f>
        <v>0</v>
      </c>
      <c r="P212" t="b">
        <f>AND(D212&lt;1000,E212&lt;1000,F212&lt;1000,G212&lt;1000)</f>
        <v>1</v>
      </c>
    </row>
    <row r="213" spans="1:16" x14ac:dyDescent="0.2">
      <c r="A213" t="s">
        <v>246</v>
      </c>
      <c r="B213">
        <v>3026</v>
      </c>
      <c r="C213" t="s">
        <v>17</v>
      </c>
      <c r="D213">
        <v>3.4930000000000003E-2</v>
      </c>
      <c r="E213">
        <v>0.11685</v>
      </c>
      <c r="F213">
        <v>0.10847999999999999</v>
      </c>
      <c r="G213">
        <v>0.14913000000000001</v>
      </c>
      <c r="H213">
        <v>100</v>
      </c>
      <c r="I213">
        <v>0.13297</v>
      </c>
      <c r="J213">
        <v>100</v>
      </c>
      <c r="K213">
        <v>0.13081000000000001</v>
      </c>
      <c r="L213">
        <v>100</v>
      </c>
      <c r="M213">
        <v>0.15914</v>
      </c>
      <c r="N213" t="b">
        <f>OR(D213&gt;E213,D213&gt;F213,D213&gt;G213,D213&gt;I213,D213&gt;K213,D213&gt;M213)</f>
        <v>0</v>
      </c>
      <c r="O213" t="b">
        <f>AND(D213&gt;1000,E213&gt;1000,F213&gt;1000,G213&gt;1000,H213&lt;100,J213&lt;100,L213&lt;100)</f>
        <v>0</v>
      </c>
      <c r="P213" t="b">
        <f>AND(D213&lt;1000,E213&lt;1000,F213&lt;1000,G213&lt;1000)</f>
        <v>1</v>
      </c>
    </row>
    <row r="214" spans="1:16" x14ac:dyDescent="0.2">
      <c r="A214" t="s">
        <v>247</v>
      </c>
      <c r="B214">
        <v>1926</v>
      </c>
      <c r="C214" t="s">
        <v>42</v>
      </c>
      <c r="D214">
        <v>5.0889999999999998E-2</v>
      </c>
      <c r="E214">
        <v>0.30723</v>
      </c>
      <c r="F214">
        <v>0.11366999999999999</v>
      </c>
      <c r="G214">
        <v>0.15232000000000001</v>
      </c>
      <c r="H214">
        <v>13.29</v>
      </c>
      <c r="I214">
        <v>0.32108999999999999</v>
      </c>
      <c r="J214">
        <v>100</v>
      </c>
      <c r="K214">
        <v>0.12731000000000001</v>
      </c>
      <c r="L214">
        <v>100</v>
      </c>
      <c r="M214">
        <v>0.16031999999999999</v>
      </c>
      <c r="N214" t="b">
        <f>OR(D214&gt;E214,D214&gt;F214,D214&gt;G214,D214&gt;I214,D214&gt;K214,D214&gt;M214)</f>
        <v>0</v>
      </c>
      <c r="O214" t="b">
        <f>AND(D214&gt;1000,E214&gt;1000,F214&gt;1000,G214&gt;1000,H214&lt;100,J214&lt;100,L214&lt;100)</f>
        <v>0</v>
      </c>
      <c r="P214" t="b">
        <f>AND(D214&lt;1000,E214&lt;1000,F214&lt;1000,G214&lt;1000)</f>
        <v>1</v>
      </c>
    </row>
    <row r="215" spans="1:16" x14ac:dyDescent="0.2">
      <c r="A215" t="s">
        <v>248</v>
      </c>
      <c r="B215">
        <v>400</v>
      </c>
      <c r="C215" t="s">
        <v>25</v>
      </c>
      <c r="D215">
        <v>7.7499999999999999E-3</v>
      </c>
      <c r="E215">
        <v>5.28E-3</v>
      </c>
      <c r="F215">
        <v>1.8089999999999998E-2</v>
      </c>
      <c r="G215">
        <v>4.1169999999999998E-2</v>
      </c>
      <c r="H215">
        <v>100</v>
      </c>
      <c r="I215">
        <v>5.5199999999999997E-3</v>
      </c>
      <c r="J215">
        <v>100</v>
      </c>
      <c r="K215">
        <v>1.898E-2</v>
      </c>
      <c r="L215">
        <v>100</v>
      </c>
      <c r="M215">
        <v>4.2779999999999999E-2</v>
      </c>
      <c r="N215" t="b">
        <f>OR(D215&gt;E215,D215&gt;F215,D215&gt;G215,D215&gt;I215,D215&gt;K215,D215&gt;M215)</f>
        <v>1</v>
      </c>
      <c r="O215" t="b">
        <f>AND(D215&gt;1000,E215&gt;1000,F215&gt;1000,G215&gt;1000,H215&lt;100,J215&lt;100,L215&lt;100)</f>
        <v>0</v>
      </c>
      <c r="P215" t="b">
        <f>AND(D215&lt;1000,E215&lt;1000,F215&lt;1000,G215&lt;1000)</f>
        <v>1</v>
      </c>
    </row>
    <row r="216" spans="1:16" x14ac:dyDescent="0.2">
      <c r="A216" t="s">
        <v>249</v>
      </c>
      <c r="B216">
        <v>32772</v>
      </c>
      <c r="C216" t="s">
        <v>14</v>
      </c>
      <c r="D216">
        <v>7.4859999999999996E-2</v>
      </c>
      <c r="E216">
        <v>0.30265999999999998</v>
      </c>
      <c r="F216">
        <v>0.2223</v>
      </c>
      <c r="G216">
        <v>0.88956000000000002</v>
      </c>
      <c r="H216">
        <v>100</v>
      </c>
      <c r="I216">
        <v>0.39740999999999999</v>
      </c>
      <c r="J216">
        <v>100</v>
      </c>
      <c r="K216">
        <v>0.29360999999999998</v>
      </c>
      <c r="L216">
        <v>100</v>
      </c>
      <c r="M216">
        <v>1.10741</v>
      </c>
      <c r="N216" t="b">
        <f>OR(D216&gt;E216,D216&gt;F216,D216&gt;G216,D216&gt;I216,D216&gt;K216,D216&gt;M216)</f>
        <v>0</v>
      </c>
      <c r="O216" t="b">
        <f>AND(D216&gt;1000,E216&gt;1000,F216&gt;1000,G216&gt;1000,H216&lt;100,J216&lt;100,L216&lt;100)</f>
        <v>0</v>
      </c>
      <c r="P216" t="b">
        <f>AND(D216&lt;1000,E216&lt;1000,F216&lt;1000,G216&lt;1000)</f>
        <v>1</v>
      </c>
    </row>
    <row r="217" spans="1:16" x14ac:dyDescent="0.2">
      <c r="A217" t="s">
        <v>250</v>
      </c>
      <c r="B217">
        <v>153</v>
      </c>
      <c r="C217" t="s">
        <v>14</v>
      </c>
      <c r="D217">
        <v>1.2199999999999999E-3</v>
      </c>
      <c r="E217">
        <v>1.06E-3</v>
      </c>
      <c r="F217">
        <v>1.7600000000000001E-3</v>
      </c>
      <c r="G217">
        <v>7.5799999999999999E-3</v>
      </c>
      <c r="H217">
        <v>100</v>
      </c>
      <c r="I217">
        <v>1.1000000000000001E-3</v>
      </c>
      <c r="J217">
        <v>100</v>
      </c>
      <c r="K217">
        <v>1.81E-3</v>
      </c>
      <c r="L217">
        <v>100</v>
      </c>
      <c r="M217">
        <v>7.7400000000000004E-3</v>
      </c>
      <c r="N217" t="b">
        <f>OR(D217&gt;E217,D217&gt;F217,D217&gt;G217,D217&gt;I217,D217&gt;K217,D217&gt;M217)</f>
        <v>1</v>
      </c>
      <c r="O217" t="b">
        <f>AND(D217&gt;1000,E217&gt;1000,F217&gt;1000,G217&gt;1000,H217&lt;100,J217&lt;100,L217&lt;100)</f>
        <v>0</v>
      </c>
      <c r="P217" t="b">
        <f>AND(D217&lt;1000,E217&lt;1000,F217&lt;1000,G217&lt;1000)</f>
        <v>1</v>
      </c>
    </row>
    <row r="218" spans="1:16" x14ac:dyDescent="0.2">
      <c r="A218" t="s">
        <v>251</v>
      </c>
      <c r="B218">
        <v>108</v>
      </c>
      <c r="C218" t="s">
        <v>17</v>
      </c>
      <c r="D218">
        <v>1.14E-3</v>
      </c>
      <c r="E218">
        <v>2.8400000000000001E-3</v>
      </c>
      <c r="F218">
        <v>2E-3</v>
      </c>
      <c r="G218">
        <v>9.3799999999999994E-3</v>
      </c>
      <c r="H218">
        <v>67.59</v>
      </c>
      <c r="I218">
        <v>2.3E-3</v>
      </c>
      <c r="J218">
        <v>100</v>
      </c>
      <c r="K218">
        <v>2.0999999999999999E-3</v>
      </c>
      <c r="L218">
        <v>100</v>
      </c>
      <c r="M218">
        <v>9.5700000000000004E-3</v>
      </c>
      <c r="N218" t="b">
        <f>OR(D218&gt;E218,D218&gt;F218,D218&gt;G218,D218&gt;I218,D218&gt;K218,D218&gt;M218)</f>
        <v>0</v>
      </c>
      <c r="O218" t="b">
        <f>AND(D218&gt;1000,E218&gt;1000,F218&gt;1000,G218&gt;1000,H218&lt;100,J218&lt;100,L218&lt;100)</f>
        <v>0</v>
      </c>
      <c r="P218" t="b">
        <f>AND(D218&lt;1000,E218&lt;1000,F218&lt;1000,G218&lt;1000)</f>
        <v>1</v>
      </c>
    </row>
    <row r="219" spans="1:16" x14ac:dyDescent="0.2">
      <c r="A219" t="s">
        <v>252</v>
      </c>
      <c r="B219">
        <v>774</v>
      </c>
      <c r="C219" t="s">
        <v>14</v>
      </c>
      <c r="D219">
        <v>4.5300000000000002E-3</v>
      </c>
      <c r="E219">
        <v>3.9500000000000004E-3</v>
      </c>
      <c r="F219">
        <v>7.9699999999999997E-3</v>
      </c>
      <c r="G219">
        <v>2.9739999999999999E-2</v>
      </c>
      <c r="H219">
        <v>100</v>
      </c>
      <c r="I219">
        <v>4.0400000000000002E-3</v>
      </c>
      <c r="J219">
        <v>100</v>
      </c>
      <c r="K219">
        <v>8.6400000000000001E-3</v>
      </c>
      <c r="L219">
        <v>100</v>
      </c>
      <c r="M219">
        <v>3.2329999999999998E-2</v>
      </c>
      <c r="N219" t="b">
        <f>OR(D219&gt;E219,D219&gt;F219,D219&gt;G219,D219&gt;I219,D219&gt;K219,D219&gt;M219)</f>
        <v>1</v>
      </c>
      <c r="O219" t="b">
        <f>AND(D219&gt;1000,E219&gt;1000,F219&gt;1000,G219&gt;1000,H219&lt;100,J219&lt;100,L219&lt;100)</f>
        <v>0</v>
      </c>
      <c r="P219" t="b">
        <f>AND(D219&lt;1000,E219&lt;1000,F219&lt;1000,G219&lt;1000)</f>
        <v>1</v>
      </c>
    </row>
    <row r="220" spans="1:16" x14ac:dyDescent="0.2">
      <c r="A220" t="s">
        <v>253</v>
      </c>
      <c r="B220">
        <v>289</v>
      </c>
      <c r="C220" t="s">
        <v>17</v>
      </c>
      <c r="D220">
        <v>2.0300000000000001E-3</v>
      </c>
      <c r="E220">
        <v>4.7699999999999999E-3</v>
      </c>
      <c r="F220">
        <v>3.9899999999999996E-3</v>
      </c>
      <c r="G220">
        <v>9.9500000000000005E-3</v>
      </c>
      <c r="H220">
        <v>100</v>
      </c>
      <c r="I220">
        <v>4.9899999999999996E-3</v>
      </c>
      <c r="J220">
        <v>100</v>
      </c>
      <c r="K220">
        <v>4.1999999999999997E-3</v>
      </c>
      <c r="L220">
        <v>100</v>
      </c>
      <c r="M220">
        <v>1.0460000000000001E-2</v>
      </c>
      <c r="N220" t="b">
        <f>OR(D220&gt;E220,D220&gt;F220,D220&gt;G220,D220&gt;I220,D220&gt;K220,D220&gt;M220)</f>
        <v>0</v>
      </c>
      <c r="O220" t="b">
        <f>AND(D220&gt;1000,E220&gt;1000,F220&gt;1000,G220&gt;1000,H220&lt;100,J220&lt;100,L220&lt;100)</f>
        <v>0</v>
      </c>
      <c r="P220" t="b">
        <f>AND(D220&lt;1000,E220&lt;1000,F220&lt;1000,G220&lt;1000)</f>
        <v>1</v>
      </c>
    </row>
    <row r="221" spans="1:16" x14ac:dyDescent="0.2">
      <c r="A221" t="s">
        <v>254</v>
      </c>
      <c r="B221">
        <v>35</v>
      </c>
      <c r="C221" t="s">
        <v>14</v>
      </c>
      <c r="D221">
        <v>3.2000000000000003E-4</v>
      </c>
      <c r="E221">
        <v>5.5000000000000003E-4</v>
      </c>
      <c r="F221">
        <v>6.2E-4</v>
      </c>
      <c r="G221">
        <v>1.7099999999999999E-3</v>
      </c>
      <c r="H221">
        <v>100</v>
      </c>
      <c r="I221">
        <v>5.9000000000000003E-4</v>
      </c>
      <c r="J221">
        <v>100</v>
      </c>
      <c r="K221">
        <v>6.4999999999999997E-4</v>
      </c>
      <c r="L221">
        <v>100</v>
      </c>
      <c r="M221">
        <v>1.8E-3</v>
      </c>
      <c r="N221" t="b">
        <f>OR(D221&gt;E221,D221&gt;F221,D221&gt;G221,D221&gt;I221,D221&gt;K221,D221&gt;M221)</f>
        <v>0</v>
      </c>
      <c r="O221" t="b">
        <f>AND(D221&gt;1000,E221&gt;1000,F221&gt;1000,G221&gt;1000,H221&lt;100,J221&lt;100,L221&lt;100)</f>
        <v>0</v>
      </c>
      <c r="P221" t="b">
        <f>AND(D221&lt;1000,E221&lt;1000,F221&lt;1000,G221&lt;1000)</f>
        <v>1</v>
      </c>
    </row>
    <row r="222" spans="1:16" x14ac:dyDescent="0.2">
      <c r="A222" t="s">
        <v>255</v>
      </c>
      <c r="B222">
        <v>90</v>
      </c>
      <c r="C222" t="s">
        <v>14</v>
      </c>
      <c r="D222">
        <v>4.8999999999999998E-4</v>
      </c>
      <c r="E222">
        <v>4.4999999999999999E-4</v>
      </c>
      <c r="F222">
        <v>3.2499999999999999E-3</v>
      </c>
      <c r="G222">
        <v>7.8399999999999997E-3</v>
      </c>
      <c r="H222">
        <v>100</v>
      </c>
      <c r="I222">
        <v>4.6999999999999999E-4</v>
      </c>
      <c r="J222">
        <v>100</v>
      </c>
      <c r="K222">
        <v>3.47E-3</v>
      </c>
      <c r="L222">
        <v>100</v>
      </c>
      <c r="M222">
        <v>8.1899999999999994E-3</v>
      </c>
      <c r="N222" t="b">
        <f>OR(D222&gt;E222,D222&gt;F222,D222&gt;G222,D222&gt;I222,D222&gt;K222,D222&gt;M222)</f>
        <v>1</v>
      </c>
      <c r="O222" t="b">
        <f>AND(D222&gt;1000,E222&gt;1000,F222&gt;1000,G222&gt;1000,H222&lt;100,J222&lt;100,L222&lt;100)</f>
        <v>0</v>
      </c>
      <c r="P222" t="b">
        <f>AND(D222&lt;1000,E222&lt;1000,F222&lt;1000,G222&lt;1000)</f>
        <v>1</v>
      </c>
    </row>
    <row r="223" spans="1:16" x14ac:dyDescent="0.2">
      <c r="A223" t="s">
        <v>256</v>
      </c>
      <c r="B223">
        <v>117</v>
      </c>
      <c r="C223" t="s">
        <v>23</v>
      </c>
      <c r="D223">
        <v>3.8000000000000002E-4</v>
      </c>
      <c r="E223">
        <v>1.25E-3</v>
      </c>
      <c r="F223">
        <v>8.9999999999999998E-4</v>
      </c>
      <c r="G223">
        <v>5.8500000000000002E-3</v>
      </c>
      <c r="H223">
        <v>100</v>
      </c>
      <c r="I223">
        <v>1.34E-3</v>
      </c>
      <c r="J223">
        <v>100</v>
      </c>
      <c r="K223">
        <v>9.2000000000000003E-4</v>
      </c>
      <c r="L223">
        <v>100</v>
      </c>
      <c r="M223">
        <v>6.1599999999999997E-3</v>
      </c>
      <c r="N223" t="b">
        <f>OR(D223&gt;E223,D223&gt;F223,D223&gt;G223,D223&gt;I223,D223&gt;K223,D223&gt;M223)</f>
        <v>0</v>
      </c>
      <c r="O223" t="b">
        <f>AND(D223&gt;1000,E223&gt;1000,F223&gt;1000,G223&gt;1000,H223&lt;100,J223&lt;100,L223&lt;100)</f>
        <v>0</v>
      </c>
      <c r="P223" t="b">
        <f>AND(D223&lt;1000,E223&lt;1000,F223&lt;1000,G223&lt;1000)</f>
        <v>1</v>
      </c>
    </row>
    <row r="224" spans="1:16" x14ac:dyDescent="0.2">
      <c r="A224" t="s">
        <v>257</v>
      </c>
      <c r="B224">
        <v>126</v>
      </c>
      <c r="C224" t="s">
        <v>23</v>
      </c>
      <c r="D224">
        <v>7.6000000000000004E-4</v>
      </c>
      <c r="E224">
        <v>2.7799999999999999E-3</v>
      </c>
      <c r="F224">
        <v>6.9899999999999997E-3</v>
      </c>
      <c r="G224">
        <v>1.553E-2</v>
      </c>
      <c r="H224">
        <v>100</v>
      </c>
      <c r="I224">
        <v>2.9399999999999999E-3</v>
      </c>
      <c r="J224">
        <v>100</v>
      </c>
      <c r="K224">
        <v>7.4799999999999997E-3</v>
      </c>
      <c r="L224">
        <v>100</v>
      </c>
      <c r="M224">
        <v>1.643E-2</v>
      </c>
      <c r="N224" t="b">
        <f>OR(D224&gt;E224,D224&gt;F224,D224&gt;G224,D224&gt;I224,D224&gt;K224,D224&gt;M224)</f>
        <v>0</v>
      </c>
      <c r="O224" t="b">
        <f>AND(D224&gt;1000,E224&gt;1000,F224&gt;1000,G224&gt;1000,H224&lt;100,J224&lt;100,L224&lt;100)</f>
        <v>0</v>
      </c>
      <c r="P224" t="b">
        <f>AND(D224&lt;1000,E224&lt;1000,F224&lt;1000,G224&lt;1000)</f>
        <v>1</v>
      </c>
    </row>
    <row r="225" spans="1:16" x14ac:dyDescent="0.2">
      <c r="A225" t="s">
        <v>258</v>
      </c>
      <c r="B225">
        <v>306</v>
      </c>
      <c r="C225" t="s">
        <v>42</v>
      </c>
      <c r="D225">
        <v>3.7200000000000002E-3</v>
      </c>
      <c r="E225">
        <v>1.354E-2</v>
      </c>
      <c r="F225">
        <v>3.6589999999999998E-2</v>
      </c>
      <c r="G225">
        <v>1.7600000000000001E-2</v>
      </c>
      <c r="H225">
        <v>0</v>
      </c>
      <c r="I225">
        <v>8.2799999999999992E-3</v>
      </c>
      <c r="J225">
        <v>100</v>
      </c>
      <c r="K225">
        <v>3.8600000000000002E-2</v>
      </c>
      <c r="L225">
        <v>100</v>
      </c>
      <c r="M225">
        <v>1.8880000000000001E-2</v>
      </c>
      <c r="N225" t="b">
        <f>OR(D225&gt;E225,D225&gt;F225,D225&gt;G225,D225&gt;I225,D225&gt;K225,D225&gt;M225)</f>
        <v>0</v>
      </c>
      <c r="O225" t="b">
        <f>AND(D225&gt;1000,E225&gt;1000,F225&gt;1000,G225&gt;1000,H225&lt;100,J225&lt;100,L225&lt;100)</f>
        <v>0</v>
      </c>
      <c r="P225" t="b">
        <f>AND(D225&lt;1000,E225&lt;1000,F225&lt;1000,G225&lt;1000)</f>
        <v>1</v>
      </c>
    </row>
    <row r="226" spans="1:16" x14ac:dyDescent="0.2">
      <c r="A226" t="s">
        <v>259</v>
      </c>
      <c r="B226">
        <v>185</v>
      </c>
      <c r="C226" t="s">
        <v>25</v>
      </c>
      <c r="D226">
        <v>1.8500000000000001E-3</v>
      </c>
      <c r="E226">
        <v>3.5500000000000002E-3</v>
      </c>
      <c r="F226">
        <v>2.5799999999999998E-3</v>
      </c>
      <c r="G226">
        <v>1.1440000000000001E-2</v>
      </c>
      <c r="H226">
        <v>100</v>
      </c>
      <c r="I226">
        <v>3.81E-3</v>
      </c>
      <c r="J226">
        <v>100</v>
      </c>
      <c r="K226">
        <v>2.7200000000000002E-3</v>
      </c>
      <c r="L226">
        <v>100</v>
      </c>
      <c r="M226">
        <v>1.2120000000000001E-2</v>
      </c>
      <c r="N226" t="b">
        <f>OR(D226&gt;E226,D226&gt;F226,D226&gt;G226,D226&gt;I226,D226&gt;K226,D226&gt;M226)</f>
        <v>0</v>
      </c>
      <c r="O226" t="b">
        <f>AND(D226&gt;1000,E226&gt;1000,F226&gt;1000,G226&gt;1000,H226&lt;100,J226&lt;100,L226&lt;100)</f>
        <v>0</v>
      </c>
      <c r="P226" t="b">
        <f>AND(D226&lt;1000,E226&lt;1000,F226&lt;1000,G226&lt;1000)</f>
        <v>1</v>
      </c>
    </row>
    <row r="227" spans="1:16" x14ac:dyDescent="0.2">
      <c r="A227" t="s">
        <v>260</v>
      </c>
      <c r="B227">
        <v>400</v>
      </c>
      <c r="C227" t="s">
        <v>25</v>
      </c>
      <c r="D227">
        <v>7.4799999999999997E-3</v>
      </c>
      <c r="E227">
        <v>5.1900000000000002E-3</v>
      </c>
      <c r="F227">
        <v>1.805E-2</v>
      </c>
      <c r="G227">
        <v>4.0140000000000002E-2</v>
      </c>
      <c r="H227">
        <v>100</v>
      </c>
      <c r="I227">
        <v>5.5199999999999997E-3</v>
      </c>
      <c r="J227">
        <v>100</v>
      </c>
      <c r="K227">
        <v>1.9120000000000002E-2</v>
      </c>
      <c r="L227">
        <v>100</v>
      </c>
      <c r="M227">
        <v>4.2200000000000001E-2</v>
      </c>
      <c r="N227" t="b">
        <f>OR(D227&gt;E227,D227&gt;F227,D227&gt;G227,D227&gt;I227,D227&gt;K227,D227&gt;M227)</f>
        <v>1</v>
      </c>
      <c r="O227" t="b">
        <f>AND(D227&gt;1000,E227&gt;1000,F227&gt;1000,G227&gt;1000,H227&lt;100,J227&lt;100,L227&lt;100)</f>
        <v>0</v>
      </c>
      <c r="P227" t="b">
        <f>AND(D227&lt;1000,E227&lt;1000,F227&lt;1000,G227&lt;1000)</f>
        <v>1</v>
      </c>
    </row>
    <row r="228" spans="1:16" x14ac:dyDescent="0.2">
      <c r="A228" t="s">
        <v>261</v>
      </c>
      <c r="B228">
        <v>6305</v>
      </c>
      <c r="C228" t="s">
        <v>23</v>
      </c>
      <c r="D228">
        <v>5.5390000000000002E-2</v>
      </c>
      <c r="E228">
        <v>3.2590000000000001E-2</v>
      </c>
      <c r="F228">
        <v>9.9959999999999993E-2</v>
      </c>
      <c r="G228">
        <v>0.37367</v>
      </c>
      <c r="H228">
        <v>100</v>
      </c>
      <c r="I228">
        <v>4.0559999999999999E-2</v>
      </c>
      <c r="J228">
        <v>100</v>
      </c>
      <c r="K228">
        <v>0.12253</v>
      </c>
      <c r="L228">
        <v>100</v>
      </c>
      <c r="M228">
        <v>0.41854000000000002</v>
      </c>
      <c r="N228" t="b">
        <f>OR(D228&gt;E228,D228&gt;F228,D228&gt;G228,D228&gt;I228,D228&gt;K228,D228&gt;M228)</f>
        <v>1</v>
      </c>
      <c r="O228" t="b">
        <f>AND(D228&gt;1000,E228&gt;1000,F228&gt;1000,G228&gt;1000,H228&lt;100,J228&lt;100,L228&lt;100)</f>
        <v>0</v>
      </c>
      <c r="P228" t="b">
        <f>AND(D228&lt;1000,E228&lt;1000,F228&lt;1000,G228&lt;1000)</f>
        <v>1</v>
      </c>
    </row>
    <row r="229" spans="1:16" x14ac:dyDescent="0.2">
      <c r="A229" t="s">
        <v>262</v>
      </c>
      <c r="B229">
        <v>2431</v>
      </c>
      <c r="C229" t="s">
        <v>64</v>
      </c>
      <c r="D229">
        <v>3.3599999999999998E-2</v>
      </c>
      <c r="E229">
        <v>0.14935999999999999</v>
      </c>
      <c r="F229">
        <v>0.34904000000000002</v>
      </c>
      <c r="G229">
        <v>0.21939</v>
      </c>
      <c r="H229">
        <v>0</v>
      </c>
      <c r="I229">
        <v>9.8210000000000006E-2</v>
      </c>
      <c r="J229">
        <v>100</v>
      </c>
      <c r="K229">
        <v>0.38651999999999997</v>
      </c>
      <c r="L229">
        <v>100</v>
      </c>
      <c r="M229">
        <v>0.22943</v>
      </c>
      <c r="N229" t="b">
        <f>OR(D229&gt;E229,D229&gt;F229,D229&gt;G229,D229&gt;I229,D229&gt;K229,D229&gt;M229)</f>
        <v>0</v>
      </c>
      <c r="O229" t="b">
        <f>AND(D229&gt;1000,E229&gt;1000,F229&gt;1000,G229&gt;1000,H229&lt;100,J229&lt;100,L229&lt;100)</f>
        <v>0</v>
      </c>
      <c r="P229" t="b">
        <f>AND(D229&lt;1000,E229&lt;1000,F229&lt;1000,G229&lt;1000)</f>
        <v>1</v>
      </c>
    </row>
    <row r="230" spans="1:16" x14ac:dyDescent="0.2">
      <c r="A230" t="s">
        <v>263</v>
      </c>
      <c r="B230">
        <v>15</v>
      </c>
      <c r="C230" t="s">
        <v>23</v>
      </c>
      <c r="D230">
        <v>1.7000000000000001E-4</v>
      </c>
      <c r="E230">
        <v>1E-4</v>
      </c>
      <c r="F230">
        <v>3.3E-4</v>
      </c>
      <c r="G230">
        <v>7.2000000000000005E-4</v>
      </c>
      <c r="H230">
        <v>100</v>
      </c>
      <c r="I230">
        <v>1.1E-4</v>
      </c>
      <c r="J230">
        <v>100</v>
      </c>
      <c r="K230">
        <v>3.6000000000000002E-4</v>
      </c>
      <c r="L230">
        <v>100</v>
      </c>
      <c r="M230">
        <v>7.3999999999999999E-4</v>
      </c>
      <c r="N230" t="b">
        <f>OR(D230&gt;E230,D230&gt;F230,D230&gt;G230,D230&gt;I230,D230&gt;K230,D230&gt;M230)</f>
        <v>1</v>
      </c>
      <c r="O230" t="b">
        <f>AND(D230&gt;1000,E230&gt;1000,F230&gt;1000,G230&gt;1000,H230&lt;100,J230&lt;100,L230&lt;100)</f>
        <v>0</v>
      </c>
      <c r="P230" t="b">
        <f>AND(D230&lt;1000,E230&lt;1000,F230&lt;1000,G230&lt;1000)</f>
        <v>1</v>
      </c>
    </row>
    <row r="231" spans="1:16" x14ac:dyDescent="0.2">
      <c r="A231" t="s">
        <v>264</v>
      </c>
      <c r="B231">
        <v>612</v>
      </c>
      <c r="C231" t="s">
        <v>17</v>
      </c>
      <c r="D231">
        <v>5.2599999999999999E-3</v>
      </c>
      <c r="E231">
        <v>1.3639999999999999E-2</v>
      </c>
      <c r="F231">
        <v>8.8800000000000007E-3</v>
      </c>
      <c r="G231">
        <v>2.9520000000000001E-2</v>
      </c>
      <c r="H231">
        <v>100</v>
      </c>
      <c r="I231">
        <v>1.417E-2</v>
      </c>
      <c r="J231">
        <v>100</v>
      </c>
      <c r="K231">
        <v>9.3799999999999994E-3</v>
      </c>
      <c r="L231">
        <v>100</v>
      </c>
      <c r="M231">
        <v>3.1570000000000001E-2</v>
      </c>
      <c r="N231" t="b">
        <f>OR(D231&gt;E231,D231&gt;F231,D231&gt;G231,D231&gt;I231,D231&gt;K231,D231&gt;M231)</f>
        <v>0</v>
      </c>
      <c r="O231" t="b">
        <f>AND(D231&gt;1000,E231&gt;1000,F231&gt;1000,G231&gt;1000,H231&lt;100,J231&lt;100,L231&lt;100)</f>
        <v>0</v>
      </c>
      <c r="P231" t="b">
        <f>AND(D231&lt;1000,E231&lt;1000,F231&lt;1000,G231&lt;1000)</f>
        <v>1</v>
      </c>
    </row>
    <row r="232" spans="1:16" x14ac:dyDescent="0.2">
      <c r="A232" t="s">
        <v>265</v>
      </c>
      <c r="B232">
        <v>70</v>
      </c>
      <c r="C232" t="s">
        <v>14</v>
      </c>
      <c r="D232">
        <v>5.5000000000000003E-4</v>
      </c>
      <c r="E232">
        <v>1E-3</v>
      </c>
      <c r="F232">
        <v>1.34E-3</v>
      </c>
      <c r="G232">
        <v>4.1900000000000001E-3</v>
      </c>
      <c r="H232">
        <v>100</v>
      </c>
      <c r="I232">
        <v>1.07E-3</v>
      </c>
      <c r="J232">
        <v>100</v>
      </c>
      <c r="K232">
        <v>1.3699999999999999E-3</v>
      </c>
      <c r="L232">
        <v>100</v>
      </c>
      <c r="M232">
        <v>4.3800000000000002E-3</v>
      </c>
      <c r="N232" t="b">
        <f>OR(D232&gt;E232,D232&gt;F232,D232&gt;G232,D232&gt;I232,D232&gt;K232,D232&gt;M232)</f>
        <v>0</v>
      </c>
      <c r="O232" t="b">
        <f>AND(D232&gt;1000,E232&gt;1000,F232&gt;1000,G232&gt;1000,H232&lt;100,J232&lt;100,L232&lt;100)</f>
        <v>0</v>
      </c>
      <c r="P232" t="b">
        <f>AND(D232&lt;1000,E232&lt;1000,F232&lt;1000,G232&lt;1000)</f>
        <v>1</v>
      </c>
    </row>
    <row r="233" spans="1:16" x14ac:dyDescent="0.2">
      <c r="A233" t="s">
        <v>266</v>
      </c>
      <c r="B233">
        <v>90</v>
      </c>
      <c r="C233" t="s">
        <v>50</v>
      </c>
      <c r="D233">
        <v>1.3600000000000001E-3</v>
      </c>
      <c r="E233">
        <v>3.0699999999999998E-3</v>
      </c>
      <c r="F233">
        <v>1.261E-2</v>
      </c>
      <c r="G233">
        <v>4.8300000000000001E-3</v>
      </c>
      <c r="H233">
        <v>0</v>
      </c>
      <c r="I233">
        <v>2.1700000000000001E-3</v>
      </c>
      <c r="J233">
        <v>0</v>
      </c>
      <c r="K233">
        <v>9.1900000000000003E-3</v>
      </c>
      <c r="L233">
        <v>100</v>
      </c>
      <c r="M233">
        <v>5.0000000000000001E-3</v>
      </c>
      <c r="N233" t="b">
        <f>OR(D233&gt;E233,D233&gt;F233,D233&gt;G233,D233&gt;I233,D233&gt;K233,D233&gt;M233)</f>
        <v>0</v>
      </c>
      <c r="O233" t="b">
        <f>AND(D233&gt;1000,E233&gt;1000,F233&gt;1000,G233&gt;1000,H233&lt;100,J233&lt;100,L233&lt;100)</f>
        <v>0</v>
      </c>
      <c r="P233" t="b">
        <f>AND(D233&lt;1000,E233&lt;1000,F233&lt;1000,G233&lt;1000)</f>
        <v>1</v>
      </c>
    </row>
    <row r="234" spans="1:16" x14ac:dyDescent="0.2">
      <c r="A234" t="s">
        <v>267</v>
      </c>
      <c r="B234">
        <v>110</v>
      </c>
      <c r="C234" t="s">
        <v>110</v>
      </c>
      <c r="D234">
        <v>2.32E-3</v>
      </c>
      <c r="E234">
        <v>5.4000000000000001E-4</v>
      </c>
      <c r="F234">
        <v>8.3999999999999995E-3</v>
      </c>
      <c r="G234">
        <v>1.013E-2</v>
      </c>
      <c r="H234">
        <v>100</v>
      </c>
      <c r="I234">
        <v>5.8E-4</v>
      </c>
      <c r="J234">
        <v>100</v>
      </c>
      <c r="K234">
        <v>8.7399999999999995E-3</v>
      </c>
      <c r="L234">
        <v>100</v>
      </c>
      <c r="M234">
        <v>1.0460000000000001E-2</v>
      </c>
      <c r="N234" t="b">
        <f>OR(D234&gt;E234,D234&gt;F234,D234&gt;G234,D234&gt;I234,D234&gt;K234,D234&gt;M234)</f>
        <v>1</v>
      </c>
      <c r="O234" t="b">
        <f>AND(D234&gt;1000,E234&gt;1000,F234&gt;1000,G234&gt;1000,H234&lt;100,J234&lt;100,L234&lt;100)</f>
        <v>0</v>
      </c>
      <c r="P234" t="b">
        <f>AND(D234&lt;1000,E234&lt;1000,F234&lt;1000,G234&lt;1000)</f>
        <v>1</v>
      </c>
    </row>
    <row r="236" spans="1:16" x14ac:dyDescent="0.2">
      <c r="D236">
        <f>SUM(D2:D234)/$Q$244</f>
        <v>0.27181364806866953</v>
      </c>
      <c r="E236">
        <f t="shared" ref="E236:G236" si="0">SUM(E2:E234)/$Q$244</f>
        <v>0.47997004291845519</v>
      </c>
      <c r="F236">
        <f t="shared" si="0"/>
        <v>0.58664965665236046</v>
      </c>
      <c r="G236">
        <f t="shared" si="0"/>
        <v>1.2724693991416323</v>
      </c>
    </row>
    <row r="243" spans="17:17" x14ac:dyDescent="0.2">
      <c r="Q243">
        <f>Q244/240</f>
        <v>0.97083333333333333</v>
      </c>
    </row>
    <row r="244" spans="17:17" x14ac:dyDescent="0.2">
      <c r="Q244">
        <f>COUNTIF(P2:P234,TRUE)</f>
        <v>233</v>
      </c>
    </row>
  </sheetData>
  <sortState ref="A2:P244">
    <sortCondition descending="1" ref="P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topLeftCell="A221" workbookViewId="0">
      <selection activeCell="D247" sqref="D247"/>
    </sheetView>
  </sheetViews>
  <sheetFormatPr baseColWidth="10" defaultRowHeight="16" x14ac:dyDescent="0.2"/>
  <cols>
    <col min="1" max="4" width="21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 t="s">
        <v>13</v>
      </c>
      <c r="B2">
        <v>20</v>
      </c>
      <c r="C2" t="s">
        <v>14</v>
      </c>
      <c r="D2">
        <v>5.5999999999999995E-4</v>
      </c>
    </row>
    <row r="3" spans="1:4" x14ac:dyDescent="0.2">
      <c r="A3" t="s">
        <v>15</v>
      </c>
      <c r="B3">
        <v>10</v>
      </c>
      <c r="C3" t="s">
        <v>14</v>
      </c>
      <c r="D3">
        <v>1.7000000000000001E-4</v>
      </c>
    </row>
    <row r="4" spans="1:4" x14ac:dyDescent="0.2">
      <c r="A4" t="s">
        <v>16</v>
      </c>
      <c r="B4">
        <v>95</v>
      </c>
      <c r="C4" t="s">
        <v>17</v>
      </c>
      <c r="D4">
        <v>3.2000000000000002E-3</v>
      </c>
    </row>
    <row r="5" spans="1:4" x14ac:dyDescent="0.2">
      <c r="A5" t="s">
        <v>18</v>
      </c>
      <c r="B5">
        <v>1749</v>
      </c>
      <c r="C5" t="s">
        <v>17</v>
      </c>
      <c r="D5">
        <v>2.6499999999999999E-2</v>
      </c>
    </row>
    <row r="6" spans="1:4" x14ac:dyDescent="0.2">
      <c r="A6" t="s">
        <v>19</v>
      </c>
      <c r="B6">
        <v>72</v>
      </c>
      <c r="C6" t="s">
        <v>14</v>
      </c>
      <c r="D6">
        <v>4.6000000000000001E-4</v>
      </c>
    </row>
    <row r="7" spans="1:4" x14ac:dyDescent="0.2">
      <c r="A7" t="s">
        <v>20</v>
      </c>
      <c r="B7">
        <v>2845</v>
      </c>
      <c r="C7" t="s">
        <v>21</v>
      </c>
      <c r="D7">
        <v>0.43936999999999998</v>
      </c>
    </row>
    <row r="8" spans="1:4" x14ac:dyDescent="0.2">
      <c r="A8" t="s">
        <v>22</v>
      </c>
      <c r="B8">
        <v>306</v>
      </c>
      <c r="C8" t="s">
        <v>23</v>
      </c>
      <c r="D8">
        <v>1.7569999999999999E-2</v>
      </c>
    </row>
    <row r="9" spans="1:4" x14ac:dyDescent="0.2">
      <c r="A9" t="s">
        <v>24</v>
      </c>
      <c r="B9">
        <v>80</v>
      </c>
      <c r="C9" t="s">
        <v>25</v>
      </c>
      <c r="D9">
        <v>2.66E-3</v>
      </c>
    </row>
    <row r="10" spans="1:4" x14ac:dyDescent="0.2">
      <c r="A10" t="s">
        <v>26</v>
      </c>
      <c r="B10">
        <v>70</v>
      </c>
      <c r="C10" t="s">
        <v>14</v>
      </c>
      <c r="D10">
        <v>1.31E-3</v>
      </c>
    </row>
    <row r="11" spans="1:4" x14ac:dyDescent="0.2">
      <c r="A11" t="s">
        <v>27</v>
      </c>
      <c r="B11">
        <v>909</v>
      </c>
      <c r="C11" t="s">
        <v>28</v>
      </c>
      <c r="D11">
        <v>0.17752999999999999</v>
      </c>
    </row>
    <row r="12" spans="1:4" x14ac:dyDescent="0.2">
      <c r="A12" t="s">
        <v>29</v>
      </c>
      <c r="B12">
        <v>99</v>
      </c>
      <c r="C12" t="s">
        <v>25</v>
      </c>
      <c r="D12">
        <v>2.6700000000000001E-3</v>
      </c>
    </row>
    <row r="13" spans="1:4" x14ac:dyDescent="0.2">
      <c r="A13" t="s">
        <v>30</v>
      </c>
      <c r="B13">
        <v>70</v>
      </c>
      <c r="C13" t="s">
        <v>23</v>
      </c>
      <c r="D13">
        <v>4.7600000000000003E-3</v>
      </c>
    </row>
    <row r="14" spans="1:4" x14ac:dyDescent="0.2">
      <c r="A14" t="s">
        <v>31</v>
      </c>
      <c r="B14">
        <v>21</v>
      </c>
      <c r="C14" t="s">
        <v>25</v>
      </c>
      <c r="D14">
        <v>8.4999999999999995E-4</v>
      </c>
    </row>
    <row r="15" spans="1:4" x14ac:dyDescent="0.2">
      <c r="A15" t="s">
        <v>32</v>
      </c>
      <c r="B15">
        <v>132</v>
      </c>
      <c r="C15" t="s">
        <v>14</v>
      </c>
      <c r="D15">
        <v>8.1999999999999998E-4</v>
      </c>
    </row>
    <row r="16" spans="1:4" x14ac:dyDescent="0.2">
      <c r="A16" t="s">
        <v>33</v>
      </c>
      <c r="B16">
        <v>6798</v>
      </c>
      <c r="C16" t="s">
        <v>25</v>
      </c>
      <c r="D16">
        <v>1.0441400000000001</v>
      </c>
    </row>
    <row r="17" spans="1:4" x14ac:dyDescent="0.2">
      <c r="A17" t="s">
        <v>34</v>
      </c>
      <c r="B17">
        <v>1662</v>
      </c>
      <c r="C17" t="s">
        <v>21</v>
      </c>
      <c r="D17">
        <v>3.15E-2</v>
      </c>
    </row>
    <row r="18" spans="1:4" x14ac:dyDescent="0.2">
      <c r="A18" t="s">
        <v>35</v>
      </c>
      <c r="B18">
        <v>646</v>
      </c>
      <c r="C18" t="s">
        <v>25</v>
      </c>
      <c r="D18">
        <v>2.291E-2</v>
      </c>
    </row>
    <row r="19" spans="1:4" x14ac:dyDescent="0.2">
      <c r="A19" t="s">
        <v>36</v>
      </c>
      <c r="B19">
        <v>130</v>
      </c>
      <c r="C19" t="s">
        <v>14</v>
      </c>
      <c r="D19">
        <v>1.5499999999999999E-3</v>
      </c>
    </row>
    <row r="20" spans="1:4" x14ac:dyDescent="0.2">
      <c r="A20" t="s">
        <v>37</v>
      </c>
      <c r="B20">
        <v>595</v>
      </c>
      <c r="C20" t="s">
        <v>25</v>
      </c>
      <c r="D20">
        <v>1.473E-2</v>
      </c>
    </row>
    <row r="21" spans="1:4" x14ac:dyDescent="0.2">
      <c r="A21" t="s">
        <v>38</v>
      </c>
      <c r="B21">
        <v>495</v>
      </c>
      <c r="C21" t="s">
        <v>17</v>
      </c>
      <c r="D21">
        <v>1.7129999999999999E-2</v>
      </c>
    </row>
    <row r="22" spans="1:4" x14ac:dyDescent="0.2">
      <c r="A22" t="s">
        <v>39</v>
      </c>
      <c r="B22">
        <v>1275</v>
      </c>
      <c r="C22" t="s">
        <v>14</v>
      </c>
      <c r="D22">
        <v>7.9299999999999995E-3</v>
      </c>
    </row>
    <row r="23" spans="1:4" x14ac:dyDescent="0.2">
      <c r="A23" t="s">
        <v>40</v>
      </c>
      <c r="B23">
        <v>207</v>
      </c>
      <c r="C23" t="s">
        <v>17</v>
      </c>
      <c r="D23">
        <v>3.0100000000000001E-3</v>
      </c>
    </row>
    <row r="24" spans="1:4" x14ac:dyDescent="0.2">
      <c r="A24" t="s">
        <v>41</v>
      </c>
      <c r="B24">
        <v>21483</v>
      </c>
      <c r="C24" t="s">
        <v>42</v>
      </c>
      <c r="D24">
        <v>0.51178999999999997</v>
      </c>
    </row>
    <row r="25" spans="1:4" x14ac:dyDescent="0.2">
      <c r="A25" t="s">
        <v>43</v>
      </c>
      <c r="B25">
        <v>198</v>
      </c>
      <c r="C25" t="s">
        <v>17</v>
      </c>
      <c r="D25">
        <v>2.6900000000000001E-3</v>
      </c>
    </row>
    <row r="26" spans="1:4" x14ac:dyDescent="0.2">
      <c r="A26" t="s">
        <v>44</v>
      </c>
      <c r="B26">
        <v>4658</v>
      </c>
      <c r="C26" t="s">
        <v>17</v>
      </c>
      <c r="D26">
        <v>8.702E-2</v>
      </c>
    </row>
    <row r="27" spans="1:4" x14ac:dyDescent="0.2">
      <c r="A27" t="s">
        <v>45</v>
      </c>
      <c r="B27">
        <v>555</v>
      </c>
      <c r="C27" t="s">
        <v>46</v>
      </c>
      <c r="D27">
        <v>0.19375000000000001</v>
      </c>
    </row>
    <row r="28" spans="1:4" x14ac:dyDescent="0.2">
      <c r="A28" t="s">
        <v>47</v>
      </c>
      <c r="B28">
        <v>70</v>
      </c>
      <c r="C28" t="s">
        <v>14</v>
      </c>
      <c r="D28">
        <v>1.2999999999999999E-3</v>
      </c>
    </row>
    <row r="29" spans="1:4" x14ac:dyDescent="0.2">
      <c r="A29" t="s">
        <v>48</v>
      </c>
      <c r="B29">
        <v>6001</v>
      </c>
      <c r="C29" t="s">
        <v>25</v>
      </c>
      <c r="D29">
        <v>0.18096000000000001</v>
      </c>
    </row>
    <row r="30" spans="1:4" x14ac:dyDescent="0.2">
      <c r="A30" t="s">
        <v>49</v>
      </c>
      <c r="B30">
        <v>3645</v>
      </c>
      <c r="C30" t="s">
        <v>50</v>
      </c>
      <c r="D30">
        <v>0.1351</v>
      </c>
    </row>
    <row r="31" spans="1:4" x14ac:dyDescent="0.2">
      <c r="A31" t="s">
        <v>51</v>
      </c>
      <c r="B31">
        <v>476</v>
      </c>
      <c r="C31" t="s">
        <v>23</v>
      </c>
      <c r="D31">
        <v>7.6E-3</v>
      </c>
    </row>
    <row r="32" spans="1:4" x14ac:dyDescent="0.2">
      <c r="A32" t="s">
        <v>52</v>
      </c>
      <c r="B32">
        <v>22102</v>
      </c>
      <c r="C32" t="s">
        <v>23</v>
      </c>
      <c r="D32">
        <v>0.35499000000000003</v>
      </c>
    </row>
    <row r="33" spans="1:4" x14ac:dyDescent="0.2">
      <c r="A33" t="s">
        <v>53</v>
      </c>
      <c r="B33">
        <v>1161</v>
      </c>
      <c r="C33" t="s">
        <v>14</v>
      </c>
      <c r="D33">
        <v>7.1999999999999998E-3</v>
      </c>
    </row>
    <row r="34" spans="1:4" x14ac:dyDescent="0.2">
      <c r="A34" t="s">
        <v>54</v>
      </c>
      <c r="B34">
        <v>11121</v>
      </c>
      <c r="C34" t="s">
        <v>14</v>
      </c>
      <c r="D34">
        <v>0.26513999999999999</v>
      </c>
    </row>
    <row r="35" spans="1:4" x14ac:dyDescent="0.2">
      <c r="A35" t="s">
        <v>55</v>
      </c>
      <c r="B35">
        <v>102</v>
      </c>
      <c r="C35" t="s">
        <v>14</v>
      </c>
      <c r="D35">
        <v>1.1800000000000001E-3</v>
      </c>
    </row>
    <row r="36" spans="1:4" x14ac:dyDescent="0.2">
      <c r="A36" t="s">
        <v>56</v>
      </c>
      <c r="B36">
        <v>132</v>
      </c>
      <c r="C36" t="s">
        <v>14</v>
      </c>
      <c r="D36">
        <v>8.0999999999999996E-4</v>
      </c>
    </row>
    <row r="37" spans="1:4" x14ac:dyDescent="0.2">
      <c r="A37" t="s">
        <v>57</v>
      </c>
      <c r="B37">
        <v>2490</v>
      </c>
      <c r="C37" t="s">
        <v>58</v>
      </c>
      <c r="D37">
        <v>5.185E-2</v>
      </c>
    </row>
    <row r="38" spans="1:4" x14ac:dyDescent="0.2">
      <c r="A38" t="s">
        <v>59</v>
      </c>
      <c r="B38">
        <v>3060</v>
      </c>
      <c r="C38" t="s">
        <v>25</v>
      </c>
      <c r="D38">
        <v>0.11156000000000001</v>
      </c>
    </row>
    <row r="39" spans="1:4" x14ac:dyDescent="0.2">
      <c r="A39" t="s">
        <v>60</v>
      </c>
      <c r="B39">
        <v>1645</v>
      </c>
      <c r="C39" t="s">
        <v>50</v>
      </c>
      <c r="D39">
        <v>0.32649</v>
      </c>
    </row>
    <row r="40" spans="1:4" x14ac:dyDescent="0.2">
      <c r="A40" t="s">
        <v>61</v>
      </c>
      <c r="B40">
        <v>697</v>
      </c>
      <c r="C40" t="s">
        <v>14</v>
      </c>
      <c r="D40">
        <v>8.8699999999999994E-3</v>
      </c>
    </row>
    <row r="41" spans="1:4" x14ac:dyDescent="0.2">
      <c r="A41" t="s">
        <v>62</v>
      </c>
      <c r="B41">
        <v>180</v>
      </c>
      <c r="C41" t="s">
        <v>25</v>
      </c>
      <c r="D41">
        <v>4.8599999999999997E-3</v>
      </c>
    </row>
    <row r="42" spans="1:4" x14ac:dyDescent="0.2">
      <c r="A42" t="s">
        <v>63</v>
      </c>
      <c r="B42">
        <v>78</v>
      </c>
      <c r="C42" t="s">
        <v>64</v>
      </c>
      <c r="D42">
        <v>7.1399999999999996E-3</v>
      </c>
    </row>
    <row r="43" spans="1:4" x14ac:dyDescent="0.2">
      <c r="A43" t="s">
        <v>65</v>
      </c>
      <c r="B43">
        <v>216</v>
      </c>
      <c r="C43" t="s">
        <v>14</v>
      </c>
      <c r="D43">
        <v>2.5999999999999999E-3</v>
      </c>
    </row>
    <row r="44" spans="1:4" x14ac:dyDescent="0.2">
      <c r="A44" t="s">
        <v>66</v>
      </c>
      <c r="B44">
        <v>3060</v>
      </c>
      <c r="C44" t="s">
        <v>25</v>
      </c>
      <c r="D44">
        <v>0.11262999999999999</v>
      </c>
    </row>
    <row r="45" spans="1:4" x14ac:dyDescent="0.2">
      <c r="A45" t="s">
        <v>67</v>
      </c>
      <c r="B45">
        <v>6682</v>
      </c>
      <c r="C45" t="s">
        <v>23</v>
      </c>
      <c r="D45">
        <v>0.15762000000000001</v>
      </c>
    </row>
    <row r="46" spans="1:4" x14ac:dyDescent="0.2">
      <c r="A46" t="s">
        <v>68</v>
      </c>
      <c r="B46">
        <v>1751</v>
      </c>
      <c r="C46" t="s">
        <v>14</v>
      </c>
      <c r="D46">
        <v>3.526E-2</v>
      </c>
    </row>
    <row r="47" spans="1:4" x14ac:dyDescent="0.2">
      <c r="A47" t="s">
        <v>69</v>
      </c>
      <c r="B47">
        <v>35</v>
      </c>
      <c r="C47" t="s">
        <v>23</v>
      </c>
      <c r="D47">
        <v>6.0999999999999997E-4</v>
      </c>
    </row>
    <row r="48" spans="1:4" x14ac:dyDescent="0.2">
      <c r="A48" t="s">
        <v>70</v>
      </c>
      <c r="B48">
        <v>160</v>
      </c>
      <c r="C48" t="s">
        <v>14</v>
      </c>
      <c r="D48">
        <v>1.66E-3</v>
      </c>
    </row>
    <row r="49" spans="1:4" x14ac:dyDescent="0.2">
      <c r="A49" t="s">
        <v>71</v>
      </c>
      <c r="B49">
        <v>4160</v>
      </c>
      <c r="C49" t="s">
        <v>17</v>
      </c>
      <c r="D49">
        <v>6.4729999999999996E-2</v>
      </c>
    </row>
    <row r="50" spans="1:4" x14ac:dyDescent="0.2">
      <c r="A50" t="s">
        <v>72</v>
      </c>
      <c r="B50">
        <v>207</v>
      </c>
      <c r="C50" t="s">
        <v>17</v>
      </c>
      <c r="D50">
        <v>3.0400000000000002E-3</v>
      </c>
    </row>
    <row r="51" spans="1:4" x14ac:dyDescent="0.2">
      <c r="A51" t="s">
        <v>73</v>
      </c>
      <c r="B51">
        <v>8755</v>
      </c>
      <c r="C51" t="s">
        <v>17</v>
      </c>
      <c r="D51">
        <v>0.25048999999999999</v>
      </c>
    </row>
    <row r="52" spans="1:4" x14ac:dyDescent="0.2">
      <c r="A52" t="s">
        <v>74</v>
      </c>
      <c r="B52">
        <v>465</v>
      </c>
      <c r="C52" t="s">
        <v>50</v>
      </c>
      <c r="D52">
        <v>8.2879999999999995E-2</v>
      </c>
    </row>
    <row r="53" spans="1:4" x14ac:dyDescent="0.2">
      <c r="A53" t="s">
        <v>75</v>
      </c>
      <c r="B53">
        <v>3999</v>
      </c>
      <c r="C53" t="s">
        <v>23</v>
      </c>
      <c r="D53">
        <v>0.25461</v>
      </c>
    </row>
    <row r="54" spans="1:4" x14ac:dyDescent="0.2">
      <c r="A54" t="s">
        <v>76</v>
      </c>
      <c r="B54">
        <v>297</v>
      </c>
      <c r="C54" t="s">
        <v>14</v>
      </c>
      <c r="D54">
        <v>5.5500000000000002E-3</v>
      </c>
    </row>
    <row r="55" spans="1:4" x14ac:dyDescent="0.2">
      <c r="A55" t="s">
        <v>77</v>
      </c>
      <c r="B55">
        <v>216</v>
      </c>
      <c r="C55" t="s">
        <v>14</v>
      </c>
      <c r="D55">
        <v>1.3600000000000001E-3</v>
      </c>
    </row>
    <row r="56" spans="1:4" x14ac:dyDescent="0.2">
      <c r="A56" t="s">
        <v>78</v>
      </c>
      <c r="B56">
        <v>171</v>
      </c>
      <c r="C56" t="s">
        <v>17</v>
      </c>
      <c r="D56">
        <v>2.4599999999999999E-3</v>
      </c>
    </row>
    <row r="57" spans="1:4" x14ac:dyDescent="0.2">
      <c r="A57" t="s">
        <v>79</v>
      </c>
      <c r="B57">
        <v>197119</v>
      </c>
      <c r="C57" t="s">
        <v>23</v>
      </c>
      <c r="D57">
        <v>3.27942</v>
      </c>
    </row>
    <row r="58" spans="1:4" x14ac:dyDescent="0.2">
      <c r="A58" t="s">
        <v>80</v>
      </c>
      <c r="B58">
        <v>40</v>
      </c>
      <c r="C58" t="s">
        <v>23</v>
      </c>
      <c r="D58">
        <v>6.8000000000000005E-4</v>
      </c>
    </row>
    <row r="59" spans="1:4" x14ac:dyDescent="0.2">
      <c r="A59" t="s">
        <v>81</v>
      </c>
      <c r="B59">
        <v>90</v>
      </c>
      <c r="C59" t="s">
        <v>23</v>
      </c>
      <c r="D59">
        <v>1.08E-3</v>
      </c>
    </row>
    <row r="60" spans="1:4" x14ac:dyDescent="0.2">
      <c r="A60" t="s">
        <v>82</v>
      </c>
      <c r="B60">
        <v>10</v>
      </c>
      <c r="C60" t="s">
        <v>14</v>
      </c>
      <c r="D60">
        <v>2.3000000000000001E-4</v>
      </c>
    </row>
    <row r="61" spans="1:4" x14ac:dyDescent="0.2">
      <c r="A61" t="s">
        <v>83</v>
      </c>
      <c r="B61">
        <v>394745</v>
      </c>
      <c r="C61" t="s">
        <v>25</v>
      </c>
      <c r="D61">
        <v>18.614190000000001</v>
      </c>
    </row>
    <row r="62" spans="1:4" x14ac:dyDescent="0.2">
      <c r="A62" t="s">
        <v>84</v>
      </c>
      <c r="B62">
        <v>180</v>
      </c>
      <c r="C62" t="s">
        <v>14</v>
      </c>
      <c r="D62">
        <v>1.09E-3</v>
      </c>
    </row>
    <row r="63" spans="1:4" x14ac:dyDescent="0.2">
      <c r="A63" t="s">
        <v>85</v>
      </c>
      <c r="B63">
        <v>495</v>
      </c>
      <c r="C63" t="s">
        <v>17</v>
      </c>
      <c r="D63">
        <v>1.745E-2</v>
      </c>
    </row>
    <row r="64" spans="1:4" x14ac:dyDescent="0.2">
      <c r="A64" t="s">
        <v>86</v>
      </c>
      <c r="B64">
        <v>35</v>
      </c>
      <c r="C64" t="s">
        <v>23</v>
      </c>
      <c r="D64">
        <v>4.6000000000000001E-4</v>
      </c>
    </row>
    <row r="65" spans="1:4" x14ac:dyDescent="0.2">
      <c r="A65" t="s">
        <v>87</v>
      </c>
      <c r="B65">
        <v>1947</v>
      </c>
      <c r="C65" t="s">
        <v>23</v>
      </c>
      <c r="D65">
        <v>2.8340000000000001E-2</v>
      </c>
    </row>
    <row r="66" spans="1:4" x14ac:dyDescent="0.2">
      <c r="A66" t="s">
        <v>88</v>
      </c>
      <c r="B66">
        <v>72735</v>
      </c>
      <c r="C66" t="s">
        <v>14</v>
      </c>
      <c r="D66">
        <v>2.3327599999999999</v>
      </c>
    </row>
    <row r="67" spans="1:4" x14ac:dyDescent="0.2">
      <c r="A67" t="s">
        <v>89</v>
      </c>
      <c r="B67">
        <v>540</v>
      </c>
      <c r="C67" t="s">
        <v>14</v>
      </c>
      <c r="D67">
        <v>5.4900000000000001E-3</v>
      </c>
    </row>
    <row r="68" spans="1:4" x14ac:dyDescent="0.2">
      <c r="A68" t="s">
        <v>90</v>
      </c>
      <c r="B68">
        <v>520</v>
      </c>
      <c r="C68" t="s">
        <v>42</v>
      </c>
      <c r="D68">
        <v>2.46E-2</v>
      </c>
    </row>
    <row r="69" spans="1:4" x14ac:dyDescent="0.2">
      <c r="A69" t="s">
        <v>91</v>
      </c>
      <c r="B69">
        <v>544</v>
      </c>
      <c r="C69" t="s">
        <v>14</v>
      </c>
      <c r="D69">
        <v>6.3200000000000001E-3</v>
      </c>
    </row>
    <row r="70" spans="1:4" x14ac:dyDescent="0.2">
      <c r="A70" t="s">
        <v>92</v>
      </c>
      <c r="B70">
        <v>5175</v>
      </c>
      <c r="C70" t="s">
        <v>93</v>
      </c>
      <c r="D70">
        <v>2.8044899999999999</v>
      </c>
    </row>
    <row r="71" spans="1:4" x14ac:dyDescent="0.2">
      <c r="A71" t="s">
        <v>94</v>
      </c>
      <c r="B71">
        <v>810</v>
      </c>
      <c r="C71" t="s">
        <v>28</v>
      </c>
      <c r="D71">
        <v>0.29085</v>
      </c>
    </row>
    <row r="72" spans="1:4" x14ac:dyDescent="0.2">
      <c r="A72" t="s">
        <v>95</v>
      </c>
      <c r="B72">
        <v>190</v>
      </c>
      <c r="C72" t="s">
        <v>23</v>
      </c>
      <c r="D72">
        <v>3.193E-2</v>
      </c>
    </row>
    <row r="73" spans="1:4" x14ac:dyDescent="0.2">
      <c r="A73" t="s">
        <v>96</v>
      </c>
      <c r="B73">
        <v>14625</v>
      </c>
      <c r="C73" t="s">
        <v>14</v>
      </c>
      <c r="D73">
        <v>0.26574999999999999</v>
      </c>
    </row>
    <row r="74" spans="1:4" x14ac:dyDescent="0.2">
      <c r="A74" t="s">
        <v>97</v>
      </c>
      <c r="B74">
        <v>70</v>
      </c>
      <c r="C74" t="s">
        <v>14</v>
      </c>
      <c r="D74">
        <v>1.2999999999999999E-3</v>
      </c>
    </row>
    <row r="75" spans="1:4" x14ac:dyDescent="0.2">
      <c r="A75" t="s">
        <v>98</v>
      </c>
      <c r="B75">
        <v>60</v>
      </c>
      <c r="C75" t="s">
        <v>14</v>
      </c>
      <c r="D75">
        <v>1.1299999999999999E-3</v>
      </c>
    </row>
    <row r="76" spans="1:4" x14ac:dyDescent="0.2">
      <c r="A76" t="s">
        <v>99</v>
      </c>
      <c r="B76">
        <v>394745</v>
      </c>
      <c r="C76" t="s">
        <v>25</v>
      </c>
      <c r="D76">
        <v>18.493680000000001</v>
      </c>
    </row>
    <row r="77" spans="1:4" x14ac:dyDescent="0.2">
      <c r="A77" t="s">
        <v>100</v>
      </c>
      <c r="B77">
        <v>70</v>
      </c>
      <c r="C77" t="s">
        <v>14</v>
      </c>
      <c r="D77">
        <v>8.0000000000000004E-4</v>
      </c>
    </row>
    <row r="78" spans="1:4" x14ac:dyDescent="0.2">
      <c r="A78" t="s">
        <v>101</v>
      </c>
      <c r="B78">
        <v>986</v>
      </c>
      <c r="C78" t="s">
        <v>14</v>
      </c>
      <c r="D78">
        <v>1.146E-2</v>
      </c>
    </row>
    <row r="79" spans="1:4" x14ac:dyDescent="0.2">
      <c r="A79" t="s">
        <v>102</v>
      </c>
      <c r="B79">
        <v>207</v>
      </c>
      <c r="C79" t="s">
        <v>17</v>
      </c>
      <c r="D79">
        <v>3.0200000000000001E-3</v>
      </c>
    </row>
    <row r="80" spans="1:4" x14ac:dyDescent="0.2">
      <c r="A80" t="s">
        <v>103</v>
      </c>
      <c r="B80">
        <v>3705</v>
      </c>
      <c r="C80" t="s">
        <v>17</v>
      </c>
      <c r="D80">
        <v>5.636E-2</v>
      </c>
    </row>
    <row r="81" spans="1:4" x14ac:dyDescent="0.2">
      <c r="A81" t="s">
        <v>104</v>
      </c>
      <c r="B81">
        <v>5168</v>
      </c>
      <c r="C81" t="s">
        <v>46</v>
      </c>
      <c r="D81">
        <v>0.13907</v>
      </c>
    </row>
    <row r="82" spans="1:4" x14ac:dyDescent="0.2">
      <c r="A82" t="s">
        <v>105</v>
      </c>
      <c r="B82">
        <v>95</v>
      </c>
      <c r="C82" t="s">
        <v>17</v>
      </c>
      <c r="D82">
        <v>3.1099999999999999E-3</v>
      </c>
    </row>
    <row r="83" spans="1:4" x14ac:dyDescent="0.2">
      <c r="A83" t="s">
        <v>106</v>
      </c>
      <c r="B83">
        <v>1293955</v>
      </c>
      <c r="C83" t="s">
        <v>17</v>
      </c>
      <c r="D83">
        <v>47.321159999999999</v>
      </c>
    </row>
    <row r="84" spans="1:4" x14ac:dyDescent="0.2">
      <c r="A84" t="s">
        <v>108</v>
      </c>
      <c r="B84">
        <v>423735</v>
      </c>
      <c r="C84" t="s">
        <v>28</v>
      </c>
      <c r="D84">
        <v>1000000</v>
      </c>
    </row>
    <row r="85" spans="1:4" x14ac:dyDescent="0.2">
      <c r="A85" t="s">
        <v>109</v>
      </c>
      <c r="B85">
        <v>131291</v>
      </c>
      <c r="C85" t="s">
        <v>110</v>
      </c>
      <c r="D85">
        <v>36.226349999999996</v>
      </c>
    </row>
    <row r="86" spans="1:4" x14ac:dyDescent="0.2">
      <c r="A86" t="s">
        <v>111</v>
      </c>
      <c r="B86">
        <v>6205</v>
      </c>
      <c r="C86" t="s">
        <v>25</v>
      </c>
      <c r="D86">
        <v>0.10672</v>
      </c>
    </row>
    <row r="87" spans="1:4" x14ac:dyDescent="0.2">
      <c r="A87" t="s">
        <v>112</v>
      </c>
      <c r="B87">
        <v>50</v>
      </c>
      <c r="C87" t="s">
        <v>14</v>
      </c>
      <c r="D87">
        <v>5.8E-4</v>
      </c>
    </row>
    <row r="88" spans="1:4" x14ac:dyDescent="0.2">
      <c r="A88" t="s">
        <v>113</v>
      </c>
      <c r="B88">
        <v>306</v>
      </c>
      <c r="C88" t="s">
        <v>23</v>
      </c>
      <c r="D88">
        <v>1.09E-2</v>
      </c>
    </row>
    <row r="89" spans="1:4" x14ac:dyDescent="0.2">
      <c r="A89" t="s">
        <v>114</v>
      </c>
      <c r="B89">
        <v>35</v>
      </c>
      <c r="C89" t="s">
        <v>25</v>
      </c>
      <c r="D89">
        <v>2.5799999999999998E-3</v>
      </c>
    </row>
    <row r="90" spans="1:4" x14ac:dyDescent="0.2">
      <c r="A90" t="s">
        <v>115</v>
      </c>
      <c r="B90">
        <v>10</v>
      </c>
      <c r="C90" t="s">
        <v>14</v>
      </c>
      <c r="D90">
        <v>1.7000000000000001E-4</v>
      </c>
    </row>
    <row r="91" spans="1:4" x14ac:dyDescent="0.2">
      <c r="A91" t="s">
        <v>116</v>
      </c>
      <c r="B91">
        <v>189</v>
      </c>
      <c r="C91" t="s">
        <v>14</v>
      </c>
      <c r="D91">
        <v>1.2199999999999999E-3</v>
      </c>
    </row>
    <row r="92" spans="1:4" x14ac:dyDescent="0.2">
      <c r="A92" t="s">
        <v>117</v>
      </c>
      <c r="B92">
        <v>470</v>
      </c>
      <c r="C92" t="s">
        <v>58</v>
      </c>
      <c r="D92">
        <v>0.1125</v>
      </c>
    </row>
    <row r="93" spans="1:4" x14ac:dyDescent="0.2">
      <c r="A93" t="s">
        <v>118</v>
      </c>
      <c r="B93">
        <v>1518</v>
      </c>
      <c r="C93" t="s">
        <v>17</v>
      </c>
      <c r="D93">
        <v>2.2669999999999999E-2</v>
      </c>
    </row>
    <row r="94" spans="1:4" x14ac:dyDescent="0.2">
      <c r="A94" t="s">
        <v>119</v>
      </c>
      <c r="B94">
        <v>524292</v>
      </c>
      <c r="C94" t="s">
        <v>14</v>
      </c>
      <c r="D94">
        <v>3.3453400000000002</v>
      </c>
    </row>
    <row r="95" spans="1:4" x14ac:dyDescent="0.2">
      <c r="A95" t="s">
        <v>120</v>
      </c>
      <c r="B95">
        <v>110</v>
      </c>
      <c r="C95" t="s">
        <v>110</v>
      </c>
      <c r="D95">
        <v>8.4200000000000004E-3</v>
      </c>
    </row>
    <row r="96" spans="1:4" x14ac:dyDescent="0.2">
      <c r="A96" t="s">
        <v>121</v>
      </c>
      <c r="B96">
        <v>578</v>
      </c>
      <c r="C96" t="s">
        <v>17</v>
      </c>
      <c r="D96">
        <v>7.1999999999999998E-3</v>
      </c>
    </row>
    <row r="97" spans="1:4" x14ac:dyDescent="0.2">
      <c r="A97" t="s">
        <v>122</v>
      </c>
      <c r="B97">
        <v>40</v>
      </c>
      <c r="C97" t="s">
        <v>23</v>
      </c>
      <c r="D97">
        <v>8.9999999999999998E-4</v>
      </c>
    </row>
    <row r="98" spans="1:4" x14ac:dyDescent="0.2">
      <c r="A98" t="s">
        <v>123</v>
      </c>
      <c r="B98">
        <v>55</v>
      </c>
      <c r="C98" t="s">
        <v>14</v>
      </c>
      <c r="D98">
        <v>1.1000000000000001E-3</v>
      </c>
    </row>
    <row r="99" spans="1:4" x14ac:dyDescent="0.2">
      <c r="A99" t="s">
        <v>124</v>
      </c>
      <c r="B99">
        <v>144</v>
      </c>
      <c r="C99" t="s">
        <v>14</v>
      </c>
      <c r="D99">
        <v>9.3999999999999997E-4</v>
      </c>
    </row>
    <row r="100" spans="1:4" x14ac:dyDescent="0.2">
      <c r="A100" t="s">
        <v>125</v>
      </c>
      <c r="B100">
        <v>108</v>
      </c>
      <c r="C100" t="s">
        <v>17</v>
      </c>
      <c r="D100">
        <v>2.2799999999999999E-3</v>
      </c>
    </row>
    <row r="101" spans="1:4" x14ac:dyDescent="0.2">
      <c r="A101" t="s">
        <v>126</v>
      </c>
      <c r="B101">
        <v>3645</v>
      </c>
      <c r="C101" t="s">
        <v>50</v>
      </c>
      <c r="D101">
        <v>0.13328000000000001</v>
      </c>
    </row>
    <row r="102" spans="1:4" x14ac:dyDescent="0.2">
      <c r="A102" t="s">
        <v>127</v>
      </c>
      <c r="B102">
        <v>108</v>
      </c>
      <c r="C102" t="s">
        <v>17</v>
      </c>
      <c r="D102">
        <v>2.9499999999999999E-3</v>
      </c>
    </row>
    <row r="103" spans="1:4" x14ac:dyDescent="0.2">
      <c r="A103" t="s">
        <v>128</v>
      </c>
      <c r="B103">
        <v>6867</v>
      </c>
      <c r="C103" t="s">
        <v>58</v>
      </c>
      <c r="D103">
        <v>0.62607999999999997</v>
      </c>
    </row>
    <row r="104" spans="1:4" x14ac:dyDescent="0.2">
      <c r="A104" t="s">
        <v>129</v>
      </c>
      <c r="B104">
        <v>1026</v>
      </c>
      <c r="C104" t="s">
        <v>14</v>
      </c>
      <c r="D104">
        <v>1.1730000000000001E-2</v>
      </c>
    </row>
    <row r="105" spans="1:4" x14ac:dyDescent="0.2">
      <c r="A105" t="s">
        <v>130</v>
      </c>
      <c r="B105">
        <v>15</v>
      </c>
      <c r="C105" t="s">
        <v>23</v>
      </c>
      <c r="D105">
        <v>2.3000000000000001E-4</v>
      </c>
    </row>
    <row r="106" spans="1:4" x14ac:dyDescent="0.2">
      <c r="A106" t="s">
        <v>131</v>
      </c>
      <c r="B106">
        <v>164737</v>
      </c>
      <c r="C106" t="s">
        <v>23</v>
      </c>
      <c r="D106">
        <v>2.6456300000000001</v>
      </c>
    </row>
    <row r="107" spans="1:4" x14ac:dyDescent="0.2">
      <c r="A107" t="s">
        <v>132</v>
      </c>
      <c r="B107">
        <v>21</v>
      </c>
      <c r="C107" t="s">
        <v>23</v>
      </c>
      <c r="D107">
        <v>3.6000000000000002E-4</v>
      </c>
    </row>
    <row r="108" spans="1:4" x14ac:dyDescent="0.2">
      <c r="A108" t="s">
        <v>133</v>
      </c>
      <c r="B108">
        <v>269868</v>
      </c>
      <c r="C108" t="s">
        <v>25</v>
      </c>
      <c r="D108">
        <v>1000000</v>
      </c>
    </row>
    <row r="109" spans="1:4" x14ac:dyDescent="0.2">
      <c r="A109" t="s">
        <v>134</v>
      </c>
      <c r="B109">
        <v>10</v>
      </c>
      <c r="C109" t="s">
        <v>14</v>
      </c>
      <c r="D109">
        <v>1.7000000000000001E-4</v>
      </c>
    </row>
    <row r="110" spans="1:4" x14ac:dyDescent="0.2">
      <c r="A110" t="s">
        <v>135</v>
      </c>
      <c r="B110">
        <v>868335</v>
      </c>
      <c r="C110" t="s">
        <v>25</v>
      </c>
      <c r="D110">
        <v>32.696309999999997</v>
      </c>
    </row>
    <row r="111" spans="1:4" x14ac:dyDescent="0.2">
      <c r="A111" t="s">
        <v>136</v>
      </c>
      <c r="B111">
        <v>231</v>
      </c>
      <c r="C111" t="s">
        <v>14</v>
      </c>
      <c r="D111">
        <v>1.4300000000000001E-3</v>
      </c>
    </row>
    <row r="112" spans="1:4" x14ac:dyDescent="0.2">
      <c r="A112" t="s">
        <v>137</v>
      </c>
      <c r="B112">
        <v>721072</v>
      </c>
      <c r="C112" t="s">
        <v>23</v>
      </c>
      <c r="D112">
        <v>13.291449999999999</v>
      </c>
    </row>
    <row r="113" spans="1:4" x14ac:dyDescent="0.2">
      <c r="A113" t="s">
        <v>138</v>
      </c>
      <c r="B113">
        <v>207</v>
      </c>
      <c r="C113" t="s">
        <v>17</v>
      </c>
      <c r="D113">
        <v>3.0599999999999998E-3</v>
      </c>
    </row>
    <row r="114" spans="1:4" x14ac:dyDescent="0.2">
      <c r="A114" t="s">
        <v>139</v>
      </c>
      <c r="B114">
        <v>1580</v>
      </c>
      <c r="C114" t="s">
        <v>140</v>
      </c>
      <c r="D114">
        <v>0.94916</v>
      </c>
    </row>
    <row r="115" spans="1:4" x14ac:dyDescent="0.2">
      <c r="A115" t="s">
        <v>141</v>
      </c>
      <c r="B115">
        <v>50</v>
      </c>
      <c r="C115" t="s">
        <v>25</v>
      </c>
      <c r="D115">
        <v>1.32E-3</v>
      </c>
    </row>
    <row r="116" spans="1:4" x14ac:dyDescent="0.2">
      <c r="A116" t="s">
        <v>142</v>
      </c>
      <c r="B116">
        <v>55</v>
      </c>
      <c r="C116" t="s">
        <v>23</v>
      </c>
      <c r="D116">
        <v>9.3000000000000005E-4</v>
      </c>
    </row>
    <row r="117" spans="1:4" x14ac:dyDescent="0.2">
      <c r="A117" t="s">
        <v>143</v>
      </c>
      <c r="B117">
        <v>100</v>
      </c>
      <c r="C117" t="s">
        <v>25</v>
      </c>
      <c r="D117">
        <v>3.16E-3</v>
      </c>
    </row>
    <row r="118" spans="1:4" x14ac:dyDescent="0.2">
      <c r="A118" t="s">
        <v>144</v>
      </c>
      <c r="B118">
        <v>577525</v>
      </c>
      <c r="C118" t="s">
        <v>17</v>
      </c>
      <c r="D118">
        <v>13.27022</v>
      </c>
    </row>
    <row r="119" spans="1:4" x14ac:dyDescent="0.2">
      <c r="A119" t="s">
        <v>145</v>
      </c>
      <c r="B119">
        <v>80</v>
      </c>
      <c r="C119" t="s">
        <v>17</v>
      </c>
      <c r="D119">
        <v>2.5799999999999998E-3</v>
      </c>
    </row>
    <row r="120" spans="1:4" x14ac:dyDescent="0.2">
      <c r="A120" t="s">
        <v>146</v>
      </c>
      <c r="B120">
        <v>36</v>
      </c>
      <c r="C120" t="s">
        <v>17</v>
      </c>
      <c r="D120">
        <v>1.5200000000000001E-3</v>
      </c>
    </row>
    <row r="121" spans="1:4" x14ac:dyDescent="0.2">
      <c r="A121" t="s">
        <v>147</v>
      </c>
      <c r="B121">
        <v>1566</v>
      </c>
      <c r="C121" t="s">
        <v>42</v>
      </c>
      <c r="D121">
        <v>7.5880000000000003E-2</v>
      </c>
    </row>
    <row r="122" spans="1:4" x14ac:dyDescent="0.2">
      <c r="A122" t="s">
        <v>148</v>
      </c>
      <c r="B122">
        <v>50</v>
      </c>
      <c r="C122" t="s">
        <v>23</v>
      </c>
      <c r="D122">
        <v>2.6900000000000001E-3</v>
      </c>
    </row>
    <row r="123" spans="1:4" x14ac:dyDescent="0.2">
      <c r="A123" t="s">
        <v>149</v>
      </c>
      <c r="B123">
        <v>60</v>
      </c>
      <c r="C123" t="s">
        <v>14</v>
      </c>
      <c r="D123">
        <v>1.1299999999999999E-3</v>
      </c>
    </row>
    <row r="124" spans="1:4" x14ac:dyDescent="0.2">
      <c r="A124" t="s">
        <v>150</v>
      </c>
      <c r="B124">
        <v>234</v>
      </c>
      <c r="C124" t="s">
        <v>25</v>
      </c>
      <c r="D124">
        <v>7.4900000000000001E-3</v>
      </c>
    </row>
    <row r="125" spans="1:4" x14ac:dyDescent="0.2">
      <c r="A125" t="s">
        <v>151</v>
      </c>
      <c r="B125">
        <v>30822</v>
      </c>
      <c r="C125" t="s">
        <v>25</v>
      </c>
      <c r="D125">
        <v>1.3882099999999999</v>
      </c>
    </row>
    <row r="126" spans="1:4" x14ac:dyDescent="0.2">
      <c r="A126" t="s">
        <v>152</v>
      </c>
      <c r="B126">
        <v>230</v>
      </c>
      <c r="C126" t="s">
        <v>23</v>
      </c>
      <c r="D126">
        <v>4.6280000000000002E-2</v>
      </c>
    </row>
    <row r="127" spans="1:4" x14ac:dyDescent="0.2">
      <c r="A127" t="s">
        <v>153</v>
      </c>
      <c r="B127">
        <v>95</v>
      </c>
      <c r="C127" t="s">
        <v>25</v>
      </c>
      <c r="D127">
        <v>3.2399999999999998E-3</v>
      </c>
    </row>
    <row r="128" spans="1:4" x14ac:dyDescent="0.2">
      <c r="A128" t="s">
        <v>154</v>
      </c>
      <c r="B128">
        <v>153</v>
      </c>
      <c r="C128" t="s">
        <v>14</v>
      </c>
      <c r="D128">
        <v>1.75E-3</v>
      </c>
    </row>
    <row r="129" spans="1:4" x14ac:dyDescent="0.2">
      <c r="A129" t="s">
        <v>155</v>
      </c>
      <c r="B129">
        <v>70</v>
      </c>
      <c r="C129" t="s">
        <v>14</v>
      </c>
      <c r="D129">
        <v>1.2999999999999999E-3</v>
      </c>
    </row>
    <row r="130" spans="1:4" x14ac:dyDescent="0.2">
      <c r="A130" t="s">
        <v>156</v>
      </c>
      <c r="B130">
        <v>99</v>
      </c>
      <c r="C130" t="s">
        <v>25</v>
      </c>
      <c r="D130">
        <v>2.64E-3</v>
      </c>
    </row>
    <row r="131" spans="1:4" x14ac:dyDescent="0.2">
      <c r="A131" t="s">
        <v>157</v>
      </c>
      <c r="B131">
        <v>90</v>
      </c>
      <c r="C131" t="s">
        <v>23</v>
      </c>
      <c r="D131">
        <v>1.1000000000000001E-3</v>
      </c>
    </row>
    <row r="132" spans="1:4" x14ac:dyDescent="0.2">
      <c r="A132" t="s">
        <v>158</v>
      </c>
      <c r="B132">
        <v>6</v>
      </c>
      <c r="C132" t="s">
        <v>14</v>
      </c>
      <c r="D132">
        <v>1.2999999999999999E-4</v>
      </c>
    </row>
    <row r="133" spans="1:4" x14ac:dyDescent="0.2">
      <c r="A133" t="s">
        <v>159</v>
      </c>
      <c r="B133">
        <v>30</v>
      </c>
      <c r="C133" t="s">
        <v>23</v>
      </c>
      <c r="D133">
        <v>1.67E-3</v>
      </c>
    </row>
    <row r="134" spans="1:4" x14ac:dyDescent="0.2">
      <c r="A134" t="s">
        <v>160</v>
      </c>
      <c r="B134">
        <v>252</v>
      </c>
      <c r="C134" t="s">
        <v>17</v>
      </c>
      <c r="D134">
        <v>3.7100000000000002E-3</v>
      </c>
    </row>
    <row r="135" spans="1:4" x14ac:dyDescent="0.2">
      <c r="A135" t="s">
        <v>161</v>
      </c>
      <c r="B135">
        <v>95</v>
      </c>
      <c r="C135" t="s">
        <v>25</v>
      </c>
      <c r="D135">
        <v>3.2499999999999999E-3</v>
      </c>
    </row>
    <row r="136" spans="1:4" x14ac:dyDescent="0.2">
      <c r="A136" t="s">
        <v>162</v>
      </c>
      <c r="B136">
        <v>2052</v>
      </c>
      <c r="C136" t="s">
        <v>14</v>
      </c>
      <c r="D136">
        <v>1.235E-2</v>
      </c>
    </row>
    <row r="137" spans="1:4" x14ac:dyDescent="0.2">
      <c r="A137" t="s">
        <v>163</v>
      </c>
      <c r="B137">
        <v>400</v>
      </c>
      <c r="C137" t="s">
        <v>25</v>
      </c>
      <c r="D137">
        <v>1.7899999999999999E-2</v>
      </c>
    </row>
    <row r="138" spans="1:4" x14ac:dyDescent="0.2">
      <c r="A138" t="s">
        <v>164</v>
      </c>
      <c r="B138">
        <v>207</v>
      </c>
      <c r="C138" t="s">
        <v>17</v>
      </c>
      <c r="D138">
        <v>3.0300000000000001E-3</v>
      </c>
    </row>
    <row r="139" spans="1:4" x14ac:dyDescent="0.2">
      <c r="A139" t="s">
        <v>165</v>
      </c>
      <c r="B139">
        <v>21483</v>
      </c>
      <c r="C139" t="s">
        <v>42</v>
      </c>
      <c r="D139">
        <v>0.54018999999999995</v>
      </c>
    </row>
    <row r="140" spans="1:4" x14ac:dyDescent="0.2">
      <c r="A140" t="s">
        <v>166</v>
      </c>
      <c r="B140">
        <v>65</v>
      </c>
      <c r="C140" t="s">
        <v>25</v>
      </c>
      <c r="D140">
        <v>2.8600000000000001E-3</v>
      </c>
    </row>
    <row r="141" spans="1:4" x14ac:dyDescent="0.2">
      <c r="A141" t="s">
        <v>167</v>
      </c>
      <c r="B141">
        <v>90</v>
      </c>
      <c r="C141" t="s">
        <v>23</v>
      </c>
      <c r="D141">
        <v>4.2199999999999998E-3</v>
      </c>
    </row>
    <row r="142" spans="1:4" x14ac:dyDescent="0.2">
      <c r="A142" t="s">
        <v>168</v>
      </c>
      <c r="B142">
        <v>5643</v>
      </c>
      <c r="C142" t="s">
        <v>14</v>
      </c>
      <c r="D142">
        <v>3.7870000000000001E-2</v>
      </c>
    </row>
    <row r="143" spans="1:4" x14ac:dyDescent="0.2">
      <c r="A143" t="s">
        <v>169</v>
      </c>
      <c r="B143">
        <v>35</v>
      </c>
      <c r="C143" t="s">
        <v>25</v>
      </c>
      <c r="D143">
        <v>2.66E-3</v>
      </c>
    </row>
    <row r="144" spans="1:4" x14ac:dyDescent="0.2">
      <c r="A144" t="s">
        <v>170</v>
      </c>
      <c r="B144">
        <v>175</v>
      </c>
      <c r="C144" t="s">
        <v>17</v>
      </c>
      <c r="D144">
        <v>4.6800000000000001E-3</v>
      </c>
    </row>
    <row r="145" spans="1:4" x14ac:dyDescent="0.2">
      <c r="A145" t="s">
        <v>171</v>
      </c>
      <c r="B145">
        <v>555</v>
      </c>
      <c r="C145" t="s">
        <v>46</v>
      </c>
      <c r="D145">
        <v>0.19953000000000001</v>
      </c>
    </row>
    <row r="146" spans="1:4" x14ac:dyDescent="0.2">
      <c r="A146" t="s">
        <v>172</v>
      </c>
      <c r="B146">
        <v>16038</v>
      </c>
      <c r="C146" t="s">
        <v>50</v>
      </c>
      <c r="D146">
        <v>2.2453099999999999</v>
      </c>
    </row>
    <row r="147" spans="1:4" x14ac:dyDescent="0.2">
      <c r="A147" t="s">
        <v>173</v>
      </c>
      <c r="B147">
        <v>714</v>
      </c>
      <c r="C147" t="s">
        <v>17</v>
      </c>
      <c r="D147">
        <v>1.0829999999999999E-2</v>
      </c>
    </row>
    <row r="148" spans="1:4" x14ac:dyDescent="0.2">
      <c r="A148" t="s">
        <v>174</v>
      </c>
      <c r="B148">
        <v>21</v>
      </c>
      <c r="C148" t="s">
        <v>25</v>
      </c>
      <c r="D148">
        <v>8.4999999999999995E-4</v>
      </c>
    </row>
    <row r="149" spans="1:4" x14ac:dyDescent="0.2">
      <c r="A149" t="s">
        <v>175</v>
      </c>
      <c r="B149">
        <v>323</v>
      </c>
      <c r="C149" t="s">
        <v>23</v>
      </c>
      <c r="D149">
        <v>4.6499999999999996E-3</v>
      </c>
    </row>
    <row r="150" spans="1:4" x14ac:dyDescent="0.2">
      <c r="A150" t="s">
        <v>176</v>
      </c>
      <c r="B150">
        <v>110</v>
      </c>
      <c r="C150" t="s">
        <v>23</v>
      </c>
      <c r="D150">
        <v>1.119E-2</v>
      </c>
    </row>
    <row r="151" spans="1:4" x14ac:dyDescent="0.2">
      <c r="A151" t="s">
        <v>177</v>
      </c>
      <c r="B151">
        <v>1300</v>
      </c>
      <c r="C151" t="s">
        <v>23</v>
      </c>
      <c r="D151">
        <v>2.8830000000000001E-2</v>
      </c>
    </row>
    <row r="152" spans="1:4" x14ac:dyDescent="0.2">
      <c r="A152" t="s">
        <v>178</v>
      </c>
      <c r="B152">
        <v>122895</v>
      </c>
      <c r="C152" t="s">
        <v>14</v>
      </c>
      <c r="D152">
        <v>0.81196999999999997</v>
      </c>
    </row>
    <row r="153" spans="1:4" x14ac:dyDescent="0.2">
      <c r="A153" t="s">
        <v>179</v>
      </c>
      <c r="B153">
        <v>72</v>
      </c>
      <c r="C153" t="s">
        <v>25</v>
      </c>
      <c r="D153">
        <v>2.48E-3</v>
      </c>
    </row>
    <row r="154" spans="1:4" x14ac:dyDescent="0.2">
      <c r="A154" t="s">
        <v>180</v>
      </c>
      <c r="B154">
        <v>50</v>
      </c>
      <c r="C154" t="s">
        <v>23</v>
      </c>
      <c r="D154">
        <v>1.6800000000000001E-3</v>
      </c>
    </row>
    <row r="155" spans="1:4" x14ac:dyDescent="0.2">
      <c r="A155" t="s">
        <v>181</v>
      </c>
      <c r="B155">
        <v>54</v>
      </c>
      <c r="C155" t="s">
        <v>14</v>
      </c>
      <c r="D155">
        <v>1.06E-3</v>
      </c>
    </row>
    <row r="156" spans="1:4" x14ac:dyDescent="0.2">
      <c r="A156" t="s">
        <v>182</v>
      </c>
      <c r="B156">
        <v>261</v>
      </c>
      <c r="C156" t="s">
        <v>17</v>
      </c>
      <c r="D156">
        <v>3.7299999999999998E-3</v>
      </c>
    </row>
    <row r="157" spans="1:4" x14ac:dyDescent="0.2">
      <c r="A157" t="s">
        <v>183</v>
      </c>
      <c r="B157">
        <v>180</v>
      </c>
      <c r="C157" t="s">
        <v>17</v>
      </c>
      <c r="D157">
        <v>5.4200000000000003E-3</v>
      </c>
    </row>
    <row r="158" spans="1:4" x14ac:dyDescent="0.2">
      <c r="A158" t="s">
        <v>184</v>
      </c>
      <c r="B158">
        <v>70</v>
      </c>
      <c r="C158" t="s">
        <v>14</v>
      </c>
      <c r="D158">
        <v>1.32E-3</v>
      </c>
    </row>
    <row r="159" spans="1:4" x14ac:dyDescent="0.2">
      <c r="A159" t="s">
        <v>185</v>
      </c>
      <c r="B159">
        <v>9405</v>
      </c>
      <c r="C159" t="s">
        <v>17</v>
      </c>
      <c r="D159">
        <v>0.42176999999999998</v>
      </c>
    </row>
    <row r="160" spans="1:4" x14ac:dyDescent="0.2">
      <c r="A160" t="s">
        <v>186</v>
      </c>
      <c r="B160">
        <v>476</v>
      </c>
      <c r="C160" t="s">
        <v>23</v>
      </c>
      <c r="D160">
        <v>7.4599999999999996E-3</v>
      </c>
    </row>
    <row r="161" spans="1:4" x14ac:dyDescent="0.2">
      <c r="A161" t="s">
        <v>187</v>
      </c>
      <c r="B161">
        <v>63</v>
      </c>
      <c r="C161" t="s">
        <v>25</v>
      </c>
      <c r="D161">
        <v>4.1000000000000003E-3</v>
      </c>
    </row>
    <row r="162" spans="1:4" x14ac:dyDescent="0.2">
      <c r="A162" t="s">
        <v>188</v>
      </c>
      <c r="B162">
        <v>105</v>
      </c>
      <c r="C162" t="s">
        <v>23</v>
      </c>
      <c r="D162">
        <v>1.7099999999999999E-3</v>
      </c>
    </row>
    <row r="163" spans="1:4" x14ac:dyDescent="0.2">
      <c r="A163" t="s">
        <v>189</v>
      </c>
      <c r="B163">
        <v>297</v>
      </c>
      <c r="C163" t="s">
        <v>14</v>
      </c>
      <c r="D163">
        <v>5.3600000000000002E-3</v>
      </c>
    </row>
    <row r="164" spans="1:4" x14ac:dyDescent="0.2">
      <c r="A164" t="s">
        <v>190</v>
      </c>
      <c r="B164">
        <v>400</v>
      </c>
      <c r="C164" t="s">
        <v>25</v>
      </c>
      <c r="D164">
        <v>1.7930000000000001E-2</v>
      </c>
    </row>
    <row r="165" spans="1:4" x14ac:dyDescent="0.2">
      <c r="A165" t="s">
        <v>191</v>
      </c>
      <c r="B165">
        <v>27</v>
      </c>
      <c r="C165" t="s">
        <v>17</v>
      </c>
      <c r="D165">
        <v>1.1900000000000001E-3</v>
      </c>
    </row>
    <row r="166" spans="1:4" x14ac:dyDescent="0.2">
      <c r="A166" t="s">
        <v>192</v>
      </c>
      <c r="B166">
        <v>140</v>
      </c>
      <c r="C166" t="s">
        <v>25</v>
      </c>
      <c r="D166">
        <v>4.0800000000000003E-3</v>
      </c>
    </row>
    <row r="167" spans="1:4" x14ac:dyDescent="0.2">
      <c r="A167" t="s">
        <v>193</v>
      </c>
      <c r="B167">
        <v>145</v>
      </c>
      <c r="C167" t="s">
        <v>17</v>
      </c>
      <c r="D167">
        <v>2.8600000000000001E-3</v>
      </c>
    </row>
    <row r="168" spans="1:4" x14ac:dyDescent="0.2">
      <c r="A168" t="s">
        <v>194</v>
      </c>
      <c r="B168">
        <v>12415</v>
      </c>
      <c r="C168" t="s">
        <v>23</v>
      </c>
      <c r="D168">
        <v>0.19247</v>
      </c>
    </row>
    <row r="169" spans="1:4" x14ac:dyDescent="0.2">
      <c r="A169" t="s">
        <v>195</v>
      </c>
      <c r="B169">
        <v>613795</v>
      </c>
      <c r="C169" t="s">
        <v>25</v>
      </c>
      <c r="D169">
        <v>20.186309999999999</v>
      </c>
    </row>
    <row r="170" spans="1:4" x14ac:dyDescent="0.2">
      <c r="A170" t="s">
        <v>196</v>
      </c>
      <c r="B170">
        <v>108</v>
      </c>
      <c r="C170" t="s">
        <v>23</v>
      </c>
      <c r="D170">
        <v>1.7899999999999999E-3</v>
      </c>
    </row>
    <row r="171" spans="1:4" x14ac:dyDescent="0.2">
      <c r="A171" t="s">
        <v>197</v>
      </c>
      <c r="B171">
        <v>54</v>
      </c>
      <c r="C171" t="s">
        <v>23</v>
      </c>
      <c r="D171">
        <v>6.7000000000000002E-4</v>
      </c>
    </row>
    <row r="172" spans="1:4" x14ac:dyDescent="0.2">
      <c r="A172" t="s">
        <v>198</v>
      </c>
      <c r="B172">
        <v>2112</v>
      </c>
      <c r="C172" t="s">
        <v>17</v>
      </c>
      <c r="D172">
        <v>3.322E-2</v>
      </c>
    </row>
    <row r="173" spans="1:4" x14ac:dyDescent="0.2">
      <c r="A173" t="s">
        <v>199</v>
      </c>
      <c r="B173">
        <v>32800</v>
      </c>
      <c r="C173" t="s">
        <v>23</v>
      </c>
      <c r="D173">
        <v>0.87994000000000006</v>
      </c>
    </row>
    <row r="174" spans="1:4" x14ac:dyDescent="0.2">
      <c r="A174" t="s">
        <v>200</v>
      </c>
      <c r="B174">
        <v>70</v>
      </c>
      <c r="C174" t="s">
        <v>14</v>
      </c>
      <c r="D174">
        <v>1.32E-3</v>
      </c>
    </row>
    <row r="175" spans="1:4" x14ac:dyDescent="0.2">
      <c r="A175" t="s">
        <v>201</v>
      </c>
      <c r="B175">
        <v>108</v>
      </c>
      <c r="C175" t="s">
        <v>25</v>
      </c>
      <c r="D175">
        <v>4.4099999999999999E-3</v>
      </c>
    </row>
    <row r="176" spans="1:4" x14ac:dyDescent="0.2">
      <c r="A176" t="s">
        <v>202</v>
      </c>
      <c r="B176">
        <v>18</v>
      </c>
      <c r="C176" t="s">
        <v>14</v>
      </c>
      <c r="D176">
        <v>3.4000000000000002E-4</v>
      </c>
    </row>
    <row r="177" spans="1:4" x14ac:dyDescent="0.2">
      <c r="A177" t="s">
        <v>203</v>
      </c>
      <c r="B177">
        <v>130</v>
      </c>
      <c r="C177" t="s">
        <v>14</v>
      </c>
      <c r="D177">
        <v>1.2800000000000001E-3</v>
      </c>
    </row>
    <row r="178" spans="1:4" x14ac:dyDescent="0.2">
      <c r="A178" t="s">
        <v>204</v>
      </c>
      <c r="B178">
        <v>102</v>
      </c>
      <c r="C178" t="s">
        <v>14</v>
      </c>
      <c r="D178">
        <v>6.7000000000000002E-4</v>
      </c>
    </row>
    <row r="179" spans="1:4" x14ac:dyDescent="0.2">
      <c r="A179" t="s">
        <v>205</v>
      </c>
      <c r="B179">
        <v>162</v>
      </c>
      <c r="C179" t="s">
        <v>25</v>
      </c>
      <c r="D179">
        <v>1.0580000000000001E-2</v>
      </c>
    </row>
    <row r="180" spans="1:4" x14ac:dyDescent="0.2">
      <c r="A180" t="s">
        <v>206</v>
      </c>
      <c r="B180">
        <v>297</v>
      </c>
      <c r="C180" t="s">
        <v>23</v>
      </c>
      <c r="D180">
        <v>6.2199999999999998E-3</v>
      </c>
    </row>
    <row r="181" spans="1:4" x14ac:dyDescent="0.2">
      <c r="A181" t="s">
        <v>207</v>
      </c>
      <c r="B181">
        <v>30</v>
      </c>
      <c r="C181" t="s">
        <v>23</v>
      </c>
      <c r="D181">
        <v>4.4999999999999999E-4</v>
      </c>
    </row>
    <row r="182" spans="1:4" x14ac:dyDescent="0.2">
      <c r="A182" t="s">
        <v>208</v>
      </c>
      <c r="B182">
        <v>26637</v>
      </c>
      <c r="C182" t="s">
        <v>14</v>
      </c>
      <c r="D182">
        <v>0.20466000000000001</v>
      </c>
    </row>
    <row r="183" spans="1:4" x14ac:dyDescent="0.2">
      <c r="A183" t="s">
        <v>209</v>
      </c>
      <c r="B183">
        <v>117</v>
      </c>
      <c r="C183" t="s">
        <v>14</v>
      </c>
      <c r="D183">
        <v>7.7999999999999999E-4</v>
      </c>
    </row>
    <row r="184" spans="1:4" x14ac:dyDescent="0.2">
      <c r="A184" t="s">
        <v>210</v>
      </c>
      <c r="B184">
        <v>6</v>
      </c>
      <c r="C184" t="s">
        <v>14</v>
      </c>
      <c r="D184">
        <v>8.0000000000000007E-5</v>
      </c>
    </row>
    <row r="185" spans="1:4" x14ac:dyDescent="0.2">
      <c r="A185" t="s">
        <v>211</v>
      </c>
      <c r="B185">
        <v>150</v>
      </c>
      <c r="C185" t="s">
        <v>23</v>
      </c>
      <c r="D185">
        <v>2.0320000000000001E-2</v>
      </c>
    </row>
    <row r="186" spans="1:4" x14ac:dyDescent="0.2">
      <c r="A186" t="s">
        <v>212</v>
      </c>
      <c r="B186">
        <v>70</v>
      </c>
      <c r="C186" t="s">
        <v>14</v>
      </c>
      <c r="D186">
        <v>1.32E-3</v>
      </c>
    </row>
    <row r="187" spans="1:4" x14ac:dyDescent="0.2">
      <c r="A187" t="s">
        <v>213</v>
      </c>
      <c r="B187">
        <v>296321</v>
      </c>
      <c r="C187" t="s">
        <v>14</v>
      </c>
      <c r="D187">
        <v>10.27792</v>
      </c>
    </row>
    <row r="188" spans="1:4" x14ac:dyDescent="0.2">
      <c r="A188" t="s">
        <v>214</v>
      </c>
      <c r="B188">
        <v>238</v>
      </c>
      <c r="C188" t="s">
        <v>23</v>
      </c>
      <c r="D188">
        <v>4.8700000000000002E-3</v>
      </c>
    </row>
    <row r="189" spans="1:4" x14ac:dyDescent="0.2">
      <c r="A189" t="s">
        <v>215</v>
      </c>
      <c r="B189">
        <v>198</v>
      </c>
      <c r="C189" t="s">
        <v>17</v>
      </c>
      <c r="D189">
        <v>2.6900000000000001E-3</v>
      </c>
    </row>
    <row r="190" spans="1:4" x14ac:dyDescent="0.2">
      <c r="A190" t="s">
        <v>216</v>
      </c>
      <c r="B190">
        <v>6984</v>
      </c>
      <c r="C190" t="s">
        <v>50</v>
      </c>
      <c r="D190">
        <v>0.78905999999999998</v>
      </c>
    </row>
    <row r="191" spans="1:4" x14ac:dyDescent="0.2">
      <c r="A191" t="s">
        <v>217</v>
      </c>
      <c r="B191">
        <v>35</v>
      </c>
      <c r="C191" t="s">
        <v>23</v>
      </c>
      <c r="D191">
        <v>6.0999999999999997E-4</v>
      </c>
    </row>
    <row r="192" spans="1:4" x14ac:dyDescent="0.2">
      <c r="A192" t="s">
        <v>218</v>
      </c>
      <c r="B192">
        <v>36</v>
      </c>
      <c r="C192" t="s">
        <v>14</v>
      </c>
      <c r="D192">
        <v>4.2999999999999999E-4</v>
      </c>
    </row>
    <row r="193" spans="1:4" x14ac:dyDescent="0.2">
      <c r="A193" t="s">
        <v>219</v>
      </c>
      <c r="B193">
        <v>202917</v>
      </c>
      <c r="C193" t="s">
        <v>17</v>
      </c>
      <c r="D193">
        <v>14.38097</v>
      </c>
    </row>
    <row r="194" spans="1:4" x14ac:dyDescent="0.2">
      <c r="A194" t="s">
        <v>220</v>
      </c>
      <c r="B194">
        <v>1275</v>
      </c>
      <c r="C194" t="s">
        <v>110</v>
      </c>
      <c r="D194">
        <v>9.1259999999999994E-2</v>
      </c>
    </row>
    <row r="195" spans="1:4" x14ac:dyDescent="0.2">
      <c r="A195" t="s">
        <v>221</v>
      </c>
      <c r="B195">
        <v>234</v>
      </c>
      <c r="C195" t="s">
        <v>17</v>
      </c>
      <c r="D195">
        <v>3.15E-3</v>
      </c>
    </row>
    <row r="196" spans="1:4" x14ac:dyDescent="0.2">
      <c r="A196" t="s">
        <v>222</v>
      </c>
      <c r="B196">
        <v>903</v>
      </c>
      <c r="C196" t="s">
        <v>14</v>
      </c>
      <c r="D196">
        <v>9.4199999999999996E-3</v>
      </c>
    </row>
    <row r="197" spans="1:4" x14ac:dyDescent="0.2">
      <c r="A197" t="s">
        <v>223</v>
      </c>
      <c r="B197">
        <v>30</v>
      </c>
      <c r="C197" t="s">
        <v>23</v>
      </c>
      <c r="D197">
        <v>5.5999999999999995E-4</v>
      </c>
    </row>
    <row r="198" spans="1:4" x14ac:dyDescent="0.2">
      <c r="A198" t="s">
        <v>224</v>
      </c>
      <c r="B198">
        <v>63</v>
      </c>
      <c r="C198" t="s">
        <v>64</v>
      </c>
      <c r="D198">
        <v>4.9300000000000004E-3</v>
      </c>
    </row>
    <row r="199" spans="1:4" x14ac:dyDescent="0.2">
      <c r="A199" t="s">
        <v>225</v>
      </c>
      <c r="B199">
        <v>5083</v>
      </c>
      <c r="C199" t="s">
        <v>25</v>
      </c>
      <c r="D199">
        <v>0.14587</v>
      </c>
    </row>
    <row r="200" spans="1:4" x14ac:dyDescent="0.2">
      <c r="A200" t="s">
        <v>226</v>
      </c>
      <c r="B200">
        <v>799</v>
      </c>
      <c r="C200" t="s">
        <v>23</v>
      </c>
      <c r="D200">
        <v>1.255E-2</v>
      </c>
    </row>
    <row r="201" spans="1:4" x14ac:dyDescent="0.2">
      <c r="A201" t="s">
        <v>227</v>
      </c>
      <c r="B201">
        <v>155686</v>
      </c>
      <c r="C201" t="s">
        <v>23</v>
      </c>
      <c r="D201">
        <v>3.9858899999999999</v>
      </c>
    </row>
    <row r="202" spans="1:4" x14ac:dyDescent="0.2">
      <c r="A202" t="s">
        <v>228</v>
      </c>
      <c r="B202">
        <v>32895</v>
      </c>
      <c r="C202" t="s">
        <v>17</v>
      </c>
      <c r="D202">
        <v>0.61643999999999999</v>
      </c>
    </row>
    <row r="203" spans="1:4" x14ac:dyDescent="0.2">
      <c r="A203" t="s">
        <v>229</v>
      </c>
      <c r="B203">
        <v>207</v>
      </c>
      <c r="C203" t="s">
        <v>17</v>
      </c>
      <c r="D203">
        <v>3.0699999999999998E-3</v>
      </c>
    </row>
    <row r="204" spans="1:4" x14ac:dyDescent="0.2">
      <c r="A204" t="s">
        <v>230</v>
      </c>
      <c r="B204">
        <v>45</v>
      </c>
      <c r="C204" t="s">
        <v>14</v>
      </c>
      <c r="D204">
        <v>3.2000000000000003E-4</v>
      </c>
    </row>
    <row r="205" spans="1:4" x14ac:dyDescent="0.2">
      <c r="A205" t="s">
        <v>231</v>
      </c>
      <c r="B205">
        <v>95</v>
      </c>
      <c r="C205" t="s">
        <v>25</v>
      </c>
      <c r="D205">
        <v>3.2799999999999999E-3</v>
      </c>
    </row>
    <row r="206" spans="1:4" x14ac:dyDescent="0.2">
      <c r="A206" t="s">
        <v>232</v>
      </c>
      <c r="B206">
        <v>6</v>
      </c>
      <c r="C206" t="s">
        <v>14</v>
      </c>
      <c r="D206">
        <v>1.2999999999999999E-4</v>
      </c>
    </row>
    <row r="207" spans="1:4" x14ac:dyDescent="0.2">
      <c r="A207" t="s">
        <v>233</v>
      </c>
      <c r="B207">
        <v>17230</v>
      </c>
      <c r="C207" t="s">
        <v>93</v>
      </c>
      <c r="D207">
        <v>1.96628</v>
      </c>
    </row>
    <row r="208" spans="1:4" x14ac:dyDescent="0.2">
      <c r="A208" t="s">
        <v>234</v>
      </c>
      <c r="B208">
        <v>40</v>
      </c>
      <c r="C208" t="s">
        <v>23</v>
      </c>
      <c r="D208">
        <v>8.9999999999999998E-4</v>
      </c>
    </row>
    <row r="209" spans="1:4" x14ac:dyDescent="0.2">
      <c r="A209" t="s">
        <v>235</v>
      </c>
      <c r="B209">
        <v>34</v>
      </c>
      <c r="C209" t="s">
        <v>14</v>
      </c>
      <c r="D209">
        <v>4.0000000000000002E-4</v>
      </c>
    </row>
    <row r="210" spans="1:4" x14ac:dyDescent="0.2">
      <c r="A210" t="s">
        <v>236</v>
      </c>
      <c r="B210">
        <v>145</v>
      </c>
      <c r="C210" t="s">
        <v>17</v>
      </c>
      <c r="D210">
        <v>2.8800000000000002E-3</v>
      </c>
    </row>
    <row r="211" spans="1:4" x14ac:dyDescent="0.2">
      <c r="A211" t="s">
        <v>237</v>
      </c>
      <c r="B211">
        <v>207</v>
      </c>
      <c r="C211" t="s">
        <v>17</v>
      </c>
      <c r="D211">
        <v>3.0599999999999998E-3</v>
      </c>
    </row>
    <row r="212" spans="1:4" x14ac:dyDescent="0.2">
      <c r="A212" t="s">
        <v>238</v>
      </c>
      <c r="B212">
        <v>1139</v>
      </c>
      <c r="C212" t="s">
        <v>58</v>
      </c>
      <c r="D212">
        <v>1.4489999999999999E-2</v>
      </c>
    </row>
    <row r="213" spans="1:4" x14ac:dyDescent="0.2">
      <c r="A213" t="s">
        <v>239</v>
      </c>
      <c r="B213">
        <v>15</v>
      </c>
      <c r="C213" t="s">
        <v>23</v>
      </c>
      <c r="D213">
        <v>3.3E-4</v>
      </c>
    </row>
    <row r="214" spans="1:4" x14ac:dyDescent="0.2">
      <c r="A214" t="s">
        <v>240</v>
      </c>
      <c r="B214">
        <v>45</v>
      </c>
      <c r="C214" t="s">
        <v>14</v>
      </c>
      <c r="D214">
        <v>5.1999999999999995E-4</v>
      </c>
    </row>
    <row r="215" spans="1:4" x14ac:dyDescent="0.2">
      <c r="A215" t="s">
        <v>241</v>
      </c>
      <c r="B215">
        <v>24</v>
      </c>
      <c r="C215" t="s">
        <v>14</v>
      </c>
      <c r="D215">
        <v>3.1E-4</v>
      </c>
    </row>
    <row r="216" spans="1:4" x14ac:dyDescent="0.2">
      <c r="A216" t="s">
        <v>242</v>
      </c>
      <c r="B216">
        <v>270</v>
      </c>
      <c r="C216" t="s">
        <v>23</v>
      </c>
      <c r="D216">
        <v>6.3640000000000002E-2</v>
      </c>
    </row>
    <row r="217" spans="1:4" x14ac:dyDescent="0.2">
      <c r="A217" t="s">
        <v>243</v>
      </c>
      <c r="B217">
        <v>100</v>
      </c>
      <c r="C217" t="s">
        <v>25</v>
      </c>
      <c r="D217">
        <v>2.8500000000000001E-3</v>
      </c>
    </row>
    <row r="218" spans="1:4" x14ac:dyDescent="0.2">
      <c r="A218" t="s">
        <v>244</v>
      </c>
      <c r="B218">
        <v>30</v>
      </c>
      <c r="C218" t="s">
        <v>25</v>
      </c>
      <c r="D218">
        <v>1.07E-3</v>
      </c>
    </row>
    <row r="219" spans="1:4" x14ac:dyDescent="0.2">
      <c r="A219" t="s">
        <v>245</v>
      </c>
      <c r="B219">
        <v>3147775</v>
      </c>
      <c r="C219" t="s">
        <v>23</v>
      </c>
      <c r="D219">
        <v>55.786760000000001</v>
      </c>
    </row>
    <row r="220" spans="1:4" x14ac:dyDescent="0.2">
      <c r="A220" t="s">
        <v>246</v>
      </c>
      <c r="B220">
        <v>3026</v>
      </c>
      <c r="C220" t="s">
        <v>17</v>
      </c>
      <c r="D220">
        <v>0.10847999999999999</v>
      </c>
    </row>
    <row r="221" spans="1:4" x14ac:dyDescent="0.2">
      <c r="A221" t="s">
        <v>247</v>
      </c>
      <c r="B221">
        <v>1926</v>
      </c>
      <c r="C221" t="s">
        <v>42</v>
      </c>
      <c r="D221">
        <v>0.11366999999999999</v>
      </c>
    </row>
    <row r="222" spans="1:4" x14ac:dyDescent="0.2">
      <c r="A222" t="s">
        <v>248</v>
      </c>
      <c r="B222">
        <v>400</v>
      </c>
      <c r="C222" t="s">
        <v>25</v>
      </c>
      <c r="D222">
        <v>1.8089999999999998E-2</v>
      </c>
    </row>
    <row r="223" spans="1:4" x14ac:dyDescent="0.2">
      <c r="A223" t="s">
        <v>249</v>
      </c>
      <c r="B223">
        <v>32772</v>
      </c>
      <c r="C223" t="s">
        <v>14</v>
      </c>
      <c r="D223">
        <v>0.2223</v>
      </c>
    </row>
    <row r="224" spans="1:4" x14ac:dyDescent="0.2">
      <c r="A224" t="s">
        <v>250</v>
      </c>
      <c r="B224">
        <v>153</v>
      </c>
      <c r="C224" t="s">
        <v>14</v>
      </c>
      <c r="D224">
        <v>1.7600000000000001E-3</v>
      </c>
    </row>
    <row r="225" spans="1:4" x14ac:dyDescent="0.2">
      <c r="A225" t="s">
        <v>251</v>
      </c>
      <c r="B225">
        <v>108</v>
      </c>
      <c r="C225" t="s">
        <v>17</v>
      </c>
      <c r="D225">
        <v>2E-3</v>
      </c>
    </row>
    <row r="226" spans="1:4" x14ac:dyDescent="0.2">
      <c r="A226" t="s">
        <v>252</v>
      </c>
      <c r="B226">
        <v>774</v>
      </c>
      <c r="C226" t="s">
        <v>14</v>
      </c>
      <c r="D226">
        <v>7.9699999999999997E-3</v>
      </c>
    </row>
    <row r="227" spans="1:4" x14ac:dyDescent="0.2">
      <c r="A227" t="s">
        <v>253</v>
      </c>
      <c r="B227">
        <v>289</v>
      </c>
      <c r="C227" t="s">
        <v>17</v>
      </c>
      <c r="D227">
        <v>3.9899999999999996E-3</v>
      </c>
    </row>
    <row r="228" spans="1:4" x14ac:dyDescent="0.2">
      <c r="A228" t="s">
        <v>254</v>
      </c>
      <c r="B228">
        <v>35</v>
      </c>
      <c r="C228" t="s">
        <v>14</v>
      </c>
      <c r="D228">
        <v>6.2E-4</v>
      </c>
    </row>
    <row r="229" spans="1:4" x14ac:dyDescent="0.2">
      <c r="A229" t="s">
        <v>255</v>
      </c>
      <c r="B229">
        <v>90</v>
      </c>
      <c r="C229" t="s">
        <v>14</v>
      </c>
      <c r="D229">
        <v>3.2499999999999999E-3</v>
      </c>
    </row>
    <row r="230" spans="1:4" x14ac:dyDescent="0.2">
      <c r="A230" t="s">
        <v>256</v>
      </c>
      <c r="B230">
        <v>117</v>
      </c>
      <c r="C230" t="s">
        <v>23</v>
      </c>
      <c r="D230">
        <v>8.9999999999999998E-4</v>
      </c>
    </row>
    <row r="231" spans="1:4" x14ac:dyDescent="0.2">
      <c r="A231" t="s">
        <v>257</v>
      </c>
      <c r="B231">
        <v>126</v>
      </c>
      <c r="C231" t="s">
        <v>23</v>
      </c>
      <c r="D231">
        <v>6.9899999999999997E-3</v>
      </c>
    </row>
    <row r="232" spans="1:4" x14ac:dyDescent="0.2">
      <c r="A232" t="s">
        <v>258</v>
      </c>
      <c r="B232">
        <v>306</v>
      </c>
      <c r="C232" t="s">
        <v>42</v>
      </c>
      <c r="D232">
        <v>3.6589999999999998E-2</v>
      </c>
    </row>
    <row r="233" spans="1:4" x14ac:dyDescent="0.2">
      <c r="A233" t="s">
        <v>259</v>
      </c>
      <c r="B233">
        <v>185</v>
      </c>
      <c r="C233" t="s">
        <v>25</v>
      </c>
      <c r="D233">
        <v>2.5799999999999998E-3</v>
      </c>
    </row>
    <row r="234" spans="1:4" x14ac:dyDescent="0.2">
      <c r="A234" t="s">
        <v>260</v>
      </c>
      <c r="B234">
        <v>400</v>
      </c>
      <c r="C234" t="s">
        <v>25</v>
      </c>
      <c r="D234">
        <v>1.805E-2</v>
      </c>
    </row>
    <row r="235" spans="1:4" x14ac:dyDescent="0.2">
      <c r="A235" t="s">
        <v>261</v>
      </c>
      <c r="B235">
        <v>6305</v>
      </c>
      <c r="C235" t="s">
        <v>23</v>
      </c>
      <c r="D235">
        <v>9.9959999999999993E-2</v>
      </c>
    </row>
    <row r="236" spans="1:4" x14ac:dyDescent="0.2">
      <c r="A236" t="s">
        <v>262</v>
      </c>
      <c r="B236">
        <v>2431</v>
      </c>
      <c r="C236" t="s">
        <v>64</v>
      </c>
      <c r="D236">
        <v>0.34904000000000002</v>
      </c>
    </row>
    <row r="237" spans="1:4" x14ac:dyDescent="0.2">
      <c r="A237" t="s">
        <v>263</v>
      </c>
      <c r="B237">
        <v>15</v>
      </c>
      <c r="C237" t="s">
        <v>23</v>
      </c>
      <c r="D237">
        <v>3.3E-4</v>
      </c>
    </row>
    <row r="238" spans="1:4" x14ac:dyDescent="0.2">
      <c r="A238" t="s">
        <v>264</v>
      </c>
      <c r="B238">
        <v>612</v>
      </c>
      <c r="C238" t="s">
        <v>17</v>
      </c>
      <c r="D238">
        <v>8.8800000000000007E-3</v>
      </c>
    </row>
    <row r="239" spans="1:4" x14ac:dyDescent="0.2">
      <c r="A239" t="s">
        <v>265</v>
      </c>
      <c r="B239">
        <v>70</v>
      </c>
      <c r="C239" t="s">
        <v>14</v>
      </c>
      <c r="D239">
        <v>1.34E-3</v>
      </c>
    </row>
    <row r="240" spans="1:4" x14ac:dyDescent="0.2">
      <c r="A240" t="s">
        <v>266</v>
      </c>
      <c r="B240">
        <v>90</v>
      </c>
      <c r="C240" t="s">
        <v>50</v>
      </c>
      <c r="D240">
        <v>1.261E-2</v>
      </c>
    </row>
    <row r="241" spans="1:4" x14ac:dyDescent="0.2">
      <c r="A241" t="s">
        <v>267</v>
      </c>
      <c r="B241">
        <v>110</v>
      </c>
      <c r="C241" t="s">
        <v>110</v>
      </c>
      <c r="D241">
        <v>8.3999999999999995E-3</v>
      </c>
    </row>
    <row r="244" spans="1:4" x14ac:dyDescent="0.2">
      <c r="D244">
        <f>COUNTIF(D2:D241,1000000)</f>
        <v>2</v>
      </c>
    </row>
    <row r="245" spans="1:4" x14ac:dyDescent="0.2">
      <c r="D245" t="s">
        <v>107</v>
      </c>
    </row>
    <row r="247" spans="1:4" x14ac:dyDescent="0.2">
      <c r="D247">
        <f>(SUM(D2:D241)-D244*1000000)/(240-D244)</f>
        <v>1.3403271848772176</v>
      </c>
    </row>
    <row r="248" spans="1:4" x14ac:dyDescent="0.2">
      <c r="D248" t="s">
        <v>272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topLeftCell="A234" workbookViewId="0">
      <selection activeCell="D247" sqref="D247"/>
    </sheetView>
  </sheetViews>
  <sheetFormatPr baseColWidth="10" defaultRowHeight="16" x14ac:dyDescent="0.2"/>
  <cols>
    <col min="1" max="4" width="21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 t="s">
        <v>13</v>
      </c>
      <c r="B2">
        <v>20</v>
      </c>
      <c r="C2" t="s">
        <v>14</v>
      </c>
      <c r="D2">
        <v>1.6000000000000001E-4</v>
      </c>
    </row>
    <row r="3" spans="1:4" x14ac:dyDescent="0.2">
      <c r="A3" t="s">
        <v>15</v>
      </c>
      <c r="B3">
        <v>10</v>
      </c>
      <c r="C3" t="s">
        <v>14</v>
      </c>
      <c r="D3">
        <v>9.0000000000000006E-5</v>
      </c>
    </row>
    <row r="4" spans="1:4" x14ac:dyDescent="0.2">
      <c r="A4" t="s">
        <v>16</v>
      </c>
      <c r="B4">
        <v>95</v>
      </c>
      <c r="C4" t="s">
        <v>17</v>
      </c>
      <c r="D4">
        <v>2.99E-3</v>
      </c>
    </row>
    <row r="5" spans="1:4" x14ac:dyDescent="0.2">
      <c r="A5" t="s">
        <v>18</v>
      </c>
      <c r="B5">
        <v>1749</v>
      </c>
      <c r="C5" t="s">
        <v>17</v>
      </c>
      <c r="D5">
        <v>4.138E-2</v>
      </c>
    </row>
    <row r="6" spans="1:4" x14ac:dyDescent="0.2">
      <c r="A6" t="s">
        <v>19</v>
      </c>
      <c r="B6">
        <v>72</v>
      </c>
      <c r="C6" t="s">
        <v>14</v>
      </c>
      <c r="D6">
        <v>1.14E-3</v>
      </c>
    </row>
    <row r="7" spans="1:4" x14ac:dyDescent="0.2">
      <c r="A7" t="s">
        <v>20</v>
      </c>
      <c r="B7">
        <v>2845</v>
      </c>
      <c r="C7" t="s">
        <v>21</v>
      </c>
      <c r="D7">
        <v>1.278E-2</v>
      </c>
    </row>
    <row r="8" spans="1:4" x14ac:dyDescent="0.2">
      <c r="A8" t="s">
        <v>22</v>
      </c>
      <c r="B8">
        <v>306</v>
      </c>
      <c r="C8" t="s">
        <v>23</v>
      </c>
      <c r="D8">
        <v>7.6400000000000001E-3</v>
      </c>
    </row>
    <row r="9" spans="1:4" x14ac:dyDescent="0.2">
      <c r="A9" t="s">
        <v>24</v>
      </c>
      <c r="B9">
        <v>80</v>
      </c>
      <c r="C9" t="s">
        <v>25</v>
      </c>
      <c r="D9">
        <v>2.7200000000000002E-3</v>
      </c>
    </row>
    <row r="10" spans="1:4" x14ac:dyDescent="0.2">
      <c r="A10" t="s">
        <v>26</v>
      </c>
      <c r="B10">
        <v>70</v>
      </c>
      <c r="C10" t="s">
        <v>14</v>
      </c>
      <c r="D10">
        <v>9.8999999999999999E-4</v>
      </c>
    </row>
    <row r="11" spans="1:4" x14ac:dyDescent="0.2">
      <c r="A11" t="s">
        <v>27</v>
      </c>
      <c r="B11">
        <v>909</v>
      </c>
      <c r="C11" t="s">
        <v>28</v>
      </c>
      <c r="D11">
        <v>3.8600000000000001E-3</v>
      </c>
    </row>
    <row r="12" spans="1:4" x14ac:dyDescent="0.2">
      <c r="A12" t="s">
        <v>29</v>
      </c>
      <c r="B12">
        <v>99</v>
      </c>
      <c r="C12" t="s">
        <v>25</v>
      </c>
      <c r="D12">
        <v>5.1000000000000004E-4</v>
      </c>
    </row>
    <row r="13" spans="1:4" x14ac:dyDescent="0.2">
      <c r="A13" t="s">
        <v>30</v>
      </c>
      <c r="B13">
        <v>70</v>
      </c>
      <c r="C13" t="s">
        <v>23</v>
      </c>
      <c r="D13">
        <v>1.6000000000000001E-3</v>
      </c>
    </row>
    <row r="14" spans="1:4" x14ac:dyDescent="0.2">
      <c r="A14" t="s">
        <v>31</v>
      </c>
      <c r="B14">
        <v>21</v>
      </c>
      <c r="C14" t="s">
        <v>25</v>
      </c>
      <c r="D14">
        <v>6.8999999999999997E-4</v>
      </c>
    </row>
    <row r="15" spans="1:4" x14ac:dyDescent="0.2">
      <c r="A15" t="s">
        <v>32</v>
      </c>
      <c r="B15">
        <v>132</v>
      </c>
      <c r="C15" t="s">
        <v>14</v>
      </c>
      <c r="D15">
        <v>1.15E-3</v>
      </c>
    </row>
    <row r="16" spans="1:4" x14ac:dyDescent="0.2">
      <c r="A16" t="s">
        <v>33</v>
      </c>
      <c r="B16">
        <v>6798</v>
      </c>
      <c r="C16" t="s">
        <v>25</v>
      </c>
      <c r="D16">
        <v>0.11928999999999999</v>
      </c>
    </row>
    <row r="17" spans="1:4" x14ac:dyDescent="0.2">
      <c r="A17" t="s">
        <v>34</v>
      </c>
      <c r="B17">
        <v>1662</v>
      </c>
      <c r="C17" t="s">
        <v>21</v>
      </c>
      <c r="D17">
        <v>0.19102</v>
      </c>
    </row>
    <row r="18" spans="1:4" x14ac:dyDescent="0.2">
      <c r="A18" t="s">
        <v>35</v>
      </c>
      <c r="B18">
        <v>646</v>
      </c>
      <c r="C18" t="s">
        <v>25</v>
      </c>
      <c r="D18">
        <v>2.2270000000000002E-2</v>
      </c>
    </row>
    <row r="19" spans="1:4" x14ac:dyDescent="0.2">
      <c r="A19" t="s">
        <v>36</v>
      </c>
      <c r="B19">
        <v>130</v>
      </c>
      <c r="C19" t="s">
        <v>14</v>
      </c>
      <c r="D19">
        <v>9.1E-4</v>
      </c>
    </row>
    <row r="20" spans="1:4" x14ac:dyDescent="0.2">
      <c r="A20" t="s">
        <v>37</v>
      </c>
      <c r="B20">
        <v>595</v>
      </c>
      <c r="C20" t="s">
        <v>25</v>
      </c>
      <c r="D20">
        <v>2.9099999999999998E-3</v>
      </c>
    </row>
    <row r="21" spans="1:4" x14ac:dyDescent="0.2">
      <c r="A21" t="s">
        <v>38</v>
      </c>
      <c r="B21">
        <v>495</v>
      </c>
      <c r="C21" t="s">
        <v>17</v>
      </c>
      <c r="D21">
        <v>1.737E-2</v>
      </c>
    </row>
    <row r="22" spans="1:4" x14ac:dyDescent="0.2">
      <c r="A22" t="s">
        <v>39</v>
      </c>
      <c r="B22">
        <v>1275</v>
      </c>
      <c r="C22" t="s">
        <v>14</v>
      </c>
      <c r="D22">
        <v>1.0149999999999999E-2</v>
      </c>
    </row>
    <row r="23" spans="1:4" x14ac:dyDescent="0.2">
      <c r="A23" t="s">
        <v>40</v>
      </c>
      <c r="B23">
        <v>207</v>
      </c>
      <c r="C23" t="s">
        <v>17</v>
      </c>
      <c r="D23">
        <v>3.5200000000000001E-3</v>
      </c>
    </row>
    <row r="24" spans="1:4" x14ac:dyDescent="0.2">
      <c r="A24" t="s">
        <v>41</v>
      </c>
      <c r="B24">
        <v>21483</v>
      </c>
      <c r="C24" t="s">
        <v>42</v>
      </c>
      <c r="D24">
        <v>0.75004000000000004</v>
      </c>
    </row>
    <row r="25" spans="1:4" x14ac:dyDescent="0.2">
      <c r="A25" t="s">
        <v>43</v>
      </c>
      <c r="B25">
        <v>198</v>
      </c>
      <c r="C25" t="s">
        <v>17</v>
      </c>
      <c r="D25">
        <v>3.62E-3</v>
      </c>
    </row>
    <row r="26" spans="1:4" x14ac:dyDescent="0.2">
      <c r="A26" t="s">
        <v>44</v>
      </c>
      <c r="B26">
        <v>4658</v>
      </c>
      <c r="C26" t="s">
        <v>17</v>
      </c>
      <c r="D26">
        <v>9.8599999999999993E-2</v>
      </c>
    </row>
    <row r="27" spans="1:4" x14ac:dyDescent="0.2">
      <c r="A27" t="s">
        <v>45</v>
      </c>
      <c r="B27">
        <v>555</v>
      </c>
      <c r="C27" t="s">
        <v>46</v>
      </c>
      <c r="D27">
        <v>2.2799999999999999E-3</v>
      </c>
    </row>
    <row r="28" spans="1:4" x14ac:dyDescent="0.2">
      <c r="A28" t="s">
        <v>47</v>
      </c>
      <c r="B28">
        <v>70</v>
      </c>
      <c r="C28" t="s">
        <v>14</v>
      </c>
      <c r="D28">
        <v>9.8999999999999999E-4</v>
      </c>
    </row>
    <row r="29" spans="1:4" x14ac:dyDescent="0.2">
      <c r="A29" t="s">
        <v>48</v>
      </c>
      <c r="B29">
        <v>6001</v>
      </c>
      <c r="C29" t="s">
        <v>25</v>
      </c>
      <c r="D29">
        <v>0.20537</v>
      </c>
    </row>
    <row r="30" spans="1:4" x14ac:dyDescent="0.2">
      <c r="A30" t="s">
        <v>49</v>
      </c>
      <c r="B30">
        <v>3645</v>
      </c>
      <c r="C30" t="s">
        <v>50</v>
      </c>
      <c r="D30">
        <v>2.2280000000000001E-2</v>
      </c>
    </row>
    <row r="31" spans="1:4" x14ac:dyDescent="0.2">
      <c r="A31" t="s">
        <v>51</v>
      </c>
      <c r="B31">
        <v>476</v>
      </c>
      <c r="C31" t="s">
        <v>23</v>
      </c>
      <c r="D31">
        <v>2.32E-3</v>
      </c>
    </row>
    <row r="32" spans="1:4" x14ac:dyDescent="0.2">
      <c r="A32" t="s">
        <v>52</v>
      </c>
      <c r="B32">
        <v>22102</v>
      </c>
      <c r="C32" t="s">
        <v>23</v>
      </c>
      <c r="D32">
        <v>0.10523</v>
      </c>
    </row>
    <row r="33" spans="1:4" x14ac:dyDescent="0.2">
      <c r="A33" t="s">
        <v>53</v>
      </c>
      <c r="B33">
        <v>1161</v>
      </c>
      <c r="C33" t="s">
        <v>14</v>
      </c>
      <c r="D33">
        <v>9.2499999999999995E-3</v>
      </c>
    </row>
    <row r="34" spans="1:4" x14ac:dyDescent="0.2">
      <c r="A34" t="s">
        <v>54</v>
      </c>
      <c r="B34">
        <v>11121</v>
      </c>
      <c r="C34" t="s">
        <v>14</v>
      </c>
      <c r="D34">
        <v>0.21465000000000001</v>
      </c>
    </row>
    <row r="35" spans="1:4" x14ac:dyDescent="0.2">
      <c r="A35" t="s">
        <v>55</v>
      </c>
      <c r="B35">
        <v>102</v>
      </c>
      <c r="C35" t="s">
        <v>14</v>
      </c>
      <c r="D35">
        <v>5.1000000000000004E-4</v>
      </c>
    </row>
    <row r="36" spans="1:4" x14ac:dyDescent="0.2">
      <c r="A36" t="s">
        <v>56</v>
      </c>
      <c r="B36">
        <v>132</v>
      </c>
      <c r="C36" t="s">
        <v>14</v>
      </c>
      <c r="D36">
        <v>1.15E-3</v>
      </c>
    </row>
    <row r="37" spans="1:4" x14ac:dyDescent="0.2">
      <c r="A37" t="s">
        <v>57</v>
      </c>
      <c r="B37">
        <v>2490</v>
      </c>
      <c r="C37" t="s">
        <v>58</v>
      </c>
      <c r="D37">
        <v>9.4439999999999996E-2</v>
      </c>
    </row>
    <row r="38" spans="1:4" x14ac:dyDescent="0.2">
      <c r="A38" t="s">
        <v>59</v>
      </c>
      <c r="B38">
        <v>3060</v>
      </c>
      <c r="C38" t="s">
        <v>25</v>
      </c>
      <c r="D38">
        <v>9.2539999999999997E-2</v>
      </c>
    </row>
    <row r="39" spans="1:4" x14ac:dyDescent="0.2">
      <c r="A39" t="s">
        <v>60</v>
      </c>
      <c r="B39">
        <v>1645</v>
      </c>
      <c r="C39" t="s">
        <v>50</v>
      </c>
      <c r="D39">
        <v>9.8019999999999996E-2</v>
      </c>
    </row>
    <row r="40" spans="1:4" x14ac:dyDescent="0.2">
      <c r="A40" t="s">
        <v>61</v>
      </c>
      <c r="B40">
        <v>697</v>
      </c>
      <c r="C40" t="s">
        <v>14</v>
      </c>
      <c r="D40">
        <v>5.8399999999999997E-3</v>
      </c>
    </row>
    <row r="41" spans="1:4" x14ac:dyDescent="0.2">
      <c r="A41" t="s">
        <v>62</v>
      </c>
      <c r="B41">
        <v>180</v>
      </c>
      <c r="C41" t="s">
        <v>25</v>
      </c>
      <c r="D41">
        <v>8.3000000000000001E-4</v>
      </c>
    </row>
    <row r="42" spans="1:4" x14ac:dyDescent="0.2">
      <c r="A42" t="s">
        <v>63</v>
      </c>
      <c r="B42">
        <v>78</v>
      </c>
      <c r="C42" t="s">
        <v>64</v>
      </c>
      <c r="D42">
        <v>3.4000000000000002E-4</v>
      </c>
    </row>
    <row r="43" spans="1:4" x14ac:dyDescent="0.2">
      <c r="A43" t="s">
        <v>65</v>
      </c>
      <c r="B43">
        <v>216</v>
      </c>
      <c r="C43" t="s">
        <v>14</v>
      </c>
      <c r="D43">
        <v>1.5200000000000001E-3</v>
      </c>
    </row>
    <row r="44" spans="1:4" x14ac:dyDescent="0.2">
      <c r="A44" t="s">
        <v>66</v>
      </c>
      <c r="B44">
        <v>3060</v>
      </c>
      <c r="C44" t="s">
        <v>25</v>
      </c>
      <c r="D44">
        <v>9.3840000000000007E-2</v>
      </c>
    </row>
    <row r="45" spans="1:4" x14ac:dyDescent="0.2">
      <c r="A45" t="s">
        <v>67</v>
      </c>
      <c r="B45">
        <v>6682</v>
      </c>
      <c r="C45" t="s">
        <v>23</v>
      </c>
      <c r="D45">
        <v>3.2419999999999997E-2</v>
      </c>
    </row>
    <row r="46" spans="1:4" x14ac:dyDescent="0.2">
      <c r="A46" t="s">
        <v>68</v>
      </c>
      <c r="B46">
        <v>1751</v>
      </c>
      <c r="C46" t="s">
        <v>14</v>
      </c>
      <c r="D46">
        <v>3.0339999999999999E-2</v>
      </c>
    </row>
    <row r="47" spans="1:4" x14ac:dyDescent="0.2">
      <c r="A47" t="s">
        <v>69</v>
      </c>
      <c r="B47">
        <v>35</v>
      </c>
      <c r="C47" t="s">
        <v>23</v>
      </c>
      <c r="D47">
        <v>2.3000000000000001E-4</v>
      </c>
    </row>
    <row r="48" spans="1:4" x14ac:dyDescent="0.2">
      <c r="A48" t="s">
        <v>70</v>
      </c>
      <c r="B48">
        <v>160</v>
      </c>
      <c r="C48" t="s">
        <v>14</v>
      </c>
      <c r="D48">
        <v>9.1E-4</v>
      </c>
    </row>
    <row r="49" spans="1:4" x14ac:dyDescent="0.2">
      <c r="A49" t="s">
        <v>71</v>
      </c>
      <c r="B49">
        <v>4160</v>
      </c>
      <c r="C49" t="s">
        <v>17</v>
      </c>
      <c r="D49">
        <v>0.10234</v>
      </c>
    </row>
    <row r="50" spans="1:4" x14ac:dyDescent="0.2">
      <c r="A50" t="s">
        <v>72</v>
      </c>
      <c r="B50">
        <v>207</v>
      </c>
      <c r="C50" t="s">
        <v>17</v>
      </c>
      <c r="D50">
        <v>3.5500000000000002E-3</v>
      </c>
    </row>
    <row r="51" spans="1:4" x14ac:dyDescent="0.2">
      <c r="A51" t="s">
        <v>73</v>
      </c>
      <c r="B51">
        <v>8755</v>
      </c>
      <c r="C51" t="s">
        <v>17</v>
      </c>
      <c r="D51">
        <v>0.28647</v>
      </c>
    </row>
    <row r="52" spans="1:4" x14ac:dyDescent="0.2">
      <c r="A52" t="s">
        <v>74</v>
      </c>
      <c r="B52">
        <v>465</v>
      </c>
      <c r="C52" t="s">
        <v>50</v>
      </c>
      <c r="D52">
        <v>2.5260000000000001E-2</v>
      </c>
    </row>
    <row r="53" spans="1:4" x14ac:dyDescent="0.2">
      <c r="A53" t="s">
        <v>75</v>
      </c>
      <c r="B53">
        <v>3999</v>
      </c>
      <c r="C53" t="s">
        <v>23</v>
      </c>
      <c r="D53">
        <v>0.11691</v>
      </c>
    </row>
    <row r="54" spans="1:4" x14ac:dyDescent="0.2">
      <c r="A54" t="s">
        <v>76</v>
      </c>
      <c r="B54">
        <v>297</v>
      </c>
      <c r="C54" t="s">
        <v>14</v>
      </c>
      <c r="D54">
        <v>1.7899999999999999E-3</v>
      </c>
    </row>
    <row r="55" spans="1:4" x14ac:dyDescent="0.2">
      <c r="A55" t="s">
        <v>77</v>
      </c>
      <c r="B55">
        <v>216</v>
      </c>
      <c r="C55" t="s">
        <v>14</v>
      </c>
      <c r="D55">
        <v>3.32E-3</v>
      </c>
    </row>
    <row r="56" spans="1:4" x14ac:dyDescent="0.2">
      <c r="A56" t="s">
        <v>78</v>
      </c>
      <c r="B56">
        <v>171</v>
      </c>
      <c r="C56" t="s">
        <v>17</v>
      </c>
      <c r="D56">
        <v>3.3400000000000001E-3</v>
      </c>
    </row>
    <row r="57" spans="1:4" x14ac:dyDescent="0.2">
      <c r="A57" t="s">
        <v>79</v>
      </c>
      <c r="B57">
        <v>197119</v>
      </c>
      <c r="C57" t="s">
        <v>23</v>
      </c>
      <c r="D57">
        <v>1.06186</v>
      </c>
    </row>
    <row r="58" spans="1:4" x14ac:dyDescent="0.2">
      <c r="A58" t="s">
        <v>80</v>
      </c>
      <c r="B58">
        <v>40</v>
      </c>
      <c r="C58" t="s">
        <v>23</v>
      </c>
      <c r="D58">
        <v>2.4000000000000001E-4</v>
      </c>
    </row>
    <row r="59" spans="1:4" x14ac:dyDescent="0.2">
      <c r="A59" t="s">
        <v>81</v>
      </c>
      <c r="B59">
        <v>90</v>
      </c>
      <c r="C59" t="s">
        <v>23</v>
      </c>
      <c r="D59">
        <v>4.8999999999999998E-4</v>
      </c>
    </row>
    <row r="60" spans="1:4" x14ac:dyDescent="0.2">
      <c r="A60" t="s">
        <v>82</v>
      </c>
      <c r="B60">
        <v>10</v>
      </c>
      <c r="C60" t="s">
        <v>14</v>
      </c>
      <c r="D60">
        <v>1.2999999999999999E-4</v>
      </c>
    </row>
    <row r="61" spans="1:4" x14ac:dyDescent="0.2">
      <c r="A61" t="s">
        <v>83</v>
      </c>
      <c r="B61">
        <v>394745</v>
      </c>
      <c r="C61" t="s">
        <v>25</v>
      </c>
      <c r="D61">
        <v>15.01671</v>
      </c>
    </row>
    <row r="62" spans="1:4" x14ac:dyDescent="0.2">
      <c r="A62" t="s">
        <v>84</v>
      </c>
      <c r="B62">
        <v>180</v>
      </c>
      <c r="C62" t="s">
        <v>14</v>
      </c>
      <c r="D62">
        <v>1.98E-3</v>
      </c>
    </row>
    <row r="63" spans="1:4" x14ac:dyDescent="0.2">
      <c r="A63" t="s">
        <v>85</v>
      </c>
      <c r="B63">
        <v>495</v>
      </c>
      <c r="C63" t="s">
        <v>17</v>
      </c>
      <c r="D63">
        <v>1.7479999999999999E-2</v>
      </c>
    </row>
    <row r="64" spans="1:4" x14ac:dyDescent="0.2">
      <c r="A64" t="s">
        <v>86</v>
      </c>
      <c r="B64">
        <v>35</v>
      </c>
      <c r="C64" t="s">
        <v>23</v>
      </c>
      <c r="D64">
        <v>1.9000000000000001E-4</v>
      </c>
    </row>
    <row r="65" spans="1:4" x14ac:dyDescent="0.2">
      <c r="A65" t="s">
        <v>87</v>
      </c>
      <c r="B65">
        <v>1947</v>
      </c>
      <c r="C65" t="s">
        <v>23</v>
      </c>
      <c r="D65">
        <v>2.64E-2</v>
      </c>
    </row>
    <row r="66" spans="1:4" x14ac:dyDescent="0.2">
      <c r="A66" t="s">
        <v>88</v>
      </c>
      <c r="B66">
        <v>72735</v>
      </c>
      <c r="C66" t="s">
        <v>14</v>
      </c>
      <c r="D66">
        <v>1.7099599999999999</v>
      </c>
    </row>
    <row r="67" spans="1:4" x14ac:dyDescent="0.2">
      <c r="A67" t="s">
        <v>89</v>
      </c>
      <c r="B67">
        <v>540</v>
      </c>
      <c r="C67" t="s">
        <v>14</v>
      </c>
      <c r="D67">
        <v>3.0899999999999999E-3</v>
      </c>
    </row>
    <row r="68" spans="1:4" x14ac:dyDescent="0.2">
      <c r="A68" t="s">
        <v>90</v>
      </c>
      <c r="B68">
        <v>520</v>
      </c>
      <c r="C68" t="s">
        <v>42</v>
      </c>
      <c r="D68">
        <v>5.9520000000000003E-2</v>
      </c>
    </row>
    <row r="69" spans="1:4" x14ac:dyDescent="0.2">
      <c r="A69" t="s">
        <v>91</v>
      </c>
      <c r="B69">
        <v>544</v>
      </c>
      <c r="C69" t="s">
        <v>14</v>
      </c>
      <c r="D69">
        <v>3.7499999999999999E-3</v>
      </c>
    </row>
    <row r="70" spans="1:4" x14ac:dyDescent="0.2">
      <c r="A70" t="s">
        <v>92</v>
      </c>
      <c r="B70">
        <v>5175</v>
      </c>
      <c r="C70" t="s">
        <v>93</v>
      </c>
      <c r="D70">
        <v>2.3449999999999999E-2</v>
      </c>
    </row>
    <row r="71" spans="1:4" x14ac:dyDescent="0.2">
      <c r="A71" t="s">
        <v>94</v>
      </c>
      <c r="B71">
        <v>810</v>
      </c>
      <c r="C71" t="s">
        <v>28</v>
      </c>
      <c r="D71">
        <v>3.2599999999999999E-3</v>
      </c>
    </row>
    <row r="72" spans="1:4" x14ac:dyDescent="0.2">
      <c r="A72" t="s">
        <v>95</v>
      </c>
      <c r="B72">
        <v>190</v>
      </c>
      <c r="C72" t="s">
        <v>23</v>
      </c>
      <c r="D72">
        <v>7.4999999999999997E-3</v>
      </c>
    </row>
    <row r="73" spans="1:4" x14ac:dyDescent="0.2">
      <c r="A73" t="s">
        <v>96</v>
      </c>
      <c r="B73">
        <v>14625</v>
      </c>
      <c r="C73" t="s">
        <v>14</v>
      </c>
      <c r="D73">
        <v>0.20061000000000001</v>
      </c>
    </row>
    <row r="74" spans="1:4" x14ac:dyDescent="0.2">
      <c r="A74" t="s">
        <v>97</v>
      </c>
      <c r="B74">
        <v>70</v>
      </c>
      <c r="C74" t="s">
        <v>14</v>
      </c>
      <c r="D74">
        <v>9.8999999999999999E-4</v>
      </c>
    </row>
    <row r="75" spans="1:4" x14ac:dyDescent="0.2">
      <c r="A75" t="s">
        <v>98</v>
      </c>
      <c r="B75">
        <v>60</v>
      </c>
      <c r="C75" t="s">
        <v>14</v>
      </c>
      <c r="D75">
        <v>8.8999999999999995E-4</v>
      </c>
    </row>
    <row r="76" spans="1:4" x14ac:dyDescent="0.2">
      <c r="A76" t="s">
        <v>99</v>
      </c>
      <c r="B76">
        <v>394745</v>
      </c>
      <c r="C76" t="s">
        <v>25</v>
      </c>
      <c r="D76">
        <v>14.814550000000001</v>
      </c>
    </row>
    <row r="77" spans="1:4" x14ac:dyDescent="0.2">
      <c r="A77" t="s">
        <v>100</v>
      </c>
      <c r="B77">
        <v>70</v>
      </c>
      <c r="C77" t="s">
        <v>14</v>
      </c>
      <c r="D77">
        <v>4.2999999999999999E-4</v>
      </c>
    </row>
    <row r="78" spans="1:4" x14ac:dyDescent="0.2">
      <c r="A78" t="s">
        <v>101</v>
      </c>
      <c r="B78">
        <v>986</v>
      </c>
      <c r="C78" t="s">
        <v>14</v>
      </c>
      <c r="D78">
        <v>6.8999999999999999E-3</v>
      </c>
    </row>
    <row r="79" spans="1:4" x14ac:dyDescent="0.2">
      <c r="A79" t="s">
        <v>102</v>
      </c>
      <c r="B79">
        <v>207</v>
      </c>
      <c r="C79" t="s">
        <v>17</v>
      </c>
      <c r="D79">
        <v>3.5500000000000002E-3</v>
      </c>
    </row>
    <row r="80" spans="1:4" x14ac:dyDescent="0.2">
      <c r="A80" t="s">
        <v>103</v>
      </c>
      <c r="B80">
        <v>3705</v>
      </c>
      <c r="C80" t="s">
        <v>17</v>
      </c>
      <c r="D80">
        <v>8.3640000000000006E-2</v>
      </c>
    </row>
    <row r="81" spans="1:4" x14ac:dyDescent="0.2">
      <c r="A81" t="s">
        <v>104</v>
      </c>
      <c r="B81">
        <v>5168</v>
      </c>
      <c r="C81" t="s">
        <v>46</v>
      </c>
      <c r="D81">
        <v>0.23425000000000001</v>
      </c>
    </row>
    <row r="82" spans="1:4" x14ac:dyDescent="0.2">
      <c r="A82" t="s">
        <v>105</v>
      </c>
      <c r="B82">
        <v>95</v>
      </c>
      <c r="C82" t="s">
        <v>17</v>
      </c>
      <c r="D82">
        <v>3.0200000000000001E-3</v>
      </c>
    </row>
    <row r="83" spans="1:4" x14ac:dyDescent="0.2">
      <c r="A83" t="s">
        <v>106</v>
      </c>
      <c r="B83">
        <v>1293955</v>
      </c>
      <c r="C83" t="s">
        <v>17</v>
      </c>
      <c r="D83">
        <v>52.236890000000002</v>
      </c>
    </row>
    <row r="84" spans="1:4" x14ac:dyDescent="0.2">
      <c r="A84" t="s">
        <v>108</v>
      </c>
      <c r="B84">
        <v>423735</v>
      </c>
      <c r="C84" t="s">
        <v>28</v>
      </c>
      <c r="D84">
        <v>40.069580000000002</v>
      </c>
    </row>
    <row r="85" spans="1:4" x14ac:dyDescent="0.2">
      <c r="A85" t="s">
        <v>109</v>
      </c>
      <c r="B85">
        <v>131291</v>
      </c>
      <c r="C85" t="s">
        <v>110</v>
      </c>
      <c r="D85">
        <v>3.5310199999999998</v>
      </c>
    </row>
    <row r="86" spans="1:4" x14ac:dyDescent="0.2">
      <c r="A86" t="s">
        <v>111</v>
      </c>
      <c r="B86">
        <v>6205</v>
      </c>
      <c r="C86" t="s">
        <v>25</v>
      </c>
      <c r="D86">
        <v>0.11568000000000001</v>
      </c>
    </row>
    <row r="87" spans="1:4" x14ac:dyDescent="0.2">
      <c r="A87" t="s">
        <v>112</v>
      </c>
      <c r="B87">
        <v>50</v>
      </c>
      <c r="C87" t="s">
        <v>14</v>
      </c>
      <c r="D87">
        <v>2.9999999999999997E-4</v>
      </c>
    </row>
    <row r="88" spans="1:4" x14ac:dyDescent="0.2">
      <c r="A88" t="s">
        <v>113</v>
      </c>
      <c r="B88">
        <v>306</v>
      </c>
      <c r="C88" t="s">
        <v>23</v>
      </c>
      <c r="D88">
        <v>4.8900000000000002E-3</v>
      </c>
    </row>
    <row r="89" spans="1:4" x14ac:dyDescent="0.2">
      <c r="A89" t="s">
        <v>114</v>
      </c>
      <c r="B89">
        <v>35</v>
      </c>
      <c r="C89" t="s">
        <v>25</v>
      </c>
      <c r="D89">
        <v>1.08E-3</v>
      </c>
    </row>
    <row r="90" spans="1:4" x14ac:dyDescent="0.2">
      <c r="A90" t="s">
        <v>115</v>
      </c>
      <c r="B90">
        <v>10</v>
      </c>
      <c r="C90" t="s">
        <v>14</v>
      </c>
      <c r="D90">
        <v>9.0000000000000006E-5</v>
      </c>
    </row>
    <row r="91" spans="1:4" x14ac:dyDescent="0.2">
      <c r="A91" t="s">
        <v>116</v>
      </c>
      <c r="B91">
        <v>189</v>
      </c>
      <c r="C91" t="s">
        <v>14</v>
      </c>
      <c r="D91">
        <v>2.5100000000000001E-3</v>
      </c>
    </row>
    <row r="92" spans="1:4" x14ac:dyDescent="0.2">
      <c r="A92" t="s">
        <v>117</v>
      </c>
      <c r="B92">
        <v>470</v>
      </c>
      <c r="C92" t="s">
        <v>58</v>
      </c>
      <c r="D92">
        <v>1.9499999999999999E-3</v>
      </c>
    </row>
    <row r="93" spans="1:4" x14ac:dyDescent="0.2">
      <c r="A93" t="s">
        <v>118</v>
      </c>
      <c r="B93">
        <v>1518</v>
      </c>
      <c r="C93" t="s">
        <v>17</v>
      </c>
      <c r="D93">
        <v>3.4430000000000002E-2</v>
      </c>
    </row>
    <row r="94" spans="1:4" x14ac:dyDescent="0.2">
      <c r="A94" t="s">
        <v>119</v>
      </c>
      <c r="B94">
        <v>524292</v>
      </c>
      <c r="C94" t="s">
        <v>14</v>
      </c>
      <c r="D94">
        <v>4.46821</v>
      </c>
    </row>
    <row r="95" spans="1:4" x14ac:dyDescent="0.2">
      <c r="A95" t="s">
        <v>120</v>
      </c>
      <c r="B95">
        <v>110</v>
      </c>
      <c r="C95" t="s">
        <v>110</v>
      </c>
      <c r="D95">
        <v>5.2999999999999998E-4</v>
      </c>
    </row>
    <row r="96" spans="1:4" x14ac:dyDescent="0.2">
      <c r="A96" t="s">
        <v>121</v>
      </c>
      <c r="B96">
        <v>578</v>
      </c>
      <c r="C96" t="s">
        <v>17</v>
      </c>
      <c r="D96">
        <v>1.0319999999999999E-2</v>
      </c>
    </row>
    <row r="97" spans="1:4" x14ac:dyDescent="0.2">
      <c r="A97" t="s">
        <v>122</v>
      </c>
      <c r="B97">
        <v>40</v>
      </c>
      <c r="C97" t="s">
        <v>23</v>
      </c>
      <c r="D97">
        <v>2.1000000000000001E-4</v>
      </c>
    </row>
    <row r="98" spans="1:4" x14ac:dyDescent="0.2">
      <c r="A98" t="s">
        <v>123</v>
      </c>
      <c r="B98">
        <v>55</v>
      </c>
      <c r="C98" t="s">
        <v>14</v>
      </c>
      <c r="D98">
        <v>3.6999999999999999E-4</v>
      </c>
    </row>
    <row r="99" spans="1:4" x14ac:dyDescent="0.2">
      <c r="A99" t="s">
        <v>124</v>
      </c>
      <c r="B99">
        <v>144</v>
      </c>
      <c r="C99" t="s">
        <v>14</v>
      </c>
      <c r="D99">
        <v>1.9599999999999999E-3</v>
      </c>
    </row>
    <row r="100" spans="1:4" x14ac:dyDescent="0.2">
      <c r="A100" t="s">
        <v>125</v>
      </c>
      <c r="B100">
        <v>108</v>
      </c>
      <c r="C100" t="s">
        <v>17</v>
      </c>
      <c r="D100">
        <v>3.16E-3</v>
      </c>
    </row>
    <row r="101" spans="1:4" x14ac:dyDescent="0.2">
      <c r="A101" t="s">
        <v>126</v>
      </c>
      <c r="B101">
        <v>3645</v>
      </c>
      <c r="C101" t="s">
        <v>50</v>
      </c>
      <c r="D101">
        <v>2.256E-2</v>
      </c>
    </row>
    <row r="102" spans="1:4" x14ac:dyDescent="0.2">
      <c r="A102" t="s">
        <v>127</v>
      </c>
      <c r="B102">
        <v>108</v>
      </c>
      <c r="C102" t="s">
        <v>17</v>
      </c>
      <c r="D102">
        <v>3.65E-3</v>
      </c>
    </row>
    <row r="103" spans="1:4" x14ac:dyDescent="0.2">
      <c r="A103" t="s">
        <v>128</v>
      </c>
      <c r="B103">
        <v>6867</v>
      </c>
      <c r="C103" t="s">
        <v>58</v>
      </c>
      <c r="D103">
        <v>0.74777000000000005</v>
      </c>
    </row>
    <row r="104" spans="1:4" x14ac:dyDescent="0.2">
      <c r="A104" t="s">
        <v>129</v>
      </c>
      <c r="B104">
        <v>1026</v>
      </c>
      <c r="C104" t="s">
        <v>14</v>
      </c>
      <c r="D104">
        <v>7.2300000000000003E-3</v>
      </c>
    </row>
    <row r="105" spans="1:4" x14ac:dyDescent="0.2">
      <c r="A105" t="s">
        <v>130</v>
      </c>
      <c r="B105">
        <v>15</v>
      </c>
      <c r="C105" t="s">
        <v>23</v>
      </c>
      <c r="D105">
        <v>1.1E-4</v>
      </c>
    </row>
    <row r="106" spans="1:4" x14ac:dyDescent="0.2">
      <c r="A106" t="s">
        <v>131</v>
      </c>
      <c r="B106">
        <v>164737</v>
      </c>
      <c r="C106" t="s">
        <v>23</v>
      </c>
      <c r="D106">
        <v>0.8417</v>
      </c>
    </row>
    <row r="107" spans="1:4" x14ac:dyDescent="0.2">
      <c r="A107" t="s">
        <v>132</v>
      </c>
      <c r="B107">
        <v>21</v>
      </c>
      <c r="C107" t="s">
        <v>23</v>
      </c>
      <c r="D107">
        <v>3.3E-4</v>
      </c>
    </row>
    <row r="108" spans="1:4" x14ac:dyDescent="0.2">
      <c r="A108" t="s">
        <v>133</v>
      </c>
      <c r="B108">
        <v>269868</v>
      </c>
      <c r="C108" t="s">
        <v>25</v>
      </c>
      <c r="D108">
        <v>10.413629999999999</v>
      </c>
    </row>
    <row r="109" spans="1:4" x14ac:dyDescent="0.2">
      <c r="A109" t="s">
        <v>134</v>
      </c>
      <c r="B109">
        <v>10</v>
      </c>
      <c r="C109" t="s">
        <v>14</v>
      </c>
      <c r="D109">
        <v>9.0000000000000006E-5</v>
      </c>
    </row>
    <row r="110" spans="1:4" x14ac:dyDescent="0.2">
      <c r="A110" t="s">
        <v>135</v>
      </c>
      <c r="B110">
        <v>868335</v>
      </c>
      <c r="C110" t="s">
        <v>25</v>
      </c>
      <c r="D110">
        <v>38.218519999999998</v>
      </c>
    </row>
    <row r="111" spans="1:4" x14ac:dyDescent="0.2">
      <c r="A111" t="s">
        <v>136</v>
      </c>
      <c r="B111">
        <v>231</v>
      </c>
      <c r="C111" t="s">
        <v>14</v>
      </c>
      <c r="D111">
        <v>1.9599999999999999E-3</v>
      </c>
    </row>
    <row r="112" spans="1:4" x14ac:dyDescent="0.2">
      <c r="A112" t="s">
        <v>137</v>
      </c>
      <c r="B112">
        <v>721072</v>
      </c>
      <c r="C112" t="s">
        <v>23</v>
      </c>
      <c r="D112">
        <v>3.92401</v>
      </c>
    </row>
    <row r="113" spans="1:4" x14ac:dyDescent="0.2">
      <c r="A113" t="s">
        <v>138</v>
      </c>
      <c r="B113">
        <v>207</v>
      </c>
      <c r="C113" t="s">
        <v>17</v>
      </c>
      <c r="D113">
        <v>3.5699999999999998E-3</v>
      </c>
    </row>
    <row r="114" spans="1:4" x14ac:dyDescent="0.2">
      <c r="A114" t="s">
        <v>139</v>
      </c>
      <c r="B114">
        <v>1580</v>
      </c>
      <c r="C114" t="s">
        <v>140</v>
      </c>
      <c r="D114">
        <v>6.8300000000000001E-3</v>
      </c>
    </row>
    <row r="115" spans="1:4" x14ac:dyDescent="0.2">
      <c r="A115" t="s">
        <v>141</v>
      </c>
      <c r="B115">
        <v>50</v>
      </c>
      <c r="C115" t="s">
        <v>25</v>
      </c>
      <c r="D115">
        <v>2.7E-4</v>
      </c>
    </row>
    <row r="116" spans="1:4" x14ac:dyDescent="0.2">
      <c r="A116" t="s">
        <v>142</v>
      </c>
      <c r="B116">
        <v>55</v>
      </c>
      <c r="C116" t="s">
        <v>23</v>
      </c>
      <c r="D116">
        <v>2.7999999999999998E-4</v>
      </c>
    </row>
    <row r="117" spans="1:4" x14ac:dyDescent="0.2">
      <c r="A117" t="s">
        <v>143</v>
      </c>
      <c r="B117">
        <v>100</v>
      </c>
      <c r="C117" t="s">
        <v>25</v>
      </c>
      <c r="D117">
        <v>2.0899999999999998E-3</v>
      </c>
    </row>
    <row r="118" spans="1:4" x14ac:dyDescent="0.2">
      <c r="A118" t="s">
        <v>144</v>
      </c>
      <c r="B118">
        <v>577525</v>
      </c>
      <c r="C118" t="s">
        <v>17</v>
      </c>
      <c r="D118">
        <v>15.864459999999999</v>
      </c>
    </row>
    <row r="119" spans="1:4" x14ac:dyDescent="0.2">
      <c r="A119" t="s">
        <v>145</v>
      </c>
      <c r="B119">
        <v>80</v>
      </c>
      <c r="C119" t="s">
        <v>17</v>
      </c>
      <c r="D119">
        <v>2.3999999999999998E-3</v>
      </c>
    </row>
    <row r="120" spans="1:4" x14ac:dyDescent="0.2">
      <c r="A120" t="s">
        <v>146</v>
      </c>
      <c r="B120">
        <v>36</v>
      </c>
      <c r="C120" t="s">
        <v>17</v>
      </c>
      <c r="D120">
        <v>1.47E-3</v>
      </c>
    </row>
    <row r="121" spans="1:4" x14ac:dyDescent="0.2">
      <c r="A121" t="s">
        <v>147</v>
      </c>
      <c r="B121">
        <v>1566</v>
      </c>
      <c r="C121" t="s">
        <v>42</v>
      </c>
      <c r="D121">
        <v>0.25206000000000001</v>
      </c>
    </row>
    <row r="122" spans="1:4" x14ac:dyDescent="0.2">
      <c r="A122" t="s">
        <v>148</v>
      </c>
      <c r="B122">
        <v>50</v>
      </c>
      <c r="C122" t="s">
        <v>23</v>
      </c>
      <c r="D122">
        <v>1.0300000000000001E-3</v>
      </c>
    </row>
    <row r="123" spans="1:4" x14ac:dyDescent="0.2">
      <c r="A123" t="s">
        <v>149</v>
      </c>
      <c r="B123">
        <v>60</v>
      </c>
      <c r="C123" t="s">
        <v>14</v>
      </c>
      <c r="D123">
        <v>8.9999999999999998E-4</v>
      </c>
    </row>
    <row r="124" spans="1:4" x14ac:dyDescent="0.2">
      <c r="A124" t="s">
        <v>150</v>
      </c>
      <c r="B124">
        <v>234</v>
      </c>
      <c r="C124" t="s">
        <v>25</v>
      </c>
      <c r="D124">
        <v>8.0300000000000007E-3</v>
      </c>
    </row>
    <row r="125" spans="1:4" x14ac:dyDescent="0.2">
      <c r="A125" t="s">
        <v>151</v>
      </c>
      <c r="B125">
        <v>30822</v>
      </c>
      <c r="C125" t="s">
        <v>25</v>
      </c>
      <c r="D125">
        <v>1.1424700000000001</v>
      </c>
    </row>
    <row r="126" spans="1:4" x14ac:dyDescent="0.2">
      <c r="A126" t="s">
        <v>152</v>
      </c>
      <c r="B126">
        <v>230</v>
      </c>
      <c r="C126" t="s">
        <v>23</v>
      </c>
      <c r="D126">
        <v>1.026E-2</v>
      </c>
    </row>
    <row r="127" spans="1:4" x14ac:dyDescent="0.2">
      <c r="A127" t="s">
        <v>153</v>
      </c>
      <c r="B127">
        <v>95</v>
      </c>
      <c r="C127" t="s">
        <v>25</v>
      </c>
      <c r="D127">
        <v>2.9299999999999999E-3</v>
      </c>
    </row>
    <row r="128" spans="1:4" x14ac:dyDescent="0.2">
      <c r="A128" t="s">
        <v>154</v>
      </c>
      <c r="B128">
        <v>153</v>
      </c>
      <c r="C128" t="s">
        <v>14</v>
      </c>
      <c r="D128">
        <v>1.0499999999999999E-3</v>
      </c>
    </row>
    <row r="129" spans="1:4" x14ac:dyDescent="0.2">
      <c r="A129" t="s">
        <v>155</v>
      </c>
      <c r="B129">
        <v>70</v>
      </c>
      <c r="C129" t="s">
        <v>14</v>
      </c>
      <c r="D129">
        <v>9.8999999999999999E-4</v>
      </c>
    </row>
    <row r="130" spans="1:4" x14ac:dyDescent="0.2">
      <c r="A130" t="s">
        <v>156</v>
      </c>
      <c r="B130">
        <v>99</v>
      </c>
      <c r="C130" t="s">
        <v>25</v>
      </c>
      <c r="D130">
        <v>5.1000000000000004E-4</v>
      </c>
    </row>
    <row r="131" spans="1:4" x14ac:dyDescent="0.2">
      <c r="A131" t="s">
        <v>157</v>
      </c>
      <c r="B131">
        <v>90</v>
      </c>
      <c r="C131" t="s">
        <v>23</v>
      </c>
      <c r="D131">
        <v>5.0000000000000001E-4</v>
      </c>
    </row>
    <row r="132" spans="1:4" x14ac:dyDescent="0.2">
      <c r="A132" t="s">
        <v>158</v>
      </c>
      <c r="B132">
        <v>6</v>
      </c>
      <c r="C132" t="s">
        <v>14</v>
      </c>
      <c r="D132">
        <v>6.9999999999999994E-5</v>
      </c>
    </row>
    <row r="133" spans="1:4" x14ac:dyDescent="0.2">
      <c r="A133" t="s">
        <v>159</v>
      </c>
      <c r="B133">
        <v>30</v>
      </c>
      <c r="C133" t="s">
        <v>23</v>
      </c>
      <c r="D133">
        <v>3.8000000000000002E-4</v>
      </c>
    </row>
    <row r="134" spans="1:4" x14ac:dyDescent="0.2">
      <c r="A134" t="s">
        <v>160</v>
      </c>
      <c r="B134">
        <v>252</v>
      </c>
      <c r="C134" t="s">
        <v>17</v>
      </c>
      <c r="D134">
        <v>4.3E-3</v>
      </c>
    </row>
    <row r="135" spans="1:4" x14ac:dyDescent="0.2">
      <c r="A135" t="s">
        <v>161</v>
      </c>
      <c r="B135">
        <v>95</v>
      </c>
      <c r="C135" t="s">
        <v>25</v>
      </c>
      <c r="D135">
        <v>2.97E-3</v>
      </c>
    </row>
    <row r="136" spans="1:4" x14ac:dyDescent="0.2">
      <c r="A136" t="s">
        <v>162</v>
      </c>
      <c r="B136">
        <v>2052</v>
      </c>
      <c r="C136" t="s">
        <v>14</v>
      </c>
      <c r="D136">
        <v>1.7489999999999999E-2</v>
      </c>
    </row>
    <row r="137" spans="1:4" x14ac:dyDescent="0.2">
      <c r="A137" t="s">
        <v>163</v>
      </c>
      <c r="B137">
        <v>400</v>
      </c>
      <c r="C137" t="s">
        <v>25</v>
      </c>
      <c r="D137">
        <v>5.1900000000000002E-3</v>
      </c>
    </row>
    <row r="138" spans="1:4" x14ac:dyDescent="0.2">
      <c r="A138" t="s">
        <v>164</v>
      </c>
      <c r="B138">
        <v>207</v>
      </c>
      <c r="C138" t="s">
        <v>17</v>
      </c>
      <c r="D138">
        <v>3.5599999999999998E-3</v>
      </c>
    </row>
    <row r="139" spans="1:4" x14ac:dyDescent="0.2">
      <c r="A139" t="s">
        <v>165</v>
      </c>
      <c r="B139">
        <v>21483</v>
      </c>
      <c r="C139" t="s">
        <v>42</v>
      </c>
      <c r="D139">
        <v>0.80947999999999998</v>
      </c>
    </row>
    <row r="140" spans="1:4" x14ac:dyDescent="0.2">
      <c r="A140" t="s">
        <v>166</v>
      </c>
      <c r="B140">
        <v>65</v>
      </c>
      <c r="C140" t="s">
        <v>25</v>
      </c>
      <c r="D140">
        <v>1.6999999999999999E-3</v>
      </c>
    </row>
    <row r="141" spans="1:4" x14ac:dyDescent="0.2">
      <c r="A141" t="s">
        <v>167</v>
      </c>
      <c r="B141">
        <v>90</v>
      </c>
      <c r="C141" t="s">
        <v>23</v>
      </c>
      <c r="D141">
        <v>1.6299999999999999E-3</v>
      </c>
    </row>
    <row r="142" spans="1:4" x14ac:dyDescent="0.2">
      <c r="A142" t="s">
        <v>168</v>
      </c>
      <c r="B142">
        <v>5643</v>
      </c>
      <c r="C142" t="s">
        <v>14</v>
      </c>
      <c r="D142">
        <v>4.8039999999999999E-2</v>
      </c>
    </row>
    <row r="143" spans="1:4" x14ac:dyDescent="0.2">
      <c r="A143" t="s">
        <v>169</v>
      </c>
      <c r="B143">
        <v>35</v>
      </c>
      <c r="C143" t="s">
        <v>25</v>
      </c>
      <c r="D143">
        <v>1.1000000000000001E-3</v>
      </c>
    </row>
    <row r="144" spans="1:4" x14ac:dyDescent="0.2">
      <c r="A144" t="s">
        <v>170</v>
      </c>
      <c r="B144">
        <v>175</v>
      </c>
      <c r="C144" t="s">
        <v>17</v>
      </c>
      <c r="D144">
        <v>5.8399999999999997E-3</v>
      </c>
    </row>
    <row r="145" spans="1:4" x14ac:dyDescent="0.2">
      <c r="A145" t="s">
        <v>171</v>
      </c>
      <c r="B145">
        <v>555</v>
      </c>
      <c r="C145" t="s">
        <v>46</v>
      </c>
      <c r="D145">
        <v>2.31E-3</v>
      </c>
    </row>
    <row r="146" spans="1:4" x14ac:dyDescent="0.2">
      <c r="A146" t="s">
        <v>172</v>
      </c>
      <c r="B146">
        <v>16038</v>
      </c>
      <c r="C146" t="s">
        <v>50</v>
      </c>
      <c r="D146">
        <v>0.55766000000000004</v>
      </c>
    </row>
    <row r="147" spans="1:4" x14ac:dyDescent="0.2">
      <c r="A147" t="s">
        <v>173</v>
      </c>
      <c r="B147">
        <v>714</v>
      </c>
      <c r="C147" t="s">
        <v>17</v>
      </c>
      <c r="D147">
        <v>1.6570000000000001E-2</v>
      </c>
    </row>
    <row r="148" spans="1:4" x14ac:dyDescent="0.2">
      <c r="A148" t="s">
        <v>174</v>
      </c>
      <c r="B148">
        <v>21</v>
      </c>
      <c r="C148" t="s">
        <v>25</v>
      </c>
      <c r="D148">
        <v>6.8999999999999997E-4</v>
      </c>
    </row>
    <row r="149" spans="1:4" x14ac:dyDescent="0.2">
      <c r="A149" t="s">
        <v>175</v>
      </c>
      <c r="B149">
        <v>323</v>
      </c>
      <c r="C149" t="s">
        <v>23</v>
      </c>
      <c r="D149">
        <v>1.47E-3</v>
      </c>
    </row>
    <row r="150" spans="1:4" x14ac:dyDescent="0.2">
      <c r="A150" t="s">
        <v>176</v>
      </c>
      <c r="B150">
        <v>110</v>
      </c>
      <c r="C150" t="s">
        <v>23</v>
      </c>
      <c r="D150">
        <v>3.2000000000000002E-3</v>
      </c>
    </row>
    <row r="151" spans="1:4" x14ac:dyDescent="0.2">
      <c r="A151" t="s">
        <v>177</v>
      </c>
      <c r="B151">
        <v>1300</v>
      </c>
      <c r="C151" t="s">
        <v>23</v>
      </c>
      <c r="D151">
        <v>6.0400000000000002E-3</v>
      </c>
    </row>
    <row r="152" spans="1:4" x14ac:dyDescent="0.2">
      <c r="A152" t="s">
        <v>178</v>
      </c>
      <c r="B152">
        <v>122895</v>
      </c>
      <c r="C152" t="s">
        <v>14</v>
      </c>
      <c r="D152">
        <v>0.99243000000000003</v>
      </c>
    </row>
    <row r="153" spans="1:4" x14ac:dyDescent="0.2">
      <c r="A153" t="s">
        <v>179</v>
      </c>
      <c r="B153">
        <v>72</v>
      </c>
      <c r="C153" t="s">
        <v>25</v>
      </c>
      <c r="D153">
        <v>2.48E-3</v>
      </c>
    </row>
    <row r="154" spans="1:4" x14ac:dyDescent="0.2">
      <c r="A154" t="s">
        <v>180</v>
      </c>
      <c r="B154">
        <v>50</v>
      </c>
      <c r="C154" t="s">
        <v>23</v>
      </c>
      <c r="D154">
        <v>3.6999999999999999E-4</v>
      </c>
    </row>
    <row r="155" spans="1:4" x14ac:dyDescent="0.2">
      <c r="A155" t="s">
        <v>181</v>
      </c>
      <c r="B155">
        <v>54</v>
      </c>
      <c r="C155" t="s">
        <v>14</v>
      </c>
      <c r="D155">
        <v>3.2000000000000003E-4</v>
      </c>
    </row>
    <row r="156" spans="1:4" x14ac:dyDescent="0.2">
      <c r="A156" t="s">
        <v>182</v>
      </c>
      <c r="B156">
        <v>261</v>
      </c>
      <c r="C156" t="s">
        <v>17</v>
      </c>
      <c r="D156">
        <v>5.4200000000000003E-3</v>
      </c>
    </row>
    <row r="157" spans="1:4" x14ac:dyDescent="0.2">
      <c r="A157" t="s">
        <v>183</v>
      </c>
      <c r="B157">
        <v>180</v>
      </c>
      <c r="C157" t="s">
        <v>17</v>
      </c>
      <c r="D157">
        <v>8.9999999999999998E-4</v>
      </c>
    </row>
    <row r="158" spans="1:4" x14ac:dyDescent="0.2">
      <c r="A158" t="s">
        <v>184</v>
      </c>
      <c r="B158">
        <v>70</v>
      </c>
      <c r="C158" t="s">
        <v>14</v>
      </c>
      <c r="D158">
        <v>1.0300000000000001E-3</v>
      </c>
    </row>
    <row r="159" spans="1:4" x14ac:dyDescent="0.2">
      <c r="A159" t="s">
        <v>185</v>
      </c>
      <c r="B159">
        <v>9405</v>
      </c>
      <c r="C159" t="s">
        <v>17</v>
      </c>
      <c r="D159">
        <v>0.47758</v>
      </c>
    </row>
    <row r="160" spans="1:4" x14ac:dyDescent="0.2">
      <c r="A160" t="s">
        <v>186</v>
      </c>
      <c r="B160">
        <v>476</v>
      </c>
      <c r="C160" t="s">
        <v>23</v>
      </c>
      <c r="D160">
        <v>2.14E-3</v>
      </c>
    </row>
    <row r="161" spans="1:4" x14ac:dyDescent="0.2">
      <c r="A161" t="s">
        <v>187</v>
      </c>
      <c r="B161">
        <v>63</v>
      </c>
      <c r="C161" t="s">
        <v>25</v>
      </c>
      <c r="D161">
        <v>1.7899999999999999E-3</v>
      </c>
    </row>
    <row r="162" spans="1:4" x14ac:dyDescent="0.2">
      <c r="A162" t="s">
        <v>188</v>
      </c>
      <c r="B162">
        <v>105</v>
      </c>
      <c r="C162" t="s">
        <v>23</v>
      </c>
      <c r="D162">
        <v>9.8999999999999999E-4</v>
      </c>
    </row>
    <row r="163" spans="1:4" x14ac:dyDescent="0.2">
      <c r="A163" t="s">
        <v>189</v>
      </c>
      <c r="B163">
        <v>297</v>
      </c>
      <c r="C163" t="s">
        <v>14</v>
      </c>
      <c r="D163">
        <v>4.4999999999999997E-3</v>
      </c>
    </row>
    <row r="164" spans="1:4" x14ac:dyDescent="0.2">
      <c r="A164" t="s">
        <v>190</v>
      </c>
      <c r="B164">
        <v>400</v>
      </c>
      <c r="C164" t="s">
        <v>25</v>
      </c>
      <c r="D164">
        <v>5.2100000000000002E-3</v>
      </c>
    </row>
    <row r="165" spans="1:4" x14ac:dyDescent="0.2">
      <c r="A165" t="s">
        <v>191</v>
      </c>
      <c r="B165">
        <v>27</v>
      </c>
      <c r="C165" t="s">
        <v>17</v>
      </c>
      <c r="D165">
        <v>1.6900000000000001E-3</v>
      </c>
    </row>
    <row r="166" spans="1:4" x14ac:dyDescent="0.2">
      <c r="A166" t="s">
        <v>192</v>
      </c>
      <c r="B166">
        <v>140</v>
      </c>
      <c r="C166" t="s">
        <v>25</v>
      </c>
      <c r="D166">
        <v>5.3299999999999997E-3</v>
      </c>
    </row>
    <row r="167" spans="1:4" x14ac:dyDescent="0.2">
      <c r="A167" t="s">
        <v>193</v>
      </c>
      <c r="B167">
        <v>145</v>
      </c>
      <c r="C167" t="s">
        <v>17</v>
      </c>
      <c r="D167">
        <v>3.0400000000000002E-3</v>
      </c>
    </row>
    <row r="168" spans="1:4" x14ac:dyDescent="0.2">
      <c r="A168" t="s">
        <v>194</v>
      </c>
      <c r="B168">
        <v>12415</v>
      </c>
      <c r="C168" t="s">
        <v>23</v>
      </c>
      <c r="D168">
        <v>5.8799999999999998E-2</v>
      </c>
    </row>
    <row r="169" spans="1:4" x14ac:dyDescent="0.2">
      <c r="A169" t="s">
        <v>195</v>
      </c>
      <c r="B169">
        <v>613795</v>
      </c>
      <c r="C169" t="s">
        <v>25</v>
      </c>
      <c r="D169">
        <v>24.032859999999999</v>
      </c>
    </row>
    <row r="170" spans="1:4" x14ac:dyDescent="0.2">
      <c r="A170" t="s">
        <v>196</v>
      </c>
      <c r="B170">
        <v>108</v>
      </c>
      <c r="C170" t="s">
        <v>23</v>
      </c>
      <c r="D170">
        <v>5.9999999999999995E-4</v>
      </c>
    </row>
    <row r="171" spans="1:4" x14ac:dyDescent="0.2">
      <c r="A171" t="s">
        <v>197</v>
      </c>
      <c r="B171">
        <v>54</v>
      </c>
      <c r="C171" t="s">
        <v>23</v>
      </c>
      <c r="D171">
        <v>3.1E-4</v>
      </c>
    </row>
    <row r="172" spans="1:4" x14ac:dyDescent="0.2">
      <c r="A172" t="s">
        <v>198</v>
      </c>
      <c r="B172">
        <v>2112</v>
      </c>
      <c r="C172" t="s">
        <v>17</v>
      </c>
      <c r="D172">
        <v>4.3499999999999997E-2</v>
      </c>
    </row>
    <row r="173" spans="1:4" x14ac:dyDescent="0.2">
      <c r="A173" t="s">
        <v>199</v>
      </c>
      <c r="B173">
        <v>32800</v>
      </c>
      <c r="C173" t="s">
        <v>23</v>
      </c>
      <c r="D173">
        <v>0.18254000000000001</v>
      </c>
    </row>
    <row r="174" spans="1:4" x14ac:dyDescent="0.2">
      <c r="A174" t="s">
        <v>200</v>
      </c>
      <c r="B174">
        <v>70</v>
      </c>
      <c r="C174" t="s">
        <v>14</v>
      </c>
      <c r="D174">
        <v>9.8999999999999999E-4</v>
      </c>
    </row>
    <row r="175" spans="1:4" x14ac:dyDescent="0.2">
      <c r="A175" t="s">
        <v>201</v>
      </c>
      <c r="B175">
        <v>108</v>
      </c>
      <c r="C175" t="s">
        <v>25</v>
      </c>
      <c r="D175">
        <v>3.5200000000000001E-3</v>
      </c>
    </row>
    <row r="176" spans="1:4" x14ac:dyDescent="0.2">
      <c r="A176" t="s">
        <v>202</v>
      </c>
      <c r="B176">
        <v>18</v>
      </c>
      <c r="C176" t="s">
        <v>14</v>
      </c>
      <c r="D176">
        <v>1.9000000000000001E-4</v>
      </c>
    </row>
    <row r="177" spans="1:4" x14ac:dyDescent="0.2">
      <c r="A177" t="s">
        <v>203</v>
      </c>
      <c r="B177">
        <v>130</v>
      </c>
      <c r="C177" t="s">
        <v>14</v>
      </c>
      <c r="D177">
        <v>6.4000000000000005E-4</v>
      </c>
    </row>
    <row r="178" spans="1:4" x14ac:dyDescent="0.2">
      <c r="A178" t="s">
        <v>204</v>
      </c>
      <c r="B178">
        <v>102</v>
      </c>
      <c r="C178" t="s">
        <v>14</v>
      </c>
      <c r="D178">
        <v>9.2000000000000003E-4</v>
      </c>
    </row>
    <row r="179" spans="1:4" x14ac:dyDescent="0.2">
      <c r="A179" t="s">
        <v>205</v>
      </c>
      <c r="B179">
        <v>162</v>
      </c>
      <c r="C179" t="s">
        <v>25</v>
      </c>
      <c r="D179">
        <v>1.9499999999999999E-3</v>
      </c>
    </row>
    <row r="180" spans="1:4" x14ac:dyDescent="0.2">
      <c r="A180" t="s">
        <v>206</v>
      </c>
      <c r="B180">
        <v>297</v>
      </c>
      <c r="C180" t="s">
        <v>23</v>
      </c>
      <c r="D180">
        <v>1.32E-3</v>
      </c>
    </row>
    <row r="181" spans="1:4" x14ac:dyDescent="0.2">
      <c r="A181" t="s">
        <v>207</v>
      </c>
      <c r="B181">
        <v>30</v>
      </c>
      <c r="C181" t="s">
        <v>23</v>
      </c>
      <c r="D181">
        <v>4.4000000000000002E-4</v>
      </c>
    </row>
    <row r="182" spans="1:4" x14ac:dyDescent="0.2">
      <c r="A182" t="s">
        <v>208</v>
      </c>
      <c r="B182">
        <v>26637</v>
      </c>
      <c r="C182" t="s">
        <v>14</v>
      </c>
      <c r="D182">
        <v>0.25241000000000002</v>
      </c>
    </row>
    <row r="183" spans="1:4" x14ac:dyDescent="0.2">
      <c r="A183" t="s">
        <v>209</v>
      </c>
      <c r="B183">
        <v>117</v>
      </c>
      <c r="C183" t="s">
        <v>14</v>
      </c>
      <c r="D183">
        <v>1.32E-3</v>
      </c>
    </row>
    <row r="184" spans="1:4" x14ac:dyDescent="0.2">
      <c r="A184" t="s">
        <v>210</v>
      </c>
      <c r="B184">
        <v>6</v>
      </c>
      <c r="C184" t="s">
        <v>14</v>
      </c>
      <c r="D184">
        <v>1.2E-4</v>
      </c>
    </row>
    <row r="185" spans="1:4" x14ac:dyDescent="0.2">
      <c r="A185" t="s">
        <v>211</v>
      </c>
      <c r="B185">
        <v>150</v>
      </c>
      <c r="C185" t="s">
        <v>23</v>
      </c>
      <c r="D185">
        <v>5.2300000000000003E-3</v>
      </c>
    </row>
    <row r="186" spans="1:4" x14ac:dyDescent="0.2">
      <c r="A186" t="s">
        <v>212</v>
      </c>
      <c r="B186">
        <v>70</v>
      </c>
      <c r="C186" t="s">
        <v>14</v>
      </c>
      <c r="D186">
        <v>9.8999999999999999E-4</v>
      </c>
    </row>
    <row r="187" spans="1:4" x14ac:dyDescent="0.2">
      <c r="A187" t="s">
        <v>213</v>
      </c>
      <c r="B187">
        <v>296321</v>
      </c>
      <c r="C187" t="s">
        <v>14</v>
      </c>
      <c r="D187">
        <v>8.7207299999999996</v>
      </c>
    </row>
    <row r="188" spans="1:4" x14ac:dyDescent="0.2">
      <c r="A188" t="s">
        <v>214</v>
      </c>
      <c r="B188">
        <v>238</v>
      </c>
      <c r="C188" t="s">
        <v>23</v>
      </c>
      <c r="D188">
        <v>1.07E-3</v>
      </c>
    </row>
    <row r="189" spans="1:4" x14ac:dyDescent="0.2">
      <c r="A189" t="s">
        <v>215</v>
      </c>
      <c r="B189">
        <v>198</v>
      </c>
      <c r="C189" t="s">
        <v>17</v>
      </c>
      <c r="D189">
        <v>3.5899999999999999E-3</v>
      </c>
    </row>
    <row r="190" spans="1:4" x14ac:dyDescent="0.2">
      <c r="A190" t="s">
        <v>216</v>
      </c>
      <c r="B190">
        <v>6984</v>
      </c>
      <c r="C190" t="s">
        <v>50</v>
      </c>
      <c r="D190">
        <v>0.17460000000000001</v>
      </c>
    </row>
    <row r="191" spans="1:4" x14ac:dyDescent="0.2">
      <c r="A191" t="s">
        <v>217</v>
      </c>
      <c r="B191">
        <v>35</v>
      </c>
      <c r="C191" t="s">
        <v>23</v>
      </c>
      <c r="D191">
        <v>1.9000000000000001E-4</v>
      </c>
    </row>
    <row r="192" spans="1:4" x14ac:dyDescent="0.2">
      <c r="A192" t="s">
        <v>218</v>
      </c>
      <c r="B192">
        <v>36</v>
      </c>
      <c r="C192" t="s">
        <v>14</v>
      </c>
      <c r="D192">
        <v>2.1000000000000001E-4</v>
      </c>
    </row>
    <row r="193" spans="1:4" x14ac:dyDescent="0.2">
      <c r="A193" t="s">
        <v>219</v>
      </c>
      <c r="B193">
        <v>202917</v>
      </c>
      <c r="C193" t="s">
        <v>17</v>
      </c>
      <c r="D193">
        <v>17.19172</v>
      </c>
    </row>
    <row r="194" spans="1:4" x14ac:dyDescent="0.2">
      <c r="A194" t="s">
        <v>220</v>
      </c>
      <c r="B194">
        <v>1275</v>
      </c>
      <c r="C194" t="s">
        <v>110</v>
      </c>
      <c r="D194">
        <v>1.6789999999999999E-2</v>
      </c>
    </row>
    <row r="195" spans="1:4" x14ac:dyDescent="0.2">
      <c r="A195" t="s">
        <v>221</v>
      </c>
      <c r="B195">
        <v>234</v>
      </c>
      <c r="C195" t="s">
        <v>17</v>
      </c>
      <c r="D195">
        <v>4.7499999999999999E-3</v>
      </c>
    </row>
    <row r="196" spans="1:4" x14ac:dyDescent="0.2">
      <c r="A196" t="s">
        <v>222</v>
      </c>
      <c r="B196">
        <v>903</v>
      </c>
      <c r="C196" t="s">
        <v>14</v>
      </c>
      <c r="D196">
        <v>4.5999999999999999E-3</v>
      </c>
    </row>
    <row r="197" spans="1:4" x14ac:dyDescent="0.2">
      <c r="A197" t="s">
        <v>223</v>
      </c>
      <c r="B197">
        <v>30</v>
      </c>
      <c r="C197" t="s">
        <v>23</v>
      </c>
      <c r="D197">
        <v>1.9000000000000001E-4</v>
      </c>
    </row>
    <row r="198" spans="1:4" x14ac:dyDescent="0.2">
      <c r="A198" t="s">
        <v>224</v>
      </c>
      <c r="B198">
        <v>63</v>
      </c>
      <c r="C198" t="s">
        <v>64</v>
      </c>
      <c r="D198">
        <v>2.9E-4</v>
      </c>
    </row>
    <row r="199" spans="1:4" x14ac:dyDescent="0.2">
      <c r="A199" t="s">
        <v>225</v>
      </c>
      <c r="B199">
        <v>5083</v>
      </c>
      <c r="C199" t="s">
        <v>25</v>
      </c>
      <c r="D199">
        <v>0.14027000000000001</v>
      </c>
    </row>
    <row r="200" spans="1:4" x14ac:dyDescent="0.2">
      <c r="A200" t="s">
        <v>226</v>
      </c>
      <c r="B200">
        <v>799</v>
      </c>
      <c r="C200" t="s">
        <v>23</v>
      </c>
      <c r="D200">
        <v>3.65E-3</v>
      </c>
    </row>
    <row r="201" spans="1:4" x14ac:dyDescent="0.2">
      <c r="A201" t="s">
        <v>227</v>
      </c>
      <c r="B201">
        <v>155686</v>
      </c>
      <c r="C201" t="s">
        <v>23</v>
      </c>
      <c r="D201">
        <v>0.83018999999999998</v>
      </c>
    </row>
    <row r="202" spans="1:4" x14ac:dyDescent="0.2">
      <c r="A202" t="s">
        <v>228</v>
      </c>
      <c r="B202">
        <v>32895</v>
      </c>
      <c r="C202" t="s">
        <v>17</v>
      </c>
      <c r="D202">
        <v>0.81769999999999998</v>
      </c>
    </row>
    <row r="203" spans="1:4" x14ac:dyDescent="0.2">
      <c r="A203" t="s">
        <v>229</v>
      </c>
      <c r="B203">
        <v>207</v>
      </c>
      <c r="C203" t="s">
        <v>17</v>
      </c>
      <c r="D203">
        <v>3.5500000000000002E-3</v>
      </c>
    </row>
    <row r="204" spans="1:4" x14ac:dyDescent="0.2">
      <c r="A204" t="s">
        <v>230</v>
      </c>
      <c r="B204">
        <v>45</v>
      </c>
      <c r="C204" t="s">
        <v>14</v>
      </c>
      <c r="D204">
        <v>4.4000000000000002E-4</v>
      </c>
    </row>
    <row r="205" spans="1:4" x14ac:dyDescent="0.2">
      <c r="A205" t="s">
        <v>231</v>
      </c>
      <c r="B205">
        <v>95</v>
      </c>
      <c r="C205" t="s">
        <v>25</v>
      </c>
      <c r="D205">
        <v>2.97E-3</v>
      </c>
    </row>
    <row r="206" spans="1:4" x14ac:dyDescent="0.2">
      <c r="A206" t="s">
        <v>232</v>
      </c>
      <c r="B206">
        <v>6</v>
      </c>
      <c r="C206" t="s">
        <v>14</v>
      </c>
      <c r="D206">
        <v>6.9999999999999994E-5</v>
      </c>
    </row>
    <row r="207" spans="1:4" x14ac:dyDescent="0.2">
      <c r="A207" t="s">
        <v>233</v>
      </c>
      <c r="B207">
        <v>17230</v>
      </c>
      <c r="C207" t="s">
        <v>93</v>
      </c>
      <c r="D207">
        <v>0.38555</v>
      </c>
    </row>
    <row r="208" spans="1:4" x14ac:dyDescent="0.2">
      <c r="A208" t="s">
        <v>234</v>
      </c>
      <c r="B208">
        <v>40</v>
      </c>
      <c r="C208" t="s">
        <v>23</v>
      </c>
      <c r="D208">
        <v>2.2000000000000001E-4</v>
      </c>
    </row>
    <row r="209" spans="1:4" x14ac:dyDescent="0.2">
      <c r="A209" t="s">
        <v>235</v>
      </c>
      <c r="B209">
        <v>34</v>
      </c>
      <c r="C209" t="s">
        <v>14</v>
      </c>
      <c r="D209">
        <v>2.0000000000000001E-4</v>
      </c>
    </row>
    <row r="210" spans="1:4" x14ac:dyDescent="0.2">
      <c r="A210" t="s">
        <v>236</v>
      </c>
      <c r="B210">
        <v>145</v>
      </c>
      <c r="C210" t="s">
        <v>17</v>
      </c>
      <c r="D210">
        <v>3.0100000000000001E-3</v>
      </c>
    </row>
    <row r="211" spans="1:4" x14ac:dyDescent="0.2">
      <c r="A211" t="s">
        <v>237</v>
      </c>
      <c r="B211">
        <v>207</v>
      </c>
      <c r="C211" t="s">
        <v>17</v>
      </c>
      <c r="D211">
        <v>3.5500000000000002E-3</v>
      </c>
    </row>
    <row r="212" spans="1:4" x14ac:dyDescent="0.2">
      <c r="A212" t="s">
        <v>238</v>
      </c>
      <c r="B212">
        <v>1139</v>
      </c>
      <c r="C212" t="s">
        <v>58</v>
      </c>
      <c r="D212">
        <v>3.5430000000000003E-2</v>
      </c>
    </row>
    <row r="213" spans="1:4" x14ac:dyDescent="0.2">
      <c r="A213" t="s">
        <v>239</v>
      </c>
      <c r="B213">
        <v>15</v>
      </c>
      <c r="C213" t="s">
        <v>23</v>
      </c>
      <c r="D213">
        <v>1E-4</v>
      </c>
    </row>
    <row r="214" spans="1:4" x14ac:dyDescent="0.2">
      <c r="A214" t="s">
        <v>240</v>
      </c>
      <c r="B214">
        <v>45</v>
      </c>
      <c r="C214" t="s">
        <v>14</v>
      </c>
      <c r="D214">
        <v>2.5000000000000001E-4</v>
      </c>
    </row>
    <row r="215" spans="1:4" x14ac:dyDescent="0.2">
      <c r="A215" t="s">
        <v>241</v>
      </c>
      <c r="B215">
        <v>24</v>
      </c>
      <c r="C215" t="s">
        <v>14</v>
      </c>
      <c r="D215">
        <v>1.6000000000000001E-4</v>
      </c>
    </row>
    <row r="216" spans="1:4" x14ac:dyDescent="0.2">
      <c r="A216" t="s">
        <v>242</v>
      </c>
      <c r="B216">
        <v>270</v>
      </c>
      <c r="C216" t="s">
        <v>23</v>
      </c>
      <c r="D216">
        <v>1.3520000000000001E-2</v>
      </c>
    </row>
    <row r="217" spans="1:4" x14ac:dyDescent="0.2">
      <c r="A217" t="s">
        <v>243</v>
      </c>
      <c r="B217">
        <v>100</v>
      </c>
      <c r="C217" t="s">
        <v>25</v>
      </c>
      <c r="D217">
        <v>4.8999999999999998E-4</v>
      </c>
    </row>
    <row r="218" spans="1:4" x14ac:dyDescent="0.2">
      <c r="A218" t="s">
        <v>244</v>
      </c>
      <c r="B218">
        <v>30</v>
      </c>
      <c r="C218" t="s">
        <v>25</v>
      </c>
      <c r="D218">
        <v>1.7000000000000001E-4</v>
      </c>
    </row>
    <row r="219" spans="1:4" x14ac:dyDescent="0.2">
      <c r="A219" t="s">
        <v>245</v>
      </c>
      <c r="B219">
        <v>3147775</v>
      </c>
      <c r="C219" t="s">
        <v>23</v>
      </c>
      <c r="D219">
        <v>18.32339</v>
      </c>
    </row>
    <row r="220" spans="1:4" x14ac:dyDescent="0.2">
      <c r="A220" t="s">
        <v>246</v>
      </c>
      <c r="B220">
        <v>3026</v>
      </c>
      <c r="C220" t="s">
        <v>17</v>
      </c>
      <c r="D220">
        <v>0.11685</v>
      </c>
    </row>
    <row r="221" spans="1:4" x14ac:dyDescent="0.2">
      <c r="A221" t="s">
        <v>247</v>
      </c>
      <c r="B221">
        <v>1926</v>
      </c>
      <c r="C221" t="s">
        <v>42</v>
      </c>
      <c r="D221">
        <v>0.30723</v>
      </c>
    </row>
    <row r="222" spans="1:4" x14ac:dyDescent="0.2">
      <c r="A222" t="s">
        <v>248</v>
      </c>
      <c r="B222">
        <v>400</v>
      </c>
      <c r="C222" t="s">
        <v>25</v>
      </c>
      <c r="D222">
        <v>5.28E-3</v>
      </c>
    </row>
    <row r="223" spans="1:4" x14ac:dyDescent="0.2">
      <c r="A223" t="s">
        <v>249</v>
      </c>
      <c r="B223">
        <v>32772</v>
      </c>
      <c r="C223" t="s">
        <v>14</v>
      </c>
      <c r="D223">
        <v>0.30265999999999998</v>
      </c>
    </row>
    <row r="224" spans="1:4" x14ac:dyDescent="0.2">
      <c r="A224" t="s">
        <v>250</v>
      </c>
      <c r="B224">
        <v>153</v>
      </c>
      <c r="C224" t="s">
        <v>14</v>
      </c>
      <c r="D224">
        <v>1.06E-3</v>
      </c>
    </row>
    <row r="225" spans="1:4" x14ac:dyDescent="0.2">
      <c r="A225" t="s">
        <v>251</v>
      </c>
      <c r="B225">
        <v>108</v>
      </c>
      <c r="C225" t="s">
        <v>17</v>
      </c>
      <c r="D225">
        <v>2.8400000000000001E-3</v>
      </c>
    </row>
    <row r="226" spans="1:4" x14ac:dyDescent="0.2">
      <c r="A226" t="s">
        <v>252</v>
      </c>
      <c r="B226">
        <v>774</v>
      </c>
      <c r="C226" t="s">
        <v>14</v>
      </c>
      <c r="D226">
        <v>3.9500000000000004E-3</v>
      </c>
    </row>
    <row r="227" spans="1:4" x14ac:dyDescent="0.2">
      <c r="A227" t="s">
        <v>253</v>
      </c>
      <c r="B227">
        <v>289</v>
      </c>
      <c r="C227" t="s">
        <v>17</v>
      </c>
      <c r="D227">
        <v>4.7699999999999999E-3</v>
      </c>
    </row>
    <row r="228" spans="1:4" x14ac:dyDescent="0.2">
      <c r="A228" t="s">
        <v>254</v>
      </c>
      <c r="B228">
        <v>35</v>
      </c>
      <c r="C228" t="s">
        <v>14</v>
      </c>
      <c r="D228">
        <v>5.5000000000000003E-4</v>
      </c>
    </row>
    <row r="229" spans="1:4" x14ac:dyDescent="0.2">
      <c r="A229" t="s">
        <v>255</v>
      </c>
      <c r="B229">
        <v>90</v>
      </c>
      <c r="C229" t="s">
        <v>14</v>
      </c>
      <c r="D229">
        <v>4.4999999999999999E-4</v>
      </c>
    </row>
    <row r="230" spans="1:4" x14ac:dyDescent="0.2">
      <c r="A230" t="s">
        <v>256</v>
      </c>
      <c r="B230">
        <v>117</v>
      </c>
      <c r="C230" t="s">
        <v>23</v>
      </c>
      <c r="D230">
        <v>1.25E-3</v>
      </c>
    </row>
    <row r="231" spans="1:4" x14ac:dyDescent="0.2">
      <c r="A231" t="s">
        <v>257</v>
      </c>
      <c r="B231">
        <v>126</v>
      </c>
      <c r="C231" t="s">
        <v>23</v>
      </c>
      <c r="D231">
        <v>2.7799999999999999E-3</v>
      </c>
    </row>
    <row r="232" spans="1:4" x14ac:dyDescent="0.2">
      <c r="A232" t="s">
        <v>258</v>
      </c>
      <c r="B232">
        <v>306</v>
      </c>
      <c r="C232" t="s">
        <v>42</v>
      </c>
      <c r="D232">
        <v>1.354E-2</v>
      </c>
    </row>
    <row r="233" spans="1:4" x14ac:dyDescent="0.2">
      <c r="A233" t="s">
        <v>259</v>
      </c>
      <c r="B233">
        <v>185</v>
      </c>
      <c r="C233" t="s">
        <v>25</v>
      </c>
      <c r="D233">
        <v>3.5500000000000002E-3</v>
      </c>
    </row>
    <row r="234" spans="1:4" x14ac:dyDescent="0.2">
      <c r="A234" t="s">
        <v>260</v>
      </c>
      <c r="B234">
        <v>400</v>
      </c>
      <c r="C234" t="s">
        <v>25</v>
      </c>
      <c r="D234">
        <v>5.1900000000000002E-3</v>
      </c>
    </row>
    <row r="235" spans="1:4" x14ac:dyDescent="0.2">
      <c r="A235" t="s">
        <v>261</v>
      </c>
      <c r="B235">
        <v>6305</v>
      </c>
      <c r="C235" t="s">
        <v>23</v>
      </c>
      <c r="D235">
        <v>3.2590000000000001E-2</v>
      </c>
    </row>
    <row r="236" spans="1:4" x14ac:dyDescent="0.2">
      <c r="A236" t="s">
        <v>262</v>
      </c>
      <c r="B236">
        <v>2431</v>
      </c>
      <c r="C236" t="s">
        <v>64</v>
      </c>
      <c r="D236">
        <v>0.14935999999999999</v>
      </c>
    </row>
    <row r="237" spans="1:4" x14ac:dyDescent="0.2">
      <c r="A237" t="s">
        <v>263</v>
      </c>
      <c r="B237">
        <v>15</v>
      </c>
      <c r="C237" t="s">
        <v>23</v>
      </c>
      <c r="D237">
        <v>1E-4</v>
      </c>
    </row>
    <row r="238" spans="1:4" x14ac:dyDescent="0.2">
      <c r="A238" t="s">
        <v>264</v>
      </c>
      <c r="B238">
        <v>612</v>
      </c>
      <c r="C238" t="s">
        <v>17</v>
      </c>
      <c r="D238">
        <v>1.3639999999999999E-2</v>
      </c>
    </row>
    <row r="239" spans="1:4" x14ac:dyDescent="0.2">
      <c r="A239" t="s">
        <v>265</v>
      </c>
      <c r="B239">
        <v>70</v>
      </c>
      <c r="C239" t="s">
        <v>14</v>
      </c>
      <c r="D239">
        <v>1E-3</v>
      </c>
    </row>
    <row r="240" spans="1:4" x14ac:dyDescent="0.2">
      <c r="A240" t="s">
        <v>266</v>
      </c>
      <c r="B240">
        <v>90</v>
      </c>
      <c r="C240" t="s">
        <v>50</v>
      </c>
      <c r="D240">
        <v>3.0699999999999998E-3</v>
      </c>
    </row>
    <row r="241" spans="1:4" x14ac:dyDescent="0.2">
      <c r="A241" t="s">
        <v>267</v>
      </c>
      <c r="B241">
        <v>110</v>
      </c>
      <c r="C241" t="s">
        <v>110</v>
      </c>
      <c r="D241">
        <v>5.4000000000000001E-4</v>
      </c>
    </row>
    <row r="244" spans="1:4" x14ac:dyDescent="0.2">
      <c r="D244">
        <f>COUNTIF(D2:D241,1000000)</f>
        <v>0</v>
      </c>
    </row>
    <row r="245" spans="1:4" x14ac:dyDescent="0.2">
      <c r="D245" t="s">
        <v>107</v>
      </c>
    </row>
    <row r="247" spans="1:4" x14ac:dyDescent="0.2">
      <c r="D247">
        <f>SUM(D2:D241)/240</f>
        <v>1.1806115833333339</v>
      </c>
    </row>
    <row r="248" spans="1:4" x14ac:dyDescent="0.2">
      <c r="D248" t="s">
        <v>272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opLeftCell="A241" workbookViewId="0">
      <selection activeCell="E249" sqref="E249"/>
    </sheetView>
  </sheetViews>
  <sheetFormatPr baseColWidth="10" defaultRowHeight="16" x14ac:dyDescent="0.2"/>
  <cols>
    <col min="1" max="5" width="21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</row>
    <row r="2" spans="1:5" x14ac:dyDescent="0.2">
      <c r="A2" t="s">
        <v>13</v>
      </c>
      <c r="B2">
        <v>20</v>
      </c>
      <c r="C2" t="s">
        <v>14</v>
      </c>
      <c r="D2">
        <v>100</v>
      </c>
      <c r="E2">
        <v>1.33E-3</v>
      </c>
    </row>
    <row r="3" spans="1:5" x14ac:dyDescent="0.2">
      <c r="A3" t="s">
        <v>15</v>
      </c>
      <c r="B3">
        <v>10</v>
      </c>
      <c r="C3" t="s">
        <v>14</v>
      </c>
      <c r="D3">
        <v>100</v>
      </c>
      <c r="E3">
        <v>4.4000000000000002E-4</v>
      </c>
    </row>
    <row r="4" spans="1:5" x14ac:dyDescent="0.2">
      <c r="A4" t="s">
        <v>16</v>
      </c>
      <c r="B4">
        <v>95</v>
      </c>
      <c r="C4" t="s">
        <v>17</v>
      </c>
      <c r="D4">
        <v>100</v>
      </c>
      <c r="E4">
        <v>2.8800000000000002E-3</v>
      </c>
    </row>
    <row r="5" spans="1:5" x14ac:dyDescent="0.2">
      <c r="A5" t="s">
        <v>18</v>
      </c>
      <c r="B5">
        <v>1749</v>
      </c>
      <c r="C5" t="s">
        <v>17</v>
      </c>
      <c r="D5">
        <v>100</v>
      </c>
      <c r="E5">
        <v>9.2649999999999996E-2</v>
      </c>
    </row>
    <row r="6" spans="1:5" x14ac:dyDescent="0.2">
      <c r="A6" t="s">
        <v>19</v>
      </c>
      <c r="B6">
        <v>72</v>
      </c>
      <c r="C6" t="s">
        <v>14</v>
      </c>
      <c r="D6">
        <v>100</v>
      </c>
      <c r="E6">
        <v>1.6800000000000001E-3</v>
      </c>
    </row>
    <row r="7" spans="1:5" x14ac:dyDescent="0.2">
      <c r="A7" t="s">
        <v>20</v>
      </c>
      <c r="B7">
        <v>2845</v>
      </c>
      <c r="C7" t="s">
        <v>21</v>
      </c>
      <c r="D7">
        <v>100</v>
      </c>
      <c r="E7">
        <v>0.39232</v>
      </c>
    </row>
    <row r="8" spans="1:5" x14ac:dyDescent="0.2">
      <c r="A8" t="s">
        <v>22</v>
      </c>
      <c r="B8">
        <v>306</v>
      </c>
      <c r="C8" t="s">
        <v>23</v>
      </c>
      <c r="D8">
        <v>100</v>
      </c>
      <c r="E8">
        <v>4.8750000000000002E-2</v>
      </c>
    </row>
    <row r="9" spans="1:5" x14ac:dyDescent="0.2">
      <c r="A9" t="s">
        <v>24</v>
      </c>
      <c r="B9">
        <v>80</v>
      </c>
      <c r="C9" t="s">
        <v>25</v>
      </c>
      <c r="D9">
        <v>100</v>
      </c>
      <c r="E9">
        <v>4.1799999999999997E-3</v>
      </c>
    </row>
    <row r="10" spans="1:5" x14ac:dyDescent="0.2">
      <c r="A10" t="s">
        <v>26</v>
      </c>
      <c r="B10">
        <v>70</v>
      </c>
      <c r="C10" t="s">
        <v>14</v>
      </c>
      <c r="D10">
        <v>100</v>
      </c>
      <c r="E10">
        <v>4.1900000000000001E-3</v>
      </c>
    </row>
    <row r="11" spans="1:5" x14ac:dyDescent="0.2">
      <c r="A11" t="s">
        <v>27</v>
      </c>
      <c r="B11">
        <v>909</v>
      </c>
      <c r="C11" t="s">
        <v>28</v>
      </c>
      <c r="D11">
        <v>100</v>
      </c>
      <c r="E11">
        <v>0.13027</v>
      </c>
    </row>
    <row r="12" spans="1:5" x14ac:dyDescent="0.2">
      <c r="A12" t="s">
        <v>29</v>
      </c>
      <c r="B12">
        <v>99</v>
      </c>
      <c r="C12" t="s">
        <v>25</v>
      </c>
      <c r="D12">
        <v>100</v>
      </c>
      <c r="E12">
        <v>5.7499999999999999E-3</v>
      </c>
    </row>
    <row r="13" spans="1:5" x14ac:dyDescent="0.2">
      <c r="A13" t="s">
        <v>30</v>
      </c>
      <c r="B13">
        <v>70</v>
      </c>
      <c r="C13" t="s">
        <v>23</v>
      </c>
      <c r="D13">
        <v>100</v>
      </c>
      <c r="E13">
        <v>6.7600000000000004E-3</v>
      </c>
    </row>
    <row r="14" spans="1:5" x14ac:dyDescent="0.2">
      <c r="A14" t="s">
        <v>31</v>
      </c>
      <c r="B14">
        <v>21</v>
      </c>
      <c r="C14" t="s">
        <v>25</v>
      </c>
      <c r="D14">
        <v>100</v>
      </c>
      <c r="E14">
        <v>6.7000000000000002E-4</v>
      </c>
    </row>
    <row r="15" spans="1:5" x14ac:dyDescent="0.2">
      <c r="A15" t="s">
        <v>32</v>
      </c>
      <c r="B15">
        <v>132</v>
      </c>
      <c r="C15" t="s">
        <v>14</v>
      </c>
      <c r="D15">
        <v>100</v>
      </c>
      <c r="E15">
        <v>2.81E-3</v>
      </c>
    </row>
    <row r="16" spans="1:5" x14ac:dyDescent="0.2">
      <c r="A16" t="s">
        <v>33</v>
      </c>
      <c r="B16">
        <v>6798</v>
      </c>
      <c r="C16" t="s">
        <v>25</v>
      </c>
      <c r="D16">
        <v>100</v>
      </c>
      <c r="E16">
        <v>2.2552500000000002</v>
      </c>
    </row>
    <row r="17" spans="1:5" x14ac:dyDescent="0.2">
      <c r="A17" t="s">
        <v>34</v>
      </c>
      <c r="B17">
        <v>1662</v>
      </c>
      <c r="C17" t="s">
        <v>21</v>
      </c>
      <c r="D17">
        <v>100</v>
      </c>
      <c r="E17">
        <v>0.49695</v>
      </c>
    </row>
    <row r="18" spans="1:5" x14ac:dyDescent="0.2">
      <c r="A18" t="s">
        <v>35</v>
      </c>
      <c r="B18">
        <v>646</v>
      </c>
      <c r="C18" t="s">
        <v>25</v>
      </c>
      <c r="D18">
        <v>100</v>
      </c>
      <c r="E18">
        <v>4.0419999999999998E-2</v>
      </c>
    </row>
    <row r="19" spans="1:5" x14ac:dyDescent="0.2">
      <c r="A19" t="s">
        <v>36</v>
      </c>
      <c r="B19">
        <v>130</v>
      </c>
      <c r="C19" t="s">
        <v>14</v>
      </c>
      <c r="D19">
        <v>100</v>
      </c>
      <c r="E19">
        <v>4.9899999999999996E-3</v>
      </c>
    </row>
    <row r="20" spans="1:5" x14ac:dyDescent="0.2">
      <c r="A20" t="s">
        <v>37</v>
      </c>
      <c r="B20">
        <v>595</v>
      </c>
      <c r="C20" t="s">
        <v>25</v>
      </c>
      <c r="D20">
        <v>100</v>
      </c>
      <c r="E20">
        <v>4.6699999999999998E-2</v>
      </c>
    </row>
    <row r="21" spans="1:5" x14ac:dyDescent="0.2">
      <c r="A21" t="s">
        <v>38</v>
      </c>
      <c r="B21">
        <v>495</v>
      </c>
      <c r="C21" t="s">
        <v>17</v>
      </c>
      <c r="D21">
        <v>100</v>
      </c>
      <c r="E21">
        <v>2.0250000000000001E-2</v>
      </c>
    </row>
    <row r="22" spans="1:5" x14ac:dyDescent="0.2">
      <c r="A22" t="s">
        <v>39</v>
      </c>
      <c r="B22">
        <v>1275</v>
      </c>
      <c r="C22" t="s">
        <v>14</v>
      </c>
      <c r="D22">
        <v>100</v>
      </c>
      <c r="E22">
        <v>3.1949999999999999E-2</v>
      </c>
    </row>
    <row r="23" spans="1:5" x14ac:dyDescent="0.2">
      <c r="A23" t="s">
        <v>40</v>
      </c>
      <c r="B23">
        <v>207</v>
      </c>
      <c r="C23" t="s">
        <v>17</v>
      </c>
      <c r="D23">
        <v>100</v>
      </c>
      <c r="E23">
        <v>6.1900000000000002E-3</v>
      </c>
    </row>
    <row r="24" spans="1:5" x14ac:dyDescent="0.2">
      <c r="A24" t="s">
        <v>41</v>
      </c>
      <c r="B24">
        <v>21483</v>
      </c>
      <c r="C24" t="s">
        <v>42</v>
      </c>
      <c r="D24">
        <v>100</v>
      </c>
      <c r="E24">
        <v>2.5300699999999998</v>
      </c>
    </row>
    <row r="25" spans="1:5" x14ac:dyDescent="0.2">
      <c r="A25" t="s">
        <v>43</v>
      </c>
      <c r="B25">
        <v>198</v>
      </c>
      <c r="C25" t="s">
        <v>17</v>
      </c>
      <c r="D25">
        <v>100</v>
      </c>
      <c r="E25">
        <v>7.4400000000000004E-3</v>
      </c>
    </row>
    <row r="26" spans="1:5" x14ac:dyDescent="0.2">
      <c r="A26" t="s">
        <v>44</v>
      </c>
      <c r="B26">
        <v>4658</v>
      </c>
      <c r="C26" t="s">
        <v>17</v>
      </c>
      <c r="D26">
        <v>100</v>
      </c>
      <c r="E26">
        <v>0.15231</v>
      </c>
    </row>
    <row r="27" spans="1:5" x14ac:dyDescent="0.2">
      <c r="A27" t="s">
        <v>45</v>
      </c>
      <c r="B27">
        <v>555</v>
      </c>
      <c r="C27" t="s">
        <v>46</v>
      </c>
      <c r="D27">
        <v>100</v>
      </c>
      <c r="E27">
        <v>7.4730000000000005E-2</v>
      </c>
    </row>
    <row r="28" spans="1:5" x14ac:dyDescent="0.2">
      <c r="A28" t="s">
        <v>47</v>
      </c>
      <c r="B28">
        <v>70</v>
      </c>
      <c r="C28" t="s">
        <v>14</v>
      </c>
      <c r="D28">
        <v>100</v>
      </c>
      <c r="E28">
        <v>4.4299999999999999E-3</v>
      </c>
    </row>
    <row r="29" spans="1:5" x14ac:dyDescent="0.2">
      <c r="A29" t="s">
        <v>48</v>
      </c>
      <c r="B29">
        <v>6001</v>
      </c>
      <c r="C29" t="s">
        <v>25</v>
      </c>
      <c r="D29">
        <v>100</v>
      </c>
      <c r="E29">
        <v>0.44741999999999998</v>
      </c>
    </row>
    <row r="30" spans="1:5" x14ac:dyDescent="0.2">
      <c r="A30" t="s">
        <v>49</v>
      </c>
      <c r="B30">
        <v>3645</v>
      </c>
      <c r="C30" t="s">
        <v>50</v>
      </c>
      <c r="D30">
        <v>100</v>
      </c>
      <c r="E30">
        <v>0.46832000000000001</v>
      </c>
    </row>
    <row r="31" spans="1:5" x14ac:dyDescent="0.2">
      <c r="A31" t="s">
        <v>51</v>
      </c>
      <c r="B31">
        <v>476</v>
      </c>
      <c r="C31" t="s">
        <v>23</v>
      </c>
      <c r="D31">
        <v>100</v>
      </c>
      <c r="E31">
        <v>2.3210000000000001E-2</v>
      </c>
    </row>
    <row r="32" spans="1:5" x14ac:dyDescent="0.2">
      <c r="A32" t="s">
        <v>52</v>
      </c>
      <c r="B32">
        <v>22102</v>
      </c>
      <c r="C32" t="s">
        <v>23</v>
      </c>
      <c r="D32">
        <v>100</v>
      </c>
      <c r="E32">
        <v>1.37104</v>
      </c>
    </row>
    <row r="33" spans="1:5" x14ac:dyDescent="0.2">
      <c r="A33" t="s">
        <v>53</v>
      </c>
      <c r="B33">
        <v>1161</v>
      </c>
      <c r="C33" t="s">
        <v>14</v>
      </c>
      <c r="D33">
        <v>100</v>
      </c>
      <c r="E33">
        <v>3.041E-2</v>
      </c>
    </row>
    <row r="34" spans="1:5" x14ac:dyDescent="0.2">
      <c r="A34" t="s">
        <v>54</v>
      </c>
      <c r="B34">
        <v>11121</v>
      </c>
      <c r="C34" t="s">
        <v>14</v>
      </c>
      <c r="D34">
        <v>100</v>
      </c>
      <c r="E34">
        <v>1.3350599999999999</v>
      </c>
    </row>
    <row r="35" spans="1:5" x14ac:dyDescent="0.2">
      <c r="A35" t="s">
        <v>55</v>
      </c>
      <c r="B35">
        <v>102</v>
      </c>
      <c r="C35" t="s">
        <v>14</v>
      </c>
      <c r="D35">
        <v>100</v>
      </c>
      <c r="E35">
        <v>4.0200000000000001E-3</v>
      </c>
    </row>
    <row r="36" spans="1:5" x14ac:dyDescent="0.2">
      <c r="A36" t="s">
        <v>56</v>
      </c>
      <c r="B36">
        <v>132</v>
      </c>
      <c r="C36" t="s">
        <v>14</v>
      </c>
      <c r="D36">
        <v>100</v>
      </c>
      <c r="E36">
        <v>2.96E-3</v>
      </c>
    </row>
    <row r="37" spans="1:5" x14ac:dyDescent="0.2">
      <c r="A37" t="s">
        <v>57</v>
      </c>
      <c r="B37">
        <v>2490</v>
      </c>
      <c r="C37" t="s">
        <v>58</v>
      </c>
      <c r="D37">
        <v>100</v>
      </c>
      <c r="E37">
        <v>0.29558000000000001</v>
      </c>
    </row>
    <row r="38" spans="1:5" x14ac:dyDescent="0.2">
      <c r="A38" t="s">
        <v>59</v>
      </c>
      <c r="B38">
        <v>3060</v>
      </c>
      <c r="C38" t="s">
        <v>25</v>
      </c>
      <c r="D38">
        <v>100</v>
      </c>
      <c r="E38">
        <v>0.15343000000000001</v>
      </c>
    </row>
    <row r="39" spans="1:5" x14ac:dyDescent="0.2">
      <c r="A39" t="s">
        <v>60</v>
      </c>
      <c r="B39">
        <v>1645</v>
      </c>
      <c r="C39" t="s">
        <v>50</v>
      </c>
      <c r="D39">
        <v>100</v>
      </c>
      <c r="E39">
        <v>7.9240000000000005E-2</v>
      </c>
    </row>
    <row r="40" spans="1:5" x14ac:dyDescent="0.2">
      <c r="A40" t="s">
        <v>61</v>
      </c>
      <c r="B40">
        <v>697</v>
      </c>
      <c r="C40" t="s">
        <v>14</v>
      </c>
      <c r="D40">
        <v>100</v>
      </c>
      <c r="E40">
        <v>4.8570000000000002E-2</v>
      </c>
    </row>
    <row r="41" spans="1:5" x14ac:dyDescent="0.2">
      <c r="A41" t="s">
        <v>62</v>
      </c>
      <c r="B41">
        <v>180</v>
      </c>
      <c r="C41" t="s">
        <v>25</v>
      </c>
      <c r="D41">
        <v>100</v>
      </c>
      <c r="E41">
        <v>1.021E-2</v>
      </c>
    </row>
    <row r="42" spans="1:5" x14ac:dyDescent="0.2">
      <c r="A42" t="s">
        <v>63</v>
      </c>
      <c r="B42">
        <v>78</v>
      </c>
      <c r="C42" t="s">
        <v>64</v>
      </c>
      <c r="D42">
        <v>100</v>
      </c>
      <c r="E42">
        <v>7.43E-3</v>
      </c>
    </row>
    <row r="43" spans="1:5" x14ac:dyDescent="0.2">
      <c r="A43" t="s">
        <v>65</v>
      </c>
      <c r="B43">
        <v>216</v>
      </c>
      <c r="C43" t="s">
        <v>14</v>
      </c>
      <c r="D43">
        <v>100</v>
      </c>
      <c r="E43">
        <v>1.153E-2</v>
      </c>
    </row>
    <row r="44" spans="1:5" x14ac:dyDescent="0.2">
      <c r="A44" t="s">
        <v>66</v>
      </c>
      <c r="B44">
        <v>3060</v>
      </c>
      <c r="C44" t="s">
        <v>25</v>
      </c>
      <c r="D44">
        <v>100</v>
      </c>
      <c r="E44">
        <v>0.13672000000000001</v>
      </c>
    </row>
    <row r="45" spans="1:5" x14ac:dyDescent="0.2">
      <c r="A45" t="s">
        <v>67</v>
      </c>
      <c r="B45">
        <v>6682</v>
      </c>
      <c r="C45" t="s">
        <v>23</v>
      </c>
      <c r="D45">
        <v>100</v>
      </c>
      <c r="E45">
        <v>0.39307999999999998</v>
      </c>
    </row>
    <row r="46" spans="1:5" x14ac:dyDescent="0.2">
      <c r="A46" t="s">
        <v>68</v>
      </c>
      <c r="B46">
        <v>1751</v>
      </c>
      <c r="C46" t="s">
        <v>14</v>
      </c>
      <c r="D46">
        <v>100</v>
      </c>
      <c r="E46">
        <v>0.16592000000000001</v>
      </c>
    </row>
    <row r="47" spans="1:5" x14ac:dyDescent="0.2">
      <c r="A47" t="s">
        <v>69</v>
      </c>
      <c r="B47">
        <v>35</v>
      </c>
      <c r="C47" t="s">
        <v>23</v>
      </c>
      <c r="D47">
        <v>100</v>
      </c>
      <c r="E47">
        <v>1.75E-3</v>
      </c>
    </row>
    <row r="48" spans="1:5" x14ac:dyDescent="0.2">
      <c r="A48" t="s">
        <v>70</v>
      </c>
      <c r="B48">
        <v>160</v>
      </c>
      <c r="C48" t="s">
        <v>14</v>
      </c>
      <c r="D48">
        <v>100</v>
      </c>
      <c r="E48">
        <v>7.0699999999999999E-3</v>
      </c>
    </row>
    <row r="49" spans="1:5" x14ac:dyDescent="0.2">
      <c r="A49" t="s">
        <v>71</v>
      </c>
      <c r="B49">
        <v>4160</v>
      </c>
      <c r="C49" t="s">
        <v>17</v>
      </c>
      <c r="D49">
        <v>100</v>
      </c>
      <c r="E49">
        <v>0.28777999999999998</v>
      </c>
    </row>
    <row r="50" spans="1:5" x14ac:dyDescent="0.2">
      <c r="A50" t="s">
        <v>72</v>
      </c>
      <c r="B50">
        <v>207</v>
      </c>
      <c r="C50" t="s">
        <v>17</v>
      </c>
      <c r="D50">
        <v>100</v>
      </c>
      <c r="E50">
        <v>6.5399999999999998E-3</v>
      </c>
    </row>
    <row r="51" spans="1:5" x14ac:dyDescent="0.2">
      <c r="A51" t="s">
        <v>73</v>
      </c>
      <c r="B51">
        <v>8755</v>
      </c>
      <c r="C51" t="s">
        <v>17</v>
      </c>
      <c r="D51">
        <v>100</v>
      </c>
      <c r="E51">
        <v>0.36886999999999998</v>
      </c>
    </row>
    <row r="52" spans="1:5" x14ac:dyDescent="0.2">
      <c r="A52" t="s">
        <v>74</v>
      </c>
      <c r="B52">
        <v>465</v>
      </c>
      <c r="C52" t="s">
        <v>50</v>
      </c>
      <c r="D52">
        <v>100</v>
      </c>
      <c r="E52">
        <v>1.7899999999999999E-2</v>
      </c>
    </row>
    <row r="53" spans="1:5" x14ac:dyDescent="0.2">
      <c r="A53" t="s">
        <v>75</v>
      </c>
      <c r="B53">
        <v>3999</v>
      </c>
      <c r="C53" t="s">
        <v>23</v>
      </c>
      <c r="D53">
        <v>100</v>
      </c>
      <c r="E53">
        <v>0.97804999999999997</v>
      </c>
    </row>
    <row r="54" spans="1:5" x14ac:dyDescent="0.2">
      <c r="A54" t="s">
        <v>76</v>
      </c>
      <c r="B54">
        <v>297</v>
      </c>
      <c r="C54" t="s">
        <v>14</v>
      </c>
      <c r="D54">
        <v>100</v>
      </c>
      <c r="E54">
        <v>2.0219999999999998E-2</v>
      </c>
    </row>
    <row r="55" spans="1:5" x14ac:dyDescent="0.2">
      <c r="A55" t="s">
        <v>77</v>
      </c>
      <c r="B55">
        <v>216</v>
      </c>
      <c r="C55" t="s">
        <v>14</v>
      </c>
      <c r="D55">
        <v>100</v>
      </c>
      <c r="E55">
        <v>4.9100000000000003E-3</v>
      </c>
    </row>
    <row r="56" spans="1:5" x14ac:dyDescent="0.2">
      <c r="A56" t="s">
        <v>78</v>
      </c>
      <c r="B56">
        <v>171</v>
      </c>
      <c r="C56" t="s">
        <v>17</v>
      </c>
      <c r="D56">
        <v>100</v>
      </c>
      <c r="E56">
        <v>6.5599999999999999E-3</v>
      </c>
    </row>
    <row r="57" spans="1:5" x14ac:dyDescent="0.2">
      <c r="A57" t="s">
        <v>79</v>
      </c>
      <c r="B57">
        <v>197119</v>
      </c>
      <c r="C57" t="s">
        <v>23</v>
      </c>
      <c r="D57">
        <v>100</v>
      </c>
      <c r="E57">
        <v>13.279</v>
      </c>
    </row>
    <row r="58" spans="1:5" x14ac:dyDescent="0.2">
      <c r="A58" t="s">
        <v>80</v>
      </c>
      <c r="B58">
        <v>40</v>
      </c>
      <c r="C58" t="s">
        <v>23</v>
      </c>
      <c r="D58">
        <v>100</v>
      </c>
      <c r="E58">
        <v>2.1700000000000001E-3</v>
      </c>
    </row>
    <row r="59" spans="1:5" x14ac:dyDescent="0.2">
      <c r="A59" t="s">
        <v>81</v>
      </c>
      <c r="B59">
        <v>90</v>
      </c>
      <c r="C59" t="s">
        <v>23</v>
      </c>
      <c r="D59">
        <v>100</v>
      </c>
      <c r="E59">
        <v>5.4000000000000003E-3</v>
      </c>
    </row>
    <row r="60" spans="1:5" x14ac:dyDescent="0.2">
      <c r="A60" t="s">
        <v>82</v>
      </c>
      <c r="B60">
        <v>10</v>
      </c>
      <c r="C60" t="s">
        <v>14</v>
      </c>
      <c r="D60">
        <v>100</v>
      </c>
      <c r="E60">
        <v>5.4000000000000001E-4</v>
      </c>
    </row>
    <row r="61" spans="1:5" x14ac:dyDescent="0.2">
      <c r="A61" t="s">
        <v>83</v>
      </c>
      <c r="B61">
        <v>394745</v>
      </c>
      <c r="C61" t="s">
        <v>25</v>
      </c>
      <c r="D61">
        <v>100</v>
      </c>
      <c r="E61">
        <v>23.648440000000001</v>
      </c>
    </row>
    <row r="62" spans="1:5" x14ac:dyDescent="0.2">
      <c r="A62" t="s">
        <v>84</v>
      </c>
      <c r="B62">
        <v>180</v>
      </c>
      <c r="C62" t="s">
        <v>14</v>
      </c>
      <c r="D62">
        <v>100</v>
      </c>
      <c r="E62">
        <v>4.9199999999999999E-3</v>
      </c>
    </row>
    <row r="63" spans="1:5" x14ac:dyDescent="0.2">
      <c r="A63" t="s">
        <v>85</v>
      </c>
      <c r="B63">
        <v>495</v>
      </c>
      <c r="C63" t="s">
        <v>17</v>
      </c>
      <c r="D63">
        <v>100</v>
      </c>
      <c r="E63">
        <v>2.1319999999999999E-2</v>
      </c>
    </row>
    <row r="64" spans="1:5" x14ac:dyDescent="0.2">
      <c r="A64" t="s">
        <v>86</v>
      </c>
      <c r="B64">
        <v>35</v>
      </c>
      <c r="C64" t="s">
        <v>23</v>
      </c>
      <c r="D64">
        <v>100</v>
      </c>
      <c r="E64">
        <v>1.89E-3</v>
      </c>
    </row>
    <row r="65" spans="1:5" x14ac:dyDescent="0.2">
      <c r="A65" t="s">
        <v>87</v>
      </c>
      <c r="B65">
        <v>1947</v>
      </c>
      <c r="C65" t="s">
        <v>23</v>
      </c>
      <c r="D65">
        <v>100</v>
      </c>
      <c r="E65">
        <v>4.7750000000000001E-2</v>
      </c>
    </row>
    <row r="66" spans="1:5" x14ac:dyDescent="0.2">
      <c r="A66" t="s">
        <v>88</v>
      </c>
      <c r="B66">
        <v>72735</v>
      </c>
      <c r="C66" t="s">
        <v>14</v>
      </c>
      <c r="D66">
        <v>100</v>
      </c>
      <c r="E66">
        <v>11.93125</v>
      </c>
    </row>
    <row r="67" spans="1:5" x14ac:dyDescent="0.2">
      <c r="A67" t="s">
        <v>89</v>
      </c>
      <c r="B67">
        <v>540</v>
      </c>
      <c r="C67" t="s">
        <v>14</v>
      </c>
      <c r="D67">
        <v>100</v>
      </c>
      <c r="E67">
        <v>2.3210000000000001E-2</v>
      </c>
    </row>
    <row r="68" spans="1:5" x14ac:dyDescent="0.2">
      <c r="A68" t="s">
        <v>90</v>
      </c>
      <c r="B68">
        <v>520</v>
      </c>
      <c r="C68" t="s">
        <v>42</v>
      </c>
      <c r="D68">
        <v>100</v>
      </c>
      <c r="E68">
        <v>2.8840000000000001E-2</v>
      </c>
    </row>
    <row r="69" spans="1:5" x14ac:dyDescent="0.2">
      <c r="A69" t="s">
        <v>91</v>
      </c>
      <c r="B69">
        <v>544</v>
      </c>
      <c r="C69" t="s">
        <v>14</v>
      </c>
      <c r="D69">
        <v>100</v>
      </c>
      <c r="E69">
        <v>3.039E-2</v>
      </c>
    </row>
    <row r="70" spans="1:5" x14ac:dyDescent="0.2">
      <c r="A70" t="s">
        <v>92</v>
      </c>
      <c r="B70">
        <v>5175</v>
      </c>
      <c r="C70" t="s">
        <v>93</v>
      </c>
      <c r="D70">
        <v>100</v>
      </c>
      <c r="E70">
        <v>0.96669000000000005</v>
      </c>
    </row>
    <row r="71" spans="1:5" x14ac:dyDescent="0.2">
      <c r="A71" t="s">
        <v>94</v>
      </c>
      <c r="B71">
        <v>810</v>
      </c>
      <c r="C71" t="s">
        <v>28</v>
      </c>
      <c r="D71">
        <v>100</v>
      </c>
      <c r="E71">
        <v>0.12477000000000001</v>
      </c>
    </row>
    <row r="72" spans="1:5" x14ac:dyDescent="0.2">
      <c r="A72" t="s">
        <v>95</v>
      </c>
      <c r="B72">
        <v>190</v>
      </c>
      <c r="C72" t="s">
        <v>23</v>
      </c>
      <c r="D72">
        <v>100</v>
      </c>
      <c r="E72">
        <v>1.933E-2</v>
      </c>
    </row>
    <row r="73" spans="1:5" x14ac:dyDescent="0.2">
      <c r="A73" t="s">
        <v>96</v>
      </c>
      <c r="B73">
        <v>14625</v>
      </c>
      <c r="C73" t="s">
        <v>14</v>
      </c>
      <c r="D73">
        <v>100</v>
      </c>
      <c r="E73">
        <v>1.81033</v>
      </c>
    </row>
    <row r="74" spans="1:5" x14ac:dyDescent="0.2">
      <c r="A74" t="s">
        <v>97</v>
      </c>
      <c r="B74">
        <v>70</v>
      </c>
      <c r="C74" t="s">
        <v>14</v>
      </c>
      <c r="D74">
        <v>100</v>
      </c>
      <c r="E74">
        <v>4.3400000000000001E-3</v>
      </c>
    </row>
    <row r="75" spans="1:5" x14ac:dyDescent="0.2">
      <c r="A75" t="s">
        <v>98</v>
      </c>
      <c r="B75">
        <v>60</v>
      </c>
      <c r="C75" t="s">
        <v>14</v>
      </c>
      <c r="D75">
        <v>100</v>
      </c>
      <c r="E75">
        <v>3.7699999999999999E-3</v>
      </c>
    </row>
    <row r="76" spans="1:5" x14ac:dyDescent="0.2">
      <c r="A76" t="s">
        <v>99</v>
      </c>
      <c r="B76">
        <v>394745</v>
      </c>
      <c r="C76" t="s">
        <v>25</v>
      </c>
      <c r="D76">
        <v>100</v>
      </c>
      <c r="E76">
        <v>24.221329999999998</v>
      </c>
    </row>
    <row r="77" spans="1:5" x14ac:dyDescent="0.2">
      <c r="A77" t="s">
        <v>100</v>
      </c>
      <c r="B77">
        <v>70</v>
      </c>
      <c r="C77" t="s">
        <v>14</v>
      </c>
      <c r="D77">
        <v>100</v>
      </c>
      <c r="E77">
        <v>3.0200000000000001E-3</v>
      </c>
    </row>
    <row r="78" spans="1:5" x14ac:dyDescent="0.2">
      <c r="A78" t="s">
        <v>101</v>
      </c>
      <c r="B78">
        <v>986</v>
      </c>
      <c r="C78" t="s">
        <v>14</v>
      </c>
      <c r="D78">
        <v>100</v>
      </c>
      <c r="E78">
        <v>5.9369999999999999E-2</v>
      </c>
    </row>
    <row r="79" spans="1:5" x14ac:dyDescent="0.2">
      <c r="A79" t="s">
        <v>102</v>
      </c>
      <c r="B79">
        <v>207</v>
      </c>
      <c r="C79" t="s">
        <v>17</v>
      </c>
      <c r="D79">
        <v>100</v>
      </c>
      <c r="E79">
        <v>6.1599999999999997E-3</v>
      </c>
    </row>
    <row r="80" spans="1:5" x14ac:dyDescent="0.2">
      <c r="A80" t="s">
        <v>103</v>
      </c>
      <c r="B80">
        <v>3705</v>
      </c>
      <c r="C80" t="s">
        <v>17</v>
      </c>
      <c r="D80">
        <v>100</v>
      </c>
      <c r="E80">
        <v>0.22269</v>
      </c>
    </row>
    <row r="81" spans="1:5" x14ac:dyDescent="0.2">
      <c r="A81" t="s">
        <v>104</v>
      </c>
      <c r="B81">
        <v>5168</v>
      </c>
      <c r="C81" t="s">
        <v>46</v>
      </c>
      <c r="D81">
        <v>100</v>
      </c>
      <c r="E81">
        <v>0.60931000000000002</v>
      </c>
    </row>
    <row r="82" spans="1:5" x14ac:dyDescent="0.2">
      <c r="A82" t="s">
        <v>105</v>
      </c>
      <c r="B82">
        <v>95</v>
      </c>
      <c r="C82" t="s">
        <v>17</v>
      </c>
      <c r="D82">
        <v>100</v>
      </c>
      <c r="E82">
        <v>3.0599999999999998E-3</v>
      </c>
    </row>
    <row r="83" spans="1:5" x14ac:dyDescent="0.2">
      <c r="A83" t="s">
        <v>106</v>
      </c>
      <c r="B83">
        <v>1293955</v>
      </c>
      <c r="C83" t="s">
        <v>17</v>
      </c>
      <c r="D83">
        <v>0</v>
      </c>
      <c r="E83">
        <v>1000000</v>
      </c>
    </row>
    <row r="84" spans="1:5" x14ac:dyDescent="0.2">
      <c r="A84" t="s">
        <v>108</v>
      </c>
      <c r="B84">
        <v>423735</v>
      </c>
      <c r="C84" t="s">
        <v>28</v>
      </c>
      <c r="D84">
        <v>0</v>
      </c>
      <c r="E84">
        <v>1000000</v>
      </c>
    </row>
    <row r="85" spans="1:5" x14ac:dyDescent="0.2">
      <c r="A85" t="s">
        <v>109</v>
      </c>
      <c r="B85">
        <v>131291</v>
      </c>
      <c r="C85" t="s">
        <v>110</v>
      </c>
      <c r="D85">
        <v>0</v>
      </c>
      <c r="E85">
        <v>1000000</v>
      </c>
    </row>
    <row r="86" spans="1:5" x14ac:dyDescent="0.2">
      <c r="A86" t="s">
        <v>111</v>
      </c>
      <c r="B86">
        <v>6205</v>
      </c>
      <c r="C86" t="s">
        <v>25</v>
      </c>
      <c r="D86">
        <v>100</v>
      </c>
      <c r="E86">
        <v>0.61743999999999999</v>
      </c>
    </row>
    <row r="87" spans="1:5" x14ac:dyDescent="0.2">
      <c r="A87" t="s">
        <v>112</v>
      </c>
      <c r="B87">
        <v>50</v>
      </c>
      <c r="C87" t="s">
        <v>14</v>
      </c>
      <c r="D87">
        <v>100</v>
      </c>
      <c r="E87">
        <v>1.99E-3</v>
      </c>
    </row>
    <row r="88" spans="1:5" x14ac:dyDescent="0.2">
      <c r="A88" t="s">
        <v>113</v>
      </c>
      <c r="B88">
        <v>306</v>
      </c>
      <c r="C88" t="s">
        <v>23</v>
      </c>
      <c r="D88">
        <v>100</v>
      </c>
      <c r="E88">
        <v>3.6249999999999998E-2</v>
      </c>
    </row>
    <row r="89" spans="1:5" x14ac:dyDescent="0.2">
      <c r="A89" t="s">
        <v>114</v>
      </c>
      <c r="B89">
        <v>35</v>
      </c>
      <c r="C89" t="s">
        <v>25</v>
      </c>
      <c r="D89">
        <v>100</v>
      </c>
      <c r="E89">
        <v>1.73E-3</v>
      </c>
    </row>
    <row r="90" spans="1:5" x14ac:dyDescent="0.2">
      <c r="A90" t="s">
        <v>115</v>
      </c>
      <c r="B90">
        <v>10</v>
      </c>
      <c r="C90" t="s">
        <v>14</v>
      </c>
      <c r="D90">
        <v>100</v>
      </c>
      <c r="E90">
        <v>4.4000000000000002E-4</v>
      </c>
    </row>
    <row r="91" spans="1:5" x14ac:dyDescent="0.2">
      <c r="A91" t="s">
        <v>116</v>
      </c>
      <c r="B91">
        <v>189</v>
      </c>
      <c r="C91" t="s">
        <v>14</v>
      </c>
      <c r="D91">
        <v>100</v>
      </c>
      <c r="E91">
        <v>4.3400000000000001E-3</v>
      </c>
    </row>
    <row r="92" spans="1:5" x14ac:dyDescent="0.2">
      <c r="A92" t="s">
        <v>117</v>
      </c>
      <c r="B92">
        <v>470</v>
      </c>
      <c r="C92" t="s">
        <v>58</v>
      </c>
      <c r="D92">
        <v>100</v>
      </c>
      <c r="E92">
        <v>6.5409999999999996E-2</v>
      </c>
    </row>
    <row r="93" spans="1:5" x14ac:dyDescent="0.2">
      <c r="A93" t="s">
        <v>118</v>
      </c>
      <c r="B93">
        <v>1518</v>
      </c>
      <c r="C93" t="s">
        <v>17</v>
      </c>
      <c r="D93">
        <v>100</v>
      </c>
      <c r="E93">
        <v>8.4779999999999994E-2</v>
      </c>
    </row>
    <row r="94" spans="1:5" x14ac:dyDescent="0.2">
      <c r="A94" t="s">
        <v>119</v>
      </c>
      <c r="B94">
        <v>524292</v>
      </c>
      <c r="C94" t="s">
        <v>14</v>
      </c>
      <c r="D94">
        <v>100</v>
      </c>
      <c r="E94">
        <v>14.7079</v>
      </c>
    </row>
    <row r="95" spans="1:5" x14ac:dyDescent="0.2">
      <c r="A95" t="s">
        <v>120</v>
      </c>
      <c r="B95">
        <v>110</v>
      </c>
      <c r="C95" t="s">
        <v>110</v>
      </c>
      <c r="D95">
        <v>100</v>
      </c>
      <c r="E95">
        <v>1.0460000000000001E-2</v>
      </c>
    </row>
    <row r="96" spans="1:5" x14ac:dyDescent="0.2">
      <c r="A96" t="s">
        <v>121</v>
      </c>
      <c r="B96">
        <v>578</v>
      </c>
      <c r="C96" t="s">
        <v>17</v>
      </c>
      <c r="D96">
        <v>100</v>
      </c>
      <c r="E96">
        <v>2.0629999999999999E-2</v>
      </c>
    </row>
    <row r="97" spans="1:5" x14ac:dyDescent="0.2">
      <c r="A97" t="s">
        <v>122</v>
      </c>
      <c r="B97">
        <v>40</v>
      </c>
      <c r="C97" t="s">
        <v>23</v>
      </c>
      <c r="D97">
        <v>100</v>
      </c>
      <c r="E97">
        <v>2.0100000000000001E-3</v>
      </c>
    </row>
    <row r="98" spans="1:5" x14ac:dyDescent="0.2">
      <c r="A98" t="s">
        <v>123</v>
      </c>
      <c r="B98">
        <v>55</v>
      </c>
      <c r="C98" t="s">
        <v>14</v>
      </c>
      <c r="D98">
        <v>100</v>
      </c>
      <c r="E98">
        <v>3.32E-3</v>
      </c>
    </row>
    <row r="99" spans="1:5" x14ac:dyDescent="0.2">
      <c r="A99" t="s">
        <v>124</v>
      </c>
      <c r="B99">
        <v>144</v>
      </c>
      <c r="C99" t="s">
        <v>14</v>
      </c>
      <c r="D99">
        <v>100</v>
      </c>
      <c r="E99">
        <v>3.2599999999999999E-3</v>
      </c>
    </row>
    <row r="100" spans="1:5" x14ac:dyDescent="0.2">
      <c r="A100" t="s">
        <v>125</v>
      </c>
      <c r="B100">
        <v>108</v>
      </c>
      <c r="C100" t="s">
        <v>17</v>
      </c>
      <c r="D100">
        <v>100</v>
      </c>
      <c r="E100">
        <v>9.4900000000000002E-3</v>
      </c>
    </row>
    <row r="101" spans="1:5" x14ac:dyDescent="0.2">
      <c r="A101" t="s">
        <v>126</v>
      </c>
      <c r="B101">
        <v>3645</v>
      </c>
      <c r="C101" t="s">
        <v>50</v>
      </c>
      <c r="D101">
        <v>100</v>
      </c>
      <c r="E101">
        <v>0.46604000000000001</v>
      </c>
    </row>
    <row r="102" spans="1:5" x14ac:dyDescent="0.2">
      <c r="A102" t="s">
        <v>127</v>
      </c>
      <c r="B102">
        <v>108</v>
      </c>
      <c r="C102" t="s">
        <v>17</v>
      </c>
      <c r="D102">
        <v>100</v>
      </c>
      <c r="E102">
        <v>9.3299999999999998E-3</v>
      </c>
    </row>
    <row r="103" spans="1:5" x14ac:dyDescent="0.2">
      <c r="A103" t="s">
        <v>128</v>
      </c>
      <c r="B103">
        <v>6867</v>
      </c>
      <c r="C103" t="s">
        <v>58</v>
      </c>
      <c r="D103">
        <v>100</v>
      </c>
      <c r="E103">
        <v>0.64142999999999994</v>
      </c>
    </row>
    <row r="104" spans="1:5" x14ac:dyDescent="0.2">
      <c r="A104" t="s">
        <v>129</v>
      </c>
      <c r="B104">
        <v>1026</v>
      </c>
      <c r="C104" t="s">
        <v>14</v>
      </c>
      <c r="D104">
        <v>100</v>
      </c>
      <c r="E104">
        <v>4.2009999999999999E-2</v>
      </c>
    </row>
    <row r="105" spans="1:5" x14ac:dyDescent="0.2">
      <c r="A105" t="s">
        <v>130</v>
      </c>
      <c r="B105">
        <v>15</v>
      </c>
      <c r="C105" t="s">
        <v>23</v>
      </c>
      <c r="D105">
        <v>100</v>
      </c>
      <c r="E105">
        <v>8.1999999999999998E-4</v>
      </c>
    </row>
    <row r="106" spans="1:5" x14ac:dyDescent="0.2">
      <c r="A106" t="s">
        <v>131</v>
      </c>
      <c r="B106">
        <v>164737</v>
      </c>
      <c r="C106" t="s">
        <v>23</v>
      </c>
      <c r="D106">
        <v>100</v>
      </c>
      <c r="E106">
        <v>11.3154</v>
      </c>
    </row>
    <row r="107" spans="1:5" x14ac:dyDescent="0.2">
      <c r="A107" t="s">
        <v>132</v>
      </c>
      <c r="B107">
        <v>21</v>
      </c>
      <c r="C107" t="s">
        <v>23</v>
      </c>
      <c r="D107">
        <v>100</v>
      </c>
      <c r="E107">
        <v>5.0000000000000001E-4</v>
      </c>
    </row>
    <row r="108" spans="1:5" x14ac:dyDescent="0.2">
      <c r="A108" t="s">
        <v>133</v>
      </c>
      <c r="B108">
        <v>269868</v>
      </c>
      <c r="C108" t="s">
        <v>25</v>
      </c>
      <c r="D108">
        <v>0</v>
      </c>
      <c r="E108">
        <v>1000000</v>
      </c>
    </row>
    <row r="109" spans="1:5" x14ac:dyDescent="0.2">
      <c r="A109" t="s">
        <v>134</v>
      </c>
      <c r="B109">
        <v>10</v>
      </c>
      <c r="C109" t="s">
        <v>14</v>
      </c>
      <c r="D109">
        <v>100</v>
      </c>
      <c r="E109">
        <v>4.4000000000000002E-4</v>
      </c>
    </row>
    <row r="110" spans="1:5" x14ac:dyDescent="0.2">
      <c r="A110" t="s">
        <v>135</v>
      </c>
      <c r="B110">
        <v>868335</v>
      </c>
      <c r="C110" t="s">
        <v>25</v>
      </c>
      <c r="D110">
        <v>0</v>
      </c>
      <c r="E110">
        <v>1000000</v>
      </c>
    </row>
    <row r="111" spans="1:5" x14ac:dyDescent="0.2">
      <c r="A111" t="s">
        <v>136</v>
      </c>
      <c r="B111">
        <v>231</v>
      </c>
      <c r="C111" t="s">
        <v>14</v>
      </c>
      <c r="D111">
        <v>100</v>
      </c>
      <c r="E111">
        <v>5.1000000000000004E-3</v>
      </c>
    </row>
    <row r="112" spans="1:5" x14ac:dyDescent="0.2">
      <c r="A112" t="s">
        <v>137</v>
      </c>
      <c r="B112">
        <v>721072</v>
      </c>
      <c r="C112" t="s">
        <v>23</v>
      </c>
      <c r="D112">
        <v>100</v>
      </c>
      <c r="E112">
        <v>52.266570000000002</v>
      </c>
    </row>
    <row r="113" spans="1:5" x14ac:dyDescent="0.2">
      <c r="A113" t="s">
        <v>138</v>
      </c>
      <c r="B113">
        <v>207</v>
      </c>
      <c r="C113" t="s">
        <v>17</v>
      </c>
      <c r="D113">
        <v>100</v>
      </c>
      <c r="E113">
        <v>6.3200000000000001E-3</v>
      </c>
    </row>
    <row r="114" spans="1:5" x14ac:dyDescent="0.2">
      <c r="A114" t="s">
        <v>139</v>
      </c>
      <c r="B114">
        <v>1580</v>
      </c>
      <c r="C114" t="s">
        <v>140</v>
      </c>
      <c r="D114">
        <v>100</v>
      </c>
      <c r="E114">
        <v>0.31637999999999999</v>
      </c>
    </row>
    <row r="115" spans="1:5" x14ac:dyDescent="0.2">
      <c r="A115" t="s">
        <v>141</v>
      </c>
      <c r="B115">
        <v>50</v>
      </c>
      <c r="C115" t="s">
        <v>25</v>
      </c>
      <c r="D115">
        <v>100</v>
      </c>
      <c r="E115">
        <v>2.8600000000000001E-3</v>
      </c>
    </row>
    <row r="116" spans="1:5" x14ac:dyDescent="0.2">
      <c r="A116" t="s">
        <v>142</v>
      </c>
      <c r="B116">
        <v>55</v>
      </c>
      <c r="C116" t="s">
        <v>23</v>
      </c>
      <c r="D116">
        <v>100</v>
      </c>
      <c r="E116">
        <v>2.5300000000000001E-3</v>
      </c>
    </row>
    <row r="117" spans="1:5" x14ac:dyDescent="0.2">
      <c r="A117" t="s">
        <v>143</v>
      </c>
      <c r="B117">
        <v>100</v>
      </c>
      <c r="C117" t="s">
        <v>25</v>
      </c>
      <c r="D117">
        <v>100</v>
      </c>
      <c r="E117">
        <v>5.1399999999999996E-3</v>
      </c>
    </row>
    <row r="118" spans="1:5" x14ac:dyDescent="0.2">
      <c r="A118" t="s">
        <v>144</v>
      </c>
      <c r="B118">
        <v>577525</v>
      </c>
      <c r="C118" t="s">
        <v>17</v>
      </c>
      <c r="D118">
        <v>100</v>
      </c>
      <c r="E118">
        <v>26.355730000000001</v>
      </c>
    </row>
    <row r="119" spans="1:5" x14ac:dyDescent="0.2">
      <c r="A119" t="s">
        <v>145</v>
      </c>
      <c r="B119">
        <v>80</v>
      </c>
      <c r="C119" t="s">
        <v>17</v>
      </c>
      <c r="D119">
        <v>100</v>
      </c>
      <c r="E119">
        <v>3.0500000000000002E-3</v>
      </c>
    </row>
    <row r="120" spans="1:5" x14ac:dyDescent="0.2">
      <c r="A120" t="s">
        <v>146</v>
      </c>
      <c r="B120">
        <v>36</v>
      </c>
      <c r="C120" t="s">
        <v>17</v>
      </c>
      <c r="D120">
        <v>100</v>
      </c>
      <c r="E120">
        <v>1.15E-3</v>
      </c>
    </row>
    <row r="121" spans="1:5" x14ac:dyDescent="0.2">
      <c r="A121" t="s">
        <v>147</v>
      </c>
      <c r="B121">
        <v>1566</v>
      </c>
      <c r="C121" t="s">
        <v>42</v>
      </c>
      <c r="D121">
        <v>100</v>
      </c>
      <c r="E121">
        <v>0.12129</v>
      </c>
    </row>
    <row r="122" spans="1:5" x14ac:dyDescent="0.2">
      <c r="A122" t="s">
        <v>148</v>
      </c>
      <c r="B122">
        <v>50</v>
      </c>
      <c r="C122" t="s">
        <v>23</v>
      </c>
      <c r="D122">
        <v>100</v>
      </c>
      <c r="E122">
        <v>5.1200000000000004E-3</v>
      </c>
    </row>
    <row r="123" spans="1:5" x14ac:dyDescent="0.2">
      <c r="A123" t="s">
        <v>149</v>
      </c>
      <c r="B123">
        <v>60</v>
      </c>
      <c r="C123" t="s">
        <v>14</v>
      </c>
      <c r="D123">
        <v>100</v>
      </c>
      <c r="E123">
        <v>3.8400000000000001E-3</v>
      </c>
    </row>
    <row r="124" spans="1:5" x14ac:dyDescent="0.2">
      <c r="A124" t="s">
        <v>150</v>
      </c>
      <c r="B124">
        <v>234</v>
      </c>
      <c r="C124" t="s">
        <v>25</v>
      </c>
      <c r="D124">
        <v>100</v>
      </c>
      <c r="E124">
        <v>1.311E-2</v>
      </c>
    </row>
    <row r="125" spans="1:5" x14ac:dyDescent="0.2">
      <c r="A125" t="s">
        <v>151</v>
      </c>
      <c r="B125">
        <v>30822</v>
      </c>
      <c r="C125" t="s">
        <v>25</v>
      </c>
      <c r="D125">
        <v>100</v>
      </c>
      <c r="E125">
        <v>1.6551199999999999</v>
      </c>
    </row>
    <row r="126" spans="1:5" x14ac:dyDescent="0.2">
      <c r="A126" t="s">
        <v>152</v>
      </c>
      <c r="B126">
        <v>230</v>
      </c>
      <c r="C126" t="s">
        <v>23</v>
      </c>
      <c r="D126">
        <v>100</v>
      </c>
      <c r="E126">
        <v>2.325E-2</v>
      </c>
    </row>
    <row r="127" spans="1:5" x14ac:dyDescent="0.2">
      <c r="A127" t="s">
        <v>153</v>
      </c>
      <c r="B127">
        <v>95</v>
      </c>
      <c r="C127" t="s">
        <v>25</v>
      </c>
      <c r="D127">
        <v>100</v>
      </c>
      <c r="E127">
        <v>3.47E-3</v>
      </c>
    </row>
    <row r="128" spans="1:5" x14ac:dyDescent="0.2">
      <c r="A128" t="s">
        <v>154</v>
      </c>
      <c r="B128">
        <v>153</v>
      </c>
      <c r="C128" t="s">
        <v>14</v>
      </c>
      <c r="D128">
        <v>100</v>
      </c>
      <c r="E128">
        <v>7.7600000000000004E-3</v>
      </c>
    </row>
    <row r="129" spans="1:5" x14ac:dyDescent="0.2">
      <c r="A129" t="s">
        <v>155</v>
      </c>
      <c r="B129">
        <v>70</v>
      </c>
      <c r="C129" t="s">
        <v>14</v>
      </c>
      <c r="D129">
        <v>100</v>
      </c>
      <c r="E129">
        <v>4.3299999999999996E-3</v>
      </c>
    </row>
    <row r="130" spans="1:5" x14ac:dyDescent="0.2">
      <c r="A130" t="s">
        <v>156</v>
      </c>
      <c r="B130">
        <v>99</v>
      </c>
      <c r="C130" t="s">
        <v>25</v>
      </c>
      <c r="D130">
        <v>100</v>
      </c>
      <c r="E130">
        <v>5.9500000000000004E-3</v>
      </c>
    </row>
    <row r="131" spans="1:5" x14ac:dyDescent="0.2">
      <c r="A131" t="s">
        <v>157</v>
      </c>
      <c r="B131">
        <v>90</v>
      </c>
      <c r="C131" t="s">
        <v>23</v>
      </c>
      <c r="D131">
        <v>100</v>
      </c>
      <c r="E131">
        <v>5.3600000000000002E-3</v>
      </c>
    </row>
    <row r="132" spans="1:5" x14ac:dyDescent="0.2">
      <c r="A132" t="s">
        <v>158</v>
      </c>
      <c r="B132">
        <v>6</v>
      </c>
      <c r="C132" t="s">
        <v>14</v>
      </c>
      <c r="D132">
        <v>100</v>
      </c>
      <c r="E132">
        <v>3.1E-4</v>
      </c>
    </row>
    <row r="133" spans="1:5" x14ac:dyDescent="0.2">
      <c r="A133" t="s">
        <v>159</v>
      </c>
      <c r="B133">
        <v>30</v>
      </c>
      <c r="C133" t="s">
        <v>23</v>
      </c>
      <c r="D133">
        <v>100</v>
      </c>
      <c r="E133">
        <v>1.5399999999999999E-3</v>
      </c>
    </row>
    <row r="134" spans="1:5" x14ac:dyDescent="0.2">
      <c r="A134" t="s">
        <v>160</v>
      </c>
      <c r="B134">
        <v>252</v>
      </c>
      <c r="C134" t="s">
        <v>17</v>
      </c>
      <c r="D134">
        <v>100</v>
      </c>
      <c r="E134">
        <v>7.6E-3</v>
      </c>
    </row>
    <row r="135" spans="1:5" x14ac:dyDescent="0.2">
      <c r="A135" t="s">
        <v>161</v>
      </c>
      <c r="B135">
        <v>95</v>
      </c>
      <c r="C135" t="s">
        <v>25</v>
      </c>
      <c r="D135">
        <v>100</v>
      </c>
      <c r="E135">
        <v>3.4499999999999999E-3</v>
      </c>
    </row>
    <row r="136" spans="1:5" x14ac:dyDescent="0.2">
      <c r="A136" t="s">
        <v>162</v>
      </c>
      <c r="B136">
        <v>2052</v>
      </c>
      <c r="C136" t="s">
        <v>14</v>
      </c>
      <c r="D136">
        <v>100</v>
      </c>
      <c r="E136">
        <v>4.9329999999999999E-2</v>
      </c>
    </row>
    <row r="137" spans="1:5" x14ac:dyDescent="0.2">
      <c r="A137" t="s">
        <v>163</v>
      </c>
      <c r="B137">
        <v>400</v>
      </c>
      <c r="C137" t="s">
        <v>25</v>
      </c>
      <c r="D137">
        <v>100</v>
      </c>
      <c r="E137">
        <v>4.2610000000000002E-2</v>
      </c>
    </row>
    <row r="138" spans="1:5" x14ac:dyDescent="0.2">
      <c r="A138" t="s">
        <v>164</v>
      </c>
      <c r="B138">
        <v>207</v>
      </c>
      <c r="C138" t="s">
        <v>17</v>
      </c>
      <c r="D138">
        <v>100</v>
      </c>
      <c r="E138">
        <v>6.0800000000000003E-3</v>
      </c>
    </row>
    <row r="139" spans="1:5" x14ac:dyDescent="0.2">
      <c r="A139" t="s">
        <v>165</v>
      </c>
      <c r="B139">
        <v>21483</v>
      </c>
      <c r="C139" t="s">
        <v>42</v>
      </c>
      <c r="D139">
        <v>100</v>
      </c>
      <c r="E139">
        <v>2.56636</v>
      </c>
    </row>
    <row r="140" spans="1:5" x14ac:dyDescent="0.2">
      <c r="A140" t="s">
        <v>166</v>
      </c>
      <c r="B140">
        <v>65</v>
      </c>
      <c r="C140" t="s">
        <v>25</v>
      </c>
      <c r="D140">
        <v>100</v>
      </c>
      <c r="E140">
        <v>6.1999999999999998E-3</v>
      </c>
    </row>
    <row r="141" spans="1:5" x14ac:dyDescent="0.2">
      <c r="A141" t="s">
        <v>167</v>
      </c>
      <c r="B141">
        <v>90</v>
      </c>
      <c r="C141" t="s">
        <v>23</v>
      </c>
      <c r="D141">
        <v>100</v>
      </c>
      <c r="E141">
        <v>9.0900000000000009E-3</v>
      </c>
    </row>
    <row r="142" spans="1:5" x14ac:dyDescent="0.2">
      <c r="A142" t="s">
        <v>168</v>
      </c>
      <c r="B142">
        <v>5643</v>
      </c>
      <c r="C142" t="s">
        <v>14</v>
      </c>
      <c r="D142">
        <v>100</v>
      </c>
      <c r="E142">
        <v>0.14610999999999999</v>
      </c>
    </row>
    <row r="143" spans="1:5" x14ac:dyDescent="0.2">
      <c r="A143" t="s">
        <v>169</v>
      </c>
      <c r="B143">
        <v>35</v>
      </c>
      <c r="C143" t="s">
        <v>25</v>
      </c>
      <c r="D143">
        <v>100</v>
      </c>
      <c r="E143">
        <v>1.83E-3</v>
      </c>
    </row>
    <row r="144" spans="1:5" x14ac:dyDescent="0.2">
      <c r="A144" t="s">
        <v>170</v>
      </c>
      <c r="B144">
        <v>175</v>
      </c>
      <c r="C144" t="s">
        <v>17</v>
      </c>
      <c r="D144">
        <v>100</v>
      </c>
      <c r="E144">
        <v>5.4000000000000003E-3</v>
      </c>
    </row>
    <row r="145" spans="1:5" x14ac:dyDescent="0.2">
      <c r="A145" t="s">
        <v>171</v>
      </c>
      <c r="B145">
        <v>555</v>
      </c>
      <c r="C145" t="s">
        <v>46</v>
      </c>
      <c r="D145">
        <v>100</v>
      </c>
      <c r="E145">
        <v>7.5730000000000006E-2</v>
      </c>
    </row>
    <row r="146" spans="1:5" x14ac:dyDescent="0.2">
      <c r="A146" t="s">
        <v>172</v>
      </c>
      <c r="B146">
        <v>16038</v>
      </c>
      <c r="C146" t="s">
        <v>50</v>
      </c>
      <c r="D146">
        <v>100</v>
      </c>
      <c r="E146">
        <v>5.6627799999999997</v>
      </c>
    </row>
    <row r="147" spans="1:5" x14ac:dyDescent="0.2">
      <c r="A147" t="s">
        <v>173</v>
      </c>
      <c r="B147">
        <v>714</v>
      </c>
      <c r="C147" t="s">
        <v>17</v>
      </c>
      <c r="D147">
        <v>100</v>
      </c>
      <c r="E147">
        <v>3.721E-2</v>
      </c>
    </row>
    <row r="148" spans="1:5" x14ac:dyDescent="0.2">
      <c r="A148" t="s">
        <v>174</v>
      </c>
      <c r="B148">
        <v>21</v>
      </c>
      <c r="C148" t="s">
        <v>25</v>
      </c>
      <c r="D148">
        <v>100</v>
      </c>
      <c r="E148">
        <v>6.9999999999999999E-4</v>
      </c>
    </row>
    <row r="149" spans="1:5" x14ac:dyDescent="0.2">
      <c r="A149" t="s">
        <v>175</v>
      </c>
      <c r="B149">
        <v>323</v>
      </c>
      <c r="C149" t="s">
        <v>23</v>
      </c>
      <c r="D149">
        <v>100</v>
      </c>
      <c r="E149">
        <v>1.5949999999999999E-2</v>
      </c>
    </row>
    <row r="150" spans="1:5" x14ac:dyDescent="0.2">
      <c r="A150" t="s">
        <v>176</v>
      </c>
      <c r="B150">
        <v>110</v>
      </c>
      <c r="C150" t="s">
        <v>23</v>
      </c>
      <c r="D150">
        <v>100</v>
      </c>
      <c r="E150">
        <v>1.11E-2</v>
      </c>
    </row>
    <row r="151" spans="1:5" x14ac:dyDescent="0.2">
      <c r="A151" t="s">
        <v>177</v>
      </c>
      <c r="B151">
        <v>1300</v>
      </c>
      <c r="C151" t="s">
        <v>23</v>
      </c>
      <c r="D151">
        <v>100</v>
      </c>
      <c r="E151">
        <v>7.5660000000000005E-2</v>
      </c>
    </row>
    <row r="152" spans="1:5" x14ac:dyDescent="0.2">
      <c r="A152" t="s">
        <v>178</v>
      </c>
      <c r="B152">
        <v>122895</v>
      </c>
      <c r="C152" t="s">
        <v>14</v>
      </c>
      <c r="D152">
        <v>100</v>
      </c>
      <c r="E152">
        <v>3.5912199999999999</v>
      </c>
    </row>
    <row r="153" spans="1:5" x14ac:dyDescent="0.2">
      <c r="A153" t="s">
        <v>179</v>
      </c>
      <c r="B153">
        <v>72</v>
      </c>
      <c r="C153" t="s">
        <v>25</v>
      </c>
      <c r="D153">
        <v>100</v>
      </c>
      <c r="E153">
        <v>4.5999999999999999E-3</v>
      </c>
    </row>
    <row r="154" spans="1:5" x14ac:dyDescent="0.2">
      <c r="A154" t="s">
        <v>180</v>
      </c>
      <c r="B154">
        <v>50</v>
      </c>
      <c r="C154" t="s">
        <v>23</v>
      </c>
      <c r="D154">
        <v>100</v>
      </c>
      <c r="E154">
        <v>2.7399999999999998E-3</v>
      </c>
    </row>
    <row r="155" spans="1:5" x14ac:dyDescent="0.2">
      <c r="A155" t="s">
        <v>181</v>
      </c>
      <c r="B155">
        <v>54</v>
      </c>
      <c r="C155" t="s">
        <v>14</v>
      </c>
      <c r="D155">
        <v>100</v>
      </c>
      <c r="E155">
        <v>2.9099999999999998E-3</v>
      </c>
    </row>
    <row r="156" spans="1:5" x14ac:dyDescent="0.2">
      <c r="A156" t="s">
        <v>182</v>
      </c>
      <c r="B156">
        <v>261</v>
      </c>
      <c r="C156" t="s">
        <v>17</v>
      </c>
      <c r="D156">
        <v>100</v>
      </c>
      <c r="E156">
        <v>1.098E-2</v>
      </c>
    </row>
    <row r="157" spans="1:5" x14ac:dyDescent="0.2">
      <c r="A157" t="s">
        <v>183</v>
      </c>
      <c r="B157">
        <v>180</v>
      </c>
      <c r="C157" t="s">
        <v>17</v>
      </c>
      <c r="D157">
        <v>100</v>
      </c>
      <c r="E157">
        <v>1.321E-2</v>
      </c>
    </row>
    <row r="158" spans="1:5" x14ac:dyDescent="0.2">
      <c r="A158" t="s">
        <v>184</v>
      </c>
      <c r="B158">
        <v>70</v>
      </c>
      <c r="C158" t="s">
        <v>14</v>
      </c>
      <c r="D158">
        <v>100</v>
      </c>
      <c r="E158">
        <v>4.3699999999999998E-3</v>
      </c>
    </row>
    <row r="159" spans="1:5" x14ac:dyDescent="0.2">
      <c r="A159" t="s">
        <v>185</v>
      </c>
      <c r="B159">
        <v>9405</v>
      </c>
      <c r="C159" t="s">
        <v>17</v>
      </c>
      <c r="D159">
        <v>100</v>
      </c>
      <c r="E159">
        <v>0.67427999999999999</v>
      </c>
    </row>
    <row r="160" spans="1:5" x14ac:dyDescent="0.2">
      <c r="A160" t="s">
        <v>186</v>
      </c>
      <c r="B160">
        <v>476</v>
      </c>
      <c r="C160" t="s">
        <v>23</v>
      </c>
      <c r="D160">
        <v>100</v>
      </c>
      <c r="E160">
        <v>2.5700000000000001E-2</v>
      </c>
    </row>
    <row r="161" spans="1:5" x14ac:dyDescent="0.2">
      <c r="A161" t="s">
        <v>187</v>
      </c>
      <c r="B161">
        <v>63</v>
      </c>
      <c r="C161" t="s">
        <v>25</v>
      </c>
      <c r="D161">
        <v>100</v>
      </c>
      <c r="E161">
        <v>2.8600000000000001E-3</v>
      </c>
    </row>
    <row r="162" spans="1:5" x14ac:dyDescent="0.2">
      <c r="A162" t="s">
        <v>188</v>
      </c>
      <c r="B162">
        <v>105</v>
      </c>
      <c r="C162" t="s">
        <v>23</v>
      </c>
      <c r="D162">
        <v>100</v>
      </c>
      <c r="E162">
        <v>7.1799999999999998E-3</v>
      </c>
    </row>
    <row r="163" spans="1:5" x14ac:dyDescent="0.2">
      <c r="A163" t="s">
        <v>189</v>
      </c>
      <c r="B163">
        <v>297</v>
      </c>
      <c r="C163" t="s">
        <v>14</v>
      </c>
      <c r="D163">
        <v>100</v>
      </c>
      <c r="E163">
        <v>2.2620000000000001E-2</v>
      </c>
    </row>
    <row r="164" spans="1:5" x14ac:dyDescent="0.2">
      <c r="A164" t="s">
        <v>190</v>
      </c>
      <c r="B164">
        <v>400</v>
      </c>
      <c r="C164" t="s">
        <v>25</v>
      </c>
      <c r="D164">
        <v>100</v>
      </c>
      <c r="E164">
        <v>4.564E-2</v>
      </c>
    </row>
    <row r="165" spans="1:5" x14ac:dyDescent="0.2">
      <c r="A165" t="s">
        <v>191</v>
      </c>
      <c r="B165">
        <v>27</v>
      </c>
      <c r="C165" t="s">
        <v>17</v>
      </c>
      <c r="D165">
        <v>100</v>
      </c>
      <c r="E165">
        <v>8.7000000000000001E-4</v>
      </c>
    </row>
    <row r="166" spans="1:5" x14ac:dyDescent="0.2">
      <c r="A166" t="s">
        <v>192</v>
      </c>
      <c r="B166">
        <v>140</v>
      </c>
      <c r="C166" t="s">
        <v>25</v>
      </c>
      <c r="D166">
        <v>100</v>
      </c>
      <c r="E166">
        <v>8.5100000000000002E-3</v>
      </c>
    </row>
    <row r="167" spans="1:5" x14ac:dyDescent="0.2">
      <c r="A167" t="s">
        <v>193</v>
      </c>
      <c r="B167">
        <v>145</v>
      </c>
      <c r="C167" t="s">
        <v>17</v>
      </c>
      <c r="D167">
        <v>100</v>
      </c>
      <c r="E167">
        <v>5.7000000000000002E-3</v>
      </c>
    </row>
    <row r="168" spans="1:5" x14ac:dyDescent="0.2">
      <c r="A168" t="s">
        <v>194</v>
      </c>
      <c r="B168">
        <v>12415</v>
      </c>
      <c r="C168" t="s">
        <v>23</v>
      </c>
      <c r="D168">
        <v>100</v>
      </c>
      <c r="E168">
        <v>0.79068000000000005</v>
      </c>
    </row>
    <row r="169" spans="1:5" x14ac:dyDescent="0.2">
      <c r="A169" t="s">
        <v>195</v>
      </c>
      <c r="B169">
        <v>613795</v>
      </c>
      <c r="C169" t="s">
        <v>25</v>
      </c>
      <c r="D169">
        <v>100</v>
      </c>
      <c r="E169">
        <v>45.864620000000002</v>
      </c>
    </row>
    <row r="170" spans="1:5" x14ac:dyDescent="0.2">
      <c r="A170" t="s">
        <v>196</v>
      </c>
      <c r="B170">
        <v>108</v>
      </c>
      <c r="C170" t="s">
        <v>23</v>
      </c>
      <c r="D170">
        <v>100</v>
      </c>
      <c r="E170">
        <v>5.9699999999999996E-3</v>
      </c>
    </row>
    <row r="171" spans="1:5" x14ac:dyDescent="0.2">
      <c r="A171" t="s">
        <v>197</v>
      </c>
      <c r="B171">
        <v>54</v>
      </c>
      <c r="C171" t="s">
        <v>23</v>
      </c>
      <c r="D171">
        <v>100</v>
      </c>
      <c r="E171">
        <v>3.2100000000000002E-3</v>
      </c>
    </row>
    <row r="172" spans="1:5" x14ac:dyDescent="0.2">
      <c r="A172" t="s">
        <v>198</v>
      </c>
      <c r="B172">
        <v>2112</v>
      </c>
      <c r="C172" t="s">
        <v>17</v>
      </c>
      <c r="D172">
        <v>100</v>
      </c>
      <c r="E172">
        <v>0.11104</v>
      </c>
    </row>
    <row r="173" spans="1:5" x14ac:dyDescent="0.2">
      <c r="A173" t="s">
        <v>199</v>
      </c>
      <c r="B173">
        <v>32800</v>
      </c>
      <c r="C173" t="s">
        <v>23</v>
      </c>
      <c r="D173">
        <v>100</v>
      </c>
      <c r="E173">
        <v>2.40266</v>
      </c>
    </row>
    <row r="174" spans="1:5" x14ac:dyDescent="0.2">
      <c r="A174" t="s">
        <v>200</v>
      </c>
      <c r="B174">
        <v>70</v>
      </c>
      <c r="C174" t="s">
        <v>14</v>
      </c>
      <c r="D174">
        <v>100</v>
      </c>
      <c r="E174">
        <v>4.5199999999999997E-3</v>
      </c>
    </row>
    <row r="175" spans="1:5" x14ac:dyDescent="0.2">
      <c r="A175" t="s">
        <v>201</v>
      </c>
      <c r="B175">
        <v>108</v>
      </c>
      <c r="C175" t="s">
        <v>25</v>
      </c>
      <c r="D175">
        <v>100</v>
      </c>
      <c r="E175">
        <v>7.3299999999999997E-3</v>
      </c>
    </row>
    <row r="176" spans="1:5" x14ac:dyDescent="0.2">
      <c r="A176" t="s">
        <v>202</v>
      </c>
      <c r="B176">
        <v>18</v>
      </c>
      <c r="C176" t="s">
        <v>14</v>
      </c>
      <c r="D176">
        <v>100</v>
      </c>
      <c r="E176">
        <v>8.8999999999999995E-4</v>
      </c>
    </row>
    <row r="177" spans="1:5" x14ac:dyDescent="0.2">
      <c r="A177" t="s">
        <v>203</v>
      </c>
      <c r="B177">
        <v>130</v>
      </c>
      <c r="C177" t="s">
        <v>14</v>
      </c>
      <c r="D177">
        <v>100</v>
      </c>
      <c r="E177">
        <v>4.6600000000000001E-3</v>
      </c>
    </row>
    <row r="178" spans="1:5" x14ac:dyDescent="0.2">
      <c r="A178" t="s">
        <v>204</v>
      </c>
      <c r="B178">
        <v>102</v>
      </c>
      <c r="C178" t="s">
        <v>14</v>
      </c>
      <c r="D178">
        <v>100</v>
      </c>
      <c r="E178">
        <v>2.4199999999999998E-3</v>
      </c>
    </row>
    <row r="179" spans="1:5" x14ac:dyDescent="0.2">
      <c r="A179" t="s">
        <v>205</v>
      </c>
      <c r="B179">
        <v>162</v>
      </c>
      <c r="C179" t="s">
        <v>25</v>
      </c>
      <c r="D179">
        <v>100</v>
      </c>
      <c r="E179">
        <v>2.0060000000000001E-2</v>
      </c>
    </row>
    <row r="180" spans="1:5" x14ac:dyDescent="0.2">
      <c r="A180" t="s">
        <v>206</v>
      </c>
      <c r="B180">
        <v>297</v>
      </c>
      <c r="C180" t="s">
        <v>23</v>
      </c>
      <c r="D180">
        <v>100</v>
      </c>
      <c r="E180">
        <v>1.5879999999999998E-2</v>
      </c>
    </row>
    <row r="181" spans="1:5" x14ac:dyDescent="0.2">
      <c r="A181" t="s">
        <v>207</v>
      </c>
      <c r="B181">
        <v>30</v>
      </c>
      <c r="C181" t="s">
        <v>23</v>
      </c>
      <c r="D181">
        <v>100</v>
      </c>
      <c r="E181">
        <v>7.5000000000000002E-4</v>
      </c>
    </row>
    <row r="182" spans="1:5" x14ac:dyDescent="0.2">
      <c r="A182" t="s">
        <v>208</v>
      </c>
      <c r="B182">
        <v>26637</v>
      </c>
      <c r="C182" t="s">
        <v>14</v>
      </c>
      <c r="D182">
        <v>100</v>
      </c>
      <c r="E182">
        <v>0.83550999999999997</v>
      </c>
    </row>
    <row r="183" spans="1:5" x14ac:dyDescent="0.2">
      <c r="A183" t="s">
        <v>209</v>
      </c>
      <c r="B183">
        <v>117</v>
      </c>
      <c r="C183" t="s">
        <v>14</v>
      </c>
      <c r="D183">
        <v>100</v>
      </c>
      <c r="E183">
        <v>2.9299999999999999E-3</v>
      </c>
    </row>
    <row r="184" spans="1:5" x14ac:dyDescent="0.2">
      <c r="A184" t="s">
        <v>210</v>
      </c>
      <c r="B184">
        <v>6</v>
      </c>
      <c r="C184" t="s">
        <v>14</v>
      </c>
      <c r="D184">
        <v>100</v>
      </c>
      <c r="E184">
        <v>2.2000000000000001E-4</v>
      </c>
    </row>
    <row r="185" spans="1:5" x14ac:dyDescent="0.2">
      <c r="A185" t="s">
        <v>211</v>
      </c>
      <c r="B185">
        <v>150</v>
      </c>
      <c r="C185" t="s">
        <v>23</v>
      </c>
      <c r="D185">
        <v>100</v>
      </c>
      <c r="E185">
        <v>1.7010000000000001E-2</v>
      </c>
    </row>
    <row r="186" spans="1:5" x14ac:dyDescent="0.2">
      <c r="A186" t="s">
        <v>212</v>
      </c>
      <c r="B186">
        <v>70</v>
      </c>
      <c r="C186" t="s">
        <v>14</v>
      </c>
      <c r="D186">
        <v>100</v>
      </c>
      <c r="E186">
        <v>4.6800000000000001E-3</v>
      </c>
    </row>
    <row r="187" spans="1:5" x14ac:dyDescent="0.2">
      <c r="A187" t="s">
        <v>213</v>
      </c>
      <c r="B187">
        <v>296321</v>
      </c>
      <c r="C187" t="s">
        <v>14</v>
      </c>
      <c r="D187">
        <v>0</v>
      </c>
      <c r="E187">
        <v>1000000</v>
      </c>
    </row>
    <row r="188" spans="1:5" x14ac:dyDescent="0.2">
      <c r="A188" t="s">
        <v>214</v>
      </c>
      <c r="B188">
        <v>238</v>
      </c>
      <c r="C188" t="s">
        <v>23</v>
      </c>
      <c r="D188">
        <v>100</v>
      </c>
      <c r="E188">
        <v>1.217E-2</v>
      </c>
    </row>
    <row r="189" spans="1:5" x14ac:dyDescent="0.2">
      <c r="A189" t="s">
        <v>215</v>
      </c>
      <c r="B189">
        <v>198</v>
      </c>
      <c r="C189" t="s">
        <v>17</v>
      </c>
      <c r="D189">
        <v>100</v>
      </c>
      <c r="E189">
        <v>7.2199999999999999E-3</v>
      </c>
    </row>
    <row r="190" spans="1:5" x14ac:dyDescent="0.2">
      <c r="A190" t="s">
        <v>216</v>
      </c>
      <c r="B190">
        <v>6984</v>
      </c>
      <c r="C190" t="s">
        <v>50</v>
      </c>
      <c r="D190">
        <v>100</v>
      </c>
      <c r="E190">
        <v>2.4956900000000002</v>
      </c>
    </row>
    <row r="191" spans="1:5" x14ac:dyDescent="0.2">
      <c r="A191" t="s">
        <v>217</v>
      </c>
      <c r="B191">
        <v>35</v>
      </c>
      <c r="C191" t="s">
        <v>23</v>
      </c>
      <c r="D191">
        <v>100</v>
      </c>
      <c r="E191">
        <v>1.8E-3</v>
      </c>
    </row>
    <row r="192" spans="1:5" x14ac:dyDescent="0.2">
      <c r="A192" t="s">
        <v>218</v>
      </c>
      <c r="B192">
        <v>36</v>
      </c>
      <c r="C192" t="s">
        <v>14</v>
      </c>
      <c r="D192">
        <v>100</v>
      </c>
      <c r="E192">
        <v>1.3699999999999999E-3</v>
      </c>
    </row>
    <row r="193" spans="1:5" x14ac:dyDescent="0.2">
      <c r="A193" t="s">
        <v>219</v>
      </c>
      <c r="B193">
        <v>202917</v>
      </c>
      <c r="C193" t="s">
        <v>17</v>
      </c>
      <c r="D193">
        <v>100</v>
      </c>
      <c r="E193">
        <v>22.792339999999999</v>
      </c>
    </row>
    <row r="194" spans="1:5" x14ac:dyDescent="0.2">
      <c r="A194" t="s">
        <v>220</v>
      </c>
      <c r="B194">
        <v>1275</v>
      </c>
      <c r="C194" t="s">
        <v>110</v>
      </c>
      <c r="D194">
        <v>100</v>
      </c>
      <c r="E194">
        <v>0.26593</v>
      </c>
    </row>
    <row r="195" spans="1:5" x14ac:dyDescent="0.2">
      <c r="A195" t="s">
        <v>221</v>
      </c>
      <c r="B195">
        <v>234</v>
      </c>
      <c r="C195" t="s">
        <v>17</v>
      </c>
      <c r="D195">
        <v>100</v>
      </c>
      <c r="E195">
        <v>9.58E-3</v>
      </c>
    </row>
    <row r="196" spans="1:5" x14ac:dyDescent="0.2">
      <c r="A196" t="s">
        <v>222</v>
      </c>
      <c r="B196">
        <v>903</v>
      </c>
      <c r="C196" t="s">
        <v>14</v>
      </c>
      <c r="D196">
        <v>100</v>
      </c>
      <c r="E196">
        <v>4.2439999999999999E-2</v>
      </c>
    </row>
    <row r="197" spans="1:5" x14ac:dyDescent="0.2">
      <c r="A197" t="s">
        <v>223</v>
      </c>
      <c r="B197">
        <v>30</v>
      </c>
      <c r="C197" t="s">
        <v>23</v>
      </c>
      <c r="D197">
        <v>100</v>
      </c>
      <c r="E197">
        <v>1.6199999999999999E-3</v>
      </c>
    </row>
    <row r="198" spans="1:5" x14ac:dyDescent="0.2">
      <c r="A198" t="s">
        <v>224</v>
      </c>
      <c r="B198">
        <v>63</v>
      </c>
      <c r="C198" t="s">
        <v>64</v>
      </c>
      <c r="D198">
        <v>100</v>
      </c>
      <c r="E198">
        <v>6.1000000000000004E-3</v>
      </c>
    </row>
    <row r="199" spans="1:5" x14ac:dyDescent="0.2">
      <c r="A199" t="s">
        <v>225</v>
      </c>
      <c r="B199">
        <v>5083</v>
      </c>
      <c r="C199" t="s">
        <v>25</v>
      </c>
      <c r="D199">
        <v>100</v>
      </c>
      <c r="E199">
        <v>0.31919999999999998</v>
      </c>
    </row>
    <row r="200" spans="1:5" x14ac:dyDescent="0.2">
      <c r="A200" t="s">
        <v>226</v>
      </c>
      <c r="B200">
        <v>799</v>
      </c>
      <c r="C200" t="s">
        <v>23</v>
      </c>
      <c r="D200">
        <v>100</v>
      </c>
      <c r="E200">
        <v>4.2999999999999997E-2</v>
      </c>
    </row>
    <row r="201" spans="1:5" x14ac:dyDescent="0.2">
      <c r="A201" t="s">
        <v>227</v>
      </c>
      <c r="B201">
        <v>155686</v>
      </c>
      <c r="C201" t="s">
        <v>23</v>
      </c>
      <c r="D201">
        <v>100</v>
      </c>
      <c r="E201">
        <v>11.044560000000001</v>
      </c>
    </row>
    <row r="202" spans="1:5" x14ac:dyDescent="0.2">
      <c r="A202" t="s">
        <v>228</v>
      </c>
      <c r="B202">
        <v>32895</v>
      </c>
      <c r="C202" t="s">
        <v>17</v>
      </c>
      <c r="D202">
        <v>100</v>
      </c>
      <c r="E202">
        <v>1.8744000000000001</v>
      </c>
    </row>
    <row r="203" spans="1:5" x14ac:dyDescent="0.2">
      <c r="A203" t="s">
        <v>229</v>
      </c>
      <c r="B203">
        <v>207</v>
      </c>
      <c r="C203" t="s">
        <v>17</v>
      </c>
      <c r="D203">
        <v>100</v>
      </c>
      <c r="E203">
        <v>6.1199999999999996E-3</v>
      </c>
    </row>
    <row r="204" spans="1:5" x14ac:dyDescent="0.2">
      <c r="A204" t="s">
        <v>230</v>
      </c>
      <c r="B204">
        <v>45</v>
      </c>
      <c r="C204" t="s">
        <v>14</v>
      </c>
      <c r="D204">
        <v>100</v>
      </c>
      <c r="E204">
        <v>1.0399999999999999E-3</v>
      </c>
    </row>
    <row r="205" spans="1:5" x14ac:dyDescent="0.2">
      <c r="A205" t="s">
        <v>231</v>
      </c>
      <c r="B205">
        <v>95</v>
      </c>
      <c r="C205" t="s">
        <v>25</v>
      </c>
      <c r="D205">
        <v>100</v>
      </c>
      <c r="E205">
        <v>3.5500000000000002E-3</v>
      </c>
    </row>
    <row r="206" spans="1:5" x14ac:dyDescent="0.2">
      <c r="A206" t="s">
        <v>232</v>
      </c>
      <c r="B206">
        <v>6</v>
      </c>
      <c r="C206" t="s">
        <v>14</v>
      </c>
      <c r="D206">
        <v>100</v>
      </c>
      <c r="E206">
        <v>3.1E-4</v>
      </c>
    </row>
    <row r="207" spans="1:5" x14ac:dyDescent="0.2">
      <c r="A207" t="s">
        <v>233</v>
      </c>
      <c r="B207">
        <v>17230</v>
      </c>
      <c r="C207" t="s">
        <v>93</v>
      </c>
      <c r="D207">
        <v>100</v>
      </c>
      <c r="E207">
        <v>18.280329999999999</v>
      </c>
    </row>
    <row r="208" spans="1:5" x14ac:dyDescent="0.2">
      <c r="A208" t="s">
        <v>234</v>
      </c>
      <c r="B208">
        <v>40</v>
      </c>
      <c r="C208" t="s">
        <v>23</v>
      </c>
      <c r="D208">
        <v>100</v>
      </c>
      <c r="E208">
        <v>2.0100000000000001E-3</v>
      </c>
    </row>
    <row r="209" spans="1:5" x14ac:dyDescent="0.2">
      <c r="A209" t="s">
        <v>235</v>
      </c>
      <c r="B209">
        <v>34</v>
      </c>
      <c r="C209" t="s">
        <v>14</v>
      </c>
      <c r="D209">
        <v>100</v>
      </c>
      <c r="E209">
        <v>1.2600000000000001E-3</v>
      </c>
    </row>
    <row r="210" spans="1:5" x14ac:dyDescent="0.2">
      <c r="A210" t="s">
        <v>236</v>
      </c>
      <c r="B210">
        <v>145</v>
      </c>
      <c r="C210" t="s">
        <v>17</v>
      </c>
      <c r="D210">
        <v>100</v>
      </c>
      <c r="E210">
        <v>5.6600000000000001E-3</v>
      </c>
    </row>
    <row r="211" spans="1:5" x14ac:dyDescent="0.2">
      <c r="A211" t="s">
        <v>237</v>
      </c>
      <c r="B211">
        <v>207</v>
      </c>
      <c r="C211" t="s">
        <v>17</v>
      </c>
      <c r="D211">
        <v>100</v>
      </c>
      <c r="E211">
        <v>6.43E-3</v>
      </c>
    </row>
    <row r="212" spans="1:5" x14ac:dyDescent="0.2">
      <c r="A212" t="s">
        <v>238</v>
      </c>
      <c r="B212">
        <v>1139</v>
      </c>
      <c r="C212" t="s">
        <v>58</v>
      </c>
      <c r="D212">
        <v>100</v>
      </c>
      <c r="E212">
        <v>0.10809000000000001</v>
      </c>
    </row>
    <row r="213" spans="1:5" x14ac:dyDescent="0.2">
      <c r="A213" t="s">
        <v>239</v>
      </c>
      <c r="B213">
        <v>15</v>
      </c>
      <c r="C213" t="s">
        <v>23</v>
      </c>
      <c r="D213">
        <v>100</v>
      </c>
      <c r="E213">
        <v>7.6000000000000004E-4</v>
      </c>
    </row>
    <row r="214" spans="1:5" x14ac:dyDescent="0.2">
      <c r="A214" t="s">
        <v>240</v>
      </c>
      <c r="B214">
        <v>45</v>
      </c>
      <c r="C214" t="s">
        <v>14</v>
      </c>
      <c r="D214">
        <v>100</v>
      </c>
      <c r="E214">
        <v>1.6999999999999999E-3</v>
      </c>
    </row>
    <row r="215" spans="1:5" x14ac:dyDescent="0.2">
      <c r="A215" t="s">
        <v>241</v>
      </c>
      <c r="B215">
        <v>24</v>
      </c>
      <c r="C215" t="s">
        <v>14</v>
      </c>
      <c r="D215">
        <v>100</v>
      </c>
      <c r="E215">
        <v>9.6000000000000002E-4</v>
      </c>
    </row>
    <row r="216" spans="1:5" x14ac:dyDescent="0.2">
      <c r="A216" t="s">
        <v>242</v>
      </c>
      <c r="B216">
        <v>270</v>
      </c>
      <c r="C216" t="s">
        <v>23</v>
      </c>
      <c r="D216">
        <v>100</v>
      </c>
      <c r="E216">
        <v>2.8899999999999999E-2</v>
      </c>
    </row>
    <row r="217" spans="1:5" x14ac:dyDescent="0.2">
      <c r="A217" t="s">
        <v>243</v>
      </c>
      <c r="B217">
        <v>100</v>
      </c>
      <c r="C217" t="s">
        <v>25</v>
      </c>
      <c r="D217">
        <v>100</v>
      </c>
      <c r="E217">
        <v>5.7800000000000004E-3</v>
      </c>
    </row>
    <row r="218" spans="1:5" x14ac:dyDescent="0.2">
      <c r="A218" t="s">
        <v>244</v>
      </c>
      <c r="B218">
        <v>30</v>
      </c>
      <c r="C218" t="s">
        <v>25</v>
      </c>
      <c r="D218">
        <v>100</v>
      </c>
      <c r="E218">
        <v>1.74E-3</v>
      </c>
    </row>
    <row r="219" spans="1:5" x14ac:dyDescent="0.2">
      <c r="A219" t="s">
        <v>245</v>
      </c>
      <c r="B219">
        <v>3147775</v>
      </c>
      <c r="C219" t="s">
        <v>23</v>
      </c>
      <c r="D219">
        <v>0</v>
      </c>
      <c r="E219">
        <v>1000000</v>
      </c>
    </row>
    <row r="220" spans="1:5" x14ac:dyDescent="0.2">
      <c r="A220" t="s">
        <v>246</v>
      </c>
      <c r="B220">
        <v>3026</v>
      </c>
      <c r="C220" t="s">
        <v>17</v>
      </c>
      <c r="D220">
        <v>100</v>
      </c>
      <c r="E220">
        <v>0.15914</v>
      </c>
    </row>
    <row r="221" spans="1:5" x14ac:dyDescent="0.2">
      <c r="A221" t="s">
        <v>247</v>
      </c>
      <c r="B221">
        <v>1926</v>
      </c>
      <c r="C221" t="s">
        <v>42</v>
      </c>
      <c r="D221">
        <v>100</v>
      </c>
      <c r="E221">
        <v>0.16031999999999999</v>
      </c>
    </row>
    <row r="222" spans="1:5" x14ac:dyDescent="0.2">
      <c r="A222" t="s">
        <v>248</v>
      </c>
      <c r="B222">
        <v>400</v>
      </c>
      <c r="C222" t="s">
        <v>25</v>
      </c>
      <c r="D222">
        <v>100</v>
      </c>
      <c r="E222">
        <v>4.2779999999999999E-2</v>
      </c>
    </row>
    <row r="223" spans="1:5" x14ac:dyDescent="0.2">
      <c r="A223" t="s">
        <v>249</v>
      </c>
      <c r="B223">
        <v>32772</v>
      </c>
      <c r="C223" t="s">
        <v>14</v>
      </c>
      <c r="D223">
        <v>100</v>
      </c>
      <c r="E223">
        <v>1.10741</v>
      </c>
    </row>
    <row r="224" spans="1:5" x14ac:dyDescent="0.2">
      <c r="A224" t="s">
        <v>250</v>
      </c>
      <c r="B224">
        <v>153</v>
      </c>
      <c r="C224" t="s">
        <v>14</v>
      </c>
      <c r="D224">
        <v>100</v>
      </c>
      <c r="E224">
        <v>7.7400000000000004E-3</v>
      </c>
    </row>
    <row r="225" spans="1:5" x14ac:dyDescent="0.2">
      <c r="A225" t="s">
        <v>251</v>
      </c>
      <c r="B225">
        <v>108</v>
      </c>
      <c r="C225" t="s">
        <v>17</v>
      </c>
      <c r="D225">
        <v>100</v>
      </c>
      <c r="E225">
        <v>9.5700000000000004E-3</v>
      </c>
    </row>
    <row r="226" spans="1:5" x14ac:dyDescent="0.2">
      <c r="A226" t="s">
        <v>252</v>
      </c>
      <c r="B226">
        <v>774</v>
      </c>
      <c r="C226" t="s">
        <v>14</v>
      </c>
      <c r="D226">
        <v>100</v>
      </c>
      <c r="E226">
        <v>3.2329999999999998E-2</v>
      </c>
    </row>
    <row r="227" spans="1:5" x14ac:dyDescent="0.2">
      <c r="A227" t="s">
        <v>253</v>
      </c>
      <c r="B227">
        <v>289</v>
      </c>
      <c r="C227" t="s">
        <v>17</v>
      </c>
      <c r="D227">
        <v>100</v>
      </c>
      <c r="E227">
        <v>1.0460000000000001E-2</v>
      </c>
    </row>
    <row r="228" spans="1:5" x14ac:dyDescent="0.2">
      <c r="A228" t="s">
        <v>254</v>
      </c>
      <c r="B228">
        <v>35</v>
      </c>
      <c r="C228" t="s">
        <v>14</v>
      </c>
      <c r="D228">
        <v>100</v>
      </c>
      <c r="E228">
        <v>1.8E-3</v>
      </c>
    </row>
    <row r="229" spans="1:5" x14ac:dyDescent="0.2">
      <c r="A229" t="s">
        <v>255</v>
      </c>
      <c r="B229">
        <v>90</v>
      </c>
      <c r="C229" t="s">
        <v>14</v>
      </c>
      <c r="D229">
        <v>100</v>
      </c>
      <c r="E229">
        <v>8.1899999999999994E-3</v>
      </c>
    </row>
    <row r="230" spans="1:5" x14ac:dyDescent="0.2">
      <c r="A230" t="s">
        <v>256</v>
      </c>
      <c r="B230">
        <v>117</v>
      </c>
      <c r="C230" t="s">
        <v>23</v>
      </c>
      <c r="D230">
        <v>100</v>
      </c>
      <c r="E230">
        <v>6.1599999999999997E-3</v>
      </c>
    </row>
    <row r="231" spans="1:5" x14ac:dyDescent="0.2">
      <c r="A231" t="s">
        <v>257</v>
      </c>
      <c r="B231">
        <v>126</v>
      </c>
      <c r="C231" t="s">
        <v>23</v>
      </c>
      <c r="D231">
        <v>100</v>
      </c>
      <c r="E231">
        <v>1.643E-2</v>
      </c>
    </row>
    <row r="232" spans="1:5" x14ac:dyDescent="0.2">
      <c r="A232" t="s">
        <v>258</v>
      </c>
      <c r="B232">
        <v>306</v>
      </c>
      <c r="C232" t="s">
        <v>42</v>
      </c>
      <c r="D232">
        <v>100</v>
      </c>
      <c r="E232">
        <v>1.8880000000000001E-2</v>
      </c>
    </row>
    <row r="233" spans="1:5" x14ac:dyDescent="0.2">
      <c r="A233" t="s">
        <v>259</v>
      </c>
      <c r="B233">
        <v>185</v>
      </c>
      <c r="C233" t="s">
        <v>25</v>
      </c>
      <c r="D233">
        <v>100</v>
      </c>
      <c r="E233">
        <v>1.2120000000000001E-2</v>
      </c>
    </row>
    <row r="234" spans="1:5" x14ac:dyDescent="0.2">
      <c r="A234" t="s">
        <v>260</v>
      </c>
      <c r="B234">
        <v>400</v>
      </c>
      <c r="C234" t="s">
        <v>25</v>
      </c>
      <c r="D234">
        <v>100</v>
      </c>
      <c r="E234">
        <v>4.2200000000000001E-2</v>
      </c>
    </row>
    <row r="235" spans="1:5" x14ac:dyDescent="0.2">
      <c r="A235" t="s">
        <v>261</v>
      </c>
      <c r="B235">
        <v>6305</v>
      </c>
      <c r="C235" t="s">
        <v>23</v>
      </c>
      <c r="D235">
        <v>100</v>
      </c>
      <c r="E235">
        <v>0.41854000000000002</v>
      </c>
    </row>
    <row r="236" spans="1:5" x14ac:dyDescent="0.2">
      <c r="A236" t="s">
        <v>262</v>
      </c>
      <c r="B236">
        <v>2431</v>
      </c>
      <c r="C236" t="s">
        <v>64</v>
      </c>
      <c r="D236">
        <v>100</v>
      </c>
      <c r="E236">
        <v>0.22943</v>
      </c>
    </row>
    <row r="237" spans="1:5" x14ac:dyDescent="0.2">
      <c r="A237" t="s">
        <v>263</v>
      </c>
      <c r="B237">
        <v>15</v>
      </c>
      <c r="C237" t="s">
        <v>23</v>
      </c>
      <c r="D237">
        <v>100</v>
      </c>
      <c r="E237">
        <v>7.3999999999999999E-4</v>
      </c>
    </row>
    <row r="238" spans="1:5" x14ac:dyDescent="0.2">
      <c r="A238" t="s">
        <v>264</v>
      </c>
      <c r="B238">
        <v>612</v>
      </c>
      <c r="C238" t="s">
        <v>17</v>
      </c>
      <c r="D238">
        <v>100</v>
      </c>
      <c r="E238">
        <v>3.1570000000000001E-2</v>
      </c>
    </row>
    <row r="239" spans="1:5" x14ac:dyDescent="0.2">
      <c r="A239" t="s">
        <v>265</v>
      </c>
      <c r="B239">
        <v>70</v>
      </c>
      <c r="C239" t="s">
        <v>14</v>
      </c>
      <c r="D239">
        <v>100</v>
      </c>
      <c r="E239">
        <v>4.3800000000000002E-3</v>
      </c>
    </row>
    <row r="240" spans="1:5" x14ac:dyDescent="0.2">
      <c r="A240" t="s">
        <v>266</v>
      </c>
      <c r="B240">
        <v>90</v>
      </c>
      <c r="C240" t="s">
        <v>50</v>
      </c>
      <c r="D240">
        <v>100</v>
      </c>
      <c r="E240">
        <v>5.0000000000000001E-3</v>
      </c>
    </row>
    <row r="241" spans="1:5" x14ac:dyDescent="0.2">
      <c r="A241" t="s">
        <v>267</v>
      </c>
      <c r="B241">
        <v>110</v>
      </c>
      <c r="C241" t="s">
        <v>110</v>
      </c>
      <c r="D241">
        <v>100</v>
      </c>
      <c r="E241">
        <v>1.0460000000000001E-2</v>
      </c>
    </row>
    <row r="244" spans="1:5" x14ac:dyDescent="0.2">
      <c r="D244">
        <f>COUNTIF(D2:D241,100)</f>
        <v>233</v>
      </c>
      <c r="E244">
        <f>COUNTIF(E2:E241,1000000)</f>
        <v>7</v>
      </c>
    </row>
    <row r="245" spans="1:5" x14ac:dyDescent="0.2">
      <c r="D245">
        <f>D244/240</f>
        <v>0.97083333333333333</v>
      </c>
    </row>
    <row r="246" spans="1:5" x14ac:dyDescent="0.2">
      <c r="D246" t="s">
        <v>273</v>
      </c>
      <c r="E246" t="s">
        <v>107</v>
      </c>
    </row>
    <row r="248" spans="1:5" x14ac:dyDescent="0.2">
      <c r="E248">
        <f>(SUM(E2:E241)-(E244*1000000))/(240-E244)</f>
        <v>1.3817145064185361</v>
      </c>
    </row>
    <row r="249" spans="1:5" x14ac:dyDescent="0.2">
      <c r="E249" t="s"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opLeftCell="A199" workbookViewId="0">
      <selection activeCell="D244" sqref="D24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</v>
      </c>
      <c r="B2">
        <v>20</v>
      </c>
      <c r="C2" t="s">
        <v>14</v>
      </c>
      <c r="D2">
        <v>1.4999999999999999E-4</v>
      </c>
    </row>
    <row r="3" spans="1:4" x14ac:dyDescent="0.2">
      <c r="A3" t="s">
        <v>15</v>
      </c>
      <c r="B3">
        <v>10</v>
      </c>
      <c r="C3" t="s">
        <v>14</v>
      </c>
      <c r="D3">
        <v>9.0000000000000006E-5</v>
      </c>
    </row>
    <row r="4" spans="1:4" x14ac:dyDescent="0.2">
      <c r="A4" t="s">
        <v>16</v>
      </c>
      <c r="B4">
        <v>95</v>
      </c>
      <c r="C4" t="s">
        <v>17</v>
      </c>
      <c r="D4">
        <v>9.1E-4</v>
      </c>
    </row>
    <row r="5" spans="1:4" x14ac:dyDescent="0.2">
      <c r="A5" t="s">
        <v>18</v>
      </c>
      <c r="B5">
        <v>1749</v>
      </c>
      <c r="C5" t="s">
        <v>17</v>
      </c>
      <c r="D5">
        <v>1.487E-2</v>
      </c>
    </row>
    <row r="6" spans="1:4" x14ac:dyDescent="0.2">
      <c r="A6" t="s">
        <v>19</v>
      </c>
      <c r="B6">
        <v>72</v>
      </c>
      <c r="C6" t="s">
        <v>14</v>
      </c>
      <c r="D6">
        <v>1.7000000000000001E-4</v>
      </c>
    </row>
    <row r="7" spans="1:4" x14ac:dyDescent="0.2">
      <c r="A7" t="s">
        <v>20</v>
      </c>
      <c r="B7">
        <v>2845</v>
      </c>
      <c r="C7" t="s">
        <v>21</v>
      </c>
      <c r="D7">
        <v>3.8879999999999998E-2</v>
      </c>
    </row>
    <row r="8" spans="1:4" x14ac:dyDescent="0.2">
      <c r="A8" t="s">
        <v>22</v>
      </c>
      <c r="B8">
        <v>306</v>
      </c>
      <c r="C8" t="s">
        <v>23</v>
      </c>
      <c r="D8">
        <v>1.8500000000000001E-3</v>
      </c>
    </row>
    <row r="9" spans="1:4" x14ac:dyDescent="0.2">
      <c r="A9" t="s">
        <v>24</v>
      </c>
      <c r="B9">
        <v>80</v>
      </c>
      <c r="C9" t="s">
        <v>25</v>
      </c>
      <c r="D9">
        <v>6.4000000000000005E-4</v>
      </c>
    </row>
    <row r="10" spans="1:4" x14ac:dyDescent="0.2">
      <c r="A10" t="s">
        <v>26</v>
      </c>
      <c r="B10">
        <v>70</v>
      </c>
      <c r="C10" t="s">
        <v>14</v>
      </c>
      <c r="D10">
        <v>5.2999999999999998E-4</v>
      </c>
    </row>
    <row r="11" spans="1:4" x14ac:dyDescent="0.2">
      <c r="A11" t="s">
        <v>27</v>
      </c>
      <c r="B11">
        <v>909</v>
      </c>
      <c r="C11" t="s">
        <v>28</v>
      </c>
      <c r="D11">
        <v>3.7200000000000002E-3</v>
      </c>
    </row>
    <row r="12" spans="1:4" x14ac:dyDescent="0.2">
      <c r="A12" t="s">
        <v>29</v>
      </c>
      <c r="B12">
        <v>99</v>
      </c>
      <c r="C12" t="s">
        <v>25</v>
      </c>
      <c r="D12">
        <v>9.3000000000000005E-4</v>
      </c>
    </row>
    <row r="13" spans="1:4" x14ac:dyDescent="0.2">
      <c r="A13" t="s">
        <v>30</v>
      </c>
      <c r="B13">
        <v>70</v>
      </c>
      <c r="C13" t="s">
        <v>23</v>
      </c>
      <c r="D13">
        <v>3.4000000000000002E-4</v>
      </c>
    </row>
    <row r="14" spans="1:4" x14ac:dyDescent="0.2">
      <c r="A14" t="s">
        <v>31</v>
      </c>
      <c r="B14">
        <v>21</v>
      </c>
      <c r="C14" t="s">
        <v>25</v>
      </c>
      <c r="D14">
        <v>1.4999999999999999E-4</v>
      </c>
    </row>
    <row r="15" spans="1:4" x14ac:dyDescent="0.2">
      <c r="A15" t="s">
        <v>32</v>
      </c>
      <c r="B15">
        <v>132</v>
      </c>
      <c r="C15" t="s">
        <v>14</v>
      </c>
      <c r="D15">
        <v>2.7E-4</v>
      </c>
    </row>
    <row r="16" spans="1:4" x14ac:dyDescent="0.2">
      <c r="A16" t="s">
        <v>33</v>
      </c>
      <c r="B16">
        <v>6798</v>
      </c>
      <c r="C16" t="s">
        <v>25</v>
      </c>
      <c r="D16">
        <v>8.8660000000000003E-2</v>
      </c>
    </row>
    <row r="17" spans="1:4" x14ac:dyDescent="0.2">
      <c r="A17" t="s">
        <v>34</v>
      </c>
      <c r="B17">
        <v>1662</v>
      </c>
      <c r="C17" t="s">
        <v>21</v>
      </c>
      <c r="D17">
        <v>2.0119999999999999E-2</v>
      </c>
    </row>
    <row r="18" spans="1:4" x14ac:dyDescent="0.2">
      <c r="A18" t="s">
        <v>35</v>
      </c>
      <c r="B18">
        <v>646</v>
      </c>
      <c r="C18" t="s">
        <v>25</v>
      </c>
      <c r="D18">
        <v>4.8199999999999996E-3</v>
      </c>
    </row>
    <row r="19" spans="1:4" x14ac:dyDescent="0.2">
      <c r="A19" t="s">
        <v>36</v>
      </c>
      <c r="B19">
        <v>130</v>
      </c>
      <c r="C19" t="s">
        <v>14</v>
      </c>
      <c r="D19">
        <v>8.1999999999999998E-4</v>
      </c>
    </row>
    <row r="20" spans="1:4" x14ac:dyDescent="0.2">
      <c r="A20" t="s">
        <v>37</v>
      </c>
      <c r="B20">
        <v>595</v>
      </c>
      <c r="C20" t="s">
        <v>25</v>
      </c>
      <c r="D20">
        <v>6.2599999999999999E-3</v>
      </c>
    </row>
    <row r="21" spans="1:4" x14ac:dyDescent="0.2">
      <c r="A21" t="s">
        <v>38</v>
      </c>
      <c r="B21">
        <v>495</v>
      </c>
      <c r="C21" t="s">
        <v>17</v>
      </c>
      <c r="D21">
        <v>5.0299999999999997E-3</v>
      </c>
    </row>
    <row r="22" spans="1:4" x14ac:dyDescent="0.2">
      <c r="A22" t="s">
        <v>39</v>
      </c>
      <c r="B22">
        <v>1275</v>
      </c>
      <c r="C22" t="s">
        <v>14</v>
      </c>
      <c r="D22">
        <v>2.0300000000000001E-3</v>
      </c>
    </row>
    <row r="23" spans="1:4" x14ac:dyDescent="0.2">
      <c r="A23" t="s">
        <v>40</v>
      </c>
      <c r="B23">
        <v>207</v>
      </c>
      <c r="C23" t="s">
        <v>17</v>
      </c>
      <c r="D23">
        <v>1.3500000000000001E-3</v>
      </c>
    </row>
    <row r="24" spans="1:4" x14ac:dyDescent="0.2">
      <c r="A24" t="s">
        <v>41</v>
      </c>
      <c r="B24">
        <v>21483</v>
      </c>
      <c r="C24" t="s">
        <v>42</v>
      </c>
      <c r="D24">
        <v>0.24479000000000001</v>
      </c>
    </row>
    <row r="25" spans="1:4" x14ac:dyDescent="0.2">
      <c r="A25" t="s">
        <v>43</v>
      </c>
      <c r="B25">
        <v>198</v>
      </c>
      <c r="C25" t="s">
        <v>17</v>
      </c>
      <c r="D25">
        <v>1.3699999999999999E-3</v>
      </c>
    </row>
    <row r="26" spans="1:4" x14ac:dyDescent="0.2">
      <c r="A26" t="s">
        <v>44</v>
      </c>
      <c r="B26">
        <v>4658</v>
      </c>
      <c r="C26" t="s">
        <v>17</v>
      </c>
      <c r="D26">
        <v>3.5860000000000003E-2</v>
      </c>
    </row>
    <row r="27" spans="1:4" x14ac:dyDescent="0.2">
      <c r="A27" t="s">
        <v>45</v>
      </c>
      <c r="B27">
        <v>555</v>
      </c>
      <c r="C27" t="s">
        <v>46</v>
      </c>
      <c r="D27">
        <v>8.2699999999999996E-3</v>
      </c>
    </row>
    <row r="28" spans="1:4" x14ac:dyDescent="0.2">
      <c r="A28" t="s">
        <v>47</v>
      </c>
      <c r="B28">
        <v>70</v>
      </c>
      <c r="C28" t="s">
        <v>14</v>
      </c>
      <c r="D28">
        <v>5.2999999999999998E-4</v>
      </c>
    </row>
    <row r="29" spans="1:4" x14ac:dyDescent="0.2">
      <c r="A29" t="s">
        <v>48</v>
      </c>
      <c r="B29">
        <v>6001</v>
      </c>
      <c r="C29" t="s">
        <v>25</v>
      </c>
      <c r="D29">
        <v>0.13680999999999999</v>
      </c>
    </row>
    <row r="30" spans="1:4" x14ac:dyDescent="0.2">
      <c r="A30" t="s">
        <v>49</v>
      </c>
      <c r="B30">
        <v>3645</v>
      </c>
      <c r="C30" t="s">
        <v>50</v>
      </c>
      <c r="D30">
        <v>8.4290000000000004E-2</v>
      </c>
    </row>
    <row r="31" spans="1:4" x14ac:dyDescent="0.2">
      <c r="A31" t="s">
        <v>51</v>
      </c>
      <c r="B31">
        <v>476</v>
      </c>
      <c r="C31" t="s">
        <v>23</v>
      </c>
      <c r="D31">
        <v>3.2100000000000002E-3</v>
      </c>
    </row>
    <row r="32" spans="1:4" x14ac:dyDescent="0.2">
      <c r="A32" t="s">
        <v>52</v>
      </c>
      <c r="B32">
        <v>22102</v>
      </c>
      <c r="C32" t="s">
        <v>23</v>
      </c>
      <c r="D32">
        <v>0.15645999999999999</v>
      </c>
    </row>
    <row r="33" spans="1:4" x14ac:dyDescent="0.2">
      <c r="A33" t="s">
        <v>53</v>
      </c>
      <c r="B33">
        <v>1161</v>
      </c>
      <c r="C33" t="s">
        <v>14</v>
      </c>
      <c r="D33">
        <v>2.0500000000000002E-3</v>
      </c>
    </row>
    <row r="34" spans="1:4" x14ac:dyDescent="0.2">
      <c r="A34" t="s">
        <v>54</v>
      </c>
      <c r="B34">
        <v>11121</v>
      </c>
      <c r="C34" t="s">
        <v>14</v>
      </c>
      <c r="D34">
        <v>0.11859</v>
      </c>
    </row>
    <row r="35" spans="1:4" x14ac:dyDescent="0.2">
      <c r="A35" t="s">
        <v>55</v>
      </c>
      <c r="B35">
        <v>102</v>
      </c>
      <c r="C35" t="s">
        <v>14</v>
      </c>
      <c r="D35">
        <v>5.6999999999999998E-4</v>
      </c>
    </row>
    <row r="36" spans="1:4" x14ac:dyDescent="0.2">
      <c r="A36" t="s">
        <v>56</v>
      </c>
      <c r="B36">
        <v>132</v>
      </c>
      <c r="C36" t="s">
        <v>14</v>
      </c>
      <c r="D36">
        <v>2.7E-4</v>
      </c>
    </row>
    <row r="37" spans="1:4" x14ac:dyDescent="0.2">
      <c r="A37" t="s">
        <v>57</v>
      </c>
      <c r="B37">
        <v>2490</v>
      </c>
      <c r="C37" t="s">
        <v>58</v>
      </c>
      <c r="D37">
        <v>3.5950000000000003E-2</v>
      </c>
    </row>
    <row r="38" spans="1:4" x14ac:dyDescent="0.2">
      <c r="A38" t="s">
        <v>59</v>
      </c>
      <c r="B38">
        <v>3060</v>
      </c>
      <c r="C38" t="s">
        <v>25</v>
      </c>
      <c r="D38">
        <v>1.4500000000000001E-2</v>
      </c>
    </row>
    <row r="39" spans="1:4" x14ac:dyDescent="0.2">
      <c r="A39" t="s">
        <v>60</v>
      </c>
      <c r="B39">
        <v>1645</v>
      </c>
      <c r="C39" t="s">
        <v>50</v>
      </c>
      <c r="D39">
        <v>1.273E-2</v>
      </c>
    </row>
    <row r="40" spans="1:4" x14ac:dyDescent="0.2">
      <c r="A40" t="s">
        <v>61</v>
      </c>
      <c r="B40">
        <v>697</v>
      </c>
      <c r="C40" t="s">
        <v>14</v>
      </c>
      <c r="D40">
        <v>6.1700000000000001E-3</v>
      </c>
    </row>
    <row r="41" spans="1:4" x14ac:dyDescent="0.2">
      <c r="A41" t="s">
        <v>62</v>
      </c>
      <c r="B41">
        <v>180</v>
      </c>
      <c r="C41" t="s">
        <v>25</v>
      </c>
      <c r="D41">
        <v>1.67E-3</v>
      </c>
    </row>
    <row r="42" spans="1:4" x14ac:dyDescent="0.2">
      <c r="A42" t="s">
        <v>63</v>
      </c>
      <c r="B42">
        <v>78</v>
      </c>
      <c r="C42" t="s">
        <v>64</v>
      </c>
      <c r="D42">
        <v>4.4999999999999999E-4</v>
      </c>
    </row>
    <row r="43" spans="1:4" x14ac:dyDescent="0.2">
      <c r="A43" t="s">
        <v>65</v>
      </c>
      <c r="B43">
        <v>216</v>
      </c>
      <c r="C43" t="s">
        <v>14</v>
      </c>
      <c r="D43">
        <v>1.5399999999999999E-3</v>
      </c>
    </row>
    <row r="44" spans="1:4" x14ac:dyDescent="0.2">
      <c r="A44" t="s">
        <v>66</v>
      </c>
      <c r="B44">
        <v>3060</v>
      </c>
      <c r="C44" t="s">
        <v>25</v>
      </c>
      <c r="D44">
        <v>1.457E-2</v>
      </c>
    </row>
    <row r="45" spans="1:4" x14ac:dyDescent="0.2">
      <c r="A45" t="s">
        <v>67</v>
      </c>
      <c r="B45">
        <v>6682</v>
      </c>
      <c r="C45" t="s">
        <v>23</v>
      </c>
      <c r="D45">
        <v>4.2750000000000003E-2</v>
      </c>
    </row>
    <row r="46" spans="1:4" x14ac:dyDescent="0.2">
      <c r="A46" t="s">
        <v>68</v>
      </c>
      <c r="B46">
        <v>1751</v>
      </c>
      <c r="C46" t="s">
        <v>14</v>
      </c>
      <c r="D46">
        <v>1.5429999999999999E-2</v>
      </c>
    </row>
    <row r="47" spans="1:4" x14ac:dyDescent="0.2">
      <c r="A47" t="s">
        <v>69</v>
      </c>
      <c r="B47">
        <v>35</v>
      </c>
      <c r="C47" t="s">
        <v>23</v>
      </c>
      <c r="D47">
        <v>3.2000000000000003E-4</v>
      </c>
    </row>
    <row r="48" spans="1:4" x14ac:dyDescent="0.2">
      <c r="A48" t="s">
        <v>70</v>
      </c>
      <c r="B48">
        <v>160</v>
      </c>
      <c r="C48" t="s">
        <v>14</v>
      </c>
      <c r="D48">
        <v>1.07E-3</v>
      </c>
    </row>
    <row r="49" spans="1:4" x14ac:dyDescent="0.2">
      <c r="A49" t="s">
        <v>71</v>
      </c>
      <c r="B49">
        <v>4160</v>
      </c>
      <c r="C49" t="s">
        <v>17</v>
      </c>
      <c r="D49">
        <v>3.8960000000000002E-2</v>
      </c>
    </row>
    <row r="50" spans="1:4" x14ac:dyDescent="0.2">
      <c r="A50" t="s">
        <v>72</v>
      </c>
      <c r="B50">
        <v>207</v>
      </c>
      <c r="C50" t="s">
        <v>17</v>
      </c>
      <c r="D50">
        <v>1.3500000000000001E-3</v>
      </c>
    </row>
    <row r="51" spans="1:4" x14ac:dyDescent="0.2">
      <c r="A51" t="s">
        <v>73</v>
      </c>
      <c r="B51">
        <v>8755</v>
      </c>
      <c r="C51" t="s">
        <v>17</v>
      </c>
      <c r="D51">
        <v>0.1011</v>
      </c>
    </row>
    <row r="52" spans="1:4" x14ac:dyDescent="0.2">
      <c r="A52" t="s">
        <v>74</v>
      </c>
      <c r="B52">
        <v>465</v>
      </c>
      <c r="C52" t="s">
        <v>50</v>
      </c>
      <c r="D52">
        <v>4.2199999999999998E-3</v>
      </c>
    </row>
    <row r="53" spans="1:4" x14ac:dyDescent="0.2">
      <c r="A53" t="s">
        <v>75</v>
      </c>
      <c r="B53">
        <v>3999</v>
      </c>
      <c r="C53" t="s">
        <v>23</v>
      </c>
      <c r="D53">
        <v>2.281E-2</v>
      </c>
    </row>
    <row r="54" spans="1:4" x14ac:dyDescent="0.2">
      <c r="A54" t="s">
        <v>76</v>
      </c>
      <c r="B54">
        <v>297</v>
      </c>
      <c r="C54" t="s">
        <v>14</v>
      </c>
      <c r="D54">
        <v>1.9300000000000001E-3</v>
      </c>
    </row>
    <row r="55" spans="1:4" x14ac:dyDescent="0.2">
      <c r="A55" t="s">
        <v>77</v>
      </c>
      <c r="B55">
        <v>216</v>
      </c>
      <c r="C55" t="s">
        <v>14</v>
      </c>
      <c r="D55">
        <v>4.0999999999999999E-4</v>
      </c>
    </row>
    <row r="56" spans="1:4" x14ac:dyDescent="0.2">
      <c r="A56" t="s">
        <v>78</v>
      </c>
      <c r="B56">
        <v>171</v>
      </c>
      <c r="C56" t="s">
        <v>17</v>
      </c>
      <c r="D56">
        <v>1.24E-3</v>
      </c>
    </row>
    <row r="57" spans="1:4" x14ac:dyDescent="0.2">
      <c r="A57" t="s">
        <v>79</v>
      </c>
      <c r="B57">
        <v>197119</v>
      </c>
      <c r="C57" t="s">
        <v>23</v>
      </c>
      <c r="D57">
        <v>2.0412599999999999</v>
      </c>
    </row>
    <row r="58" spans="1:4" x14ac:dyDescent="0.2">
      <c r="A58" t="s">
        <v>80</v>
      </c>
      <c r="B58">
        <v>40</v>
      </c>
      <c r="C58" t="s">
        <v>23</v>
      </c>
      <c r="D58">
        <v>4.4000000000000002E-4</v>
      </c>
    </row>
    <row r="59" spans="1:4" x14ac:dyDescent="0.2">
      <c r="A59" t="s">
        <v>81</v>
      </c>
      <c r="B59">
        <v>90</v>
      </c>
      <c r="C59" t="s">
        <v>23</v>
      </c>
      <c r="D59">
        <v>5.9999999999999995E-4</v>
      </c>
    </row>
    <row r="60" spans="1:4" x14ac:dyDescent="0.2">
      <c r="A60" t="s">
        <v>82</v>
      </c>
      <c r="B60">
        <v>10</v>
      </c>
      <c r="C60" t="s">
        <v>14</v>
      </c>
      <c r="D60">
        <v>1.1E-4</v>
      </c>
    </row>
    <row r="61" spans="1:4" x14ac:dyDescent="0.2">
      <c r="A61" t="s">
        <v>83</v>
      </c>
      <c r="B61">
        <v>394745</v>
      </c>
      <c r="C61" t="s">
        <v>25</v>
      </c>
      <c r="D61">
        <v>2.43302</v>
      </c>
    </row>
    <row r="62" spans="1:4" x14ac:dyDescent="0.2">
      <c r="A62" t="s">
        <v>84</v>
      </c>
      <c r="B62">
        <v>180</v>
      </c>
      <c r="C62" t="s">
        <v>14</v>
      </c>
      <c r="D62">
        <v>5.4000000000000001E-4</v>
      </c>
    </row>
    <row r="63" spans="1:4" x14ac:dyDescent="0.2">
      <c r="A63" t="s">
        <v>85</v>
      </c>
      <c r="B63">
        <v>495</v>
      </c>
      <c r="C63" t="s">
        <v>17</v>
      </c>
      <c r="D63">
        <v>5.0699999999999999E-3</v>
      </c>
    </row>
    <row r="64" spans="1:4" x14ac:dyDescent="0.2">
      <c r="A64" t="s">
        <v>86</v>
      </c>
      <c r="B64">
        <v>35</v>
      </c>
      <c r="C64" t="s">
        <v>23</v>
      </c>
      <c r="D64">
        <v>2.4000000000000001E-4</v>
      </c>
    </row>
    <row r="65" spans="1:4" x14ac:dyDescent="0.2">
      <c r="A65" t="s">
        <v>87</v>
      </c>
      <c r="B65">
        <v>1947</v>
      </c>
      <c r="C65" t="s">
        <v>23</v>
      </c>
      <c r="D65">
        <v>1.3140000000000001E-2</v>
      </c>
    </row>
    <row r="66" spans="1:4" x14ac:dyDescent="0.2">
      <c r="A66" t="s">
        <v>88</v>
      </c>
      <c r="B66">
        <v>72735</v>
      </c>
      <c r="C66" t="s">
        <v>14</v>
      </c>
      <c r="D66">
        <v>0.98804000000000003</v>
      </c>
    </row>
    <row r="67" spans="1:4" x14ac:dyDescent="0.2">
      <c r="A67" t="s">
        <v>89</v>
      </c>
      <c r="B67">
        <v>540</v>
      </c>
      <c r="C67" t="s">
        <v>14</v>
      </c>
      <c r="D67">
        <v>3.64E-3</v>
      </c>
    </row>
    <row r="68" spans="1:4" x14ac:dyDescent="0.2">
      <c r="A68" t="s">
        <v>90</v>
      </c>
      <c r="B68">
        <v>520</v>
      </c>
      <c r="C68" t="s">
        <v>42</v>
      </c>
      <c r="D68">
        <v>9.3200000000000002E-3</v>
      </c>
    </row>
    <row r="69" spans="1:4" x14ac:dyDescent="0.2">
      <c r="A69" t="s">
        <v>91</v>
      </c>
      <c r="B69">
        <v>544</v>
      </c>
      <c r="C69" t="s">
        <v>14</v>
      </c>
      <c r="D69">
        <v>4.2900000000000004E-3</v>
      </c>
    </row>
    <row r="70" spans="1:4" x14ac:dyDescent="0.2">
      <c r="A70" t="s">
        <v>92</v>
      </c>
      <c r="B70">
        <v>5175</v>
      </c>
      <c r="C70" t="s">
        <v>93</v>
      </c>
      <c r="D70">
        <v>8.7749999999999995E-2</v>
      </c>
    </row>
    <row r="71" spans="1:4" x14ac:dyDescent="0.2">
      <c r="A71" t="s">
        <v>94</v>
      </c>
      <c r="B71">
        <v>810</v>
      </c>
      <c r="C71" t="s">
        <v>28</v>
      </c>
      <c r="D71">
        <v>6.6E-3</v>
      </c>
    </row>
    <row r="72" spans="1:4" x14ac:dyDescent="0.2">
      <c r="A72" t="s">
        <v>95</v>
      </c>
      <c r="B72">
        <v>190</v>
      </c>
      <c r="C72" t="s">
        <v>23</v>
      </c>
      <c r="D72">
        <v>6.3000000000000003E-4</v>
      </c>
    </row>
    <row r="73" spans="1:4" x14ac:dyDescent="0.2">
      <c r="A73" t="s">
        <v>96</v>
      </c>
      <c r="B73">
        <v>14625</v>
      </c>
      <c r="C73" t="s">
        <v>14</v>
      </c>
      <c r="D73">
        <v>0.20268</v>
      </c>
    </row>
    <row r="74" spans="1:4" x14ac:dyDescent="0.2">
      <c r="A74" t="s">
        <v>97</v>
      </c>
      <c r="B74">
        <v>70</v>
      </c>
      <c r="C74" t="s">
        <v>14</v>
      </c>
      <c r="D74">
        <v>5.4000000000000001E-4</v>
      </c>
    </row>
    <row r="75" spans="1:4" x14ac:dyDescent="0.2">
      <c r="A75" t="s">
        <v>98</v>
      </c>
      <c r="B75">
        <v>60</v>
      </c>
      <c r="C75" t="s">
        <v>14</v>
      </c>
      <c r="D75">
        <v>4.8000000000000001E-4</v>
      </c>
    </row>
    <row r="76" spans="1:4" x14ac:dyDescent="0.2">
      <c r="A76" t="s">
        <v>99</v>
      </c>
      <c r="B76">
        <v>394745</v>
      </c>
      <c r="C76" t="s">
        <v>25</v>
      </c>
      <c r="D76">
        <v>2.41614</v>
      </c>
    </row>
    <row r="77" spans="1:4" x14ac:dyDescent="0.2">
      <c r="A77" t="s">
        <v>100</v>
      </c>
      <c r="B77">
        <v>70</v>
      </c>
      <c r="C77" t="s">
        <v>14</v>
      </c>
      <c r="D77">
        <v>5.5000000000000003E-4</v>
      </c>
    </row>
    <row r="78" spans="1:4" x14ac:dyDescent="0.2">
      <c r="A78" t="s">
        <v>101</v>
      </c>
      <c r="B78">
        <v>986</v>
      </c>
      <c r="C78" t="s">
        <v>14</v>
      </c>
      <c r="D78">
        <v>7.7499999999999999E-3</v>
      </c>
    </row>
    <row r="79" spans="1:4" x14ac:dyDescent="0.2">
      <c r="A79" t="s">
        <v>102</v>
      </c>
      <c r="B79">
        <v>207</v>
      </c>
      <c r="C79" t="s">
        <v>17</v>
      </c>
      <c r="D79">
        <v>1.3500000000000001E-3</v>
      </c>
    </row>
    <row r="80" spans="1:4" x14ac:dyDescent="0.2">
      <c r="A80" t="s">
        <v>103</v>
      </c>
      <c r="B80">
        <v>3705</v>
      </c>
      <c r="C80" t="s">
        <v>17</v>
      </c>
      <c r="D80">
        <v>3.3329999999999999E-2</v>
      </c>
    </row>
    <row r="81" spans="1:4" x14ac:dyDescent="0.2">
      <c r="A81" t="s">
        <v>104</v>
      </c>
      <c r="B81">
        <v>5168</v>
      </c>
      <c r="C81" t="s">
        <v>46</v>
      </c>
      <c r="D81">
        <v>9.7839999999999996E-2</v>
      </c>
    </row>
    <row r="82" spans="1:4" x14ac:dyDescent="0.2">
      <c r="A82" t="s">
        <v>105</v>
      </c>
      <c r="B82">
        <v>95</v>
      </c>
      <c r="C82" t="s">
        <v>17</v>
      </c>
      <c r="D82">
        <v>9.3999999999999997E-4</v>
      </c>
    </row>
    <row r="83" spans="1:4" x14ac:dyDescent="0.2">
      <c r="A83" t="s">
        <v>106</v>
      </c>
      <c r="B83">
        <v>1293955</v>
      </c>
      <c r="C83" t="s">
        <v>17</v>
      </c>
      <c r="D83">
        <v>20.48807</v>
      </c>
    </row>
    <row r="84" spans="1:4" x14ac:dyDescent="0.2">
      <c r="A84" t="s">
        <v>108</v>
      </c>
      <c r="B84">
        <v>423735</v>
      </c>
      <c r="C84" t="s">
        <v>28</v>
      </c>
      <c r="D84">
        <v>7.69536</v>
      </c>
    </row>
    <row r="85" spans="1:4" x14ac:dyDescent="0.2">
      <c r="A85" t="s">
        <v>109</v>
      </c>
      <c r="B85">
        <v>131291</v>
      </c>
      <c r="C85" t="s">
        <v>110</v>
      </c>
      <c r="D85">
        <v>12.174440000000001</v>
      </c>
    </row>
    <row r="86" spans="1:4" x14ac:dyDescent="0.2">
      <c r="A86" t="s">
        <v>111</v>
      </c>
      <c r="B86">
        <v>6205</v>
      </c>
      <c r="C86" t="s">
        <v>25</v>
      </c>
      <c r="D86">
        <v>8.1670000000000006E-2</v>
      </c>
    </row>
    <row r="87" spans="1:4" x14ac:dyDescent="0.2">
      <c r="A87" t="s">
        <v>112</v>
      </c>
      <c r="B87">
        <v>50</v>
      </c>
      <c r="C87" t="s">
        <v>14</v>
      </c>
      <c r="D87">
        <v>4.0999999999999999E-4</v>
      </c>
    </row>
    <row r="88" spans="1:4" x14ac:dyDescent="0.2">
      <c r="A88" t="s">
        <v>113</v>
      </c>
      <c r="B88">
        <v>306</v>
      </c>
      <c r="C88" t="s">
        <v>23</v>
      </c>
      <c r="D88">
        <v>1.6100000000000001E-3</v>
      </c>
    </row>
    <row r="89" spans="1:4" x14ac:dyDescent="0.2">
      <c r="A89" t="s">
        <v>114</v>
      </c>
      <c r="B89">
        <v>35</v>
      </c>
      <c r="C89" t="s">
        <v>25</v>
      </c>
      <c r="D89">
        <v>3.1E-4</v>
      </c>
    </row>
    <row r="90" spans="1:4" x14ac:dyDescent="0.2">
      <c r="A90" t="s">
        <v>115</v>
      </c>
      <c r="B90">
        <v>10</v>
      </c>
      <c r="C90" t="s">
        <v>14</v>
      </c>
      <c r="D90">
        <v>9.0000000000000006E-5</v>
      </c>
    </row>
    <row r="91" spans="1:4" x14ac:dyDescent="0.2">
      <c r="A91" t="s">
        <v>116</v>
      </c>
      <c r="B91">
        <v>189</v>
      </c>
      <c r="C91" t="s">
        <v>14</v>
      </c>
      <c r="D91">
        <v>3.6000000000000002E-4</v>
      </c>
    </row>
    <row r="92" spans="1:4" x14ac:dyDescent="0.2">
      <c r="A92" t="s">
        <v>117</v>
      </c>
      <c r="B92">
        <v>470</v>
      </c>
      <c r="C92" t="s">
        <v>58</v>
      </c>
      <c r="D92">
        <v>7.7000000000000002E-3</v>
      </c>
    </row>
    <row r="93" spans="1:4" x14ac:dyDescent="0.2">
      <c r="A93" t="s">
        <v>118</v>
      </c>
      <c r="B93">
        <v>1518</v>
      </c>
      <c r="C93" t="s">
        <v>17</v>
      </c>
      <c r="D93">
        <v>1.311E-2</v>
      </c>
    </row>
    <row r="94" spans="1:4" x14ac:dyDescent="0.2">
      <c r="A94" t="s">
        <v>119</v>
      </c>
      <c r="B94">
        <v>524292</v>
      </c>
      <c r="C94" t="s">
        <v>14</v>
      </c>
      <c r="D94">
        <v>1.0977300000000001</v>
      </c>
    </row>
    <row r="95" spans="1:4" x14ac:dyDescent="0.2">
      <c r="A95" t="s">
        <v>120</v>
      </c>
      <c r="B95">
        <v>110</v>
      </c>
      <c r="C95" t="s">
        <v>110</v>
      </c>
      <c r="D95">
        <v>2.33E-3</v>
      </c>
    </row>
    <row r="96" spans="1:4" x14ac:dyDescent="0.2">
      <c r="A96" t="s">
        <v>121</v>
      </c>
      <c r="B96">
        <v>578</v>
      </c>
      <c r="C96" t="s">
        <v>17</v>
      </c>
      <c r="D96">
        <v>3.96E-3</v>
      </c>
    </row>
    <row r="97" spans="1:4" x14ac:dyDescent="0.2">
      <c r="A97" t="s">
        <v>122</v>
      </c>
      <c r="B97">
        <v>40</v>
      </c>
      <c r="C97" t="s">
        <v>23</v>
      </c>
      <c r="D97">
        <v>2.7E-4</v>
      </c>
    </row>
    <row r="98" spans="1:4" x14ac:dyDescent="0.2">
      <c r="A98" t="s">
        <v>123</v>
      </c>
      <c r="B98">
        <v>55</v>
      </c>
      <c r="C98" t="s">
        <v>14</v>
      </c>
      <c r="D98">
        <v>3.8999999999999999E-4</v>
      </c>
    </row>
    <row r="99" spans="1:4" x14ac:dyDescent="0.2">
      <c r="A99" t="s">
        <v>124</v>
      </c>
      <c r="B99">
        <v>144</v>
      </c>
      <c r="C99" t="s">
        <v>14</v>
      </c>
      <c r="D99">
        <v>2.9E-4</v>
      </c>
    </row>
    <row r="100" spans="1:4" x14ac:dyDescent="0.2">
      <c r="A100" t="s">
        <v>125</v>
      </c>
      <c r="B100">
        <v>108</v>
      </c>
      <c r="C100" t="s">
        <v>17</v>
      </c>
      <c r="D100">
        <v>1.15E-3</v>
      </c>
    </row>
    <row r="101" spans="1:4" x14ac:dyDescent="0.2">
      <c r="A101" t="s">
        <v>126</v>
      </c>
      <c r="B101">
        <v>3645</v>
      </c>
      <c r="C101" t="s">
        <v>50</v>
      </c>
      <c r="D101">
        <v>8.9529999999999998E-2</v>
      </c>
    </row>
    <row r="102" spans="1:4" x14ac:dyDescent="0.2">
      <c r="A102" t="s">
        <v>127</v>
      </c>
      <c r="B102">
        <v>108</v>
      </c>
      <c r="C102" t="s">
        <v>17</v>
      </c>
      <c r="D102">
        <v>1.2600000000000001E-3</v>
      </c>
    </row>
    <row r="103" spans="1:4" x14ac:dyDescent="0.2">
      <c r="A103" t="s">
        <v>128</v>
      </c>
      <c r="B103">
        <v>6867</v>
      </c>
      <c r="C103" t="s">
        <v>58</v>
      </c>
      <c r="D103">
        <v>8.8620000000000004E-2</v>
      </c>
    </row>
    <row r="104" spans="1:4" x14ac:dyDescent="0.2">
      <c r="A104" t="s">
        <v>129</v>
      </c>
      <c r="B104">
        <v>1026</v>
      </c>
      <c r="C104" t="s">
        <v>14</v>
      </c>
      <c r="D104">
        <v>6.79E-3</v>
      </c>
    </row>
    <row r="105" spans="1:4" x14ac:dyDescent="0.2">
      <c r="A105" t="s">
        <v>130</v>
      </c>
      <c r="B105">
        <v>15</v>
      </c>
      <c r="C105" t="s">
        <v>23</v>
      </c>
      <c r="D105">
        <v>1.2E-4</v>
      </c>
    </row>
    <row r="106" spans="1:4" x14ac:dyDescent="0.2">
      <c r="A106" t="s">
        <v>131</v>
      </c>
      <c r="B106">
        <v>164737</v>
      </c>
      <c r="C106" t="s">
        <v>23</v>
      </c>
      <c r="D106">
        <v>2.0315300000000001</v>
      </c>
    </row>
    <row r="107" spans="1:4" x14ac:dyDescent="0.2">
      <c r="A107" t="s">
        <v>132</v>
      </c>
      <c r="B107">
        <v>21</v>
      </c>
      <c r="C107" t="s">
        <v>23</v>
      </c>
      <c r="D107">
        <v>2.2000000000000001E-4</v>
      </c>
    </row>
    <row r="108" spans="1:4" x14ac:dyDescent="0.2">
      <c r="A108" t="s">
        <v>133</v>
      </c>
      <c r="B108">
        <v>269868</v>
      </c>
      <c r="C108" t="s">
        <v>25</v>
      </c>
      <c r="D108">
        <v>7.8552799999999996</v>
      </c>
    </row>
    <row r="109" spans="1:4" x14ac:dyDescent="0.2">
      <c r="A109" t="s">
        <v>134</v>
      </c>
      <c r="B109">
        <v>10</v>
      </c>
      <c r="C109" t="s">
        <v>14</v>
      </c>
      <c r="D109">
        <v>1E-4</v>
      </c>
    </row>
    <row r="110" spans="1:4" x14ac:dyDescent="0.2">
      <c r="A110" t="s">
        <v>135</v>
      </c>
      <c r="B110">
        <v>868335</v>
      </c>
      <c r="C110" t="s">
        <v>25</v>
      </c>
      <c r="D110">
        <v>32.828060000000001</v>
      </c>
    </row>
    <row r="111" spans="1:4" x14ac:dyDescent="0.2">
      <c r="A111" t="s">
        <v>136</v>
      </c>
      <c r="B111">
        <v>231</v>
      </c>
      <c r="C111" t="s">
        <v>14</v>
      </c>
      <c r="D111">
        <v>4.2000000000000002E-4</v>
      </c>
    </row>
    <row r="112" spans="1:4" x14ac:dyDescent="0.2">
      <c r="A112" t="s">
        <v>137</v>
      </c>
      <c r="B112">
        <v>721072</v>
      </c>
      <c r="C112" t="s">
        <v>23</v>
      </c>
      <c r="D112">
        <v>8.4335900000000006</v>
      </c>
    </row>
    <row r="113" spans="1:4" x14ac:dyDescent="0.2">
      <c r="A113" t="s">
        <v>138</v>
      </c>
      <c r="B113">
        <v>207</v>
      </c>
      <c r="C113" t="s">
        <v>17</v>
      </c>
      <c r="D113">
        <v>1.5399999999999999E-3</v>
      </c>
    </row>
    <row r="114" spans="1:4" x14ac:dyDescent="0.2">
      <c r="A114" t="s">
        <v>139</v>
      </c>
      <c r="B114">
        <v>1580</v>
      </c>
      <c r="C114" t="s">
        <v>140</v>
      </c>
      <c r="D114">
        <v>9.3399999999999993E-3</v>
      </c>
    </row>
    <row r="115" spans="1:4" x14ac:dyDescent="0.2">
      <c r="A115" t="s">
        <v>141</v>
      </c>
      <c r="B115">
        <v>50</v>
      </c>
      <c r="C115" t="s">
        <v>25</v>
      </c>
      <c r="D115">
        <v>5.5999999999999995E-4</v>
      </c>
    </row>
    <row r="116" spans="1:4" x14ac:dyDescent="0.2">
      <c r="A116" t="s">
        <v>142</v>
      </c>
      <c r="B116">
        <v>55</v>
      </c>
      <c r="C116" t="s">
        <v>23</v>
      </c>
      <c r="D116">
        <v>4.2000000000000002E-4</v>
      </c>
    </row>
    <row r="117" spans="1:4" x14ac:dyDescent="0.2">
      <c r="A117" t="s">
        <v>143</v>
      </c>
      <c r="B117">
        <v>100</v>
      </c>
      <c r="C117" t="s">
        <v>25</v>
      </c>
      <c r="D117">
        <v>1.67E-3</v>
      </c>
    </row>
    <row r="118" spans="1:4" x14ac:dyDescent="0.2">
      <c r="A118" t="s">
        <v>144</v>
      </c>
      <c r="B118">
        <v>577525</v>
      </c>
      <c r="C118" t="s">
        <v>17</v>
      </c>
      <c r="D118">
        <v>6.5117700000000003</v>
      </c>
    </row>
    <row r="119" spans="1:4" x14ac:dyDescent="0.2">
      <c r="A119" t="s">
        <v>145</v>
      </c>
      <c r="B119">
        <v>80</v>
      </c>
      <c r="C119" t="s">
        <v>17</v>
      </c>
      <c r="D119">
        <v>9.1E-4</v>
      </c>
    </row>
    <row r="120" spans="1:4" x14ac:dyDescent="0.2">
      <c r="A120" t="s">
        <v>146</v>
      </c>
      <c r="B120">
        <v>36</v>
      </c>
      <c r="C120" t="s">
        <v>17</v>
      </c>
      <c r="D120">
        <v>3.8999999999999999E-4</v>
      </c>
    </row>
    <row r="121" spans="1:4" x14ac:dyDescent="0.2">
      <c r="A121" t="s">
        <v>147</v>
      </c>
      <c r="B121">
        <v>1566</v>
      </c>
      <c r="C121" t="s">
        <v>42</v>
      </c>
      <c r="D121">
        <v>3.2829999999999998E-2</v>
      </c>
    </row>
    <row r="122" spans="1:4" x14ac:dyDescent="0.2">
      <c r="A122" t="s">
        <v>148</v>
      </c>
      <c r="B122">
        <v>50</v>
      </c>
      <c r="C122" t="s">
        <v>23</v>
      </c>
      <c r="D122">
        <v>2.9E-4</v>
      </c>
    </row>
    <row r="123" spans="1:4" x14ac:dyDescent="0.2">
      <c r="A123" t="s">
        <v>149</v>
      </c>
      <c r="B123">
        <v>60</v>
      </c>
      <c r="C123" t="s">
        <v>14</v>
      </c>
      <c r="D123">
        <v>5.0000000000000001E-4</v>
      </c>
    </row>
    <row r="124" spans="1:4" x14ac:dyDescent="0.2">
      <c r="A124" t="s">
        <v>150</v>
      </c>
      <c r="B124">
        <v>234</v>
      </c>
      <c r="C124" t="s">
        <v>25</v>
      </c>
      <c r="D124">
        <v>1.92E-3</v>
      </c>
    </row>
    <row r="125" spans="1:4" x14ac:dyDescent="0.2">
      <c r="A125" t="s">
        <v>151</v>
      </c>
      <c r="B125">
        <v>30822</v>
      </c>
      <c r="C125" t="s">
        <v>25</v>
      </c>
      <c r="D125">
        <v>0.18282999999999999</v>
      </c>
    </row>
    <row r="126" spans="1:4" x14ac:dyDescent="0.2">
      <c r="A126" t="s">
        <v>152</v>
      </c>
      <c r="B126">
        <v>230</v>
      </c>
      <c r="C126" t="s">
        <v>23</v>
      </c>
      <c r="D126">
        <v>7.2999999999999996E-4</v>
      </c>
    </row>
    <row r="127" spans="1:4" x14ac:dyDescent="0.2">
      <c r="A127" t="s">
        <v>153</v>
      </c>
      <c r="B127">
        <v>95</v>
      </c>
      <c r="C127" t="s">
        <v>25</v>
      </c>
      <c r="D127">
        <v>5.0000000000000001E-4</v>
      </c>
    </row>
    <row r="128" spans="1:4" x14ac:dyDescent="0.2">
      <c r="A128" t="s">
        <v>154</v>
      </c>
      <c r="B128">
        <v>153</v>
      </c>
      <c r="C128" t="s">
        <v>14</v>
      </c>
      <c r="D128">
        <v>1.14E-3</v>
      </c>
    </row>
    <row r="129" spans="1:4" x14ac:dyDescent="0.2">
      <c r="A129" t="s">
        <v>155</v>
      </c>
      <c r="B129">
        <v>70</v>
      </c>
      <c r="C129" t="s">
        <v>14</v>
      </c>
      <c r="D129">
        <v>5.2999999999999998E-4</v>
      </c>
    </row>
    <row r="130" spans="1:4" x14ac:dyDescent="0.2">
      <c r="A130" t="s">
        <v>156</v>
      </c>
      <c r="B130">
        <v>99</v>
      </c>
      <c r="C130" t="s">
        <v>25</v>
      </c>
      <c r="D130">
        <v>9.5E-4</v>
      </c>
    </row>
    <row r="131" spans="1:4" x14ac:dyDescent="0.2">
      <c r="A131" t="s">
        <v>157</v>
      </c>
      <c r="B131">
        <v>90</v>
      </c>
      <c r="C131" t="s">
        <v>23</v>
      </c>
      <c r="D131">
        <v>5.9999999999999995E-4</v>
      </c>
    </row>
    <row r="132" spans="1:4" x14ac:dyDescent="0.2">
      <c r="A132" t="s">
        <v>158</v>
      </c>
      <c r="B132">
        <v>6</v>
      </c>
      <c r="C132" t="s">
        <v>14</v>
      </c>
      <c r="D132">
        <v>8.0000000000000007E-5</v>
      </c>
    </row>
    <row r="133" spans="1:4" x14ac:dyDescent="0.2">
      <c r="A133" t="s">
        <v>159</v>
      </c>
      <c r="B133">
        <v>30</v>
      </c>
      <c r="C133" t="s">
        <v>23</v>
      </c>
      <c r="D133">
        <v>1.7000000000000001E-4</v>
      </c>
    </row>
    <row r="134" spans="1:4" x14ac:dyDescent="0.2">
      <c r="A134" t="s">
        <v>160</v>
      </c>
      <c r="B134">
        <v>252</v>
      </c>
      <c r="C134" t="s">
        <v>17</v>
      </c>
      <c r="D134">
        <v>1.6299999999999999E-3</v>
      </c>
    </row>
    <row r="135" spans="1:4" x14ac:dyDescent="0.2">
      <c r="A135" t="s">
        <v>161</v>
      </c>
      <c r="B135">
        <v>95</v>
      </c>
      <c r="C135" t="s">
        <v>25</v>
      </c>
      <c r="D135">
        <v>5.0000000000000001E-4</v>
      </c>
    </row>
    <row r="136" spans="1:4" x14ac:dyDescent="0.2">
      <c r="A136" t="s">
        <v>162</v>
      </c>
      <c r="B136">
        <v>2052</v>
      </c>
      <c r="C136" t="s">
        <v>14</v>
      </c>
      <c r="D136">
        <v>3.96E-3</v>
      </c>
    </row>
    <row r="137" spans="1:4" x14ac:dyDescent="0.2">
      <c r="A137" t="s">
        <v>163</v>
      </c>
      <c r="B137">
        <v>400</v>
      </c>
      <c r="C137" t="s">
        <v>25</v>
      </c>
      <c r="D137">
        <v>7.1599999999999997E-3</v>
      </c>
    </row>
    <row r="138" spans="1:4" x14ac:dyDescent="0.2">
      <c r="A138" t="s">
        <v>164</v>
      </c>
      <c r="B138">
        <v>207</v>
      </c>
      <c r="C138" t="s">
        <v>17</v>
      </c>
      <c r="D138">
        <v>1.34E-3</v>
      </c>
    </row>
    <row r="139" spans="1:4" x14ac:dyDescent="0.2">
      <c r="A139" t="s">
        <v>165</v>
      </c>
      <c r="B139">
        <v>21483</v>
      </c>
      <c r="C139" t="s">
        <v>42</v>
      </c>
      <c r="D139">
        <v>0.27245999999999998</v>
      </c>
    </row>
    <row r="140" spans="1:4" x14ac:dyDescent="0.2">
      <c r="A140" t="s">
        <v>166</v>
      </c>
      <c r="B140">
        <v>65</v>
      </c>
      <c r="C140" t="s">
        <v>25</v>
      </c>
      <c r="D140">
        <v>1.4599999999999999E-3</v>
      </c>
    </row>
    <row r="141" spans="1:4" x14ac:dyDescent="0.2">
      <c r="A141" t="s">
        <v>167</v>
      </c>
      <c r="B141">
        <v>90</v>
      </c>
      <c r="C141" t="s">
        <v>23</v>
      </c>
      <c r="D141">
        <v>5.4000000000000001E-4</v>
      </c>
    </row>
    <row r="142" spans="1:4" x14ac:dyDescent="0.2">
      <c r="A142" t="s">
        <v>168</v>
      </c>
      <c r="B142">
        <v>5643</v>
      </c>
      <c r="C142" t="s">
        <v>14</v>
      </c>
      <c r="D142">
        <v>1.107E-2</v>
      </c>
    </row>
    <row r="143" spans="1:4" x14ac:dyDescent="0.2">
      <c r="A143" t="s">
        <v>169</v>
      </c>
      <c r="B143">
        <v>35</v>
      </c>
      <c r="C143" t="s">
        <v>25</v>
      </c>
      <c r="D143">
        <v>3.1E-4</v>
      </c>
    </row>
    <row r="144" spans="1:4" x14ac:dyDescent="0.2">
      <c r="A144" t="s">
        <v>170</v>
      </c>
      <c r="B144">
        <v>175</v>
      </c>
      <c r="C144" t="s">
        <v>17</v>
      </c>
      <c r="D144">
        <v>1.81E-3</v>
      </c>
    </row>
    <row r="145" spans="1:4" x14ac:dyDescent="0.2">
      <c r="A145" t="s">
        <v>171</v>
      </c>
      <c r="B145">
        <v>555</v>
      </c>
      <c r="C145" t="s">
        <v>46</v>
      </c>
      <c r="D145">
        <v>8.4600000000000005E-3</v>
      </c>
    </row>
    <row r="146" spans="1:4" x14ac:dyDescent="0.2">
      <c r="A146" t="s">
        <v>172</v>
      </c>
      <c r="B146">
        <v>16038</v>
      </c>
      <c r="C146" t="s">
        <v>50</v>
      </c>
      <c r="D146">
        <v>0.67481999999999998</v>
      </c>
    </row>
    <row r="147" spans="1:4" x14ac:dyDescent="0.2">
      <c r="A147" t="s">
        <v>173</v>
      </c>
      <c r="B147">
        <v>714</v>
      </c>
      <c r="C147" t="s">
        <v>17</v>
      </c>
      <c r="D147">
        <v>6.3099999999999996E-3</v>
      </c>
    </row>
    <row r="148" spans="1:4" x14ac:dyDescent="0.2">
      <c r="A148" t="s">
        <v>174</v>
      </c>
      <c r="B148">
        <v>21</v>
      </c>
      <c r="C148" t="s">
        <v>25</v>
      </c>
      <c r="D148">
        <v>1.4999999999999999E-4</v>
      </c>
    </row>
    <row r="149" spans="1:4" x14ac:dyDescent="0.2">
      <c r="A149" t="s">
        <v>175</v>
      </c>
      <c r="B149">
        <v>323</v>
      </c>
      <c r="C149" t="s">
        <v>23</v>
      </c>
      <c r="D149">
        <v>2.47E-3</v>
      </c>
    </row>
    <row r="150" spans="1:4" x14ac:dyDescent="0.2">
      <c r="A150" t="s">
        <v>176</v>
      </c>
      <c r="B150">
        <v>110</v>
      </c>
      <c r="C150" t="s">
        <v>23</v>
      </c>
      <c r="D150">
        <v>4.4000000000000002E-4</v>
      </c>
    </row>
    <row r="151" spans="1:4" x14ac:dyDescent="0.2">
      <c r="A151" t="s">
        <v>177</v>
      </c>
      <c r="B151">
        <v>1300</v>
      </c>
      <c r="C151" t="s">
        <v>23</v>
      </c>
      <c r="D151">
        <v>8.2400000000000008E-3</v>
      </c>
    </row>
    <row r="152" spans="1:4" x14ac:dyDescent="0.2">
      <c r="A152" t="s">
        <v>178</v>
      </c>
      <c r="B152">
        <v>122895</v>
      </c>
      <c r="C152" t="s">
        <v>14</v>
      </c>
      <c r="D152">
        <v>0.23794999999999999</v>
      </c>
    </row>
    <row r="153" spans="1:4" x14ac:dyDescent="0.2">
      <c r="A153" t="s">
        <v>179</v>
      </c>
      <c r="B153">
        <v>72</v>
      </c>
      <c r="C153" t="s">
        <v>25</v>
      </c>
      <c r="D153">
        <v>6.4999999999999997E-4</v>
      </c>
    </row>
    <row r="154" spans="1:4" x14ac:dyDescent="0.2">
      <c r="A154" t="s">
        <v>180</v>
      </c>
      <c r="B154">
        <v>50</v>
      </c>
      <c r="C154" t="s">
        <v>23</v>
      </c>
      <c r="D154">
        <v>1.7000000000000001E-4</v>
      </c>
    </row>
    <row r="155" spans="1:4" x14ac:dyDescent="0.2">
      <c r="A155" t="s">
        <v>181</v>
      </c>
      <c r="B155">
        <v>54</v>
      </c>
      <c r="C155" t="s">
        <v>14</v>
      </c>
      <c r="D155">
        <v>3.1E-4</v>
      </c>
    </row>
    <row r="156" spans="1:4" x14ac:dyDescent="0.2">
      <c r="A156" t="s">
        <v>182</v>
      </c>
      <c r="B156">
        <v>261</v>
      </c>
      <c r="C156" t="s">
        <v>17</v>
      </c>
      <c r="D156">
        <v>1.9400000000000001E-3</v>
      </c>
    </row>
    <row r="157" spans="1:4" x14ac:dyDescent="0.2">
      <c r="A157" t="s">
        <v>183</v>
      </c>
      <c r="B157">
        <v>180</v>
      </c>
      <c r="C157" t="s">
        <v>17</v>
      </c>
      <c r="D157">
        <v>2.4599999999999999E-3</v>
      </c>
    </row>
    <row r="158" spans="1:4" x14ac:dyDescent="0.2">
      <c r="A158" t="s">
        <v>184</v>
      </c>
      <c r="B158">
        <v>70</v>
      </c>
      <c r="C158" t="s">
        <v>14</v>
      </c>
      <c r="D158">
        <v>5.4000000000000001E-4</v>
      </c>
    </row>
    <row r="159" spans="1:4" x14ac:dyDescent="0.2">
      <c r="A159" t="s">
        <v>185</v>
      </c>
      <c r="B159">
        <v>9405</v>
      </c>
      <c r="C159" t="s">
        <v>17</v>
      </c>
      <c r="D159">
        <v>0.13677</v>
      </c>
    </row>
    <row r="160" spans="1:4" x14ac:dyDescent="0.2">
      <c r="A160" t="s">
        <v>186</v>
      </c>
      <c r="B160">
        <v>476</v>
      </c>
      <c r="C160" t="s">
        <v>23</v>
      </c>
      <c r="D160">
        <v>3.2799999999999999E-3</v>
      </c>
    </row>
    <row r="161" spans="1:4" x14ac:dyDescent="0.2">
      <c r="A161" t="s">
        <v>187</v>
      </c>
      <c r="B161">
        <v>63</v>
      </c>
      <c r="C161" t="s">
        <v>25</v>
      </c>
      <c r="D161">
        <v>4.8000000000000001E-4</v>
      </c>
    </row>
    <row r="162" spans="1:4" x14ac:dyDescent="0.2">
      <c r="A162" t="s">
        <v>188</v>
      </c>
      <c r="B162">
        <v>105</v>
      </c>
      <c r="C162" t="s">
        <v>23</v>
      </c>
      <c r="D162">
        <v>7.6000000000000004E-4</v>
      </c>
    </row>
    <row r="163" spans="1:4" x14ac:dyDescent="0.2">
      <c r="A163" t="s">
        <v>189</v>
      </c>
      <c r="B163">
        <v>297</v>
      </c>
      <c r="C163" t="s">
        <v>14</v>
      </c>
      <c r="D163">
        <v>2.3800000000000002E-3</v>
      </c>
    </row>
    <row r="164" spans="1:4" x14ac:dyDescent="0.2">
      <c r="A164" t="s">
        <v>190</v>
      </c>
      <c r="B164">
        <v>400</v>
      </c>
      <c r="C164" t="s">
        <v>25</v>
      </c>
      <c r="D164">
        <v>7.2899999999999996E-3</v>
      </c>
    </row>
    <row r="165" spans="1:4" x14ac:dyDescent="0.2">
      <c r="A165" t="s">
        <v>191</v>
      </c>
      <c r="B165">
        <v>27</v>
      </c>
      <c r="C165" t="s">
        <v>17</v>
      </c>
      <c r="D165">
        <v>3.4000000000000002E-4</v>
      </c>
    </row>
    <row r="166" spans="1:4" x14ac:dyDescent="0.2">
      <c r="A166" t="s">
        <v>192</v>
      </c>
      <c r="B166">
        <v>140</v>
      </c>
      <c r="C166" t="s">
        <v>25</v>
      </c>
      <c r="D166">
        <v>3.2699999999999999E-3</v>
      </c>
    </row>
    <row r="167" spans="1:4" x14ac:dyDescent="0.2">
      <c r="A167" t="s">
        <v>193</v>
      </c>
      <c r="B167">
        <v>145</v>
      </c>
      <c r="C167" t="s">
        <v>17</v>
      </c>
      <c r="D167">
        <v>1.1000000000000001E-3</v>
      </c>
    </row>
    <row r="168" spans="1:4" x14ac:dyDescent="0.2">
      <c r="A168" t="s">
        <v>194</v>
      </c>
      <c r="B168">
        <v>12415</v>
      </c>
      <c r="C168" t="s">
        <v>23</v>
      </c>
      <c r="D168">
        <v>9.2450000000000004E-2</v>
      </c>
    </row>
    <row r="169" spans="1:4" x14ac:dyDescent="0.2">
      <c r="A169" t="s">
        <v>195</v>
      </c>
      <c r="B169">
        <v>613795</v>
      </c>
      <c r="C169" t="s">
        <v>25</v>
      </c>
      <c r="D169">
        <v>19.517810000000001</v>
      </c>
    </row>
    <row r="170" spans="1:4" x14ac:dyDescent="0.2">
      <c r="A170" t="s">
        <v>196</v>
      </c>
      <c r="B170">
        <v>108</v>
      </c>
      <c r="C170" t="s">
        <v>23</v>
      </c>
      <c r="D170">
        <v>9.7000000000000005E-4</v>
      </c>
    </row>
    <row r="171" spans="1:4" x14ac:dyDescent="0.2">
      <c r="A171" t="s">
        <v>197</v>
      </c>
      <c r="B171">
        <v>54</v>
      </c>
      <c r="C171" t="s">
        <v>23</v>
      </c>
      <c r="D171">
        <v>3.8000000000000002E-4</v>
      </c>
    </row>
    <row r="172" spans="1:4" x14ac:dyDescent="0.2">
      <c r="A172" t="s">
        <v>198</v>
      </c>
      <c r="B172">
        <v>2112</v>
      </c>
      <c r="C172" t="s">
        <v>17</v>
      </c>
      <c r="D172">
        <v>1.9910000000000001E-2</v>
      </c>
    </row>
    <row r="173" spans="1:4" x14ac:dyDescent="0.2">
      <c r="A173" t="s">
        <v>199</v>
      </c>
      <c r="B173">
        <v>32800</v>
      </c>
      <c r="C173" t="s">
        <v>23</v>
      </c>
      <c r="D173">
        <v>0.25294</v>
      </c>
    </row>
    <row r="174" spans="1:4" x14ac:dyDescent="0.2">
      <c r="A174" t="s">
        <v>200</v>
      </c>
      <c r="B174">
        <v>70</v>
      </c>
      <c r="C174" t="s">
        <v>14</v>
      </c>
      <c r="D174">
        <v>5.5000000000000003E-4</v>
      </c>
    </row>
    <row r="175" spans="1:4" x14ac:dyDescent="0.2">
      <c r="A175" t="s">
        <v>201</v>
      </c>
      <c r="B175">
        <v>108</v>
      </c>
      <c r="C175" t="s">
        <v>25</v>
      </c>
      <c r="D175">
        <v>7.1000000000000002E-4</v>
      </c>
    </row>
    <row r="176" spans="1:4" x14ac:dyDescent="0.2">
      <c r="A176" t="s">
        <v>202</v>
      </c>
      <c r="B176">
        <v>18</v>
      </c>
      <c r="C176" t="s">
        <v>14</v>
      </c>
      <c r="D176">
        <v>1.7000000000000001E-4</v>
      </c>
    </row>
    <row r="177" spans="1:4" x14ac:dyDescent="0.2">
      <c r="A177" t="s">
        <v>203</v>
      </c>
      <c r="B177">
        <v>130</v>
      </c>
      <c r="C177" t="s">
        <v>14</v>
      </c>
      <c r="D177">
        <v>7.1000000000000002E-4</v>
      </c>
    </row>
    <row r="178" spans="1:4" x14ac:dyDescent="0.2">
      <c r="A178" t="s">
        <v>204</v>
      </c>
      <c r="B178">
        <v>102</v>
      </c>
      <c r="C178" t="s">
        <v>14</v>
      </c>
      <c r="D178">
        <v>2.1000000000000001E-4</v>
      </c>
    </row>
    <row r="179" spans="1:4" x14ac:dyDescent="0.2">
      <c r="A179" t="s">
        <v>205</v>
      </c>
      <c r="B179">
        <v>162</v>
      </c>
      <c r="C179" t="s">
        <v>25</v>
      </c>
      <c r="D179">
        <v>1.5299999999999999E-3</v>
      </c>
    </row>
    <row r="180" spans="1:4" x14ac:dyDescent="0.2">
      <c r="A180" t="s">
        <v>206</v>
      </c>
      <c r="B180">
        <v>297</v>
      </c>
      <c r="C180" t="s">
        <v>23</v>
      </c>
      <c r="D180">
        <v>1.7099999999999999E-3</v>
      </c>
    </row>
    <row r="181" spans="1:4" x14ac:dyDescent="0.2">
      <c r="A181" t="s">
        <v>207</v>
      </c>
      <c r="B181">
        <v>30</v>
      </c>
      <c r="C181" t="s">
        <v>23</v>
      </c>
      <c r="D181">
        <v>2.3000000000000001E-4</v>
      </c>
    </row>
    <row r="182" spans="1:4" x14ac:dyDescent="0.2">
      <c r="A182" t="s">
        <v>208</v>
      </c>
      <c r="B182">
        <v>26637</v>
      </c>
      <c r="C182" t="s">
        <v>14</v>
      </c>
      <c r="D182">
        <v>6.198E-2</v>
      </c>
    </row>
    <row r="183" spans="1:4" x14ac:dyDescent="0.2">
      <c r="A183" t="s">
        <v>209</v>
      </c>
      <c r="B183">
        <v>117</v>
      </c>
      <c r="C183" t="s">
        <v>14</v>
      </c>
      <c r="D183">
        <v>2.5999999999999998E-4</v>
      </c>
    </row>
    <row r="184" spans="1:4" x14ac:dyDescent="0.2">
      <c r="A184" t="s">
        <v>210</v>
      </c>
      <c r="B184">
        <v>6</v>
      </c>
      <c r="C184" t="s">
        <v>14</v>
      </c>
      <c r="D184">
        <v>4.0000000000000003E-5</v>
      </c>
    </row>
    <row r="185" spans="1:4" x14ac:dyDescent="0.2">
      <c r="A185" t="s">
        <v>211</v>
      </c>
      <c r="B185">
        <v>150</v>
      </c>
      <c r="C185" t="s">
        <v>23</v>
      </c>
      <c r="D185">
        <v>5.4000000000000001E-4</v>
      </c>
    </row>
    <row r="186" spans="1:4" x14ac:dyDescent="0.2">
      <c r="A186" t="s">
        <v>212</v>
      </c>
      <c r="B186">
        <v>70</v>
      </c>
      <c r="C186" t="s">
        <v>14</v>
      </c>
      <c r="D186">
        <v>5.2999999999999998E-4</v>
      </c>
    </row>
    <row r="187" spans="1:4" x14ac:dyDescent="0.2">
      <c r="A187" t="s">
        <v>213</v>
      </c>
      <c r="B187">
        <v>296321</v>
      </c>
      <c r="C187" t="s">
        <v>14</v>
      </c>
      <c r="D187">
        <v>8.2573899999999991</v>
      </c>
    </row>
    <row r="188" spans="1:4" x14ac:dyDescent="0.2">
      <c r="A188" t="s">
        <v>214</v>
      </c>
      <c r="B188">
        <v>238</v>
      </c>
      <c r="C188" t="s">
        <v>23</v>
      </c>
      <c r="D188">
        <v>1.4300000000000001E-3</v>
      </c>
    </row>
    <row r="189" spans="1:4" x14ac:dyDescent="0.2">
      <c r="A189" t="s">
        <v>215</v>
      </c>
      <c r="B189">
        <v>198</v>
      </c>
      <c r="C189" t="s">
        <v>17</v>
      </c>
      <c r="D189">
        <v>1.3799999999999999E-3</v>
      </c>
    </row>
    <row r="190" spans="1:4" x14ac:dyDescent="0.2">
      <c r="A190" t="s">
        <v>216</v>
      </c>
      <c r="B190">
        <v>6984</v>
      </c>
      <c r="C190" t="s">
        <v>50</v>
      </c>
      <c r="D190">
        <v>0.30568000000000001</v>
      </c>
    </row>
    <row r="191" spans="1:4" x14ac:dyDescent="0.2">
      <c r="A191" t="s">
        <v>217</v>
      </c>
      <c r="B191">
        <v>35</v>
      </c>
      <c r="C191" t="s">
        <v>23</v>
      </c>
      <c r="D191">
        <v>3.3E-4</v>
      </c>
    </row>
    <row r="192" spans="1:4" x14ac:dyDescent="0.2">
      <c r="A192" t="s">
        <v>218</v>
      </c>
      <c r="B192">
        <v>36</v>
      </c>
      <c r="C192" t="s">
        <v>14</v>
      </c>
      <c r="D192">
        <v>2.4000000000000001E-4</v>
      </c>
    </row>
    <row r="193" spans="1:4" x14ac:dyDescent="0.2">
      <c r="A193" t="s">
        <v>219</v>
      </c>
      <c r="B193">
        <v>202917</v>
      </c>
      <c r="C193" t="s">
        <v>17</v>
      </c>
      <c r="D193">
        <v>5.67089</v>
      </c>
    </row>
    <row r="194" spans="1:4" x14ac:dyDescent="0.2">
      <c r="A194" t="s">
        <v>220</v>
      </c>
      <c r="B194">
        <v>1275</v>
      </c>
      <c r="C194" t="s">
        <v>110</v>
      </c>
      <c r="D194">
        <v>2.8750000000000001E-2</v>
      </c>
    </row>
    <row r="195" spans="1:4" x14ac:dyDescent="0.2">
      <c r="A195" t="s">
        <v>221</v>
      </c>
      <c r="B195">
        <v>234</v>
      </c>
      <c r="C195" t="s">
        <v>17</v>
      </c>
      <c r="D195">
        <v>1.82E-3</v>
      </c>
    </row>
    <row r="196" spans="1:4" x14ac:dyDescent="0.2">
      <c r="A196" t="s">
        <v>222</v>
      </c>
      <c r="B196">
        <v>903</v>
      </c>
      <c r="C196" t="s">
        <v>14</v>
      </c>
      <c r="D196">
        <v>6.0099999999999997E-3</v>
      </c>
    </row>
    <row r="197" spans="1:4" x14ac:dyDescent="0.2">
      <c r="A197" t="s">
        <v>223</v>
      </c>
      <c r="B197">
        <v>30</v>
      </c>
      <c r="C197" t="s">
        <v>23</v>
      </c>
      <c r="D197">
        <v>2.9E-4</v>
      </c>
    </row>
    <row r="198" spans="1:4" x14ac:dyDescent="0.2">
      <c r="A198" t="s">
        <v>224</v>
      </c>
      <c r="B198">
        <v>63</v>
      </c>
      <c r="C198" t="s">
        <v>64</v>
      </c>
      <c r="D198">
        <v>4.0999999999999999E-4</v>
      </c>
    </row>
    <row r="199" spans="1:4" x14ac:dyDescent="0.2">
      <c r="A199" t="s">
        <v>225</v>
      </c>
      <c r="B199">
        <v>5083</v>
      </c>
      <c r="C199" t="s">
        <v>25</v>
      </c>
      <c r="D199">
        <v>9.9169999999999994E-2</v>
      </c>
    </row>
    <row r="200" spans="1:4" x14ac:dyDescent="0.2">
      <c r="A200" t="s">
        <v>226</v>
      </c>
      <c r="B200">
        <v>799</v>
      </c>
      <c r="C200" t="s">
        <v>23</v>
      </c>
      <c r="D200">
        <v>5.4400000000000004E-3</v>
      </c>
    </row>
    <row r="201" spans="1:4" x14ac:dyDescent="0.2">
      <c r="A201" t="s">
        <v>227</v>
      </c>
      <c r="B201">
        <v>155686</v>
      </c>
      <c r="C201" t="s">
        <v>23</v>
      </c>
      <c r="D201">
        <v>2.2004600000000001</v>
      </c>
    </row>
    <row r="202" spans="1:4" x14ac:dyDescent="0.2">
      <c r="A202" t="s">
        <v>228</v>
      </c>
      <c r="B202">
        <v>32895</v>
      </c>
      <c r="C202" t="s">
        <v>17</v>
      </c>
      <c r="D202">
        <v>0.33717000000000003</v>
      </c>
    </row>
    <row r="203" spans="1:4" x14ac:dyDescent="0.2">
      <c r="A203" t="s">
        <v>229</v>
      </c>
      <c r="B203">
        <v>207</v>
      </c>
      <c r="C203" t="s">
        <v>17</v>
      </c>
      <c r="D203">
        <v>1.3699999999999999E-3</v>
      </c>
    </row>
    <row r="204" spans="1:4" x14ac:dyDescent="0.2">
      <c r="A204" t="s">
        <v>230</v>
      </c>
      <c r="B204">
        <v>45</v>
      </c>
      <c r="C204" t="s">
        <v>14</v>
      </c>
      <c r="D204">
        <v>1.1E-4</v>
      </c>
    </row>
    <row r="205" spans="1:4" x14ac:dyDescent="0.2">
      <c r="A205" t="s">
        <v>231</v>
      </c>
      <c r="B205">
        <v>95</v>
      </c>
      <c r="C205" t="s">
        <v>25</v>
      </c>
      <c r="D205">
        <v>5.1000000000000004E-4</v>
      </c>
    </row>
    <row r="206" spans="1:4" x14ac:dyDescent="0.2">
      <c r="A206" t="s">
        <v>232</v>
      </c>
      <c r="B206">
        <v>6</v>
      </c>
      <c r="C206" t="s">
        <v>14</v>
      </c>
      <c r="D206">
        <v>6.9999999999999994E-5</v>
      </c>
    </row>
    <row r="207" spans="1:4" x14ac:dyDescent="0.2">
      <c r="A207" t="s">
        <v>233</v>
      </c>
      <c r="B207">
        <v>17230</v>
      </c>
      <c r="C207" t="s">
        <v>93</v>
      </c>
      <c r="D207">
        <v>4.7346199999999996</v>
      </c>
    </row>
    <row r="208" spans="1:4" x14ac:dyDescent="0.2">
      <c r="A208" t="s">
        <v>234</v>
      </c>
      <c r="B208">
        <v>40</v>
      </c>
      <c r="C208" t="s">
        <v>23</v>
      </c>
      <c r="D208">
        <v>2.7999999999999998E-4</v>
      </c>
    </row>
    <row r="209" spans="1:4" x14ac:dyDescent="0.2">
      <c r="A209" t="s">
        <v>235</v>
      </c>
      <c r="B209">
        <v>34</v>
      </c>
      <c r="C209" t="s">
        <v>14</v>
      </c>
      <c r="D209">
        <v>2.3000000000000001E-4</v>
      </c>
    </row>
    <row r="210" spans="1:4" x14ac:dyDescent="0.2">
      <c r="A210" t="s">
        <v>236</v>
      </c>
      <c r="B210">
        <v>145</v>
      </c>
      <c r="C210" t="s">
        <v>17</v>
      </c>
      <c r="D210">
        <v>1.1000000000000001E-3</v>
      </c>
    </row>
    <row r="211" spans="1:4" x14ac:dyDescent="0.2">
      <c r="A211" t="s">
        <v>237</v>
      </c>
      <c r="B211">
        <v>207</v>
      </c>
      <c r="C211" t="s">
        <v>17</v>
      </c>
      <c r="D211">
        <v>1.3699999999999999E-3</v>
      </c>
    </row>
    <row r="212" spans="1:4" x14ac:dyDescent="0.2">
      <c r="A212" t="s">
        <v>238</v>
      </c>
      <c r="B212">
        <v>1139</v>
      </c>
      <c r="C212" t="s">
        <v>58</v>
      </c>
      <c r="D212">
        <v>8.8900000000000003E-3</v>
      </c>
    </row>
    <row r="213" spans="1:4" x14ac:dyDescent="0.2">
      <c r="A213" t="s">
        <v>239</v>
      </c>
      <c r="B213">
        <v>15</v>
      </c>
      <c r="C213" t="s">
        <v>23</v>
      </c>
      <c r="D213">
        <v>1.7000000000000001E-4</v>
      </c>
    </row>
    <row r="214" spans="1:4" x14ac:dyDescent="0.2">
      <c r="A214" t="s">
        <v>240</v>
      </c>
      <c r="B214">
        <v>45</v>
      </c>
      <c r="C214" t="s">
        <v>14</v>
      </c>
      <c r="D214">
        <v>2.9999999999999997E-4</v>
      </c>
    </row>
    <row r="215" spans="1:4" x14ac:dyDescent="0.2">
      <c r="A215" t="s">
        <v>241</v>
      </c>
      <c r="B215">
        <v>24</v>
      </c>
      <c r="C215" t="s">
        <v>14</v>
      </c>
      <c r="D215">
        <v>1.8000000000000001E-4</v>
      </c>
    </row>
    <row r="216" spans="1:4" x14ac:dyDescent="0.2">
      <c r="A216" t="s">
        <v>242</v>
      </c>
      <c r="B216">
        <v>270</v>
      </c>
      <c r="C216" t="s">
        <v>23</v>
      </c>
      <c r="D216">
        <v>8.1999999999999998E-4</v>
      </c>
    </row>
    <row r="217" spans="1:4" x14ac:dyDescent="0.2">
      <c r="A217" t="s">
        <v>243</v>
      </c>
      <c r="B217">
        <v>100</v>
      </c>
      <c r="C217" t="s">
        <v>25</v>
      </c>
      <c r="D217">
        <v>9.6000000000000002E-4</v>
      </c>
    </row>
    <row r="218" spans="1:4" x14ac:dyDescent="0.2">
      <c r="A218" t="s">
        <v>244</v>
      </c>
      <c r="B218">
        <v>30</v>
      </c>
      <c r="C218" t="s">
        <v>25</v>
      </c>
      <c r="D218">
        <v>3.3E-4</v>
      </c>
    </row>
    <row r="219" spans="1:4" x14ac:dyDescent="0.2">
      <c r="A219" t="s">
        <v>245</v>
      </c>
      <c r="B219">
        <v>3147775</v>
      </c>
      <c r="C219" t="s">
        <v>23</v>
      </c>
      <c r="D219">
        <v>30.267099999999999</v>
      </c>
    </row>
    <row r="220" spans="1:4" x14ac:dyDescent="0.2">
      <c r="A220" t="s">
        <v>246</v>
      </c>
      <c r="B220">
        <v>3026</v>
      </c>
      <c r="C220" t="s">
        <v>17</v>
      </c>
      <c r="D220">
        <v>3.4930000000000003E-2</v>
      </c>
    </row>
    <row r="221" spans="1:4" x14ac:dyDescent="0.2">
      <c r="A221" t="s">
        <v>247</v>
      </c>
      <c r="B221">
        <v>1926</v>
      </c>
      <c r="C221" t="s">
        <v>42</v>
      </c>
      <c r="D221">
        <v>5.0889999999999998E-2</v>
      </c>
    </row>
    <row r="222" spans="1:4" x14ac:dyDescent="0.2">
      <c r="A222" t="s">
        <v>248</v>
      </c>
      <c r="B222">
        <v>400</v>
      </c>
      <c r="C222" t="s">
        <v>25</v>
      </c>
      <c r="D222">
        <v>7.7499999999999999E-3</v>
      </c>
    </row>
    <row r="223" spans="1:4" x14ac:dyDescent="0.2">
      <c r="A223" t="s">
        <v>249</v>
      </c>
      <c r="B223">
        <v>32772</v>
      </c>
      <c r="C223" t="s">
        <v>14</v>
      </c>
      <c r="D223">
        <v>7.4859999999999996E-2</v>
      </c>
    </row>
    <row r="224" spans="1:4" x14ac:dyDescent="0.2">
      <c r="A224" t="s">
        <v>250</v>
      </c>
      <c r="B224">
        <v>153</v>
      </c>
      <c r="C224" t="s">
        <v>14</v>
      </c>
      <c r="D224">
        <v>1.2199999999999999E-3</v>
      </c>
    </row>
    <row r="225" spans="1:4" x14ac:dyDescent="0.2">
      <c r="A225" t="s">
        <v>251</v>
      </c>
      <c r="B225">
        <v>108</v>
      </c>
      <c r="C225" t="s">
        <v>17</v>
      </c>
      <c r="D225">
        <v>1.14E-3</v>
      </c>
    </row>
    <row r="226" spans="1:4" x14ac:dyDescent="0.2">
      <c r="A226" t="s">
        <v>252</v>
      </c>
      <c r="B226">
        <v>774</v>
      </c>
      <c r="C226" t="s">
        <v>14</v>
      </c>
      <c r="D226">
        <v>4.5300000000000002E-3</v>
      </c>
    </row>
    <row r="227" spans="1:4" x14ac:dyDescent="0.2">
      <c r="A227" t="s">
        <v>253</v>
      </c>
      <c r="B227">
        <v>289</v>
      </c>
      <c r="C227" t="s">
        <v>17</v>
      </c>
      <c r="D227">
        <v>2.0300000000000001E-3</v>
      </c>
    </row>
    <row r="228" spans="1:4" x14ac:dyDescent="0.2">
      <c r="A228" t="s">
        <v>254</v>
      </c>
      <c r="B228">
        <v>35</v>
      </c>
      <c r="C228" t="s">
        <v>14</v>
      </c>
      <c r="D228">
        <v>3.2000000000000003E-4</v>
      </c>
    </row>
    <row r="229" spans="1:4" x14ac:dyDescent="0.2">
      <c r="A229" t="s">
        <v>255</v>
      </c>
      <c r="B229">
        <v>90</v>
      </c>
      <c r="C229" t="s">
        <v>14</v>
      </c>
      <c r="D229">
        <v>4.8999999999999998E-4</v>
      </c>
    </row>
    <row r="230" spans="1:4" x14ac:dyDescent="0.2">
      <c r="A230" t="s">
        <v>256</v>
      </c>
      <c r="B230">
        <v>117</v>
      </c>
      <c r="C230" t="s">
        <v>23</v>
      </c>
      <c r="D230">
        <v>3.8000000000000002E-4</v>
      </c>
    </row>
    <row r="231" spans="1:4" x14ac:dyDescent="0.2">
      <c r="A231" t="s">
        <v>257</v>
      </c>
      <c r="B231">
        <v>126</v>
      </c>
      <c r="C231" t="s">
        <v>23</v>
      </c>
      <c r="D231">
        <v>7.6000000000000004E-4</v>
      </c>
    </row>
    <row r="232" spans="1:4" x14ac:dyDescent="0.2">
      <c r="A232" t="s">
        <v>258</v>
      </c>
      <c r="B232">
        <v>306</v>
      </c>
      <c r="C232" t="s">
        <v>42</v>
      </c>
      <c r="D232">
        <v>3.7200000000000002E-3</v>
      </c>
    </row>
    <row r="233" spans="1:4" x14ac:dyDescent="0.2">
      <c r="A233" t="s">
        <v>259</v>
      </c>
      <c r="B233">
        <v>185</v>
      </c>
      <c r="C233" t="s">
        <v>25</v>
      </c>
      <c r="D233">
        <v>1.8500000000000001E-3</v>
      </c>
    </row>
    <row r="234" spans="1:4" x14ac:dyDescent="0.2">
      <c r="A234" t="s">
        <v>260</v>
      </c>
      <c r="B234">
        <v>400</v>
      </c>
      <c r="C234" t="s">
        <v>25</v>
      </c>
      <c r="D234">
        <v>7.4799999999999997E-3</v>
      </c>
    </row>
    <row r="235" spans="1:4" x14ac:dyDescent="0.2">
      <c r="A235" t="s">
        <v>261</v>
      </c>
      <c r="B235">
        <v>6305</v>
      </c>
      <c r="C235" t="s">
        <v>23</v>
      </c>
      <c r="D235">
        <v>5.5390000000000002E-2</v>
      </c>
    </row>
    <row r="236" spans="1:4" x14ac:dyDescent="0.2">
      <c r="A236" t="s">
        <v>262</v>
      </c>
      <c r="B236">
        <v>2431</v>
      </c>
      <c r="C236" t="s">
        <v>64</v>
      </c>
      <c r="D236">
        <v>3.3599999999999998E-2</v>
      </c>
    </row>
    <row r="237" spans="1:4" x14ac:dyDescent="0.2">
      <c r="A237" t="s">
        <v>263</v>
      </c>
      <c r="B237">
        <v>15</v>
      </c>
      <c r="C237" t="s">
        <v>23</v>
      </c>
      <c r="D237">
        <v>1.7000000000000001E-4</v>
      </c>
    </row>
    <row r="238" spans="1:4" x14ac:dyDescent="0.2">
      <c r="A238" t="s">
        <v>264</v>
      </c>
      <c r="B238">
        <v>612</v>
      </c>
      <c r="C238" t="s">
        <v>17</v>
      </c>
      <c r="D238">
        <v>5.2599999999999999E-3</v>
      </c>
    </row>
    <row r="239" spans="1:4" x14ac:dyDescent="0.2">
      <c r="A239" t="s">
        <v>265</v>
      </c>
      <c r="B239">
        <v>70</v>
      </c>
      <c r="C239" t="s">
        <v>14</v>
      </c>
      <c r="D239">
        <v>5.5000000000000003E-4</v>
      </c>
    </row>
    <row r="240" spans="1:4" x14ac:dyDescent="0.2">
      <c r="A240" t="s">
        <v>266</v>
      </c>
      <c r="B240">
        <v>90</v>
      </c>
      <c r="C240" t="s">
        <v>50</v>
      </c>
      <c r="D240">
        <v>1.3600000000000001E-3</v>
      </c>
    </row>
    <row r="241" spans="1:4" x14ac:dyDescent="0.2">
      <c r="A241" t="s">
        <v>267</v>
      </c>
      <c r="B241">
        <v>110</v>
      </c>
      <c r="C241" t="s">
        <v>110</v>
      </c>
      <c r="D241">
        <v>2.32E-3</v>
      </c>
    </row>
    <row r="243" spans="1:4" x14ac:dyDescent="0.2">
      <c r="D243">
        <f>SUM(D2:D241)</f>
        <v>182.89827999999994</v>
      </c>
    </row>
    <row r="244" spans="1:4" x14ac:dyDescent="0.2">
      <c r="D244">
        <f>D243/240</f>
        <v>0.76207616666666644</v>
      </c>
    </row>
    <row r="246" spans="1:4" x14ac:dyDescent="0.2">
      <c r="D246" t="s">
        <v>272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opLeftCell="A220" workbookViewId="0">
      <selection activeCell="D244" sqref="D244:D245"/>
    </sheetView>
  </sheetViews>
  <sheetFormatPr baseColWidth="10" defaultRowHeight="16" x14ac:dyDescent="0.2"/>
  <cols>
    <col min="1" max="5" width="2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2">
      <c r="A2" t="s">
        <v>13</v>
      </c>
      <c r="B2">
        <v>20</v>
      </c>
      <c r="C2" t="s">
        <v>14</v>
      </c>
      <c r="D2">
        <v>100</v>
      </c>
      <c r="E2">
        <v>1.7000000000000001E-4</v>
      </c>
    </row>
    <row r="3" spans="1:5" x14ac:dyDescent="0.2">
      <c r="A3" t="s">
        <v>15</v>
      </c>
      <c r="B3">
        <v>10</v>
      </c>
      <c r="C3" t="s">
        <v>14</v>
      </c>
      <c r="D3">
        <v>100</v>
      </c>
      <c r="E3">
        <v>1E-4</v>
      </c>
    </row>
    <row r="4" spans="1:5" x14ac:dyDescent="0.2">
      <c r="A4" t="s">
        <v>16</v>
      </c>
      <c r="B4">
        <v>95</v>
      </c>
      <c r="C4" t="s">
        <v>17</v>
      </c>
      <c r="D4">
        <v>100</v>
      </c>
      <c r="E4">
        <v>3.14E-3</v>
      </c>
    </row>
    <row r="5" spans="1:5" x14ac:dyDescent="0.2">
      <c r="A5" t="s">
        <v>18</v>
      </c>
      <c r="B5">
        <v>1749</v>
      </c>
      <c r="C5" t="s">
        <v>17</v>
      </c>
      <c r="D5">
        <v>100</v>
      </c>
      <c r="E5">
        <v>4.1799999999999997E-2</v>
      </c>
    </row>
    <row r="6" spans="1:5" x14ac:dyDescent="0.2">
      <c r="A6" t="s">
        <v>19</v>
      </c>
      <c r="B6">
        <v>72</v>
      </c>
      <c r="C6" t="s">
        <v>14</v>
      </c>
      <c r="D6">
        <v>100</v>
      </c>
      <c r="E6">
        <v>1.17E-3</v>
      </c>
    </row>
    <row r="7" spans="1:5" x14ac:dyDescent="0.2">
      <c r="A7" t="s">
        <v>20</v>
      </c>
      <c r="B7">
        <v>2845</v>
      </c>
      <c r="C7" t="s">
        <v>21</v>
      </c>
      <c r="D7">
        <v>100</v>
      </c>
      <c r="E7">
        <v>1.2999999999999999E-2</v>
      </c>
    </row>
    <row r="8" spans="1:5" x14ac:dyDescent="0.2">
      <c r="A8" t="s">
        <v>22</v>
      </c>
      <c r="B8">
        <v>306</v>
      </c>
      <c r="C8" t="s">
        <v>23</v>
      </c>
      <c r="D8">
        <v>100</v>
      </c>
      <c r="E8">
        <v>7.7799999999999996E-3</v>
      </c>
    </row>
    <row r="9" spans="1:5" x14ac:dyDescent="0.2">
      <c r="A9" t="s">
        <v>24</v>
      </c>
      <c r="B9">
        <v>80</v>
      </c>
      <c r="C9" t="s">
        <v>25</v>
      </c>
      <c r="D9">
        <v>0</v>
      </c>
      <c r="E9">
        <v>1.5100000000000001E-3</v>
      </c>
    </row>
    <row r="10" spans="1:5" x14ac:dyDescent="0.2">
      <c r="A10" t="s">
        <v>26</v>
      </c>
      <c r="B10">
        <v>70</v>
      </c>
      <c r="C10" t="s">
        <v>14</v>
      </c>
      <c r="D10">
        <v>100</v>
      </c>
      <c r="E10">
        <v>1.01E-3</v>
      </c>
    </row>
    <row r="11" spans="1:5" x14ac:dyDescent="0.2">
      <c r="A11" t="s">
        <v>27</v>
      </c>
      <c r="B11">
        <v>909</v>
      </c>
      <c r="C11" t="s">
        <v>28</v>
      </c>
      <c r="D11">
        <v>100</v>
      </c>
      <c r="E11">
        <v>3.9399999999999999E-3</v>
      </c>
    </row>
    <row r="12" spans="1:5" x14ac:dyDescent="0.2">
      <c r="A12" t="s">
        <v>29</v>
      </c>
      <c r="B12">
        <v>99</v>
      </c>
      <c r="C12" t="s">
        <v>25</v>
      </c>
      <c r="D12">
        <v>100</v>
      </c>
      <c r="E12">
        <v>5.1999999999999995E-4</v>
      </c>
    </row>
    <row r="13" spans="1:5" x14ac:dyDescent="0.2">
      <c r="A13" t="s">
        <v>30</v>
      </c>
      <c r="B13">
        <v>70</v>
      </c>
      <c r="C13" t="s">
        <v>23</v>
      </c>
      <c r="D13">
        <v>100</v>
      </c>
      <c r="E13">
        <v>1.64E-3</v>
      </c>
    </row>
    <row r="14" spans="1:5" x14ac:dyDescent="0.2">
      <c r="A14" t="s">
        <v>31</v>
      </c>
      <c r="B14">
        <v>21</v>
      </c>
      <c r="C14" t="s">
        <v>25</v>
      </c>
      <c r="D14">
        <v>0</v>
      </c>
      <c r="E14">
        <v>5.5000000000000003E-4</v>
      </c>
    </row>
    <row r="15" spans="1:5" x14ac:dyDescent="0.2">
      <c r="A15" t="s">
        <v>32</v>
      </c>
      <c r="B15">
        <v>132</v>
      </c>
      <c r="C15" t="s">
        <v>14</v>
      </c>
      <c r="D15">
        <v>100</v>
      </c>
      <c r="E15">
        <v>1.1800000000000001E-3</v>
      </c>
    </row>
    <row r="16" spans="1:5" x14ac:dyDescent="0.2">
      <c r="A16" t="s">
        <v>33</v>
      </c>
      <c r="B16">
        <v>6798</v>
      </c>
      <c r="C16" t="s">
        <v>25</v>
      </c>
      <c r="D16">
        <v>100</v>
      </c>
      <c r="E16">
        <v>0.12139</v>
      </c>
    </row>
    <row r="17" spans="1:5" x14ac:dyDescent="0.2">
      <c r="A17" t="s">
        <v>34</v>
      </c>
      <c r="B17">
        <v>1662</v>
      </c>
      <c r="C17" t="s">
        <v>21</v>
      </c>
      <c r="D17">
        <v>100</v>
      </c>
      <c r="E17">
        <v>0.20427999999999999</v>
      </c>
    </row>
    <row r="18" spans="1:5" x14ac:dyDescent="0.2">
      <c r="A18" t="s">
        <v>35</v>
      </c>
      <c r="B18">
        <v>646</v>
      </c>
      <c r="C18" t="s">
        <v>25</v>
      </c>
      <c r="D18">
        <v>0</v>
      </c>
      <c r="E18">
        <v>1.401E-2</v>
      </c>
    </row>
    <row r="19" spans="1:5" x14ac:dyDescent="0.2">
      <c r="A19" t="s">
        <v>36</v>
      </c>
      <c r="B19">
        <v>130</v>
      </c>
      <c r="C19" t="s">
        <v>14</v>
      </c>
      <c r="D19">
        <v>100</v>
      </c>
      <c r="E19">
        <v>9.7000000000000005E-4</v>
      </c>
    </row>
    <row r="20" spans="1:5" x14ac:dyDescent="0.2">
      <c r="A20" t="s">
        <v>37</v>
      </c>
      <c r="B20">
        <v>595</v>
      </c>
      <c r="C20" t="s">
        <v>25</v>
      </c>
      <c r="D20">
        <v>100</v>
      </c>
      <c r="E20">
        <v>3.13E-3</v>
      </c>
    </row>
    <row r="21" spans="1:5" x14ac:dyDescent="0.2">
      <c r="A21" t="s">
        <v>38</v>
      </c>
      <c r="B21">
        <v>495</v>
      </c>
      <c r="C21" t="s">
        <v>17</v>
      </c>
      <c r="D21">
        <v>100</v>
      </c>
      <c r="E21">
        <v>1.821E-2</v>
      </c>
    </row>
    <row r="22" spans="1:5" x14ac:dyDescent="0.2">
      <c r="A22" t="s">
        <v>39</v>
      </c>
      <c r="B22">
        <v>1275</v>
      </c>
      <c r="C22" t="s">
        <v>14</v>
      </c>
      <c r="D22">
        <v>100</v>
      </c>
      <c r="E22">
        <v>1.086E-2</v>
      </c>
    </row>
    <row r="23" spans="1:5" x14ac:dyDescent="0.2">
      <c r="A23" t="s">
        <v>40</v>
      </c>
      <c r="B23">
        <v>207</v>
      </c>
      <c r="C23" t="s">
        <v>17</v>
      </c>
      <c r="D23">
        <v>100</v>
      </c>
      <c r="E23">
        <v>3.7499999999999999E-3</v>
      </c>
    </row>
    <row r="24" spans="1:5" x14ac:dyDescent="0.2">
      <c r="A24" t="s">
        <v>41</v>
      </c>
      <c r="B24">
        <v>21483</v>
      </c>
      <c r="C24" t="s">
        <v>42</v>
      </c>
      <c r="D24">
        <v>100</v>
      </c>
      <c r="E24">
        <v>0.84401999999999999</v>
      </c>
    </row>
    <row r="25" spans="1:5" x14ac:dyDescent="0.2">
      <c r="A25" t="s">
        <v>43</v>
      </c>
      <c r="B25">
        <v>198</v>
      </c>
      <c r="C25" t="s">
        <v>17</v>
      </c>
      <c r="D25">
        <v>100</v>
      </c>
      <c r="E25">
        <v>3.9300000000000003E-3</v>
      </c>
    </row>
    <row r="26" spans="1:5" x14ac:dyDescent="0.2">
      <c r="A26" t="s">
        <v>44</v>
      </c>
      <c r="B26">
        <v>4658</v>
      </c>
      <c r="C26" t="s">
        <v>17</v>
      </c>
      <c r="D26">
        <v>100</v>
      </c>
      <c r="E26">
        <v>0.10854</v>
      </c>
    </row>
    <row r="27" spans="1:5" x14ac:dyDescent="0.2">
      <c r="A27" t="s">
        <v>45</v>
      </c>
      <c r="B27">
        <v>555</v>
      </c>
      <c r="C27" t="s">
        <v>46</v>
      </c>
      <c r="D27">
        <v>100</v>
      </c>
      <c r="E27">
        <v>2.49E-3</v>
      </c>
    </row>
    <row r="28" spans="1:5" x14ac:dyDescent="0.2">
      <c r="A28" t="s">
        <v>47</v>
      </c>
      <c r="B28">
        <v>70</v>
      </c>
      <c r="C28" t="s">
        <v>14</v>
      </c>
      <c r="D28">
        <v>100</v>
      </c>
      <c r="E28">
        <v>1.0499999999999999E-3</v>
      </c>
    </row>
    <row r="29" spans="1:5" x14ac:dyDescent="0.2">
      <c r="A29" t="s">
        <v>48</v>
      </c>
      <c r="B29">
        <v>6001</v>
      </c>
      <c r="C29" t="s">
        <v>25</v>
      </c>
      <c r="D29">
        <v>34.01</v>
      </c>
      <c r="E29">
        <v>0.15089</v>
      </c>
    </row>
    <row r="30" spans="1:5" x14ac:dyDescent="0.2">
      <c r="A30" t="s">
        <v>49</v>
      </c>
      <c r="B30">
        <v>3645</v>
      </c>
      <c r="C30" t="s">
        <v>50</v>
      </c>
      <c r="D30">
        <v>100</v>
      </c>
      <c r="E30">
        <v>2.41E-2</v>
      </c>
    </row>
    <row r="31" spans="1:5" x14ac:dyDescent="0.2">
      <c r="A31" t="s">
        <v>51</v>
      </c>
      <c r="B31">
        <v>476</v>
      </c>
      <c r="C31" t="s">
        <v>23</v>
      </c>
      <c r="D31">
        <v>100</v>
      </c>
      <c r="E31">
        <v>2.2499999999999998E-3</v>
      </c>
    </row>
    <row r="32" spans="1:5" x14ac:dyDescent="0.2">
      <c r="A32" t="s">
        <v>52</v>
      </c>
      <c r="B32">
        <v>22102</v>
      </c>
      <c r="C32" t="s">
        <v>23</v>
      </c>
      <c r="D32">
        <v>100</v>
      </c>
      <c r="E32">
        <v>0.11458</v>
      </c>
    </row>
    <row r="33" spans="1:5" x14ac:dyDescent="0.2">
      <c r="A33" t="s">
        <v>53</v>
      </c>
      <c r="B33">
        <v>1161</v>
      </c>
      <c r="C33" t="s">
        <v>14</v>
      </c>
      <c r="D33">
        <v>100</v>
      </c>
      <c r="E33">
        <v>1.0240000000000001E-2</v>
      </c>
    </row>
    <row r="34" spans="1:5" x14ac:dyDescent="0.2">
      <c r="A34" t="s">
        <v>54</v>
      </c>
      <c r="B34">
        <v>11121</v>
      </c>
      <c r="C34" t="s">
        <v>14</v>
      </c>
      <c r="D34">
        <v>100</v>
      </c>
      <c r="E34">
        <v>0.23991000000000001</v>
      </c>
    </row>
    <row r="35" spans="1:5" x14ac:dyDescent="0.2">
      <c r="A35" t="s">
        <v>55</v>
      </c>
      <c r="B35">
        <v>102</v>
      </c>
      <c r="C35" t="s">
        <v>14</v>
      </c>
      <c r="D35">
        <v>100</v>
      </c>
      <c r="E35">
        <v>5.2999999999999998E-4</v>
      </c>
    </row>
    <row r="36" spans="1:5" x14ac:dyDescent="0.2">
      <c r="A36" t="s">
        <v>56</v>
      </c>
      <c r="B36">
        <v>132</v>
      </c>
      <c r="C36" t="s">
        <v>14</v>
      </c>
      <c r="D36">
        <v>100</v>
      </c>
      <c r="E36">
        <v>1.2199999999999999E-3</v>
      </c>
    </row>
    <row r="37" spans="1:5" x14ac:dyDescent="0.2">
      <c r="A37" t="s">
        <v>57</v>
      </c>
      <c r="B37">
        <v>2490</v>
      </c>
      <c r="C37" t="s">
        <v>58</v>
      </c>
      <c r="D37">
        <v>100</v>
      </c>
      <c r="E37">
        <v>0.10101</v>
      </c>
    </row>
    <row r="38" spans="1:5" x14ac:dyDescent="0.2">
      <c r="A38" t="s">
        <v>59</v>
      </c>
      <c r="B38">
        <v>3060</v>
      </c>
      <c r="C38" t="s">
        <v>25</v>
      </c>
      <c r="D38">
        <v>0</v>
      </c>
      <c r="E38">
        <v>9.3179999999999999E-2</v>
      </c>
    </row>
    <row r="39" spans="1:5" x14ac:dyDescent="0.2">
      <c r="A39" t="s">
        <v>60</v>
      </c>
      <c r="B39">
        <v>1645</v>
      </c>
      <c r="C39" t="s">
        <v>50</v>
      </c>
      <c r="D39">
        <v>0</v>
      </c>
      <c r="E39">
        <v>8.0149999999999999E-2</v>
      </c>
    </row>
    <row r="40" spans="1:5" x14ac:dyDescent="0.2">
      <c r="A40" t="s">
        <v>61</v>
      </c>
      <c r="B40">
        <v>697</v>
      </c>
      <c r="C40" t="s">
        <v>14</v>
      </c>
      <c r="D40">
        <v>100</v>
      </c>
      <c r="E40">
        <v>6.2500000000000003E-3</v>
      </c>
    </row>
    <row r="41" spans="1:5" x14ac:dyDescent="0.2">
      <c r="A41" t="s">
        <v>62</v>
      </c>
      <c r="B41">
        <v>180</v>
      </c>
      <c r="C41" t="s">
        <v>25</v>
      </c>
      <c r="D41">
        <v>100</v>
      </c>
      <c r="E41">
        <v>8.8000000000000003E-4</v>
      </c>
    </row>
    <row r="42" spans="1:5" x14ac:dyDescent="0.2">
      <c r="A42" t="s">
        <v>63</v>
      </c>
      <c r="B42">
        <v>78</v>
      </c>
      <c r="C42" t="s">
        <v>64</v>
      </c>
      <c r="D42">
        <v>100</v>
      </c>
      <c r="E42">
        <v>3.6999999999999999E-4</v>
      </c>
    </row>
    <row r="43" spans="1:5" x14ac:dyDescent="0.2">
      <c r="A43" t="s">
        <v>65</v>
      </c>
      <c r="B43">
        <v>216</v>
      </c>
      <c r="C43" t="s">
        <v>14</v>
      </c>
      <c r="D43">
        <v>100</v>
      </c>
      <c r="E43">
        <v>1.6100000000000001E-3</v>
      </c>
    </row>
    <row r="44" spans="1:5" x14ac:dyDescent="0.2">
      <c r="A44" t="s">
        <v>66</v>
      </c>
      <c r="B44">
        <v>3060</v>
      </c>
      <c r="C44" t="s">
        <v>25</v>
      </c>
      <c r="D44">
        <v>0</v>
      </c>
      <c r="E44">
        <v>8.2390000000000005E-2</v>
      </c>
    </row>
    <row r="45" spans="1:5" x14ac:dyDescent="0.2">
      <c r="A45" t="s">
        <v>67</v>
      </c>
      <c r="B45">
        <v>6682</v>
      </c>
      <c r="C45" t="s">
        <v>23</v>
      </c>
      <c r="D45">
        <v>100</v>
      </c>
      <c r="E45">
        <v>3.32E-2</v>
      </c>
    </row>
    <row r="46" spans="1:5" x14ac:dyDescent="0.2">
      <c r="A46" t="s">
        <v>68</v>
      </c>
      <c r="B46">
        <v>1751</v>
      </c>
      <c r="C46" t="s">
        <v>14</v>
      </c>
      <c r="D46">
        <v>100</v>
      </c>
      <c r="E46">
        <v>3.2230000000000002E-2</v>
      </c>
    </row>
    <row r="47" spans="1:5" x14ac:dyDescent="0.2">
      <c r="A47" t="s">
        <v>69</v>
      </c>
      <c r="B47">
        <v>35</v>
      </c>
      <c r="C47" t="s">
        <v>23</v>
      </c>
      <c r="D47">
        <v>100</v>
      </c>
      <c r="E47">
        <v>2.1000000000000001E-4</v>
      </c>
    </row>
    <row r="48" spans="1:5" x14ac:dyDescent="0.2">
      <c r="A48" t="s">
        <v>70</v>
      </c>
      <c r="B48">
        <v>160</v>
      </c>
      <c r="C48" t="s">
        <v>14</v>
      </c>
      <c r="D48">
        <v>100</v>
      </c>
      <c r="E48">
        <v>9.7000000000000005E-4</v>
      </c>
    </row>
    <row r="49" spans="1:5" x14ac:dyDescent="0.2">
      <c r="A49" t="s">
        <v>71</v>
      </c>
      <c r="B49">
        <v>4160</v>
      </c>
      <c r="C49" t="s">
        <v>17</v>
      </c>
      <c r="D49">
        <v>100</v>
      </c>
      <c r="E49">
        <v>0.11136</v>
      </c>
    </row>
    <row r="50" spans="1:5" x14ac:dyDescent="0.2">
      <c r="A50" t="s">
        <v>72</v>
      </c>
      <c r="B50">
        <v>207</v>
      </c>
      <c r="C50" t="s">
        <v>17</v>
      </c>
      <c r="D50">
        <v>100</v>
      </c>
      <c r="E50">
        <v>3.9199999999999999E-3</v>
      </c>
    </row>
    <row r="51" spans="1:5" x14ac:dyDescent="0.2">
      <c r="A51" t="s">
        <v>73</v>
      </c>
      <c r="B51">
        <v>8755</v>
      </c>
      <c r="C51" t="s">
        <v>17</v>
      </c>
      <c r="D51">
        <v>100</v>
      </c>
      <c r="E51">
        <v>0.35371999999999998</v>
      </c>
    </row>
    <row r="52" spans="1:5" x14ac:dyDescent="0.2">
      <c r="A52" t="s">
        <v>74</v>
      </c>
      <c r="B52">
        <v>465</v>
      </c>
      <c r="C52" t="s">
        <v>50</v>
      </c>
      <c r="D52">
        <v>0</v>
      </c>
      <c r="E52">
        <v>1.8460000000000001E-2</v>
      </c>
    </row>
    <row r="53" spans="1:5" x14ac:dyDescent="0.2">
      <c r="A53" t="s">
        <v>75</v>
      </c>
      <c r="B53">
        <v>3999</v>
      </c>
      <c r="C53" t="s">
        <v>23</v>
      </c>
      <c r="D53">
        <v>100</v>
      </c>
      <c r="E53">
        <v>0.13111999999999999</v>
      </c>
    </row>
    <row r="54" spans="1:5" x14ac:dyDescent="0.2">
      <c r="A54" t="s">
        <v>76</v>
      </c>
      <c r="B54">
        <v>297</v>
      </c>
      <c r="C54" t="s">
        <v>14</v>
      </c>
      <c r="D54">
        <v>100</v>
      </c>
      <c r="E54">
        <v>1.9499999999999999E-3</v>
      </c>
    </row>
    <row r="55" spans="1:5" x14ac:dyDescent="0.2">
      <c r="A55" t="s">
        <v>77</v>
      </c>
      <c r="B55">
        <v>216</v>
      </c>
      <c r="C55" t="s">
        <v>14</v>
      </c>
      <c r="D55">
        <v>100</v>
      </c>
      <c r="E55">
        <v>3.5300000000000002E-3</v>
      </c>
    </row>
    <row r="56" spans="1:5" x14ac:dyDescent="0.2">
      <c r="A56" t="s">
        <v>78</v>
      </c>
      <c r="B56">
        <v>171</v>
      </c>
      <c r="C56" t="s">
        <v>17</v>
      </c>
      <c r="D56">
        <v>100</v>
      </c>
      <c r="E56">
        <v>3.5500000000000002E-3</v>
      </c>
    </row>
    <row r="57" spans="1:5" x14ac:dyDescent="0.2">
      <c r="A57" t="s">
        <v>79</v>
      </c>
      <c r="B57">
        <v>197119</v>
      </c>
      <c r="C57" t="s">
        <v>23</v>
      </c>
      <c r="D57">
        <v>100</v>
      </c>
      <c r="E57">
        <v>1.11128</v>
      </c>
    </row>
    <row r="58" spans="1:5" x14ac:dyDescent="0.2">
      <c r="A58" t="s">
        <v>80</v>
      </c>
      <c r="B58">
        <v>40</v>
      </c>
      <c r="C58" t="s">
        <v>23</v>
      </c>
      <c r="D58">
        <v>100</v>
      </c>
      <c r="E58">
        <v>2.7999999999999998E-4</v>
      </c>
    </row>
    <row r="59" spans="1:5" x14ac:dyDescent="0.2">
      <c r="A59" t="s">
        <v>81</v>
      </c>
      <c r="B59">
        <v>90</v>
      </c>
      <c r="C59" t="s">
        <v>23</v>
      </c>
      <c r="D59">
        <v>100</v>
      </c>
      <c r="E59">
        <v>5.4000000000000001E-4</v>
      </c>
    </row>
    <row r="60" spans="1:5" x14ac:dyDescent="0.2">
      <c r="A60" t="s">
        <v>82</v>
      </c>
      <c r="B60">
        <v>10</v>
      </c>
      <c r="C60" t="s">
        <v>14</v>
      </c>
      <c r="D60">
        <v>100</v>
      </c>
      <c r="E60">
        <v>1.3999999999999999E-4</v>
      </c>
    </row>
    <row r="61" spans="1:5" x14ac:dyDescent="0.2">
      <c r="A61" t="s">
        <v>83</v>
      </c>
      <c r="B61">
        <v>394745</v>
      </c>
      <c r="C61" t="s">
        <v>25</v>
      </c>
      <c r="D61">
        <v>0</v>
      </c>
      <c r="E61">
        <v>12.98495</v>
      </c>
    </row>
    <row r="62" spans="1:5" x14ac:dyDescent="0.2">
      <c r="A62" t="s">
        <v>84</v>
      </c>
      <c r="B62">
        <v>180</v>
      </c>
      <c r="C62" t="s">
        <v>14</v>
      </c>
      <c r="D62">
        <v>100</v>
      </c>
      <c r="E62">
        <v>2.1099999999999999E-3</v>
      </c>
    </row>
    <row r="63" spans="1:5" x14ac:dyDescent="0.2">
      <c r="A63" t="s">
        <v>85</v>
      </c>
      <c r="B63">
        <v>495</v>
      </c>
      <c r="C63" t="s">
        <v>17</v>
      </c>
      <c r="D63">
        <v>100</v>
      </c>
      <c r="E63">
        <v>1.8440000000000002E-2</v>
      </c>
    </row>
    <row r="64" spans="1:5" x14ac:dyDescent="0.2">
      <c r="A64" t="s">
        <v>86</v>
      </c>
      <c r="B64">
        <v>35</v>
      </c>
      <c r="C64" t="s">
        <v>23</v>
      </c>
      <c r="D64">
        <v>100</v>
      </c>
      <c r="E64">
        <v>2.1000000000000001E-4</v>
      </c>
    </row>
    <row r="65" spans="1:5" x14ac:dyDescent="0.2">
      <c r="A65" t="s">
        <v>87</v>
      </c>
      <c r="B65">
        <v>1947</v>
      </c>
      <c r="C65" t="s">
        <v>23</v>
      </c>
      <c r="D65">
        <v>100</v>
      </c>
      <c r="E65">
        <v>2.8049999999999999E-2</v>
      </c>
    </row>
    <row r="66" spans="1:5" x14ac:dyDescent="0.2">
      <c r="A66" t="s">
        <v>88</v>
      </c>
      <c r="B66">
        <v>72735</v>
      </c>
      <c r="C66" t="s">
        <v>14</v>
      </c>
      <c r="D66">
        <v>100</v>
      </c>
      <c r="E66">
        <v>2.0830600000000001</v>
      </c>
    </row>
    <row r="67" spans="1:5" x14ac:dyDescent="0.2">
      <c r="A67" t="s">
        <v>89</v>
      </c>
      <c r="B67">
        <v>540</v>
      </c>
      <c r="C67" t="s">
        <v>14</v>
      </c>
      <c r="D67">
        <v>100</v>
      </c>
      <c r="E67">
        <v>3.29E-3</v>
      </c>
    </row>
    <row r="68" spans="1:5" x14ac:dyDescent="0.2">
      <c r="A68" t="s">
        <v>90</v>
      </c>
      <c r="B68">
        <v>520</v>
      </c>
      <c r="C68" t="s">
        <v>42</v>
      </c>
      <c r="D68">
        <v>100</v>
      </c>
      <c r="E68">
        <v>6.2909999999999994E-2</v>
      </c>
    </row>
    <row r="69" spans="1:5" x14ac:dyDescent="0.2">
      <c r="A69" t="s">
        <v>91</v>
      </c>
      <c r="B69">
        <v>544</v>
      </c>
      <c r="C69" t="s">
        <v>14</v>
      </c>
      <c r="D69">
        <v>100</v>
      </c>
      <c r="E69">
        <v>3.9899999999999996E-3</v>
      </c>
    </row>
    <row r="70" spans="1:5" x14ac:dyDescent="0.2">
      <c r="A70" t="s">
        <v>92</v>
      </c>
      <c r="B70">
        <v>5175</v>
      </c>
      <c r="C70" t="s">
        <v>93</v>
      </c>
      <c r="D70">
        <v>100</v>
      </c>
      <c r="E70">
        <v>2.4879999999999999E-2</v>
      </c>
    </row>
    <row r="71" spans="1:5" x14ac:dyDescent="0.2">
      <c r="A71" t="s">
        <v>94</v>
      </c>
      <c r="B71">
        <v>810</v>
      </c>
      <c r="C71" t="s">
        <v>28</v>
      </c>
      <c r="D71">
        <v>100</v>
      </c>
      <c r="E71">
        <v>3.5799999999999998E-3</v>
      </c>
    </row>
    <row r="72" spans="1:5" x14ac:dyDescent="0.2">
      <c r="A72" t="s">
        <v>95</v>
      </c>
      <c r="B72">
        <v>190</v>
      </c>
      <c r="C72" t="s">
        <v>23</v>
      </c>
      <c r="D72">
        <v>100</v>
      </c>
      <c r="E72">
        <v>7.9100000000000004E-3</v>
      </c>
    </row>
    <row r="73" spans="1:5" x14ac:dyDescent="0.2">
      <c r="A73" t="s">
        <v>96</v>
      </c>
      <c r="B73">
        <v>14625</v>
      </c>
      <c r="C73" t="s">
        <v>14</v>
      </c>
      <c r="D73">
        <v>100</v>
      </c>
      <c r="E73">
        <v>0.21490999999999999</v>
      </c>
    </row>
    <row r="74" spans="1:5" x14ac:dyDescent="0.2">
      <c r="A74" t="s">
        <v>97</v>
      </c>
      <c r="B74">
        <v>70</v>
      </c>
      <c r="C74" t="s">
        <v>14</v>
      </c>
      <c r="D74">
        <v>100</v>
      </c>
      <c r="E74">
        <v>1.0499999999999999E-3</v>
      </c>
    </row>
    <row r="75" spans="1:5" x14ac:dyDescent="0.2">
      <c r="A75" t="s">
        <v>98</v>
      </c>
      <c r="B75">
        <v>60</v>
      </c>
      <c r="C75" t="s">
        <v>14</v>
      </c>
      <c r="D75">
        <v>100</v>
      </c>
      <c r="E75">
        <v>9.3999999999999997E-4</v>
      </c>
    </row>
    <row r="76" spans="1:5" x14ac:dyDescent="0.2">
      <c r="A76" t="s">
        <v>99</v>
      </c>
      <c r="B76">
        <v>394745</v>
      </c>
      <c r="C76" t="s">
        <v>25</v>
      </c>
      <c r="D76">
        <v>0</v>
      </c>
      <c r="E76">
        <v>12.95246</v>
      </c>
    </row>
    <row r="77" spans="1:5" x14ac:dyDescent="0.2">
      <c r="A77" t="s">
        <v>100</v>
      </c>
      <c r="B77">
        <v>70</v>
      </c>
      <c r="C77" t="s">
        <v>14</v>
      </c>
      <c r="D77">
        <v>100</v>
      </c>
      <c r="E77">
        <v>5.0000000000000001E-4</v>
      </c>
    </row>
    <row r="78" spans="1:5" x14ac:dyDescent="0.2">
      <c r="A78" t="s">
        <v>101</v>
      </c>
      <c r="B78">
        <v>986</v>
      </c>
      <c r="C78" t="s">
        <v>14</v>
      </c>
      <c r="D78">
        <v>100</v>
      </c>
      <c r="E78">
        <v>7.3200000000000001E-3</v>
      </c>
    </row>
    <row r="79" spans="1:5" x14ac:dyDescent="0.2">
      <c r="A79" t="s">
        <v>102</v>
      </c>
      <c r="B79">
        <v>207</v>
      </c>
      <c r="C79" t="s">
        <v>17</v>
      </c>
      <c r="D79">
        <v>100</v>
      </c>
      <c r="E79">
        <v>3.7799999999999999E-3</v>
      </c>
    </row>
    <row r="80" spans="1:5" x14ac:dyDescent="0.2">
      <c r="A80" t="s">
        <v>103</v>
      </c>
      <c r="B80">
        <v>3705</v>
      </c>
      <c r="C80" t="s">
        <v>17</v>
      </c>
      <c r="D80">
        <v>100</v>
      </c>
      <c r="E80">
        <v>8.8770000000000002E-2</v>
      </c>
    </row>
    <row r="81" spans="1:5" x14ac:dyDescent="0.2">
      <c r="A81" t="s">
        <v>104</v>
      </c>
      <c r="B81">
        <v>5168</v>
      </c>
      <c r="C81" t="s">
        <v>46</v>
      </c>
      <c r="D81">
        <v>0</v>
      </c>
      <c r="E81">
        <v>0.18786</v>
      </c>
    </row>
    <row r="82" spans="1:5" x14ac:dyDescent="0.2">
      <c r="A82" t="s">
        <v>105</v>
      </c>
      <c r="B82">
        <v>95</v>
      </c>
      <c r="C82" t="s">
        <v>17</v>
      </c>
      <c r="D82">
        <v>100</v>
      </c>
      <c r="E82">
        <v>3.1900000000000001E-3</v>
      </c>
    </row>
    <row r="83" spans="1:5" x14ac:dyDescent="0.2">
      <c r="A83" t="s">
        <v>106</v>
      </c>
      <c r="B83">
        <v>1293955</v>
      </c>
      <c r="C83" t="s">
        <v>17</v>
      </c>
      <c r="D83">
        <v>100</v>
      </c>
      <c r="E83">
        <v>56.290840000000003</v>
      </c>
    </row>
    <row r="84" spans="1:5" x14ac:dyDescent="0.2">
      <c r="A84" t="s">
        <v>108</v>
      </c>
      <c r="B84">
        <v>423735</v>
      </c>
      <c r="C84" t="s">
        <v>28</v>
      </c>
      <c r="D84">
        <v>0</v>
      </c>
      <c r="E84">
        <v>28.916699999999999</v>
      </c>
    </row>
    <row r="85" spans="1:5" x14ac:dyDescent="0.2">
      <c r="A85" t="s">
        <v>109</v>
      </c>
      <c r="B85">
        <v>131291</v>
      </c>
      <c r="C85" t="s">
        <v>110</v>
      </c>
      <c r="D85">
        <v>100</v>
      </c>
      <c r="E85">
        <v>4.0001100000000003</v>
      </c>
    </row>
    <row r="86" spans="1:5" x14ac:dyDescent="0.2">
      <c r="A86" t="s">
        <v>111</v>
      </c>
      <c r="B86">
        <v>6205</v>
      </c>
      <c r="C86" t="s">
        <v>25</v>
      </c>
      <c r="D86">
        <v>100</v>
      </c>
      <c r="E86">
        <v>0.13925000000000001</v>
      </c>
    </row>
    <row r="87" spans="1:5" x14ac:dyDescent="0.2">
      <c r="A87" t="s">
        <v>112</v>
      </c>
      <c r="B87">
        <v>50</v>
      </c>
      <c r="C87" t="s">
        <v>14</v>
      </c>
      <c r="D87">
        <v>100</v>
      </c>
      <c r="E87">
        <v>3.2000000000000003E-4</v>
      </c>
    </row>
    <row r="88" spans="1:5" x14ac:dyDescent="0.2">
      <c r="A88" t="s">
        <v>113</v>
      </c>
      <c r="B88">
        <v>306</v>
      </c>
      <c r="C88" t="s">
        <v>23</v>
      </c>
      <c r="D88">
        <v>100</v>
      </c>
      <c r="E88">
        <v>5.13E-3</v>
      </c>
    </row>
    <row r="89" spans="1:5" x14ac:dyDescent="0.2">
      <c r="A89" t="s">
        <v>114</v>
      </c>
      <c r="B89">
        <v>35</v>
      </c>
      <c r="C89" t="s">
        <v>25</v>
      </c>
      <c r="D89">
        <v>0</v>
      </c>
      <c r="E89">
        <v>7.2999999999999996E-4</v>
      </c>
    </row>
    <row r="90" spans="1:5" x14ac:dyDescent="0.2">
      <c r="A90" t="s">
        <v>115</v>
      </c>
      <c r="B90">
        <v>10</v>
      </c>
      <c r="C90" t="s">
        <v>14</v>
      </c>
      <c r="D90">
        <v>100</v>
      </c>
      <c r="E90">
        <v>1E-4</v>
      </c>
    </row>
    <row r="91" spans="1:5" x14ac:dyDescent="0.2">
      <c r="A91" t="s">
        <v>116</v>
      </c>
      <c r="B91">
        <v>189</v>
      </c>
      <c r="C91" t="s">
        <v>14</v>
      </c>
      <c r="D91">
        <v>100</v>
      </c>
      <c r="E91">
        <v>2.64E-3</v>
      </c>
    </row>
    <row r="92" spans="1:5" x14ac:dyDescent="0.2">
      <c r="A92" t="s">
        <v>117</v>
      </c>
      <c r="B92">
        <v>470</v>
      </c>
      <c r="C92" t="s">
        <v>58</v>
      </c>
      <c r="D92">
        <v>100</v>
      </c>
      <c r="E92">
        <v>2.1099999999999999E-3</v>
      </c>
    </row>
    <row r="93" spans="1:5" x14ac:dyDescent="0.2">
      <c r="A93" t="s">
        <v>118</v>
      </c>
      <c r="B93">
        <v>1518</v>
      </c>
      <c r="C93" t="s">
        <v>17</v>
      </c>
      <c r="D93">
        <v>100</v>
      </c>
      <c r="E93">
        <v>3.9480000000000001E-2</v>
      </c>
    </row>
    <row r="94" spans="1:5" x14ac:dyDescent="0.2">
      <c r="A94" t="s">
        <v>119</v>
      </c>
      <c r="B94">
        <v>524292</v>
      </c>
      <c r="C94" t="s">
        <v>14</v>
      </c>
      <c r="D94">
        <v>100</v>
      </c>
      <c r="E94">
        <v>4.7321900000000001</v>
      </c>
    </row>
    <row r="95" spans="1:5" x14ac:dyDescent="0.2">
      <c r="A95" t="s">
        <v>120</v>
      </c>
      <c r="B95">
        <v>110</v>
      </c>
      <c r="C95" t="s">
        <v>110</v>
      </c>
      <c r="D95">
        <v>100</v>
      </c>
      <c r="E95">
        <v>5.9000000000000003E-4</v>
      </c>
    </row>
    <row r="96" spans="1:5" x14ac:dyDescent="0.2">
      <c r="A96" t="s">
        <v>121</v>
      </c>
      <c r="B96">
        <v>578</v>
      </c>
      <c r="C96" t="s">
        <v>17</v>
      </c>
      <c r="D96">
        <v>100</v>
      </c>
      <c r="E96">
        <v>1.09E-2</v>
      </c>
    </row>
    <row r="97" spans="1:5" x14ac:dyDescent="0.2">
      <c r="A97" t="s">
        <v>122</v>
      </c>
      <c r="B97">
        <v>40</v>
      </c>
      <c r="C97" t="s">
        <v>23</v>
      </c>
      <c r="D97">
        <v>100</v>
      </c>
      <c r="E97">
        <v>2.3000000000000001E-4</v>
      </c>
    </row>
    <row r="98" spans="1:5" x14ac:dyDescent="0.2">
      <c r="A98" t="s">
        <v>123</v>
      </c>
      <c r="B98">
        <v>55</v>
      </c>
      <c r="C98" t="s">
        <v>14</v>
      </c>
      <c r="D98">
        <v>100</v>
      </c>
      <c r="E98">
        <v>3.8999999999999999E-4</v>
      </c>
    </row>
    <row r="99" spans="1:5" x14ac:dyDescent="0.2">
      <c r="A99" t="s">
        <v>124</v>
      </c>
      <c r="B99">
        <v>144</v>
      </c>
      <c r="C99" t="s">
        <v>14</v>
      </c>
      <c r="D99">
        <v>100</v>
      </c>
      <c r="E99">
        <v>2.0600000000000002E-3</v>
      </c>
    </row>
    <row r="100" spans="1:5" x14ac:dyDescent="0.2">
      <c r="A100" t="s">
        <v>125</v>
      </c>
      <c r="B100">
        <v>108</v>
      </c>
      <c r="C100" t="s">
        <v>17</v>
      </c>
      <c r="D100">
        <v>58.33</v>
      </c>
      <c r="E100">
        <v>2.4399999999999999E-3</v>
      </c>
    </row>
    <row r="101" spans="1:5" x14ac:dyDescent="0.2">
      <c r="A101" t="s">
        <v>126</v>
      </c>
      <c r="B101">
        <v>3645</v>
      </c>
      <c r="C101" t="s">
        <v>50</v>
      </c>
      <c r="D101">
        <v>100</v>
      </c>
      <c r="E101">
        <v>2.4369999999999999E-2</v>
      </c>
    </row>
    <row r="102" spans="1:5" x14ac:dyDescent="0.2">
      <c r="A102" t="s">
        <v>127</v>
      </c>
      <c r="B102">
        <v>108</v>
      </c>
      <c r="C102" t="s">
        <v>17</v>
      </c>
      <c r="D102">
        <v>37.96</v>
      </c>
      <c r="E102">
        <v>2.6800000000000001E-3</v>
      </c>
    </row>
    <row r="103" spans="1:5" x14ac:dyDescent="0.2">
      <c r="A103" t="s">
        <v>128</v>
      </c>
      <c r="B103">
        <v>6867</v>
      </c>
      <c r="C103" t="s">
        <v>58</v>
      </c>
      <c r="D103">
        <v>100</v>
      </c>
      <c r="E103">
        <v>0.83772000000000002</v>
      </c>
    </row>
    <row r="104" spans="1:5" x14ac:dyDescent="0.2">
      <c r="A104" t="s">
        <v>129</v>
      </c>
      <c r="B104">
        <v>1026</v>
      </c>
      <c r="C104" t="s">
        <v>14</v>
      </c>
      <c r="D104">
        <v>100</v>
      </c>
      <c r="E104">
        <v>7.8799999999999999E-3</v>
      </c>
    </row>
    <row r="105" spans="1:5" x14ac:dyDescent="0.2">
      <c r="A105" t="s">
        <v>130</v>
      </c>
      <c r="B105">
        <v>15</v>
      </c>
      <c r="C105" t="s">
        <v>23</v>
      </c>
      <c r="D105">
        <v>100</v>
      </c>
      <c r="E105">
        <v>1.1E-4</v>
      </c>
    </row>
    <row r="106" spans="1:5" x14ac:dyDescent="0.2">
      <c r="A106" t="s">
        <v>131</v>
      </c>
      <c r="B106">
        <v>164737</v>
      </c>
      <c r="C106" t="s">
        <v>23</v>
      </c>
      <c r="D106">
        <v>100</v>
      </c>
      <c r="E106">
        <v>0.91088999999999998</v>
      </c>
    </row>
    <row r="107" spans="1:5" x14ac:dyDescent="0.2">
      <c r="A107" t="s">
        <v>132</v>
      </c>
      <c r="B107">
        <v>21</v>
      </c>
      <c r="C107" t="s">
        <v>23</v>
      </c>
      <c r="D107">
        <v>100</v>
      </c>
      <c r="E107">
        <v>3.8999999999999999E-4</v>
      </c>
    </row>
    <row r="108" spans="1:5" x14ac:dyDescent="0.2">
      <c r="A108" t="s">
        <v>133</v>
      </c>
      <c r="B108">
        <v>269868</v>
      </c>
      <c r="C108" t="s">
        <v>25</v>
      </c>
      <c r="D108">
        <v>100</v>
      </c>
      <c r="E108">
        <v>10.938829999999999</v>
      </c>
    </row>
    <row r="109" spans="1:5" x14ac:dyDescent="0.2">
      <c r="A109" t="s">
        <v>134</v>
      </c>
      <c r="B109">
        <v>10</v>
      </c>
      <c r="C109" t="s">
        <v>14</v>
      </c>
      <c r="D109">
        <v>100</v>
      </c>
      <c r="E109">
        <v>1.2999999999999999E-4</v>
      </c>
    </row>
    <row r="110" spans="1:5" x14ac:dyDescent="0.2">
      <c r="A110" t="s">
        <v>135</v>
      </c>
      <c r="B110">
        <v>868335</v>
      </c>
      <c r="C110" t="s">
        <v>25</v>
      </c>
      <c r="D110">
        <v>35.020000000000003</v>
      </c>
      <c r="E110">
        <v>27.331949999999999</v>
      </c>
    </row>
    <row r="111" spans="1:5" x14ac:dyDescent="0.2">
      <c r="A111" t="s">
        <v>136</v>
      </c>
      <c r="B111">
        <v>231</v>
      </c>
      <c r="C111" t="s">
        <v>14</v>
      </c>
      <c r="D111">
        <v>100</v>
      </c>
      <c r="E111">
        <v>2.1099999999999999E-3</v>
      </c>
    </row>
    <row r="112" spans="1:5" x14ac:dyDescent="0.2">
      <c r="A112" t="s">
        <v>137</v>
      </c>
      <c r="B112">
        <v>721072</v>
      </c>
      <c r="C112" t="s">
        <v>23</v>
      </c>
      <c r="D112">
        <v>100</v>
      </c>
      <c r="E112">
        <v>4.4356999999999998</v>
      </c>
    </row>
    <row r="113" spans="1:5" x14ac:dyDescent="0.2">
      <c r="A113" t="s">
        <v>138</v>
      </c>
      <c r="B113">
        <v>207</v>
      </c>
      <c r="C113" t="s">
        <v>17</v>
      </c>
      <c r="D113">
        <v>100</v>
      </c>
      <c r="E113">
        <v>3.8E-3</v>
      </c>
    </row>
    <row r="114" spans="1:5" x14ac:dyDescent="0.2">
      <c r="A114" t="s">
        <v>139</v>
      </c>
      <c r="B114">
        <v>1580</v>
      </c>
      <c r="C114" t="s">
        <v>140</v>
      </c>
      <c r="D114">
        <v>100</v>
      </c>
      <c r="E114">
        <v>7.7400000000000004E-3</v>
      </c>
    </row>
    <row r="115" spans="1:5" x14ac:dyDescent="0.2">
      <c r="A115" t="s">
        <v>141</v>
      </c>
      <c r="B115">
        <v>50</v>
      </c>
      <c r="C115" t="s">
        <v>25</v>
      </c>
      <c r="D115">
        <v>100</v>
      </c>
      <c r="E115">
        <v>2.9E-4</v>
      </c>
    </row>
    <row r="116" spans="1:5" x14ac:dyDescent="0.2">
      <c r="A116" t="s">
        <v>142</v>
      </c>
      <c r="B116">
        <v>55</v>
      </c>
      <c r="C116" t="s">
        <v>23</v>
      </c>
      <c r="D116">
        <v>100</v>
      </c>
      <c r="E116">
        <v>2.9999999999999997E-4</v>
      </c>
    </row>
    <row r="117" spans="1:5" x14ac:dyDescent="0.2">
      <c r="A117" t="s">
        <v>143</v>
      </c>
      <c r="B117">
        <v>100</v>
      </c>
      <c r="C117" t="s">
        <v>25</v>
      </c>
      <c r="D117">
        <v>34</v>
      </c>
      <c r="E117">
        <v>1.6000000000000001E-3</v>
      </c>
    </row>
    <row r="118" spans="1:5" x14ac:dyDescent="0.2">
      <c r="A118" t="s">
        <v>144</v>
      </c>
      <c r="B118">
        <v>577525</v>
      </c>
      <c r="C118" t="s">
        <v>17</v>
      </c>
      <c r="D118">
        <v>100</v>
      </c>
      <c r="E118">
        <v>17.696280000000002</v>
      </c>
    </row>
    <row r="119" spans="1:5" x14ac:dyDescent="0.2">
      <c r="A119" t="s">
        <v>145</v>
      </c>
      <c r="B119">
        <v>80</v>
      </c>
      <c r="C119" t="s">
        <v>17</v>
      </c>
      <c r="D119">
        <v>100</v>
      </c>
      <c r="E119">
        <v>2.5699999999999998E-3</v>
      </c>
    </row>
    <row r="120" spans="1:5" x14ac:dyDescent="0.2">
      <c r="A120" t="s">
        <v>146</v>
      </c>
      <c r="B120">
        <v>36</v>
      </c>
      <c r="C120" t="s">
        <v>17</v>
      </c>
      <c r="D120">
        <v>100</v>
      </c>
      <c r="E120">
        <v>1.5100000000000001E-3</v>
      </c>
    </row>
    <row r="121" spans="1:5" x14ac:dyDescent="0.2">
      <c r="A121" t="s">
        <v>147</v>
      </c>
      <c r="B121">
        <v>1566</v>
      </c>
      <c r="C121" t="s">
        <v>42</v>
      </c>
      <c r="D121">
        <v>100</v>
      </c>
      <c r="E121">
        <v>0.27337</v>
      </c>
    </row>
    <row r="122" spans="1:5" x14ac:dyDescent="0.2">
      <c r="A122" t="s">
        <v>148</v>
      </c>
      <c r="B122">
        <v>50</v>
      </c>
      <c r="C122" t="s">
        <v>23</v>
      </c>
      <c r="D122">
        <v>100</v>
      </c>
      <c r="E122">
        <v>1.09E-3</v>
      </c>
    </row>
    <row r="123" spans="1:5" x14ac:dyDescent="0.2">
      <c r="A123" t="s">
        <v>149</v>
      </c>
      <c r="B123">
        <v>60</v>
      </c>
      <c r="C123" t="s">
        <v>14</v>
      </c>
      <c r="D123">
        <v>100</v>
      </c>
      <c r="E123">
        <v>9.7000000000000005E-4</v>
      </c>
    </row>
    <row r="124" spans="1:5" x14ac:dyDescent="0.2">
      <c r="A124" t="s">
        <v>150</v>
      </c>
      <c r="B124">
        <v>234</v>
      </c>
      <c r="C124" t="s">
        <v>25</v>
      </c>
      <c r="D124">
        <v>0</v>
      </c>
      <c r="E124">
        <v>4.7200000000000002E-3</v>
      </c>
    </row>
    <row r="125" spans="1:5" x14ac:dyDescent="0.2">
      <c r="A125" t="s">
        <v>151</v>
      </c>
      <c r="B125">
        <v>30822</v>
      </c>
      <c r="C125" t="s">
        <v>25</v>
      </c>
      <c r="D125">
        <v>0</v>
      </c>
      <c r="E125">
        <v>0.94882999999999995</v>
      </c>
    </row>
    <row r="126" spans="1:5" x14ac:dyDescent="0.2">
      <c r="A126" t="s">
        <v>152</v>
      </c>
      <c r="B126">
        <v>230</v>
      </c>
      <c r="C126" t="s">
        <v>23</v>
      </c>
      <c r="D126">
        <v>100</v>
      </c>
      <c r="E126">
        <v>1.0829999999999999E-2</v>
      </c>
    </row>
    <row r="127" spans="1:5" x14ac:dyDescent="0.2">
      <c r="A127" t="s">
        <v>153</v>
      </c>
      <c r="B127">
        <v>95</v>
      </c>
      <c r="C127" t="s">
        <v>25</v>
      </c>
      <c r="D127">
        <v>0</v>
      </c>
      <c r="E127">
        <v>2.4299999999999999E-3</v>
      </c>
    </row>
    <row r="128" spans="1:5" x14ac:dyDescent="0.2">
      <c r="A128" t="s">
        <v>154</v>
      </c>
      <c r="B128">
        <v>153</v>
      </c>
      <c r="C128" t="s">
        <v>14</v>
      </c>
      <c r="D128">
        <v>100</v>
      </c>
      <c r="E128">
        <v>1.1199999999999999E-3</v>
      </c>
    </row>
    <row r="129" spans="1:5" x14ac:dyDescent="0.2">
      <c r="A129" t="s">
        <v>155</v>
      </c>
      <c r="B129">
        <v>70</v>
      </c>
      <c r="C129" t="s">
        <v>14</v>
      </c>
      <c r="D129">
        <v>100</v>
      </c>
      <c r="E129">
        <v>1.0499999999999999E-3</v>
      </c>
    </row>
    <row r="130" spans="1:5" x14ac:dyDescent="0.2">
      <c r="A130" t="s">
        <v>156</v>
      </c>
      <c r="B130">
        <v>99</v>
      </c>
      <c r="C130" t="s">
        <v>25</v>
      </c>
      <c r="D130">
        <v>100</v>
      </c>
      <c r="E130">
        <v>5.5000000000000003E-4</v>
      </c>
    </row>
    <row r="131" spans="1:5" x14ac:dyDescent="0.2">
      <c r="A131" t="s">
        <v>157</v>
      </c>
      <c r="B131">
        <v>90</v>
      </c>
      <c r="C131" t="s">
        <v>23</v>
      </c>
      <c r="D131">
        <v>100</v>
      </c>
      <c r="E131">
        <v>5.2999999999999998E-4</v>
      </c>
    </row>
    <row r="132" spans="1:5" x14ac:dyDescent="0.2">
      <c r="A132" t="s">
        <v>158</v>
      </c>
      <c r="B132">
        <v>6</v>
      </c>
      <c r="C132" t="s">
        <v>14</v>
      </c>
      <c r="D132">
        <v>100</v>
      </c>
      <c r="E132">
        <v>6.9999999999999994E-5</v>
      </c>
    </row>
    <row r="133" spans="1:5" x14ac:dyDescent="0.2">
      <c r="A133" t="s">
        <v>159</v>
      </c>
      <c r="B133">
        <v>30</v>
      </c>
      <c r="C133" t="s">
        <v>23</v>
      </c>
      <c r="D133">
        <v>100</v>
      </c>
      <c r="E133">
        <v>4.0000000000000002E-4</v>
      </c>
    </row>
    <row r="134" spans="1:5" x14ac:dyDescent="0.2">
      <c r="A134" t="s">
        <v>160</v>
      </c>
      <c r="B134">
        <v>252</v>
      </c>
      <c r="C134" t="s">
        <v>17</v>
      </c>
      <c r="D134">
        <v>100</v>
      </c>
      <c r="E134">
        <v>4.5399999999999998E-3</v>
      </c>
    </row>
    <row r="135" spans="1:5" x14ac:dyDescent="0.2">
      <c r="A135" t="s">
        <v>161</v>
      </c>
      <c r="B135">
        <v>95</v>
      </c>
      <c r="C135" t="s">
        <v>25</v>
      </c>
      <c r="D135">
        <v>0</v>
      </c>
      <c r="E135">
        <v>2.4499999999999999E-3</v>
      </c>
    </row>
    <row r="136" spans="1:5" x14ac:dyDescent="0.2">
      <c r="A136" t="s">
        <v>162</v>
      </c>
      <c r="B136">
        <v>2052</v>
      </c>
      <c r="C136" t="s">
        <v>14</v>
      </c>
      <c r="D136">
        <v>100</v>
      </c>
      <c r="E136">
        <v>1.8149999999999999E-2</v>
      </c>
    </row>
    <row r="137" spans="1:5" x14ac:dyDescent="0.2">
      <c r="A137" t="s">
        <v>163</v>
      </c>
      <c r="B137">
        <v>400</v>
      </c>
      <c r="C137" t="s">
        <v>25</v>
      </c>
      <c r="D137">
        <v>100</v>
      </c>
      <c r="E137">
        <v>5.4299999999999999E-3</v>
      </c>
    </row>
    <row r="138" spans="1:5" x14ac:dyDescent="0.2">
      <c r="A138" t="s">
        <v>164</v>
      </c>
      <c r="B138">
        <v>207</v>
      </c>
      <c r="C138" t="s">
        <v>17</v>
      </c>
      <c r="D138">
        <v>100</v>
      </c>
      <c r="E138">
        <v>3.8E-3</v>
      </c>
    </row>
    <row r="139" spans="1:5" x14ac:dyDescent="0.2">
      <c r="A139" t="s">
        <v>165</v>
      </c>
      <c r="B139">
        <v>21483</v>
      </c>
      <c r="C139" t="s">
        <v>42</v>
      </c>
      <c r="D139">
        <v>100</v>
      </c>
      <c r="E139">
        <v>0.88048999999999999</v>
      </c>
    </row>
    <row r="140" spans="1:5" x14ac:dyDescent="0.2">
      <c r="A140" t="s">
        <v>166</v>
      </c>
      <c r="B140">
        <v>65</v>
      </c>
      <c r="C140" t="s">
        <v>25</v>
      </c>
      <c r="D140">
        <v>63.08</v>
      </c>
      <c r="E140">
        <v>1.3799999999999999E-3</v>
      </c>
    </row>
    <row r="141" spans="1:5" x14ac:dyDescent="0.2">
      <c r="A141" t="s">
        <v>167</v>
      </c>
      <c r="B141">
        <v>90</v>
      </c>
      <c r="C141" t="s">
        <v>23</v>
      </c>
      <c r="D141">
        <v>100</v>
      </c>
      <c r="E141">
        <v>1.74E-3</v>
      </c>
    </row>
    <row r="142" spans="1:5" x14ac:dyDescent="0.2">
      <c r="A142" t="s">
        <v>168</v>
      </c>
      <c r="B142">
        <v>5643</v>
      </c>
      <c r="C142" t="s">
        <v>14</v>
      </c>
      <c r="D142">
        <v>100</v>
      </c>
      <c r="E142">
        <v>5.108E-2</v>
      </c>
    </row>
    <row r="143" spans="1:5" x14ac:dyDescent="0.2">
      <c r="A143" t="s">
        <v>169</v>
      </c>
      <c r="B143">
        <v>35</v>
      </c>
      <c r="C143" t="s">
        <v>25</v>
      </c>
      <c r="D143">
        <v>0</v>
      </c>
      <c r="E143">
        <v>7.6000000000000004E-4</v>
      </c>
    </row>
    <row r="144" spans="1:5" x14ac:dyDescent="0.2">
      <c r="A144" t="s">
        <v>170</v>
      </c>
      <c r="B144">
        <v>175</v>
      </c>
      <c r="C144" t="s">
        <v>17</v>
      </c>
      <c r="D144">
        <v>100</v>
      </c>
      <c r="E144">
        <v>6.2100000000000002E-3</v>
      </c>
    </row>
    <row r="145" spans="1:5" x14ac:dyDescent="0.2">
      <c r="A145" t="s">
        <v>171</v>
      </c>
      <c r="B145">
        <v>555</v>
      </c>
      <c r="C145" t="s">
        <v>46</v>
      </c>
      <c r="D145">
        <v>100</v>
      </c>
      <c r="E145">
        <v>2.5000000000000001E-3</v>
      </c>
    </row>
    <row r="146" spans="1:5" x14ac:dyDescent="0.2">
      <c r="A146" t="s">
        <v>172</v>
      </c>
      <c r="B146">
        <v>16038</v>
      </c>
      <c r="C146" t="s">
        <v>50</v>
      </c>
      <c r="D146">
        <v>100</v>
      </c>
      <c r="E146">
        <v>0.61487000000000003</v>
      </c>
    </row>
    <row r="147" spans="1:5" x14ac:dyDescent="0.2">
      <c r="A147" t="s">
        <v>173</v>
      </c>
      <c r="B147">
        <v>714</v>
      </c>
      <c r="C147" t="s">
        <v>17</v>
      </c>
      <c r="D147">
        <v>100</v>
      </c>
      <c r="E147">
        <v>1.7809999999999999E-2</v>
      </c>
    </row>
    <row r="148" spans="1:5" x14ac:dyDescent="0.2">
      <c r="A148" t="s">
        <v>174</v>
      </c>
      <c r="B148">
        <v>21</v>
      </c>
      <c r="C148" t="s">
        <v>25</v>
      </c>
      <c r="D148">
        <v>0</v>
      </c>
      <c r="E148">
        <v>5.6999999999999998E-4</v>
      </c>
    </row>
    <row r="149" spans="1:5" x14ac:dyDescent="0.2">
      <c r="A149" t="s">
        <v>175</v>
      </c>
      <c r="B149">
        <v>323</v>
      </c>
      <c r="C149" t="s">
        <v>23</v>
      </c>
      <c r="D149">
        <v>100</v>
      </c>
      <c r="E149">
        <v>1.56E-3</v>
      </c>
    </row>
    <row r="150" spans="1:5" x14ac:dyDescent="0.2">
      <c r="A150" t="s">
        <v>176</v>
      </c>
      <c r="B150">
        <v>110</v>
      </c>
      <c r="C150" t="s">
        <v>23</v>
      </c>
      <c r="D150">
        <v>100</v>
      </c>
      <c r="E150">
        <v>3.3500000000000001E-3</v>
      </c>
    </row>
    <row r="151" spans="1:5" x14ac:dyDescent="0.2">
      <c r="A151" t="s">
        <v>177</v>
      </c>
      <c r="B151">
        <v>1300</v>
      </c>
      <c r="C151" t="s">
        <v>23</v>
      </c>
      <c r="D151">
        <v>100</v>
      </c>
      <c r="E151">
        <v>6.3600000000000002E-3</v>
      </c>
    </row>
    <row r="152" spans="1:5" x14ac:dyDescent="0.2">
      <c r="A152" t="s">
        <v>178</v>
      </c>
      <c r="B152">
        <v>122895</v>
      </c>
      <c r="C152" t="s">
        <v>14</v>
      </c>
      <c r="D152">
        <v>100</v>
      </c>
      <c r="E152">
        <v>1.22502</v>
      </c>
    </row>
    <row r="153" spans="1:5" x14ac:dyDescent="0.2">
      <c r="A153" t="s">
        <v>179</v>
      </c>
      <c r="B153">
        <v>72</v>
      </c>
      <c r="C153" t="s">
        <v>25</v>
      </c>
      <c r="D153">
        <v>0</v>
      </c>
      <c r="E153">
        <v>1.4400000000000001E-3</v>
      </c>
    </row>
    <row r="154" spans="1:5" x14ac:dyDescent="0.2">
      <c r="A154" t="s">
        <v>180</v>
      </c>
      <c r="B154">
        <v>50</v>
      </c>
      <c r="C154" t="s">
        <v>23</v>
      </c>
      <c r="D154">
        <v>100</v>
      </c>
      <c r="E154">
        <v>4.0999999999999999E-4</v>
      </c>
    </row>
    <row r="155" spans="1:5" x14ac:dyDescent="0.2">
      <c r="A155" t="s">
        <v>181</v>
      </c>
      <c r="B155">
        <v>54</v>
      </c>
      <c r="C155" t="s">
        <v>14</v>
      </c>
      <c r="D155">
        <v>100</v>
      </c>
      <c r="E155">
        <v>3.4000000000000002E-4</v>
      </c>
    </row>
    <row r="156" spans="1:5" x14ac:dyDescent="0.2">
      <c r="A156" t="s">
        <v>182</v>
      </c>
      <c r="B156">
        <v>261</v>
      </c>
      <c r="C156" t="s">
        <v>17</v>
      </c>
      <c r="D156">
        <v>100</v>
      </c>
      <c r="E156">
        <v>5.8199999999999997E-3</v>
      </c>
    </row>
    <row r="157" spans="1:5" x14ac:dyDescent="0.2">
      <c r="A157" t="s">
        <v>183</v>
      </c>
      <c r="B157">
        <v>180</v>
      </c>
      <c r="C157" t="s">
        <v>17</v>
      </c>
      <c r="D157">
        <v>100</v>
      </c>
      <c r="E157">
        <v>9.3999999999999997E-4</v>
      </c>
    </row>
    <row r="158" spans="1:5" x14ac:dyDescent="0.2">
      <c r="A158" t="s">
        <v>184</v>
      </c>
      <c r="B158">
        <v>70</v>
      </c>
      <c r="C158" t="s">
        <v>14</v>
      </c>
      <c r="D158">
        <v>100</v>
      </c>
      <c r="E158">
        <v>1.0499999999999999E-3</v>
      </c>
    </row>
    <row r="159" spans="1:5" x14ac:dyDescent="0.2">
      <c r="A159" t="s">
        <v>185</v>
      </c>
      <c r="B159">
        <v>9405</v>
      </c>
      <c r="C159" t="s">
        <v>17</v>
      </c>
      <c r="D159">
        <v>100</v>
      </c>
      <c r="E159">
        <v>0.56491000000000002</v>
      </c>
    </row>
    <row r="160" spans="1:5" x14ac:dyDescent="0.2">
      <c r="A160" t="s">
        <v>186</v>
      </c>
      <c r="B160">
        <v>476</v>
      </c>
      <c r="C160" t="s">
        <v>23</v>
      </c>
      <c r="D160">
        <v>100</v>
      </c>
      <c r="E160">
        <v>2.48E-3</v>
      </c>
    </row>
    <row r="161" spans="1:5" x14ac:dyDescent="0.2">
      <c r="A161" t="s">
        <v>187</v>
      </c>
      <c r="B161">
        <v>63</v>
      </c>
      <c r="C161" t="s">
        <v>25</v>
      </c>
      <c r="D161">
        <v>0</v>
      </c>
      <c r="E161">
        <v>1.2999999999999999E-3</v>
      </c>
    </row>
    <row r="162" spans="1:5" x14ac:dyDescent="0.2">
      <c r="A162" t="s">
        <v>188</v>
      </c>
      <c r="B162">
        <v>105</v>
      </c>
      <c r="C162" t="s">
        <v>23</v>
      </c>
      <c r="D162">
        <v>100</v>
      </c>
      <c r="E162">
        <v>1.08E-3</v>
      </c>
    </row>
    <row r="163" spans="1:5" x14ac:dyDescent="0.2">
      <c r="A163" t="s">
        <v>189</v>
      </c>
      <c r="B163">
        <v>297</v>
      </c>
      <c r="C163" t="s">
        <v>14</v>
      </c>
      <c r="D163">
        <v>100</v>
      </c>
      <c r="E163">
        <v>4.9899999999999996E-3</v>
      </c>
    </row>
    <row r="164" spans="1:5" x14ac:dyDescent="0.2">
      <c r="A164" t="s">
        <v>190</v>
      </c>
      <c r="B164">
        <v>400</v>
      </c>
      <c r="C164" t="s">
        <v>25</v>
      </c>
      <c r="D164">
        <v>100</v>
      </c>
      <c r="E164">
        <v>5.6100000000000004E-3</v>
      </c>
    </row>
    <row r="165" spans="1:5" x14ac:dyDescent="0.2">
      <c r="A165" t="s">
        <v>191</v>
      </c>
      <c r="B165">
        <v>27</v>
      </c>
      <c r="C165" t="s">
        <v>17</v>
      </c>
      <c r="D165">
        <v>14.81</v>
      </c>
      <c r="E165">
        <v>1.09E-3</v>
      </c>
    </row>
    <row r="166" spans="1:5" x14ac:dyDescent="0.2">
      <c r="A166" t="s">
        <v>192</v>
      </c>
      <c r="B166">
        <v>140</v>
      </c>
      <c r="C166" t="s">
        <v>25</v>
      </c>
      <c r="D166">
        <v>29.29</v>
      </c>
      <c r="E166">
        <v>3.8800000000000002E-3</v>
      </c>
    </row>
    <row r="167" spans="1:5" x14ac:dyDescent="0.2">
      <c r="A167" t="s">
        <v>193</v>
      </c>
      <c r="B167">
        <v>145</v>
      </c>
      <c r="C167" t="s">
        <v>17</v>
      </c>
      <c r="D167">
        <v>100</v>
      </c>
      <c r="E167">
        <v>3.2499999999999999E-3</v>
      </c>
    </row>
    <row r="168" spans="1:5" x14ac:dyDescent="0.2">
      <c r="A168" t="s">
        <v>194</v>
      </c>
      <c r="B168">
        <v>12415</v>
      </c>
      <c r="C168" t="s">
        <v>23</v>
      </c>
      <c r="D168">
        <v>100</v>
      </c>
      <c r="E168">
        <v>7.5179999999999997E-2</v>
      </c>
    </row>
    <row r="169" spans="1:5" x14ac:dyDescent="0.2">
      <c r="A169" t="s">
        <v>195</v>
      </c>
      <c r="B169">
        <v>613795</v>
      </c>
      <c r="C169" t="s">
        <v>25</v>
      </c>
      <c r="D169">
        <v>3.16</v>
      </c>
      <c r="E169">
        <v>18.484030000000001</v>
      </c>
    </row>
    <row r="170" spans="1:5" x14ac:dyDescent="0.2">
      <c r="A170" t="s">
        <v>196</v>
      </c>
      <c r="B170">
        <v>108</v>
      </c>
      <c r="C170" t="s">
        <v>23</v>
      </c>
      <c r="D170">
        <v>100</v>
      </c>
      <c r="E170">
        <v>6.6E-4</v>
      </c>
    </row>
    <row r="171" spans="1:5" x14ac:dyDescent="0.2">
      <c r="A171" t="s">
        <v>197</v>
      </c>
      <c r="B171">
        <v>54</v>
      </c>
      <c r="C171" t="s">
        <v>23</v>
      </c>
      <c r="D171">
        <v>100</v>
      </c>
      <c r="E171">
        <v>3.6000000000000002E-4</v>
      </c>
    </row>
    <row r="172" spans="1:5" x14ac:dyDescent="0.2">
      <c r="A172" t="s">
        <v>198</v>
      </c>
      <c r="B172">
        <v>2112</v>
      </c>
      <c r="C172" t="s">
        <v>17</v>
      </c>
      <c r="D172">
        <v>100</v>
      </c>
      <c r="E172">
        <v>5.008E-2</v>
      </c>
    </row>
    <row r="173" spans="1:5" x14ac:dyDescent="0.2">
      <c r="A173" t="s">
        <v>199</v>
      </c>
      <c r="B173">
        <v>32800</v>
      </c>
      <c r="C173" t="s">
        <v>23</v>
      </c>
      <c r="D173">
        <v>100</v>
      </c>
      <c r="E173">
        <v>0.20172999999999999</v>
      </c>
    </row>
    <row r="174" spans="1:5" x14ac:dyDescent="0.2">
      <c r="A174" t="s">
        <v>200</v>
      </c>
      <c r="B174">
        <v>70</v>
      </c>
      <c r="C174" t="s">
        <v>14</v>
      </c>
      <c r="D174">
        <v>100</v>
      </c>
      <c r="E174">
        <v>1.08E-3</v>
      </c>
    </row>
    <row r="175" spans="1:5" x14ac:dyDescent="0.2">
      <c r="A175" t="s">
        <v>201</v>
      </c>
      <c r="B175">
        <v>108</v>
      </c>
      <c r="C175" t="s">
        <v>25</v>
      </c>
      <c r="D175">
        <v>0</v>
      </c>
      <c r="E175">
        <v>2.3900000000000002E-3</v>
      </c>
    </row>
    <row r="176" spans="1:5" x14ac:dyDescent="0.2">
      <c r="A176" t="s">
        <v>202</v>
      </c>
      <c r="B176">
        <v>18</v>
      </c>
      <c r="C176" t="s">
        <v>14</v>
      </c>
      <c r="D176">
        <v>100</v>
      </c>
      <c r="E176">
        <v>2.0000000000000001E-4</v>
      </c>
    </row>
    <row r="177" spans="1:5" x14ac:dyDescent="0.2">
      <c r="A177" t="s">
        <v>203</v>
      </c>
      <c r="B177">
        <v>130</v>
      </c>
      <c r="C177" t="s">
        <v>14</v>
      </c>
      <c r="D177">
        <v>100</v>
      </c>
      <c r="E177">
        <v>7.2999999999999996E-4</v>
      </c>
    </row>
    <row r="178" spans="1:5" x14ac:dyDescent="0.2">
      <c r="A178" t="s">
        <v>204</v>
      </c>
      <c r="B178">
        <v>102</v>
      </c>
      <c r="C178" t="s">
        <v>14</v>
      </c>
      <c r="D178">
        <v>100</v>
      </c>
      <c r="E178">
        <v>1.01E-3</v>
      </c>
    </row>
    <row r="179" spans="1:5" x14ac:dyDescent="0.2">
      <c r="A179" t="s">
        <v>205</v>
      </c>
      <c r="B179">
        <v>162</v>
      </c>
      <c r="C179" t="s">
        <v>25</v>
      </c>
      <c r="D179">
        <v>100</v>
      </c>
      <c r="E179">
        <v>2.1099999999999999E-3</v>
      </c>
    </row>
    <row r="180" spans="1:5" x14ac:dyDescent="0.2">
      <c r="A180" t="s">
        <v>206</v>
      </c>
      <c r="B180">
        <v>297</v>
      </c>
      <c r="C180" t="s">
        <v>23</v>
      </c>
      <c r="D180">
        <v>100</v>
      </c>
      <c r="E180">
        <v>1.48E-3</v>
      </c>
    </row>
    <row r="181" spans="1:5" x14ac:dyDescent="0.2">
      <c r="A181" t="s">
        <v>207</v>
      </c>
      <c r="B181">
        <v>30</v>
      </c>
      <c r="C181" t="s">
        <v>23</v>
      </c>
      <c r="D181">
        <v>100</v>
      </c>
      <c r="E181">
        <v>4.6999999999999999E-4</v>
      </c>
    </row>
    <row r="182" spans="1:5" x14ac:dyDescent="0.2">
      <c r="A182" t="s">
        <v>208</v>
      </c>
      <c r="B182">
        <v>26637</v>
      </c>
      <c r="C182" t="s">
        <v>14</v>
      </c>
      <c r="D182">
        <v>100</v>
      </c>
      <c r="E182">
        <v>0.31412000000000001</v>
      </c>
    </row>
    <row r="183" spans="1:5" x14ac:dyDescent="0.2">
      <c r="A183" t="s">
        <v>209</v>
      </c>
      <c r="B183">
        <v>117</v>
      </c>
      <c r="C183" t="s">
        <v>14</v>
      </c>
      <c r="D183">
        <v>100</v>
      </c>
      <c r="E183">
        <v>1.47E-3</v>
      </c>
    </row>
    <row r="184" spans="1:5" x14ac:dyDescent="0.2">
      <c r="A184" t="s">
        <v>210</v>
      </c>
      <c r="B184">
        <v>6</v>
      </c>
      <c r="C184" t="s">
        <v>14</v>
      </c>
      <c r="D184">
        <v>100</v>
      </c>
      <c r="E184">
        <v>1.2999999999999999E-4</v>
      </c>
    </row>
    <row r="185" spans="1:5" x14ac:dyDescent="0.2">
      <c r="A185" t="s">
        <v>211</v>
      </c>
      <c r="B185">
        <v>150</v>
      </c>
      <c r="C185" t="s">
        <v>23</v>
      </c>
      <c r="D185">
        <v>100</v>
      </c>
      <c r="E185">
        <v>5.64E-3</v>
      </c>
    </row>
    <row r="186" spans="1:5" x14ac:dyDescent="0.2">
      <c r="A186" t="s">
        <v>212</v>
      </c>
      <c r="B186">
        <v>70</v>
      </c>
      <c r="C186" t="s">
        <v>14</v>
      </c>
      <c r="D186">
        <v>100</v>
      </c>
      <c r="E186">
        <v>1.16E-3</v>
      </c>
    </row>
    <row r="187" spans="1:5" x14ac:dyDescent="0.2">
      <c r="A187" t="s">
        <v>213</v>
      </c>
      <c r="B187">
        <v>296321</v>
      </c>
      <c r="C187" t="s">
        <v>14</v>
      </c>
      <c r="D187">
        <v>100</v>
      </c>
      <c r="E187">
        <v>10.09247</v>
      </c>
    </row>
    <row r="188" spans="1:5" x14ac:dyDescent="0.2">
      <c r="A188" t="s">
        <v>214</v>
      </c>
      <c r="B188">
        <v>238</v>
      </c>
      <c r="C188" t="s">
        <v>23</v>
      </c>
      <c r="D188">
        <v>100</v>
      </c>
      <c r="E188">
        <v>1.1900000000000001E-3</v>
      </c>
    </row>
    <row r="189" spans="1:5" x14ac:dyDescent="0.2">
      <c r="A189" t="s">
        <v>215</v>
      </c>
      <c r="B189">
        <v>198</v>
      </c>
      <c r="C189" t="s">
        <v>17</v>
      </c>
      <c r="D189">
        <v>100</v>
      </c>
      <c r="E189">
        <v>3.8700000000000002E-3</v>
      </c>
    </row>
    <row r="190" spans="1:5" x14ac:dyDescent="0.2">
      <c r="A190" t="s">
        <v>216</v>
      </c>
      <c r="B190">
        <v>6984</v>
      </c>
      <c r="C190" t="s">
        <v>50</v>
      </c>
      <c r="D190">
        <v>100</v>
      </c>
      <c r="E190">
        <v>0.21396000000000001</v>
      </c>
    </row>
    <row r="191" spans="1:5" x14ac:dyDescent="0.2">
      <c r="A191" t="s">
        <v>217</v>
      </c>
      <c r="B191">
        <v>35</v>
      </c>
      <c r="C191" t="s">
        <v>23</v>
      </c>
      <c r="D191">
        <v>100</v>
      </c>
      <c r="E191">
        <v>2.1000000000000001E-4</v>
      </c>
    </row>
    <row r="192" spans="1:5" x14ac:dyDescent="0.2">
      <c r="A192" t="s">
        <v>218</v>
      </c>
      <c r="B192">
        <v>36</v>
      </c>
      <c r="C192" t="s">
        <v>14</v>
      </c>
      <c r="D192">
        <v>100</v>
      </c>
      <c r="E192">
        <v>2.2000000000000001E-4</v>
      </c>
    </row>
    <row r="193" spans="1:5" x14ac:dyDescent="0.2">
      <c r="A193" t="s">
        <v>219</v>
      </c>
      <c r="B193">
        <v>202917</v>
      </c>
      <c r="C193" t="s">
        <v>17</v>
      </c>
      <c r="D193">
        <v>100</v>
      </c>
      <c r="E193">
        <v>19.95402</v>
      </c>
    </row>
    <row r="194" spans="1:5" x14ac:dyDescent="0.2">
      <c r="A194" t="s">
        <v>220</v>
      </c>
      <c r="B194">
        <v>1275</v>
      </c>
      <c r="C194" t="s">
        <v>110</v>
      </c>
      <c r="D194">
        <v>100</v>
      </c>
      <c r="E194">
        <v>1.8460000000000001E-2</v>
      </c>
    </row>
    <row r="195" spans="1:5" x14ac:dyDescent="0.2">
      <c r="A195" t="s">
        <v>221</v>
      </c>
      <c r="B195">
        <v>234</v>
      </c>
      <c r="C195" t="s">
        <v>17</v>
      </c>
      <c r="D195">
        <v>100</v>
      </c>
      <c r="E195">
        <v>4.9899999999999996E-3</v>
      </c>
    </row>
    <row r="196" spans="1:5" x14ac:dyDescent="0.2">
      <c r="A196" t="s">
        <v>222</v>
      </c>
      <c r="B196">
        <v>903</v>
      </c>
      <c r="C196" t="s">
        <v>14</v>
      </c>
      <c r="D196">
        <v>100</v>
      </c>
      <c r="E196">
        <v>5.2300000000000003E-3</v>
      </c>
    </row>
    <row r="197" spans="1:5" x14ac:dyDescent="0.2">
      <c r="A197" t="s">
        <v>223</v>
      </c>
      <c r="B197">
        <v>30</v>
      </c>
      <c r="C197" t="s">
        <v>23</v>
      </c>
      <c r="D197">
        <v>100</v>
      </c>
      <c r="E197">
        <v>2.0000000000000001E-4</v>
      </c>
    </row>
    <row r="198" spans="1:5" x14ac:dyDescent="0.2">
      <c r="A198" t="s">
        <v>224</v>
      </c>
      <c r="B198">
        <v>63</v>
      </c>
      <c r="C198" t="s">
        <v>64</v>
      </c>
      <c r="D198">
        <v>100</v>
      </c>
      <c r="E198">
        <v>3.1E-4</v>
      </c>
    </row>
    <row r="199" spans="1:5" x14ac:dyDescent="0.2">
      <c r="A199" t="s">
        <v>225</v>
      </c>
      <c r="B199">
        <v>5083</v>
      </c>
      <c r="C199" t="s">
        <v>25</v>
      </c>
      <c r="D199">
        <v>11.71</v>
      </c>
      <c r="E199">
        <v>0.12199</v>
      </c>
    </row>
    <row r="200" spans="1:5" x14ac:dyDescent="0.2">
      <c r="A200" t="s">
        <v>226</v>
      </c>
      <c r="B200">
        <v>799</v>
      </c>
      <c r="C200" t="s">
        <v>23</v>
      </c>
      <c r="D200">
        <v>100</v>
      </c>
      <c r="E200">
        <v>3.8600000000000001E-3</v>
      </c>
    </row>
    <row r="201" spans="1:5" x14ac:dyDescent="0.2">
      <c r="A201" t="s">
        <v>227</v>
      </c>
      <c r="B201">
        <v>155686</v>
      </c>
      <c r="C201" t="s">
        <v>23</v>
      </c>
      <c r="D201">
        <v>100</v>
      </c>
      <c r="E201">
        <v>0.95123999999999997</v>
      </c>
    </row>
    <row r="202" spans="1:5" x14ac:dyDescent="0.2">
      <c r="A202" t="s">
        <v>228</v>
      </c>
      <c r="B202">
        <v>32895</v>
      </c>
      <c r="C202" t="s">
        <v>17</v>
      </c>
      <c r="D202">
        <v>100</v>
      </c>
      <c r="E202">
        <v>0.79469999999999996</v>
      </c>
    </row>
    <row r="203" spans="1:5" x14ac:dyDescent="0.2">
      <c r="A203" t="s">
        <v>229</v>
      </c>
      <c r="B203">
        <v>207</v>
      </c>
      <c r="C203" t="s">
        <v>17</v>
      </c>
      <c r="D203">
        <v>100</v>
      </c>
      <c r="E203">
        <v>3.79E-3</v>
      </c>
    </row>
    <row r="204" spans="1:5" x14ac:dyDescent="0.2">
      <c r="A204" t="s">
        <v>230</v>
      </c>
      <c r="B204">
        <v>45</v>
      </c>
      <c r="C204" t="s">
        <v>14</v>
      </c>
      <c r="D204">
        <v>100</v>
      </c>
      <c r="E204">
        <v>4.6999999999999999E-4</v>
      </c>
    </row>
    <row r="205" spans="1:5" x14ac:dyDescent="0.2">
      <c r="A205" t="s">
        <v>231</v>
      </c>
      <c r="B205">
        <v>95</v>
      </c>
      <c r="C205" t="s">
        <v>25</v>
      </c>
      <c r="D205">
        <v>0</v>
      </c>
      <c r="E205">
        <v>2.4499999999999999E-3</v>
      </c>
    </row>
    <row r="206" spans="1:5" x14ac:dyDescent="0.2">
      <c r="A206" t="s">
        <v>232</v>
      </c>
      <c r="B206">
        <v>6</v>
      </c>
      <c r="C206" t="s">
        <v>14</v>
      </c>
      <c r="D206">
        <v>100</v>
      </c>
      <c r="E206">
        <v>8.0000000000000007E-5</v>
      </c>
    </row>
    <row r="207" spans="1:5" x14ac:dyDescent="0.2">
      <c r="A207" t="s">
        <v>233</v>
      </c>
      <c r="B207">
        <v>17230</v>
      </c>
      <c r="C207" t="s">
        <v>93</v>
      </c>
      <c r="D207">
        <v>100</v>
      </c>
      <c r="E207">
        <v>0.41439999999999999</v>
      </c>
    </row>
    <row r="208" spans="1:5" x14ac:dyDescent="0.2">
      <c r="A208" t="s">
        <v>234</v>
      </c>
      <c r="B208">
        <v>40</v>
      </c>
      <c r="C208" t="s">
        <v>23</v>
      </c>
      <c r="D208">
        <v>100</v>
      </c>
      <c r="E208">
        <v>2.3000000000000001E-4</v>
      </c>
    </row>
    <row r="209" spans="1:5" x14ac:dyDescent="0.2">
      <c r="A209" t="s">
        <v>235</v>
      </c>
      <c r="B209">
        <v>34</v>
      </c>
      <c r="C209" t="s">
        <v>14</v>
      </c>
      <c r="D209">
        <v>100</v>
      </c>
      <c r="E209">
        <v>2.2000000000000001E-4</v>
      </c>
    </row>
    <row r="210" spans="1:5" x14ac:dyDescent="0.2">
      <c r="A210" t="s">
        <v>236</v>
      </c>
      <c r="B210">
        <v>145</v>
      </c>
      <c r="C210" t="s">
        <v>17</v>
      </c>
      <c r="D210">
        <v>100</v>
      </c>
      <c r="E210">
        <v>3.2499999999999999E-3</v>
      </c>
    </row>
    <row r="211" spans="1:5" x14ac:dyDescent="0.2">
      <c r="A211" t="s">
        <v>237</v>
      </c>
      <c r="B211">
        <v>207</v>
      </c>
      <c r="C211" t="s">
        <v>17</v>
      </c>
      <c r="D211">
        <v>100</v>
      </c>
      <c r="E211">
        <v>3.82E-3</v>
      </c>
    </row>
    <row r="212" spans="1:5" x14ac:dyDescent="0.2">
      <c r="A212" t="s">
        <v>238</v>
      </c>
      <c r="B212">
        <v>1139</v>
      </c>
      <c r="C212" t="s">
        <v>58</v>
      </c>
      <c r="D212">
        <v>100</v>
      </c>
      <c r="E212">
        <v>3.6979999999999999E-2</v>
      </c>
    </row>
    <row r="213" spans="1:5" x14ac:dyDescent="0.2">
      <c r="A213" t="s">
        <v>239</v>
      </c>
      <c r="B213">
        <v>15</v>
      </c>
      <c r="C213" t="s">
        <v>23</v>
      </c>
      <c r="D213">
        <v>100</v>
      </c>
      <c r="E213">
        <v>1.2E-4</v>
      </c>
    </row>
    <row r="214" spans="1:5" x14ac:dyDescent="0.2">
      <c r="A214" t="s">
        <v>240</v>
      </c>
      <c r="B214">
        <v>45</v>
      </c>
      <c r="C214" t="s">
        <v>14</v>
      </c>
      <c r="D214">
        <v>100</v>
      </c>
      <c r="E214">
        <v>2.7999999999999998E-4</v>
      </c>
    </row>
    <row r="215" spans="1:5" x14ac:dyDescent="0.2">
      <c r="A215" t="s">
        <v>241</v>
      </c>
      <c r="B215">
        <v>24</v>
      </c>
      <c r="C215" t="s">
        <v>14</v>
      </c>
      <c r="D215">
        <v>100</v>
      </c>
      <c r="E215">
        <v>1.7000000000000001E-4</v>
      </c>
    </row>
    <row r="216" spans="1:5" x14ac:dyDescent="0.2">
      <c r="A216" t="s">
        <v>242</v>
      </c>
      <c r="B216">
        <v>270</v>
      </c>
      <c r="C216" t="s">
        <v>23</v>
      </c>
      <c r="D216">
        <v>100</v>
      </c>
      <c r="E216">
        <v>1.47E-2</v>
      </c>
    </row>
    <row r="217" spans="1:5" x14ac:dyDescent="0.2">
      <c r="A217" t="s">
        <v>243</v>
      </c>
      <c r="B217">
        <v>100</v>
      </c>
      <c r="C217" t="s">
        <v>25</v>
      </c>
      <c r="D217">
        <v>100</v>
      </c>
      <c r="E217">
        <v>5.1999999999999995E-4</v>
      </c>
    </row>
    <row r="218" spans="1:5" x14ac:dyDescent="0.2">
      <c r="A218" t="s">
        <v>244</v>
      </c>
      <c r="B218">
        <v>30</v>
      </c>
      <c r="C218" t="s">
        <v>25</v>
      </c>
      <c r="D218">
        <v>100</v>
      </c>
      <c r="E218">
        <v>1.9000000000000001E-4</v>
      </c>
    </row>
    <row r="219" spans="1:5" x14ac:dyDescent="0.2">
      <c r="A219" t="s">
        <v>245</v>
      </c>
      <c r="B219">
        <v>3147775</v>
      </c>
      <c r="C219" t="s">
        <v>23</v>
      </c>
      <c r="D219">
        <v>100</v>
      </c>
      <c r="E219">
        <v>18.130410000000001</v>
      </c>
    </row>
    <row r="220" spans="1:5" x14ac:dyDescent="0.2">
      <c r="A220" t="s">
        <v>246</v>
      </c>
      <c r="B220">
        <v>3026</v>
      </c>
      <c r="C220" t="s">
        <v>17</v>
      </c>
      <c r="D220">
        <v>100</v>
      </c>
      <c r="E220">
        <v>0.13297</v>
      </c>
    </row>
    <row r="221" spans="1:5" x14ac:dyDescent="0.2">
      <c r="A221" t="s">
        <v>247</v>
      </c>
      <c r="B221">
        <v>1926</v>
      </c>
      <c r="C221" t="s">
        <v>42</v>
      </c>
      <c r="D221">
        <v>13.29</v>
      </c>
      <c r="E221">
        <v>0.32108999999999999</v>
      </c>
    </row>
    <row r="222" spans="1:5" x14ac:dyDescent="0.2">
      <c r="A222" t="s">
        <v>248</v>
      </c>
      <c r="B222">
        <v>400</v>
      </c>
      <c r="C222" t="s">
        <v>25</v>
      </c>
      <c r="D222">
        <v>100</v>
      </c>
      <c r="E222">
        <v>5.5199999999999997E-3</v>
      </c>
    </row>
    <row r="223" spans="1:5" x14ac:dyDescent="0.2">
      <c r="A223" t="s">
        <v>249</v>
      </c>
      <c r="B223">
        <v>32772</v>
      </c>
      <c r="C223" t="s">
        <v>14</v>
      </c>
      <c r="D223">
        <v>100</v>
      </c>
      <c r="E223">
        <v>0.39740999999999999</v>
      </c>
    </row>
    <row r="224" spans="1:5" x14ac:dyDescent="0.2">
      <c r="A224" t="s">
        <v>250</v>
      </c>
      <c r="B224">
        <v>153</v>
      </c>
      <c r="C224" t="s">
        <v>14</v>
      </c>
      <c r="D224">
        <v>100</v>
      </c>
      <c r="E224">
        <v>1.1000000000000001E-3</v>
      </c>
    </row>
    <row r="225" spans="1:5" x14ac:dyDescent="0.2">
      <c r="A225" t="s">
        <v>251</v>
      </c>
      <c r="B225">
        <v>108</v>
      </c>
      <c r="C225" t="s">
        <v>17</v>
      </c>
      <c r="D225">
        <v>67.59</v>
      </c>
      <c r="E225">
        <v>2.3E-3</v>
      </c>
    </row>
    <row r="226" spans="1:5" x14ac:dyDescent="0.2">
      <c r="A226" t="s">
        <v>252</v>
      </c>
      <c r="B226">
        <v>774</v>
      </c>
      <c r="C226" t="s">
        <v>14</v>
      </c>
      <c r="D226">
        <v>100</v>
      </c>
      <c r="E226">
        <v>4.0400000000000002E-3</v>
      </c>
    </row>
    <row r="227" spans="1:5" x14ac:dyDescent="0.2">
      <c r="A227" t="s">
        <v>253</v>
      </c>
      <c r="B227">
        <v>289</v>
      </c>
      <c r="C227" t="s">
        <v>17</v>
      </c>
      <c r="D227">
        <v>100</v>
      </c>
      <c r="E227">
        <v>4.9899999999999996E-3</v>
      </c>
    </row>
    <row r="228" spans="1:5" x14ac:dyDescent="0.2">
      <c r="A228" t="s">
        <v>254</v>
      </c>
      <c r="B228">
        <v>35</v>
      </c>
      <c r="C228" t="s">
        <v>14</v>
      </c>
      <c r="D228">
        <v>100</v>
      </c>
      <c r="E228">
        <v>5.9000000000000003E-4</v>
      </c>
    </row>
    <row r="229" spans="1:5" x14ac:dyDescent="0.2">
      <c r="A229" t="s">
        <v>255</v>
      </c>
      <c r="B229">
        <v>90</v>
      </c>
      <c r="C229" t="s">
        <v>14</v>
      </c>
      <c r="D229">
        <v>100</v>
      </c>
      <c r="E229">
        <v>4.6999999999999999E-4</v>
      </c>
    </row>
    <row r="230" spans="1:5" x14ac:dyDescent="0.2">
      <c r="A230" t="s">
        <v>256</v>
      </c>
      <c r="B230">
        <v>117</v>
      </c>
      <c r="C230" t="s">
        <v>23</v>
      </c>
      <c r="D230">
        <v>100</v>
      </c>
      <c r="E230">
        <v>1.34E-3</v>
      </c>
    </row>
    <row r="231" spans="1:5" x14ac:dyDescent="0.2">
      <c r="A231" t="s">
        <v>257</v>
      </c>
      <c r="B231">
        <v>126</v>
      </c>
      <c r="C231" t="s">
        <v>23</v>
      </c>
      <c r="D231">
        <v>100</v>
      </c>
      <c r="E231">
        <v>2.9399999999999999E-3</v>
      </c>
    </row>
    <row r="232" spans="1:5" x14ac:dyDescent="0.2">
      <c r="A232" t="s">
        <v>258</v>
      </c>
      <c r="B232">
        <v>306</v>
      </c>
      <c r="C232" t="s">
        <v>42</v>
      </c>
      <c r="D232">
        <v>0</v>
      </c>
      <c r="E232">
        <v>8.2799999999999992E-3</v>
      </c>
    </row>
    <row r="233" spans="1:5" x14ac:dyDescent="0.2">
      <c r="A233" t="s">
        <v>259</v>
      </c>
      <c r="B233">
        <v>185</v>
      </c>
      <c r="C233" t="s">
        <v>25</v>
      </c>
      <c r="D233">
        <v>100</v>
      </c>
      <c r="E233">
        <v>3.81E-3</v>
      </c>
    </row>
    <row r="234" spans="1:5" x14ac:dyDescent="0.2">
      <c r="A234" t="s">
        <v>260</v>
      </c>
      <c r="B234">
        <v>400</v>
      </c>
      <c r="C234" t="s">
        <v>25</v>
      </c>
      <c r="D234">
        <v>100</v>
      </c>
      <c r="E234">
        <v>5.5199999999999997E-3</v>
      </c>
    </row>
    <row r="235" spans="1:5" x14ac:dyDescent="0.2">
      <c r="A235" t="s">
        <v>261</v>
      </c>
      <c r="B235">
        <v>6305</v>
      </c>
      <c r="C235" t="s">
        <v>23</v>
      </c>
      <c r="D235">
        <v>100</v>
      </c>
      <c r="E235">
        <v>4.0559999999999999E-2</v>
      </c>
    </row>
    <row r="236" spans="1:5" x14ac:dyDescent="0.2">
      <c r="A236" t="s">
        <v>262</v>
      </c>
      <c r="B236">
        <v>2431</v>
      </c>
      <c r="C236" t="s">
        <v>64</v>
      </c>
      <c r="D236">
        <v>0</v>
      </c>
      <c r="E236">
        <v>9.8210000000000006E-2</v>
      </c>
    </row>
    <row r="237" spans="1:5" x14ac:dyDescent="0.2">
      <c r="A237" t="s">
        <v>263</v>
      </c>
      <c r="B237">
        <v>15</v>
      </c>
      <c r="C237" t="s">
        <v>23</v>
      </c>
      <c r="D237">
        <v>100</v>
      </c>
      <c r="E237">
        <v>1.1E-4</v>
      </c>
    </row>
    <row r="238" spans="1:5" x14ac:dyDescent="0.2">
      <c r="A238" t="s">
        <v>264</v>
      </c>
      <c r="B238">
        <v>612</v>
      </c>
      <c r="C238" t="s">
        <v>17</v>
      </c>
      <c r="D238">
        <v>100</v>
      </c>
      <c r="E238">
        <v>1.417E-2</v>
      </c>
    </row>
    <row r="239" spans="1:5" x14ac:dyDescent="0.2">
      <c r="A239" t="s">
        <v>265</v>
      </c>
      <c r="B239">
        <v>70</v>
      </c>
      <c r="C239" t="s">
        <v>14</v>
      </c>
      <c r="D239">
        <v>100</v>
      </c>
      <c r="E239">
        <v>1.07E-3</v>
      </c>
    </row>
    <row r="240" spans="1:5" x14ac:dyDescent="0.2">
      <c r="A240" t="s">
        <v>266</v>
      </c>
      <c r="B240">
        <v>90</v>
      </c>
      <c r="C240" t="s">
        <v>50</v>
      </c>
      <c r="D240">
        <v>0</v>
      </c>
      <c r="E240">
        <v>2.1700000000000001E-3</v>
      </c>
    </row>
    <row r="241" spans="1:5" x14ac:dyDescent="0.2">
      <c r="A241" t="s">
        <v>267</v>
      </c>
      <c r="B241">
        <v>110</v>
      </c>
      <c r="C241" t="s">
        <v>110</v>
      </c>
      <c r="D241">
        <v>100</v>
      </c>
      <c r="E241">
        <v>5.8E-4</v>
      </c>
    </row>
    <row r="244" spans="1:5" x14ac:dyDescent="0.2">
      <c r="D244">
        <f>COUNTIF(D2:D241,100)</f>
        <v>203</v>
      </c>
      <c r="E244">
        <f>COUNTIF(E2:E241,1000000)</f>
        <v>0</v>
      </c>
    </row>
    <row r="245" spans="1:5" x14ac:dyDescent="0.2">
      <c r="D245">
        <f>D244/240</f>
        <v>0.84583333333333333</v>
      </c>
    </row>
    <row r="246" spans="1:5" x14ac:dyDescent="0.2">
      <c r="D246" t="s">
        <v>273</v>
      </c>
      <c r="E246" t="s">
        <v>107</v>
      </c>
    </row>
    <row r="248" spans="1:5" x14ac:dyDescent="0.2">
      <c r="E248">
        <f>SUM(E2:E241)/240</f>
        <v>1.1034677916666678</v>
      </c>
    </row>
    <row r="249" spans="1:5" x14ac:dyDescent="0.2">
      <c r="E249" t="s">
        <v>272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opLeftCell="A230" workbookViewId="0">
      <selection activeCell="D244" sqref="D244:F249"/>
    </sheetView>
  </sheetViews>
  <sheetFormatPr baseColWidth="10" defaultRowHeight="16" x14ac:dyDescent="0.2"/>
  <cols>
    <col min="1" max="5" width="2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2">
      <c r="A2" t="s">
        <v>13</v>
      </c>
      <c r="B2">
        <v>20</v>
      </c>
      <c r="C2" t="s">
        <v>14</v>
      </c>
      <c r="D2">
        <v>100</v>
      </c>
      <c r="E2">
        <v>5.9000000000000003E-4</v>
      </c>
    </row>
    <row r="3" spans="1:5" x14ac:dyDescent="0.2">
      <c r="A3" t="s">
        <v>15</v>
      </c>
      <c r="B3">
        <v>10</v>
      </c>
      <c r="C3" t="s">
        <v>14</v>
      </c>
      <c r="D3">
        <v>100</v>
      </c>
      <c r="E3">
        <v>1.8000000000000001E-4</v>
      </c>
    </row>
    <row r="4" spans="1:5" x14ac:dyDescent="0.2">
      <c r="A4" t="s">
        <v>16</v>
      </c>
      <c r="B4">
        <v>95</v>
      </c>
      <c r="C4" t="s">
        <v>17</v>
      </c>
      <c r="D4">
        <v>100</v>
      </c>
      <c r="E4">
        <v>3.1800000000000001E-3</v>
      </c>
    </row>
    <row r="5" spans="1:5" x14ac:dyDescent="0.2">
      <c r="A5" t="s">
        <v>18</v>
      </c>
      <c r="B5">
        <v>1749</v>
      </c>
      <c r="C5" t="s">
        <v>17</v>
      </c>
      <c r="D5">
        <v>100</v>
      </c>
      <c r="E5">
        <v>2.6780000000000002E-2</v>
      </c>
    </row>
    <row r="6" spans="1:5" x14ac:dyDescent="0.2">
      <c r="A6" t="s">
        <v>19</v>
      </c>
      <c r="B6">
        <v>72</v>
      </c>
      <c r="C6" t="s">
        <v>14</v>
      </c>
      <c r="D6">
        <v>100</v>
      </c>
      <c r="E6">
        <v>4.8000000000000001E-4</v>
      </c>
    </row>
    <row r="7" spans="1:5" x14ac:dyDescent="0.2">
      <c r="A7" t="s">
        <v>20</v>
      </c>
      <c r="B7">
        <v>2845</v>
      </c>
      <c r="C7" t="s">
        <v>21</v>
      </c>
      <c r="D7">
        <v>100</v>
      </c>
      <c r="E7">
        <v>0.44359999999999999</v>
      </c>
    </row>
    <row r="8" spans="1:5" x14ac:dyDescent="0.2">
      <c r="A8" t="s">
        <v>22</v>
      </c>
      <c r="B8">
        <v>306</v>
      </c>
      <c r="C8" t="s">
        <v>23</v>
      </c>
      <c r="D8">
        <v>100</v>
      </c>
      <c r="E8">
        <v>1.7610000000000001E-2</v>
      </c>
    </row>
    <row r="9" spans="1:5" x14ac:dyDescent="0.2">
      <c r="A9" t="s">
        <v>24</v>
      </c>
      <c r="B9">
        <v>80</v>
      </c>
      <c r="C9" t="s">
        <v>25</v>
      </c>
      <c r="D9">
        <v>100</v>
      </c>
      <c r="E9">
        <v>2.6800000000000001E-3</v>
      </c>
    </row>
    <row r="10" spans="1:5" x14ac:dyDescent="0.2">
      <c r="A10" t="s">
        <v>26</v>
      </c>
      <c r="B10">
        <v>70</v>
      </c>
      <c r="C10" t="s">
        <v>14</v>
      </c>
      <c r="D10">
        <v>100</v>
      </c>
      <c r="E10">
        <v>1.32E-3</v>
      </c>
    </row>
    <row r="11" spans="1:5" x14ac:dyDescent="0.2">
      <c r="A11" t="s">
        <v>27</v>
      </c>
      <c r="B11">
        <v>909</v>
      </c>
      <c r="C11" t="s">
        <v>28</v>
      </c>
      <c r="D11">
        <v>100</v>
      </c>
      <c r="E11">
        <v>0.17918999999999999</v>
      </c>
    </row>
    <row r="12" spans="1:5" x14ac:dyDescent="0.2">
      <c r="A12" t="s">
        <v>29</v>
      </c>
      <c r="B12">
        <v>99</v>
      </c>
      <c r="C12" t="s">
        <v>25</v>
      </c>
      <c r="D12">
        <v>100</v>
      </c>
      <c r="E12">
        <v>2.6700000000000001E-3</v>
      </c>
    </row>
    <row r="13" spans="1:5" x14ac:dyDescent="0.2">
      <c r="A13" t="s">
        <v>30</v>
      </c>
      <c r="B13">
        <v>70</v>
      </c>
      <c r="C13" t="s">
        <v>23</v>
      </c>
      <c r="D13">
        <v>100</v>
      </c>
      <c r="E13">
        <v>4.8500000000000001E-3</v>
      </c>
    </row>
    <row r="14" spans="1:5" x14ac:dyDescent="0.2">
      <c r="A14" t="s">
        <v>31</v>
      </c>
      <c r="B14">
        <v>21</v>
      </c>
      <c r="C14" t="s">
        <v>25</v>
      </c>
      <c r="D14">
        <v>100</v>
      </c>
      <c r="E14">
        <v>8.8000000000000003E-4</v>
      </c>
    </row>
    <row r="15" spans="1:5" x14ac:dyDescent="0.2">
      <c r="A15" t="s">
        <v>32</v>
      </c>
      <c r="B15">
        <v>132</v>
      </c>
      <c r="C15" t="s">
        <v>14</v>
      </c>
      <c r="D15">
        <v>100</v>
      </c>
      <c r="E15">
        <v>8.3000000000000001E-4</v>
      </c>
    </row>
    <row r="16" spans="1:5" x14ac:dyDescent="0.2">
      <c r="A16" t="s">
        <v>33</v>
      </c>
      <c r="B16">
        <v>6798</v>
      </c>
      <c r="C16" t="s">
        <v>25</v>
      </c>
      <c r="D16">
        <v>100</v>
      </c>
      <c r="E16">
        <v>1.0937300000000001</v>
      </c>
    </row>
    <row r="17" spans="1:5" x14ac:dyDescent="0.2">
      <c r="A17" t="s">
        <v>34</v>
      </c>
      <c r="B17">
        <v>1662</v>
      </c>
      <c r="C17" t="s">
        <v>21</v>
      </c>
      <c r="D17">
        <v>100</v>
      </c>
      <c r="E17">
        <v>3.1949999999999999E-2</v>
      </c>
    </row>
    <row r="18" spans="1:5" x14ac:dyDescent="0.2">
      <c r="A18" t="s">
        <v>35</v>
      </c>
      <c r="B18">
        <v>646</v>
      </c>
      <c r="C18" t="s">
        <v>25</v>
      </c>
      <c r="D18">
        <v>100</v>
      </c>
      <c r="E18">
        <v>2.4559999999999998E-2</v>
      </c>
    </row>
    <row r="19" spans="1:5" x14ac:dyDescent="0.2">
      <c r="A19" t="s">
        <v>36</v>
      </c>
      <c r="B19">
        <v>130</v>
      </c>
      <c r="C19" t="s">
        <v>14</v>
      </c>
      <c r="D19">
        <v>100</v>
      </c>
      <c r="E19">
        <v>1.64E-3</v>
      </c>
    </row>
    <row r="20" spans="1:5" x14ac:dyDescent="0.2">
      <c r="A20" t="s">
        <v>37</v>
      </c>
      <c r="B20">
        <v>595</v>
      </c>
      <c r="C20" t="s">
        <v>25</v>
      </c>
      <c r="D20">
        <v>100</v>
      </c>
      <c r="E20">
        <v>1.5509999999999999E-2</v>
      </c>
    </row>
    <row r="21" spans="1:5" x14ac:dyDescent="0.2">
      <c r="A21" t="s">
        <v>38</v>
      </c>
      <c r="B21">
        <v>495</v>
      </c>
      <c r="C21" t="s">
        <v>17</v>
      </c>
      <c r="D21">
        <v>100</v>
      </c>
      <c r="E21">
        <v>1.8030000000000001E-2</v>
      </c>
    </row>
    <row r="22" spans="1:5" x14ac:dyDescent="0.2">
      <c r="A22" t="s">
        <v>39</v>
      </c>
      <c r="B22">
        <v>1275</v>
      </c>
      <c r="C22" t="s">
        <v>14</v>
      </c>
      <c r="D22">
        <v>100</v>
      </c>
      <c r="E22">
        <v>8.9700000000000005E-3</v>
      </c>
    </row>
    <row r="23" spans="1:5" x14ac:dyDescent="0.2">
      <c r="A23" t="s">
        <v>40</v>
      </c>
      <c r="B23">
        <v>207</v>
      </c>
      <c r="C23" t="s">
        <v>17</v>
      </c>
      <c r="D23">
        <v>100</v>
      </c>
      <c r="E23">
        <v>3.2000000000000002E-3</v>
      </c>
    </row>
    <row r="24" spans="1:5" x14ac:dyDescent="0.2">
      <c r="A24" t="s">
        <v>41</v>
      </c>
      <c r="B24">
        <v>21483</v>
      </c>
      <c r="C24" t="s">
        <v>42</v>
      </c>
      <c r="D24">
        <v>100</v>
      </c>
      <c r="E24">
        <v>0.57240999999999997</v>
      </c>
    </row>
    <row r="25" spans="1:5" x14ac:dyDescent="0.2">
      <c r="A25" t="s">
        <v>43</v>
      </c>
      <c r="B25">
        <v>198</v>
      </c>
      <c r="C25" t="s">
        <v>17</v>
      </c>
      <c r="D25">
        <v>100</v>
      </c>
      <c r="E25">
        <v>2.9199999999999999E-3</v>
      </c>
    </row>
    <row r="26" spans="1:5" x14ac:dyDescent="0.2">
      <c r="A26" t="s">
        <v>44</v>
      </c>
      <c r="B26">
        <v>4658</v>
      </c>
      <c r="C26" t="s">
        <v>17</v>
      </c>
      <c r="D26">
        <v>100</v>
      </c>
      <c r="E26">
        <v>8.9249999999999996E-2</v>
      </c>
    </row>
    <row r="27" spans="1:5" x14ac:dyDescent="0.2">
      <c r="A27" t="s">
        <v>45</v>
      </c>
      <c r="B27">
        <v>555</v>
      </c>
      <c r="C27" t="s">
        <v>46</v>
      </c>
      <c r="D27">
        <v>100</v>
      </c>
      <c r="E27">
        <v>0.20624999999999999</v>
      </c>
    </row>
    <row r="28" spans="1:5" x14ac:dyDescent="0.2">
      <c r="A28" t="s">
        <v>47</v>
      </c>
      <c r="B28">
        <v>70</v>
      </c>
      <c r="C28" t="s">
        <v>14</v>
      </c>
      <c r="D28">
        <v>100</v>
      </c>
      <c r="E28">
        <v>1.4E-3</v>
      </c>
    </row>
    <row r="29" spans="1:5" x14ac:dyDescent="0.2">
      <c r="A29" t="s">
        <v>48</v>
      </c>
      <c r="B29">
        <v>6001</v>
      </c>
      <c r="C29" t="s">
        <v>25</v>
      </c>
      <c r="D29">
        <v>100</v>
      </c>
      <c r="E29">
        <v>0.19636000000000001</v>
      </c>
    </row>
    <row r="30" spans="1:5" x14ac:dyDescent="0.2">
      <c r="A30" t="s">
        <v>49</v>
      </c>
      <c r="B30">
        <v>3645</v>
      </c>
      <c r="C30" t="s">
        <v>50</v>
      </c>
      <c r="D30">
        <v>100</v>
      </c>
      <c r="E30">
        <v>0.14210999999999999</v>
      </c>
    </row>
    <row r="31" spans="1:5" x14ac:dyDescent="0.2">
      <c r="A31" t="s">
        <v>51</v>
      </c>
      <c r="B31">
        <v>476</v>
      </c>
      <c r="C31" t="s">
        <v>23</v>
      </c>
      <c r="D31">
        <v>100</v>
      </c>
      <c r="E31">
        <v>7.7099999999999998E-3</v>
      </c>
    </row>
    <row r="32" spans="1:5" x14ac:dyDescent="0.2">
      <c r="A32" t="s">
        <v>52</v>
      </c>
      <c r="B32">
        <v>22102</v>
      </c>
      <c r="C32" t="s">
        <v>23</v>
      </c>
      <c r="D32">
        <v>100</v>
      </c>
      <c r="E32">
        <v>0.38430999999999998</v>
      </c>
    </row>
    <row r="33" spans="1:5" x14ac:dyDescent="0.2">
      <c r="A33" t="s">
        <v>53</v>
      </c>
      <c r="B33">
        <v>1161</v>
      </c>
      <c r="C33" t="s">
        <v>14</v>
      </c>
      <c r="D33">
        <v>100</v>
      </c>
      <c r="E33">
        <v>8.3499999999999998E-3</v>
      </c>
    </row>
    <row r="34" spans="1:5" x14ac:dyDescent="0.2">
      <c r="A34" t="s">
        <v>54</v>
      </c>
      <c r="B34">
        <v>11121</v>
      </c>
      <c r="C34" t="s">
        <v>14</v>
      </c>
      <c r="D34">
        <v>100</v>
      </c>
      <c r="E34">
        <v>0.29088999999999998</v>
      </c>
    </row>
    <row r="35" spans="1:5" x14ac:dyDescent="0.2">
      <c r="A35" t="s">
        <v>55</v>
      </c>
      <c r="B35">
        <v>102</v>
      </c>
      <c r="C35" t="s">
        <v>14</v>
      </c>
      <c r="D35">
        <v>100</v>
      </c>
      <c r="E35">
        <v>1.25E-3</v>
      </c>
    </row>
    <row r="36" spans="1:5" x14ac:dyDescent="0.2">
      <c r="A36" t="s">
        <v>56</v>
      </c>
      <c r="B36">
        <v>132</v>
      </c>
      <c r="C36" t="s">
        <v>14</v>
      </c>
      <c r="D36">
        <v>100</v>
      </c>
      <c r="E36">
        <v>8.5999999999999998E-4</v>
      </c>
    </row>
    <row r="37" spans="1:5" x14ac:dyDescent="0.2">
      <c r="A37" t="s">
        <v>57</v>
      </c>
      <c r="B37">
        <v>2490</v>
      </c>
      <c r="C37" t="s">
        <v>58</v>
      </c>
      <c r="D37">
        <v>100</v>
      </c>
      <c r="E37">
        <v>5.5930000000000001E-2</v>
      </c>
    </row>
    <row r="38" spans="1:5" x14ac:dyDescent="0.2">
      <c r="A38" t="s">
        <v>59</v>
      </c>
      <c r="B38">
        <v>3060</v>
      </c>
      <c r="C38" t="s">
        <v>25</v>
      </c>
      <c r="D38">
        <v>100</v>
      </c>
      <c r="E38">
        <v>0.13708999999999999</v>
      </c>
    </row>
    <row r="39" spans="1:5" x14ac:dyDescent="0.2">
      <c r="A39" t="s">
        <v>60</v>
      </c>
      <c r="B39">
        <v>1645</v>
      </c>
      <c r="C39" t="s">
        <v>50</v>
      </c>
      <c r="D39">
        <v>0</v>
      </c>
      <c r="E39">
        <v>0.31819999999999998</v>
      </c>
    </row>
    <row r="40" spans="1:5" x14ac:dyDescent="0.2">
      <c r="A40" t="s">
        <v>61</v>
      </c>
      <c r="B40">
        <v>697</v>
      </c>
      <c r="C40" t="s">
        <v>14</v>
      </c>
      <c r="D40">
        <v>100</v>
      </c>
      <c r="E40">
        <v>9.5099999999999994E-3</v>
      </c>
    </row>
    <row r="41" spans="1:5" x14ac:dyDescent="0.2">
      <c r="A41" t="s">
        <v>62</v>
      </c>
      <c r="B41">
        <v>180</v>
      </c>
      <c r="C41" t="s">
        <v>25</v>
      </c>
      <c r="D41">
        <v>100</v>
      </c>
      <c r="E41">
        <v>5.1200000000000004E-3</v>
      </c>
    </row>
    <row r="42" spans="1:5" x14ac:dyDescent="0.2">
      <c r="A42" t="s">
        <v>63</v>
      </c>
      <c r="B42">
        <v>78</v>
      </c>
      <c r="C42" t="s">
        <v>64</v>
      </c>
      <c r="D42">
        <v>100</v>
      </c>
      <c r="E42">
        <v>7.4400000000000004E-3</v>
      </c>
    </row>
    <row r="43" spans="1:5" x14ac:dyDescent="0.2">
      <c r="A43" t="s">
        <v>65</v>
      </c>
      <c r="B43">
        <v>216</v>
      </c>
      <c r="C43" t="s">
        <v>14</v>
      </c>
      <c r="D43">
        <v>100</v>
      </c>
      <c r="E43">
        <v>2.7499999999999998E-3</v>
      </c>
    </row>
    <row r="44" spans="1:5" x14ac:dyDescent="0.2">
      <c r="A44" t="s">
        <v>66</v>
      </c>
      <c r="B44">
        <v>3060</v>
      </c>
      <c r="C44" t="s">
        <v>25</v>
      </c>
      <c r="D44">
        <v>100</v>
      </c>
      <c r="E44">
        <v>0.12314</v>
      </c>
    </row>
    <row r="45" spans="1:5" x14ac:dyDescent="0.2">
      <c r="A45" t="s">
        <v>67</v>
      </c>
      <c r="B45">
        <v>6682</v>
      </c>
      <c r="C45" t="s">
        <v>23</v>
      </c>
      <c r="D45">
        <v>100</v>
      </c>
      <c r="E45">
        <v>0.16347999999999999</v>
      </c>
    </row>
    <row r="46" spans="1:5" x14ac:dyDescent="0.2">
      <c r="A46" t="s">
        <v>68</v>
      </c>
      <c r="B46">
        <v>1751</v>
      </c>
      <c r="C46" t="s">
        <v>14</v>
      </c>
      <c r="D46">
        <v>100</v>
      </c>
      <c r="E46">
        <v>3.8339999999999999E-2</v>
      </c>
    </row>
    <row r="47" spans="1:5" x14ac:dyDescent="0.2">
      <c r="A47" t="s">
        <v>69</v>
      </c>
      <c r="B47">
        <v>35</v>
      </c>
      <c r="C47" t="s">
        <v>23</v>
      </c>
      <c r="D47">
        <v>100</v>
      </c>
      <c r="E47">
        <v>6.4999999999999997E-4</v>
      </c>
    </row>
    <row r="48" spans="1:5" x14ac:dyDescent="0.2">
      <c r="A48" t="s">
        <v>70</v>
      </c>
      <c r="B48">
        <v>160</v>
      </c>
      <c r="C48" t="s">
        <v>14</v>
      </c>
      <c r="D48">
        <v>100</v>
      </c>
      <c r="E48">
        <v>1.7600000000000001E-3</v>
      </c>
    </row>
    <row r="49" spans="1:5" x14ac:dyDescent="0.2">
      <c r="A49" t="s">
        <v>71</v>
      </c>
      <c r="B49">
        <v>4160</v>
      </c>
      <c r="C49" t="s">
        <v>17</v>
      </c>
      <c r="D49">
        <v>100</v>
      </c>
      <c r="E49">
        <v>7.1830000000000005E-2</v>
      </c>
    </row>
    <row r="50" spans="1:5" x14ac:dyDescent="0.2">
      <c r="A50" t="s">
        <v>72</v>
      </c>
      <c r="B50">
        <v>207</v>
      </c>
      <c r="C50" t="s">
        <v>17</v>
      </c>
      <c r="D50">
        <v>100</v>
      </c>
      <c r="E50">
        <v>3.2799999999999999E-3</v>
      </c>
    </row>
    <row r="51" spans="1:5" x14ac:dyDescent="0.2">
      <c r="A51" t="s">
        <v>73</v>
      </c>
      <c r="B51">
        <v>8755</v>
      </c>
      <c r="C51" t="s">
        <v>17</v>
      </c>
      <c r="D51">
        <v>100</v>
      </c>
      <c r="E51">
        <v>0.29757</v>
      </c>
    </row>
    <row r="52" spans="1:5" x14ac:dyDescent="0.2">
      <c r="A52" t="s">
        <v>74</v>
      </c>
      <c r="B52">
        <v>465</v>
      </c>
      <c r="C52" t="s">
        <v>50</v>
      </c>
      <c r="D52">
        <v>0</v>
      </c>
      <c r="E52">
        <v>7.7909999999999993E-2</v>
      </c>
    </row>
    <row r="53" spans="1:5" x14ac:dyDescent="0.2">
      <c r="A53" t="s">
        <v>75</v>
      </c>
      <c r="B53">
        <v>3999</v>
      </c>
      <c r="C53" t="s">
        <v>23</v>
      </c>
      <c r="D53">
        <v>100</v>
      </c>
      <c r="E53">
        <v>0.27894000000000002</v>
      </c>
    </row>
    <row r="54" spans="1:5" x14ac:dyDescent="0.2">
      <c r="A54" t="s">
        <v>76</v>
      </c>
      <c r="B54">
        <v>297</v>
      </c>
      <c r="C54" t="s">
        <v>14</v>
      </c>
      <c r="D54">
        <v>100</v>
      </c>
      <c r="E54">
        <v>6.0600000000000003E-3</v>
      </c>
    </row>
    <row r="55" spans="1:5" x14ac:dyDescent="0.2">
      <c r="A55" t="s">
        <v>77</v>
      </c>
      <c r="B55">
        <v>216</v>
      </c>
      <c r="C55" t="s">
        <v>14</v>
      </c>
      <c r="D55">
        <v>100</v>
      </c>
      <c r="E55">
        <v>1.4400000000000001E-3</v>
      </c>
    </row>
    <row r="56" spans="1:5" x14ac:dyDescent="0.2">
      <c r="A56" t="s">
        <v>78</v>
      </c>
      <c r="B56">
        <v>171</v>
      </c>
      <c r="C56" t="s">
        <v>17</v>
      </c>
      <c r="D56">
        <v>100</v>
      </c>
      <c r="E56">
        <v>2.6199999999999999E-3</v>
      </c>
    </row>
    <row r="57" spans="1:5" x14ac:dyDescent="0.2">
      <c r="A57" t="s">
        <v>79</v>
      </c>
      <c r="B57">
        <v>197119</v>
      </c>
      <c r="C57" t="s">
        <v>23</v>
      </c>
      <c r="D57">
        <v>100</v>
      </c>
      <c r="E57">
        <v>3.5146500000000001</v>
      </c>
    </row>
    <row r="58" spans="1:5" x14ac:dyDescent="0.2">
      <c r="A58" t="s">
        <v>80</v>
      </c>
      <c r="B58">
        <v>40</v>
      </c>
      <c r="C58" t="s">
        <v>23</v>
      </c>
      <c r="D58">
        <v>100</v>
      </c>
      <c r="E58">
        <v>7.2999999999999996E-4</v>
      </c>
    </row>
    <row r="59" spans="1:5" x14ac:dyDescent="0.2">
      <c r="A59" t="s">
        <v>81</v>
      </c>
      <c r="B59">
        <v>90</v>
      </c>
      <c r="C59" t="s">
        <v>23</v>
      </c>
      <c r="D59">
        <v>100</v>
      </c>
      <c r="E59">
        <v>1.1299999999999999E-3</v>
      </c>
    </row>
    <row r="60" spans="1:5" x14ac:dyDescent="0.2">
      <c r="A60" t="s">
        <v>82</v>
      </c>
      <c r="B60">
        <v>10</v>
      </c>
      <c r="C60" t="s">
        <v>14</v>
      </c>
      <c r="D60">
        <v>100</v>
      </c>
      <c r="E60">
        <v>2.4000000000000001E-4</v>
      </c>
    </row>
    <row r="61" spans="1:5" x14ac:dyDescent="0.2">
      <c r="A61" t="s">
        <v>83</v>
      </c>
      <c r="B61">
        <v>394745</v>
      </c>
      <c r="C61" t="s">
        <v>25</v>
      </c>
      <c r="D61">
        <v>100</v>
      </c>
      <c r="E61">
        <v>19.635000000000002</v>
      </c>
    </row>
    <row r="62" spans="1:5" x14ac:dyDescent="0.2">
      <c r="A62" t="s">
        <v>84</v>
      </c>
      <c r="B62">
        <v>180</v>
      </c>
      <c r="C62" t="s">
        <v>14</v>
      </c>
      <c r="D62">
        <v>100</v>
      </c>
      <c r="E62">
        <v>1.15E-3</v>
      </c>
    </row>
    <row r="63" spans="1:5" x14ac:dyDescent="0.2">
      <c r="A63" t="s">
        <v>85</v>
      </c>
      <c r="B63">
        <v>495</v>
      </c>
      <c r="C63" t="s">
        <v>17</v>
      </c>
      <c r="D63">
        <v>100</v>
      </c>
      <c r="E63">
        <v>1.8169999999999999E-2</v>
      </c>
    </row>
    <row r="64" spans="1:5" x14ac:dyDescent="0.2">
      <c r="A64" t="s">
        <v>86</v>
      </c>
      <c r="B64">
        <v>35</v>
      </c>
      <c r="C64" t="s">
        <v>23</v>
      </c>
      <c r="D64">
        <v>100</v>
      </c>
      <c r="E64">
        <v>4.8000000000000001E-4</v>
      </c>
    </row>
    <row r="65" spans="1:5" x14ac:dyDescent="0.2">
      <c r="A65" t="s">
        <v>87</v>
      </c>
      <c r="B65">
        <v>1947</v>
      </c>
      <c r="C65" t="s">
        <v>23</v>
      </c>
      <c r="D65">
        <v>100</v>
      </c>
      <c r="E65">
        <v>2.9919999999999999E-2</v>
      </c>
    </row>
    <row r="66" spans="1:5" x14ac:dyDescent="0.2">
      <c r="A66" t="s">
        <v>88</v>
      </c>
      <c r="B66">
        <v>72735</v>
      </c>
      <c r="C66" t="s">
        <v>14</v>
      </c>
      <c r="D66">
        <v>100</v>
      </c>
      <c r="E66">
        <v>2.4604599999999999</v>
      </c>
    </row>
    <row r="67" spans="1:5" x14ac:dyDescent="0.2">
      <c r="A67" t="s">
        <v>89</v>
      </c>
      <c r="B67">
        <v>540</v>
      </c>
      <c r="C67" t="s">
        <v>14</v>
      </c>
      <c r="D67">
        <v>100</v>
      </c>
      <c r="E67">
        <v>5.7999999999999996E-3</v>
      </c>
    </row>
    <row r="68" spans="1:5" x14ac:dyDescent="0.2">
      <c r="A68" t="s">
        <v>90</v>
      </c>
      <c r="B68">
        <v>520</v>
      </c>
      <c r="C68" t="s">
        <v>42</v>
      </c>
      <c r="D68">
        <v>100</v>
      </c>
      <c r="E68">
        <v>2.5919999999999999E-2</v>
      </c>
    </row>
    <row r="69" spans="1:5" x14ac:dyDescent="0.2">
      <c r="A69" t="s">
        <v>91</v>
      </c>
      <c r="B69">
        <v>544</v>
      </c>
      <c r="C69" t="s">
        <v>14</v>
      </c>
      <c r="D69">
        <v>100</v>
      </c>
      <c r="E69">
        <v>6.6699999999999997E-3</v>
      </c>
    </row>
    <row r="70" spans="1:5" x14ac:dyDescent="0.2">
      <c r="A70" t="s">
        <v>92</v>
      </c>
      <c r="B70">
        <v>5175</v>
      </c>
      <c r="C70" t="s">
        <v>93</v>
      </c>
      <c r="D70">
        <v>100</v>
      </c>
      <c r="E70">
        <v>3.1576900000000001</v>
      </c>
    </row>
    <row r="71" spans="1:5" x14ac:dyDescent="0.2">
      <c r="A71" t="s">
        <v>94</v>
      </c>
      <c r="B71">
        <v>810</v>
      </c>
      <c r="C71" t="s">
        <v>28</v>
      </c>
      <c r="D71">
        <v>100</v>
      </c>
      <c r="E71">
        <v>0.30925000000000002</v>
      </c>
    </row>
    <row r="72" spans="1:5" x14ac:dyDescent="0.2">
      <c r="A72" t="s">
        <v>95</v>
      </c>
      <c r="B72">
        <v>190</v>
      </c>
      <c r="C72" t="s">
        <v>23</v>
      </c>
      <c r="D72">
        <v>100</v>
      </c>
      <c r="E72">
        <v>3.3419999999999998E-2</v>
      </c>
    </row>
    <row r="73" spans="1:5" x14ac:dyDescent="0.2">
      <c r="A73" t="s">
        <v>96</v>
      </c>
      <c r="B73">
        <v>14625</v>
      </c>
      <c r="C73" t="s">
        <v>14</v>
      </c>
      <c r="D73">
        <v>100</v>
      </c>
      <c r="E73">
        <v>0.27517999999999998</v>
      </c>
    </row>
    <row r="74" spans="1:5" x14ac:dyDescent="0.2">
      <c r="A74" t="s">
        <v>97</v>
      </c>
      <c r="B74">
        <v>70</v>
      </c>
      <c r="C74" t="s">
        <v>14</v>
      </c>
      <c r="D74">
        <v>100</v>
      </c>
      <c r="E74">
        <v>1.3699999999999999E-3</v>
      </c>
    </row>
    <row r="75" spans="1:5" x14ac:dyDescent="0.2">
      <c r="A75" t="s">
        <v>98</v>
      </c>
      <c r="B75">
        <v>60</v>
      </c>
      <c r="C75" t="s">
        <v>14</v>
      </c>
      <c r="D75">
        <v>100</v>
      </c>
      <c r="E75">
        <v>1.1900000000000001E-3</v>
      </c>
    </row>
    <row r="76" spans="1:5" x14ac:dyDescent="0.2">
      <c r="A76" t="s">
        <v>99</v>
      </c>
      <c r="B76">
        <v>394745</v>
      </c>
      <c r="C76" t="s">
        <v>25</v>
      </c>
      <c r="D76">
        <v>100</v>
      </c>
      <c r="E76">
        <v>19.820969999999999</v>
      </c>
    </row>
    <row r="77" spans="1:5" x14ac:dyDescent="0.2">
      <c r="A77" t="s">
        <v>100</v>
      </c>
      <c r="B77">
        <v>70</v>
      </c>
      <c r="C77" t="s">
        <v>14</v>
      </c>
      <c r="D77">
        <v>100</v>
      </c>
      <c r="E77">
        <v>8.4999999999999995E-4</v>
      </c>
    </row>
    <row r="78" spans="1:5" x14ac:dyDescent="0.2">
      <c r="A78" t="s">
        <v>101</v>
      </c>
      <c r="B78">
        <v>986</v>
      </c>
      <c r="C78" t="s">
        <v>14</v>
      </c>
      <c r="D78">
        <v>100</v>
      </c>
      <c r="E78">
        <v>1.2109999999999999E-2</v>
      </c>
    </row>
    <row r="79" spans="1:5" x14ac:dyDescent="0.2">
      <c r="A79" t="s">
        <v>102</v>
      </c>
      <c r="B79">
        <v>207</v>
      </c>
      <c r="C79" t="s">
        <v>17</v>
      </c>
      <c r="D79">
        <v>100</v>
      </c>
      <c r="E79">
        <v>3.1900000000000001E-3</v>
      </c>
    </row>
    <row r="80" spans="1:5" x14ac:dyDescent="0.2">
      <c r="A80" t="s">
        <v>103</v>
      </c>
      <c r="B80">
        <v>3705</v>
      </c>
      <c r="C80" t="s">
        <v>17</v>
      </c>
      <c r="D80">
        <v>100</v>
      </c>
      <c r="E80">
        <v>5.8779999999999999E-2</v>
      </c>
    </row>
    <row r="81" spans="1:5" x14ac:dyDescent="0.2">
      <c r="A81" t="s">
        <v>104</v>
      </c>
      <c r="B81">
        <v>5168</v>
      </c>
      <c r="C81" t="s">
        <v>46</v>
      </c>
      <c r="D81">
        <v>100</v>
      </c>
      <c r="E81">
        <v>0.14927000000000001</v>
      </c>
    </row>
    <row r="82" spans="1:5" x14ac:dyDescent="0.2">
      <c r="A82" t="s">
        <v>105</v>
      </c>
      <c r="B82">
        <v>95</v>
      </c>
      <c r="C82" t="s">
        <v>17</v>
      </c>
      <c r="D82">
        <v>100</v>
      </c>
      <c r="E82">
        <v>3.29E-3</v>
      </c>
    </row>
    <row r="83" spans="1:5" x14ac:dyDescent="0.2">
      <c r="A83" t="s">
        <v>106</v>
      </c>
      <c r="B83">
        <v>1293955</v>
      </c>
      <c r="C83" t="s">
        <v>17</v>
      </c>
      <c r="D83">
        <v>100</v>
      </c>
      <c r="E83">
        <v>53.002279999999999</v>
      </c>
    </row>
    <row r="84" spans="1:5" x14ac:dyDescent="0.2">
      <c r="A84" t="s">
        <v>108</v>
      </c>
      <c r="B84">
        <v>423735</v>
      </c>
      <c r="C84" t="s">
        <v>28</v>
      </c>
      <c r="D84">
        <v>0</v>
      </c>
      <c r="E84">
        <v>1000000</v>
      </c>
    </row>
    <row r="85" spans="1:5" x14ac:dyDescent="0.2">
      <c r="A85" t="s">
        <v>109</v>
      </c>
      <c r="B85">
        <v>131291</v>
      </c>
      <c r="C85" t="s">
        <v>110</v>
      </c>
      <c r="D85">
        <v>100</v>
      </c>
      <c r="E85">
        <v>41.430819999999997</v>
      </c>
    </row>
    <row r="86" spans="1:5" x14ac:dyDescent="0.2">
      <c r="A86" t="s">
        <v>111</v>
      </c>
      <c r="B86">
        <v>6205</v>
      </c>
      <c r="C86" t="s">
        <v>25</v>
      </c>
      <c r="D86">
        <v>100</v>
      </c>
      <c r="E86">
        <v>0.13048000000000001</v>
      </c>
    </row>
    <row r="87" spans="1:5" x14ac:dyDescent="0.2">
      <c r="A87" t="s">
        <v>112</v>
      </c>
      <c r="B87">
        <v>50</v>
      </c>
      <c r="C87" t="s">
        <v>14</v>
      </c>
      <c r="D87">
        <v>100</v>
      </c>
      <c r="E87">
        <v>5.9999999999999995E-4</v>
      </c>
    </row>
    <row r="88" spans="1:5" x14ac:dyDescent="0.2">
      <c r="A88" t="s">
        <v>113</v>
      </c>
      <c r="B88">
        <v>306</v>
      </c>
      <c r="C88" t="s">
        <v>23</v>
      </c>
      <c r="D88">
        <v>100</v>
      </c>
      <c r="E88">
        <v>1.1509999999999999E-2</v>
      </c>
    </row>
    <row r="89" spans="1:5" x14ac:dyDescent="0.2">
      <c r="A89" t="s">
        <v>114</v>
      </c>
      <c r="B89">
        <v>35</v>
      </c>
      <c r="C89" t="s">
        <v>25</v>
      </c>
      <c r="D89">
        <v>0</v>
      </c>
      <c r="E89">
        <v>1.98E-3</v>
      </c>
    </row>
    <row r="90" spans="1:5" x14ac:dyDescent="0.2">
      <c r="A90" t="s">
        <v>115</v>
      </c>
      <c r="B90">
        <v>10</v>
      </c>
      <c r="C90" t="s">
        <v>14</v>
      </c>
      <c r="D90">
        <v>100</v>
      </c>
      <c r="E90">
        <v>1.8000000000000001E-4</v>
      </c>
    </row>
    <row r="91" spans="1:5" x14ac:dyDescent="0.2">
      <c r="A91" t="s">
        <v>116</v>
      </c>
      <c r="B91">
        <v>189</v>
      </c>
      <c r="C91" t="s">
        <v>14</v>
      </c>
      <c r="D91">
        <v>100</v>
      </c>
      <c r="E91">
        <v>1.31E-3</v>
      </c>
    </row>
    <row r="92" spans="1:5" x14ac:dyDescent="0.2">
      <c r="A92" t="s">
        <v>117</v>
      </c>
      <c r="B92">
        <v>470</v>
      </c>
      <c r="C92" t="s">
        <v>58</v>
      </c>
      <c r="D92">
        <v>100</v>
      </c>
      <c r="E92">
        <v>0.11554</v>
      </c>
    </row>
    <row r="93" spans="1:5" x14ac:dyDescent="0.2">
      <c r="A93" t="s">
        <v>118</v>
      </c>
      <c r="B93">
        <v>1518</v>
      </c>
      <c r="C93" t="s">
        <v>17</v>
      </c>
      <c r="D93">
        <v>100</v>
      </c>
      <c r="E93">
        <v>2.5159999999999998E-2</v>
      </c>
    </row>
    <row r="94" spans="1:5" x14ac:dyDescent="0.2">
      <c r="A94" t="s">
        <v>119</v>
      </c>
      <c r="B94">
        <v>524292</v>
      </c>
      <c r="C94" t="s">
        <v>14</v>
      </c>
      <c r="D94">
        <v>100</v>
      </c>
      <c r="E94">
        <v>3.52705</v>
      </c>
    </row>
    <row r="95" spans="1:5" x14ac:dyDescent="0.2">
      <c r="A95" t="s">
        <v>120</v>
      </c>
      <c r="B95">
        <v>110</v>
      </c>
      <c r="C95" t="s">
        <v>110</v>
      </c>
      <c r="D95">
        <v>100</v>
      </c>
      <c r="E95">
        <v>8.6999999999999994E-3</v>
      </c>
    </row>
    <row r="96" spans="1:5" x14ac:dyDescent="0.2">
      <c r="A96" t="s">
        <v>121</v>
      </c>
      <c r="B96">
        <v>578</v>
      </c>
      <c r="C96" t="s">
        <v>17</v>
      </c>
      <c r="D96">
        <v>100</v>
      </c>
      <c r="E96">
        <v>7.5700000000000003E-3</v>
      </c>
    </row>
    <row r="97" spans="1:5" x14ac:dyDescent="0.2">
      <c r="A97" t="s">
        <v>122</v>
      </c>
      <c r="B97">
        <v>40</v>
      </c>
      <c r="C97" t="s">
        <v>23</v>
      </c>
      <c r="D97">
        <v>100</v>
      </c>
      <c r="E97">
        <v>9.5E-4</v>
      </c>
    </row>
    <row r="98" spans="1:5" x14ac:dyDescent="0.2">
      <c r="A98" t="s">
        <v>123</v>
      </c>
      <c r="B98">
        <v>55</v>
      </c>
      <c r="C98" t="s">
        <v>14</v>
      </c>
      <c r="D98">
        <v>100</v>
      </c>
      <c r="E98">
        <v>1.14E-3</v>
      </c>
    </row>
    <row r="99" spans="1:5" x14ac:dyDescent="0.2">
      <c r="A99" t="s">
        <v>124</v>
      </c>
      <c r="B99">
        <v>144</v>
      </c>
      <c r="C99" t="s">
        <v>14</v>
      </c>
      <c r="D99">
        <v>100</v>
      </c>
      <c r="E99">
        <v>9.7999999999999997E-4</v>
      </c>
    </row>
    <row r="100" spans="1:5" x14ac:dyDescent="0.2">
      <c r="A100" t="s">
        <v>125</v>
      </c>
      <c r="B100">
        <v>108</v>
      </c>
      <c r="C100" t="s">
        <v>17</v>
      </c>
      <c r="D100">
        <v>100</v>
      </c>
      <c r="E100">
        <v>2.3700000000000001E-3</v>
      </c>
    </row>
    <row r="101" spans="1:5" x14ac:dyDescent="0.2">
      <c r="A101" t="s">
        <v>126</v>
      </c>
      <c r="B101">
        <v>3645</v>
      </c>
      <c r="C101" t="s">
        <v>50</v>
      </c>
      <c r="D101">
        <v>100</v>
      </c>
      <c r="E101">
        <v>0.14282</v>
      </c>
    </row>
    <row r="102" spans="1:5" x14ac:dyDescent="0.2">
      <c r="A102" t="s">
        <v>127</v>
      </c>
      <c r="B102">
        <v>108</v>
      </c>
      <c r="C102" t="s">
        <v>17</v>
      </c>
      <c r="D102">
        <v>100</v>
      </c>
      <c r="E102">
        <v>3.0999999999999999E-3</v>
      </c>
    </row>
    <row r="103" spans="1:5" x14ac:dyDescent="0.2">
      <c r="A103" t="s">
        <v>128</v>
      </c>
      <c r="B103">
        <v>6867</v>
      </c>
      <c r="C103" t="s">
        <v>58</v>
      </c>
      <c r="D103">
        <v>100</v>
      </c>
      <c r="E103">
        <v>0.68635999999999997</v>
      </c>
    </row>
    <row r="104" spans="1:5" x14ac:dyDescent="0.2">
      <c r="A104" t="s">
        <v>129</v>
      </c>
      <c r="B104">
        <v>1026</v>
      </c>
      <c r="C104" t="s">
        <v>14</v>
      </c>
      <c r="D104">
        <v>100</v>
      </c>
      <c r="E104">
        <v>1.261E-2</v>
      </c>
    </row>
    <row r="105" spans="1:5" x14ac:dyDescent="0.2">
      <c r="A105" t="s">
        <v>130</v>
      </c>
      <c r="B105">
        <v>15</v>
      </c>
      <c r="C105" t="s">
        <v>23</v>
      </c>
      <c r="D105">
        <v>100</v>
      </c>
      <c r="E105">
        <v>2.5000000000000001E-4</v>
      </c>
    </row>
    <row r="106" spans="1:5" x14ac:dyDescent="0.2">
      <c r="A106" t="s">
        <v>131</v>
      </c>
      <c r="B106">
        <v>164737</v>
      </c>
      <c r="C106" t="s">
        <v>23</v>
      </c>
      <c r="D106">
        <v>100</v>
      </c>
      <c r="E106">
        <v>2.8412099999999998</v>
      </c>
    </row>
    <row r="107" spans="1:5" x14ac:dyDescent="0.2">
      <c r="A107" t="s">
        <v>132</v>
      </c>
      <c r="B107">
        <v>21</v>
      </c>
      <c r="C107" t="s">
        <v>23</v>
      </c>
      <c r="D107">
        <v>100</v>
      </c>
      <c r="E107">
        <v>3.8999999999999999E-4</v>
      </c>
    </row>
    <row r="108" spans="1:5" x14ac:dyDescent="0.2">
      <c r="A108" t="s">
        <v>133</v>
      </c>
      <c r="B108">
        <v>269868</v>
      </c>
      <c r="C108" t="s">
        <v>25</v>
      </c>
      <c r="D108">
        <v>0</v>
      </c>
      <c r="E108">
        <v>1000000</v>
      </c>
    </row>
    <row r="109" spans="1:5" x14ac:dyDescent="0.2">
      <c r="A109" t="s">
        <v>134</v>
      </c>
      <c r="B109">
        <v>10</v>
      </c>
      <c r="C109" t="s">
        <v>14</v>
      </c>
      <c r="D109">
        <v>100</v>
      </c>
      <c r="E109">
        <v>1.9000000000000001E-4</v>
      </c>
    </row>
    <row r="110" spans="1:5" x14ac:dyDescent="0.2">
      <c r="A110" t="s">
        <v>135</v>
      </c>
      <c r="B110">
        <v>868335</v>
      </c>
      <c r="C110" t="s">
        <v>25</v>
      </c>
      <c r="D110">
        <v>100</v>
      </c>
      <c r="E110">
        <v>35.76981</v>
      </c>
    </row>
    <row r="111" spans="1:5" x14ac:dyDescent="0.2">
      <c r="A111" t="s">
        <v>136</v>
      </c>
      <c r="B111">
        <v>231</v>
      </c>
      <c r="C111" t="s">
        <v>14</v>
      </c>
      <c r="D111">
        <v>100</v>
      </c>
      <c r="E111">
        <v>1.5E-3</v>
      </c>
    </row>
    <row r="112" spans="1:5" x14ac:dyDescent="0.2">
      <c r="A112" t="s">
        <v>137</v>
      </c>
      <c r="B112">
        <v>721072</v>
      </c>
      <c r="C112" t="s">
        <v>23</v>
      </c>
      <c r="D112">
        <v>100</v>
      </c>
      <c r="E112">
        <v>14.4047</v>
      </c>
    </row>
    <row r="113" spans="1:5" x14ac:dyDescent="0.2">
      <c r="A113" t="s">
        <v>138</v>
      </c>
      <c r="B113">
        <v>207</v>
      </c>
      <c r="C113" t="s">
        <v>17</v>
      </c>
      <c r="D113">
        <v>100</v>
      </c>
      <c r="E113">
        <v>3.2200000000000002E-3</v>
      </c>
    </row>
    <row r="114" spans="1:5" x14ac:dyDescent="0.2">
      <c r="A114" t="s">
        <v>139</v>
      </c>
      <c r="B114">
        <v>1580</v>
      </c>
      <c r="C114" t="s">
        <v>140</v>
      </c>
      <c r="D114">
        <v>100</v>
      </c>
      <c r="E114">
        <v>1.0569599999999999</v>
      </c>
    </row>
    <row r="115" spans="1:5" x14ac:dyDescent="0.2">
      <c r="A115" t="s">
        <v>141</v>
      </c>
      <c r="B115">
        <v>50</v>
      </c>
      <c r="C115" t="s">
        <v>25</v>
      </c>
      <c r="D115">
        <v>100</v>
      </c>
      <c r="E115">
        <v>1.4E-3</v>
      </c>
    </row>
    <row r="116" spans="1:5" x14ac:dyDescent="0.2">
      <c r="A116" t="s">
        <v>142</v>
      </c>
      <c r="B116">
        <v>55</v>
      </c>
      <c r="C116" t="s">
        <v>23</v>
      </c>
      <c r="D116">
        <v>100</v>
      </c>
      <c r="E116">
        <v>9.8999999999999999E-4</v>
      </c>
    </row>
    <row r="117" spans="1:5" x14ac:dyDescent="0.2">
      <c r="A117" t="s">
        <v>143</v>
      </c>
      <c r="B117">
        <v>100</v>
      </c>
      <c r="C117" t="s">
        <v>25</v>
      </c>
      <c r="D117">
        <v>100</v>
      </c>
      <c r="E117">
        <v>3.3E-3</v>
      </c>
    </row>
    <row r="118" spans="1:5" x14ac:dyDescent="0.2">
      <c r="A118" t="s">
        <v>144</v>
      </c>
      <c r="B118">
        <v>577525</v>
      </c>
      <c r="C118" t="s">
        <v>17</v>
      </c>
      <c r="D118">
        <v>100</v>
      </c>
      <c r="E118">
        <v>14.580439999999999</v>
      </c>
    </row>
    <row r="119" spans="1:5" x14ac:dyDescent="0.2">
      <c r="A119" t="s">
        <v>145</v>
      </c>
      <c r="B119">
        <v>80</v>
      </c>
      <c r="C119" t="s">
        <v>17</v>
      </c>
      <c r="D119">
        <v>100</v>
      </c>
      <c r="E119">
        <v>2.7399999999999998E-3</v>
      </c>
    </row>
    <row r="120" spans="1:5" x14ac:dyDescent="0.2">
      <c r="A120" t="s">
        <v>146</v>
      </c>
      <c r="B120">
        <v>36</v>
      </c>
      <c r="C120" t="s">
        <v>17</v>
      </c>
      <c r="D120">
        <v>100</v>
      </c>
      <c r="E120">
        <v>1.64E-3</v>
      </c>
    </row>
    <row r="121" spans="1:5" x14ac:dyDescent="0.2">
      <c r="A121" t="s">
        <v>147</v>
      </c>
      <c r="B121">
        <v>1566</v>
      </c>
      <c r="C121" t="s">
        <v>42</v>
      </c>
      <c r="D121">
        <v>100</v>
      </c>
      <c r="E121">
        <v>8.1299999999999997E-2</v>
      </c>
    </row>
    <row r="122" spans="1:5" x14ac:dyDescent="0.2">
      <c r="A122" t="s">
        <v>148</v>
      </c>
      <c r="B122">
        <v>50</v>
      </c>
      <c r="C122" t="s">
        <v>23</v>
      </c>
      <c r="D122">
        <v>100</v>
      </c>
      <c r="E122">
        <v>2.8600000000000001E-3</v>
      </c>
    </row>
    <row r="123" spans="1:5" x14ac:dyDescent="0.2">
      <c r="A123" t="s">
        <v>149</v>
      </c>
      <c r="B123">
        <v>60</v>
      </c>
      <c r="C123" t="s">
        <v>14</v>
      </c>
      <c r="D123">
        <v>100</v>
      </c>
      <c r="E123">
        <v>1.1999999999999999E-3</v>
      </c>
    </row>
    <row r="124" spans="1:5" x14ac:dyDescent="0.2">
      <c r="A124" t="s">
        <v>150</v>
      </c>
      <c r="B124">
        <v>234</v>
      </c>
      <c r="C124" t="s">
        <v>25</v>
      </c>
      <c r="D124">
        <v>100</v>
      </c>
      <c r="E124">
        <v>7.8700000000000003E-3</v>
      </c>
    </row>
    <row r="125" spans="1:5" x14ac:dyDescent="0.2">
      <c r="A125" t="s">
        <v>151</v>
      </c>
      <c r="B125">
        <v>30822</v>
      </c>
      <c r="C125" t="s">
        <v>25</v>
      </c>
      <c r="D125">
        <v>100</v>
      </c>
      <c r="E125">
        <v>1.47096</v>
      </c>
    </row>
    <row r="126" spans="1:5" x14ac:dyDescent="0.2">
      <c r="A126" t="s">
        <v>152</v>
      </c>
      <c r="B126">
        <v>230</v>
      </c>
      <c r="C126" t="s">
        <v>23</v>
      </c>
      <c r="D126">
        <v>100</v>
      </c>
      <c r="E126">
        <v>4.863E-2</v>
      </c>
    </row>
    <row r="127" spans="1:5" x14ac:dyDescent="0.2">
      <c r="A127" t="s">
        <v>153</v>
      </c>
      <c r="B127">
        <v>95</v>
      </c>
      <c r="C127" t="s">
        <v>25</v>
      </c>
      <c r="D127">
        <v>100</v>
      </c>
      <c r="E127">
        <v>3.4199999999999999E-3</v>
      </c>
    </row>
    <row r="128" spans="1:5" x14ac:dyDescent="0.2">
      <c r="A128" t="s">
        <v>154</v>
      </c>
      <c r="B128">
        <v>153</v>
      </c>
      <c r="C128" t="s">
        <v>14</v>
      </c>
      <c r="D128">
        <v>100</v>
      </c>
      <c r="E128">
        <v>1.8400000000000001E-3</v>
      </c>
    </row>
    <row r="129" spans="1:5" x14ac:dyDescent="0.2">
      <c r="A129" t="s">
        <v>155</v>
      </c>
      <c r="B129">
        <v>70</v>
      </c>
      <c r="C129" t="s">
        <v>14</v>
      </c>
      <c r="D129">
        <v>100</v>
      </c>
      <c r="E129">
        <v>1.3699999999999999E-3</v>
      </c>
    </row>
    <row r="130" spans="1:5" x14ac:dyDescent="0.2">
      <c r="A130" t="s">
        <v>156</v>
      </c>
      <c r="B130">
        <v>99</v>
      </c>
      <c r="C130" t="s">
        <v>25</v>
      </c>
      <c r="D130">
        <v>100</v>
      </c>
      <c r="E130">
        <v>2.8E-3</v>
      </c>
    </row>
    <row r="131" spans="1:5" x14ac:dyDescent="0.2">
      <c r="A131" t="s">
        <v>157</v>
      </c>
      <c r="B131">
        <v>90</v>
      </c>
      <c r="C131" t="s">
        <v>23</v>
      </c>
      <c r="D131">
        <v>100</v>
      </c>
      <c r="E131">
        <v>1.1299999999999999E-3</v>
      </c>
    </row>
    <row r="132" spans="1:5" x14ac:dyDescent="0.2">
      <c r="A132" t="s">
        <v>158</v>
      </c>
      <c r="B132">
        <v>6</v>
      </c>
      <c r="C132" t="s">
        <v>14</v>
      </c>
      <c r="D132">
        <v>100</v>
      </c>
      <c r="E132">
        <v>1.3999999999999999E-4</v>
      </c>
    </row>
    <row r="133" spans="1:5" x14ac:dyDescent="0.2">
      <c r="A133" t="s">
        <v>159</v>
      </c>
      <c r="B133">
        <v>30</v>
      </c>
      <c r="C133" t="s">
        <v>23</v>
      </c>
      <c r="D133">
        <v>100</v>
      </c>
      <c r="E133">
        <v>1.72E-3</v>
      </c>
    </row>
    <row r="134" spans="1:5" x14ac:dyDescent="0.2">
      <c r="A134" t="s">
        <v>160</v>
      </c>
      <c r="B134">
        <v>252</v>
      </c>
      <c r="C134" t="s">
        <v>17</v>
      </c>
      <c r="D134">
        <v>100</v>
      </c>
      <c r="E134">
        <v>3.9199999999999999E-3</v>
      </c>
    </row>
    <row r="135" spans="1:5" x14ac:dyDescent="0.2">
      <c r="A135" t="s">
        <v>161</v>
      </c>
      <c r="B135">
        <v>95</v>
      </c>
      <c r="C135" t="s">
        <v>25</v>
      </c>
      <c r="D135">
        <v>100</v>
      </c>
      <c r="E135">
        <v>3.4399999999999999E-3</v>
      </c>
    </row>
    <row r="136" spans="1:5" x14ac:dyDescent="0.2">
      <c r="A136" t="s">
        <v>162</v>
      </c>
      <c r="B136">
        <v>2052</v>
      </c>
      <c r="C136" t="s">
        <v>14</v>
      </c>
      <c r="D136">
        <v>100</v>
      </c>
      <c r="E136">
        <v>1.2789999999999999E-2</v>
      </c>
    </row>
    <row r="137" spans="1:5" x14ac:dyDescent="0.2">
      <c r="A137" t="s">
        <v>163</v>
      </c>
      <c r="B137">
        <v>400</v>
      </c>
      <c r="C137" t="s">
        <v>25</v>
      </c>
      <c r="D137">
        <v>100</v>
      </c>
      <c r="E137">
        <v>1.8720000000000001E-2</v>
      </c>
    </row>
    <row r="138" spans="1:5" x14ac:dyDescent="0.2">
      <c r="A138" t="s">
        <v>164</v>
      </c>
      <c r="B138">
        <v>207</v>
      </c>
      <c r="C138" t="s">
        <v>17</v>
      </c>
      <c r="D138">
        <v>100</v>
      </c>
      <c r="E138">
        <v>3.2299999999999998E-3</v>
      </c>
    </row>
    <row r="139" spans="1:5" x14ac:dyDescent="0.2">
      <c r="A139" t="s">
        <v>165</v>
      </c>
      <c r="B139">
        <v>21483</v>
      </c>
      <c r="C139" t="s">
        <v>42</v>
      </c>
      <c r="D139">
        <v>100</v>
      </c>
      <c r="E139">
        <v>0.57894000000000001</v>
      </c>
    </row>
    <row r="140" spans="1:5" x14ac:dyDescent="0.2">
      <c r="A140" t="s">
        <v>166</v>
      </c>
      <c r="B140">
        <v>65</v>
      </c>
      <c r="C140" t="s">
        <v>25</v>
      </c>
      <c r="D140">
        <v>100</v>
      </c>
      <c r="E140">
        <v>2.99E-3</v>
      </c>
    </row>
    <row r="141" spans="1:5" x14ac:dyDescent="0.2">
      <c r="A141" t="s">
        <v>167</v>
      </c>
      <c r="B141">
        <v>90</v>
      </c>
      <c r="C141" t="s">
        <v>23</v>
      </c>
      <c r="D141">
        <v>100</v>
      </c>
      <c r="E141">
        <v>4.4099999999999999E-3</v>
      </c>
    </row>
    <row r="142" spans="1:5" x14ac:dyDescent="0.2">
      <c r="A142" t="s">
        <v>168</v>
      </c>
      <c r="B142">
        <v>5643</v>
      </c>
      <c r="C142" t="s">
        <v>14</v>
      </c>
      <c r="D142">
        <v>100</v>
      </c>
      <c r="E142">
        <v>4.1119999999999997E-2</v>
      </c>
    </row>
    <row r="143" spans="1:5" x14ac:dyDescent="0.2">
      <c r="A143" t="s">
        <v>169</v>
      </c>
      <c r="B143">
        <v>35</v>
      </c>
      <c r="C143" t="s">
        <v>25</v>
      </c>
      <c r="D143">
        <v>0</v>
      </c>
      <c r="E143">
        <v>2.0300000000000001E-3</v>
      </c>
    </row>
    <row r="144" spans="1:5" x14ac:dyDescent="0.2">
      <c r="A144" t="s">
        <v>170</v>
      </c>
      <c r="B144">
        <v>175</v>
      </c>
      <c r="C144" t="s">
        <v>17</v>
      </c>
      <c r="D144">
        <v>100</v>
      </c>
      <c r="E144">
        <v>5.0000000000000001E-3</v>
      </c>
    </row>
    <row r="145" spans="1:5" x14ac:dyDescent="0.2">
      <c r="A145" t="s">
        <v>171</v>
      </c>
      <c r="B145">
        <v>555</v>
      </c>
      <c r="C145" t="s">
        <v>46</v>
      </c>
      <c r="D145">
        <v>100</v>
      </c>
      <c r="E145">
        <v>0.20952000000000001</v>
      </c>
    </row>
    <row r="146" spans="1:5" x14ac:dyDescent="0.2">
      <c r="A146" t="s">
        <v>172</v>
      </c>
      <c r="B146">
        <v>16038</v>
      </c>
      <c r="C146" t="s">
        <v>50</v>
      </c>
      <c r="D146">
        <v>100</v>
      </c>
      <c r="E146">
        <v>2.5367000000000002</v>
      </c>
    </row>
    <row r="147" spans="1:5" x14ac:dyDescent="0.2">
      <c r="A147" t="s">
        <v>173</v>
      </c>
      <c r="B147">
        <v>714</v>
      </c>
      <c r="C147" t="s">
        <v>17</v>
      </c>
      <c r="D147">
        <v>100</v>
      </c>
      <c r="E147">
        <v>1.1429999999999999E-2</v>
      </c>
    </row>
    <row r="148" spans="1:5" x14ac:dyDescent="0.2">
      <c r="A148" t="s">
        <v>174</v>
      </c>
      <c r="B148">
        <v>21</v>
      </c>
      <c r="C148" t="s">
        <v>25</v>
      </c>
      <c r="D148">
        <v>100</v>
      </c>
      <c r="E148">
        <v>8.9999999999999998E-4</v>
      </c>
    </row>
    <row r="149" spans="1:5" x14ac:dyDescent="0.2">
      <c r="A149" t="s">
        <v>175</v>
      </c>
      <c r="B149">
        <v>323</v>
      </c>
      <c r="C149" t="s">
        <v>23</v>
      </c>
      <c r="D149">
        <v>100</v>
      </c>
      <c r="E149">
        <v>4.8999999999999998E-3</v>
      </c>
    </row>
    <row r="150" spans="1:5" x14ac:dyDescent="0.2">
      <c r="A150" t="s">
        <v>176</v>
      </c>
      <c r="B150">
        <v>110</v>
      </c>
      <c r="C150" t="s">
        <v>23</v>
      </c>
      <c r="D150">
        <v>100</v>
      </c>
      <c r="E150">
        <v>1.184E-2</v>
      </c>
    </row>
    <row r="151" spans="1:5" x14ac:dyDescent="0.2">
      <c r="A151" t="s">
        <v>177</v>
      </c>
      <c r="B151">
        <v>1300</v>
      </c>
      <c r="C151" t="s">
        <v>23</v>
      </c>
      <c r="D151">
        <v>100</v>
      </c>
      <c r="E151">
        <v>3.0169999999999999E-2</v>
      </c>
    </row>
    <row r="152" spans="1:5" x14ac:dyDescent="0.2">
      <c r="A152" t="s">
        <v>178</v>
      </c>
      <c r="B152">
        <v>122895</v>
      </c>
      <c r="C152" t="s">
        <v>14</v>
      </c>
      <c r="D152">
        <v>100</v>
      </c>
      <c r="E152">
        <v>0.98489000000000004</v>
      </c>
    </row>
    <row r="153" spans="1:5" x14ac:dyDescent="0.2">
      <c r="A153" t="s">
        <v>179</v>
      </c>
      <c r="B153">
        <v>72</v>
      </c>
      <c r="C153" t="s">
        <v>25</v>
      </c>
      <c r="D153">
        <v>100</v>
      </c>
      <c r="E153">
        <v>2.6700000000000001E-3</v>
      </c>
    </row>
    <row r="154" spans="1:5" x14ac:dyDescent="0.2">
      <c r="A154" t="s">
        <v>180</v>
      </c>
      <c r="B154">
        <v>50</v>
      </c>
      <c r="C154" t="s">
        <v>23</v>
      </c>
      <c r="D154">
        <v>100</v>
      </c>
      <c r="E154">
        <v>1.8E-3</v>
      </c>
    </row>
    <row r="155" spans="1:5" x14ac:dyDescent="0.2">
      <c r="A155" t="s">
        <v>181</v>
      </c>
      <c r="B155">
        <v>54</v>
      </c>
      <c r="C155" t="s">
        <v>14</v>
      </c>
      <c r="D155">
        <v>100</v>
      </c>
      <c r="E155">
        <v>1.1299999999999999E-3</v>
      </c>
    </row>
    <row r="156" spans="1:5" x14ac:dyDescent="0.2">
      <c r="A156" t="s">
        <v>182</v>
      </c>
      <c r="B156">
        <v>261</v>
      </c>
      <c r="C156" t="s">
        <v>17</v>
      </c>
      <c r="D156">
        <v>100</v>
      </c>
      <c r="E156">
        <v>3.8999999999999998E-3</v>
      </c>
    </row>
    <row r="157" spans="1:5" x14ac:dyDescent="0.2">
      <c r="A157" t="s">
        <v>183</v>
      </c>
      <c r="B157">
        <v>180</v>
      </c>
      <c r="C157" t="s">
        <v>17</v>
      </c>
      <c r="D157">
        <v>100</v>
      </c>
      <c r="E157">
        <v>5.7099999999999998E-3</v>
      </c>
    </row>
    <row r="158" spans="1:5" x14ac:dyDescent="0.2">
      <c r="A158" t="s">
        <v>184</v>
      </c>
      <c r="B158">
        <v>70</v>
      </c>
      <c r="C158" t="s">
        <v>14</v>
      </c>
      <c r="D158">
        <v>100</v>
      </c>
      <c r="E158">
        <v>1.39E-3</v>
      </c>
    </row>
    <row r="159" spans="1:5" x14ac:dyDescent="0.2">
      <c r="A159" t="s">
        <v>185</v>
      </c>
      <c r="B159">
        <v>9405</v>
      </c>
      <c r="C159" t="s">
        <v>17</v>
      </c>
      <c r="D159">
        <v>100</v>
      </c>
      <c r="E159">
        <v>0.49385000000000001</v>
      </c>
    </row>
    <row r="160" spans="1:5" x14ac:dyDescent="0.2">
      <c r="A160" t="s">
        <v>186</v>
      </c>
      <c r="B160">
        <v>476</v>
      </c>
      <c r="C160" t="s">
        <v>23</v>
      </c>
      <c r="D160">
        <v>100</v>
      </c>
      <c r="E160">
        <v>8.2100000000000003E-3</v>
      </c>
    </row>
    <row r="161" spans="1:5" x14ac:dyDescent="0.2">
      <c r="A161" t="s">
        <v>187</v>
      </c>
      <c r="B161">
        <v>63</v>
      </c>
      <c r="C161" t="s">
        <v>25</v>
      </c>
      <c r="D161">
        <v>0</v>
      </c>
      <c r="E161">
        <v>3.2000000000000002E-3</v>
      </c>
    </row>
    <row r="162" spans="1:5" x14ac:dyDescent="0.2">
      <c r="A162" t="s">
        <v>188</v>
      </c>
      <c r="B162">
        <v>105</v>
      </c>
      <c r="C162" t="s">
        <v>23</v>
      </c>
      <c r="D162">
        <v>100</v>
      </c>
      <c r="E162">
        <v>1.8600000000000001E-3</v>
      </c>
    </row>
    <row r="163" spans="1:5" x14ac:dyDescent="0.2">
      <c r="A163" t="s">
        <v>189</v>
      </c>
      <c r="B163">
        <v>297</v>
      </c>
      <c r="C163" t="s">
        <v>14</v>
      </c>
      <c r="D163">
        <v>100</v>
      </c>
      <c r="E163">
        <v>5.8599999999999998E-3</v>
      </c>
    </row>
    <row r="164" spans="1:5" x14ac:dyDescent="0.2">
      <c r="A164" t="s">
        <v>190</v>
      </c>
      <c r="B164">
        <v>400</v>
      </c>
      <c r="C164" t="s">
        <v>25</v>
      </c>
      <c r="D164">
        <v>100</v>
      </c>
      <c r="E164">
        <v>1.966E-2</v>
      </c>
    </row>
    <row r="165" spans="1:5" x14ac:dyDescent="0.2">
      <c r="A165" t="s">
        <v>191</v>
      </c>
      <c r="B165">
        <v>27</v>
      </c>
      <c r="C165" t="s">
        <v>17</v>
      </c>
      <c r="D165">
        <v>100</v>
      </c>
      <c r="E165">
        <v>1.2700000000000001E-3</v>
      </c>
    </row>
    <row r="166" spans="1:5" x14ac:dyDescent="0.2">
      <c r="A166" t="s">
        <v>192</v>
      </c>
      <c r="B166">
        <v>140</v>
      </c>
      <c r="C166" t="s">
        <v>25</v>
      </c>
      <c r="D166">
        <v>100</v>
      </c>
      <c r="E166">
        <v>4.4200000000000003E-3</v>
      </c>
    </row>
    <row r="167" spans="1:5" x14ac:dyDescent="0.2">
      <c r="A167" t="s">
        <v>193</v>
      </c>
      <c r="B167">
        <v>145</v>
      </c>
      <c r="C167" t="s">
        <v>17</v>
      </c>
      <c r="D167">
        <v>100</v>
      </c>
      <c r="E167">
        <v>3.1099999999999999E-3</v>
      </c>
    </row>
    <row r="168" spans="1:5" x14ac:dyDescent="0.2">
      <c r="A168" t="s">
        <v>194</v>
      </c>
      <c r="B168">
        <v>12415</v>
      </c>
      <c r="C168" t="s">
        <v>23</v>
      </c>
      <c r="D168">
        <v>100</v>
      </c>
      <c r="E168">
        <v>0.23269999999999999</v>
      </c>
    </row>
    <row r="169" spans="1:5" x14ac:dyDescent="0.2">
      <c r="A169" t="s">
        <v>195</v>
      </c>
      <c r="B169">
        <v>613795</v>
      </c>
      <c r="C169" t="s">
        <v>25</v>
      </c>
      <c r="D169">
        <v>100</v>
      </c>
      <c r="E169">
        <v>21.797979999999999</v>
      </c>
    </row>
    <row r="170" spans="1:5" x14ac:dyDescent="0.2">
      <c r="A170" t="s">
        <v>196</v>
      </c>
      <c r="B170">
        <v>108</v>
      </c>
      <c r="C170" t="s">
        <v>23</v>
      </c>
      <c r="D170">
        <v>100</v>
      </c>
      <c r="E170">
        <v>1.92E-3</v>
      </c>
    </row>
    <row r="171" spans="1:5" x14ac:dyDescent="0.2">
      <c r="A171" t="s">
        <v>197</v>
      </c>
      <c r="B171">
        <v>54</v>
      </c>
      <c r="C171" t="s">
        <v>23</v>
      </c>
      <c r="D171">
        <v>100</v>
      </c>
      <c r="E171">
        <v>7.6000000000000004E-4</v>
      </c>
    </row>
    <row r="172" spans="1:5" x14ac:dyDescent="0.2">
      <c r="A172" t="s">
        <v>198</v>
      </c>
      <c r="B172">
        <v>2112</v>
      </c>
      <c r="C172" t="s">
        <v>17</v>
      </c>
      <c r="D172">
        <v>100</v>
      </c>
      <c r="E172">
        <v>3.9149999999999997E-2</v>
      </c>
    </row>
    <row r="173" spans="1:5" x14ac:dyDescent="0.2">
      <c r="A173" t="s">
        <v>199</v>
      </c>
      <c r="B173">
        <v>32800</v>
      </c>
      <c r="C173" t="s">
        <v>23</v>
      </c>
      <c r="D173">
        <v>100</v>
      </c>
      <c r="E173">
        <v>0.96740999999999999</v>
      </c>
    </row>
    <row r="174" spans="1:5" x14ac:dyDescent="0.2">
      <c r="A174" t="s">
        <v>200</v>
      </c>
      <c r="B174">
        <v>70</v>
      </c>
      <c r="C174" t="s">
        <v>14</v>
      </c>
      <c r="D174">
        <v>100</v>
      </c>
      <c r="E174">
        <v>1.41E-3</v>
      </c>
    </row>
    <row r="175" spans="1:5" x14ac:dyDescent="0.2">
      <c r="A175" t="s">
        <v>201</v>
      </c>
      <c r="B175">
        <v>108</v>
      </c>
      <c r="C175" t="s">
        <v>25</v>
      </c>
      <c r="D175">
        <v>100</v>
      </c>
      <c r="E175">
        <v>4.5700000000000003E-3</v>
      </c>
    </row>
    <row r="176" spans="1:5" x14ac:dyDescent="0.2">
      <c r="A176" t="s">
        <v>202</v>
      </c>
      <c r="B176">
        <v>18</v>
      </c>
      <c r="C176" t="s">
        <v>14</v>
      </c>
      <c r="D176">
        <v>100</v>
      </c>
      <c r="E176">
        <v>3.6999999999999999E-4</v>
      </c>
    </row>
    <row r="177" spans="1:5" x14ac:dyDescent="0.2">
      <c r="A177" t="s">
        <v>203</v>
      </c>
      <c r="B177">
        <v>130</v>
      </c>
      <c r="C177" t="s">
        <v>14</v>
      </c>
      <c r="D177">
        <v>100</v>
      </c>
      <c r="E177">
        <v>1.41E-3</v>
      </c>
    </row>
    <row r="178" spans="1:5" x14ac:dyDescent="0.2">
      <c r="A178" t="s">
        <v>204</v>
      </c>
      <c r="B178">
        <v>102</v>
      </c>
      <c r="C178" t="s">
        <v>14</v>
      </c>
      <c r="D178">
        <v>100</v>
      </c>
      <c r="E178">
        <v>7.3999999999999999E-4</v>
      </c>
    </row>
    <row r="179" spans="1:5" x14ac:dyDescent="0.2">
      <c r="A179" t="s">
        <v>205</v>
      </c>
      <c r="B179">
        <v>162</v>
      </c>
      <c r="C179" t="s">
        <v>25</v>
      </c>
      <c r="D179">
        <v>100</v>
      </c>
      <c r="E179">
        <v>1.1339999999999999E-2</v>
      </c>
    </row>
    <row r="180" spans="1:5" x14ac:dyDescent="0.2">
      <c r="A180" t="s">
        <v>206</v>
      </c>
      <c r="B180">
        <v>297</v>
      </c>
      <c r="C180" t="s">
        <v>23</v>
      </c>
      <c r="D180">
        <v>100</v>
      </c>
      <c r="E180">
        <v>6.79E-3</v>
      </c>
    </row>
    <row r="181" spans="1:5" x14ac:dyDescent="0.2">
      <c r="A181" t="s">
        <v>207</v>
      </c>
      <c r="B181">
        <v>30</v>
      </c>
      <c r="C181" t="s">
        <v>23</v>
      </c>
      <c r="D181">
        <v>100</v>
      </c>
      <c r="E181">
        <v>5.0000000000000001E-4</v>
      </c>
    </row>
    <row r="182" spans="1:5" x14ac:dyDescent="0.2">
      <c r="A182" t="s">
        <v>208</v>
      </c>
      <c r="B182">
        <v>26637</v>
      </c>
      <c r="C182" t="s">
        <v>14</v>
      </c>
      <c r="D182">
        <v>100</v>
      </c>
      <c r="E182">
        <v>0.26212000000000002</v>
      </c>
    </row>
    <row r="183" spans="1:5" x14ac:dyDescent="0.2">
      <c r="A183" t="s">
        <v>209</v>
      </c>
      <c r="B183">
        <v>117</v>
      </c>
      <c r="C183" t="s">
        <v>14</v>
      </c>
      <c r="D183">
        <v>100</v>
      </c>
      <c r="E183">
        <v>8.8999999999999995E-4</v>
      </c>
    </row>
    <row r="184" spans="1:5" x14ac:dyDescent="0.2">
      <c r="A184" t="s">
        <v>210</v>
      </c>
      <c r="B184">
        <v>6</v>
      </c>
      <c r="C184" t="s">
        <v>14</v>
      </c>
      <c r="D184">
        <v>100</v>
      </c>
      <c r="E184">
        <v>9.0000000000000006E-5</v>
      </c>
    </row>
    <row r="185" spans="1:5" x14ac:dyDescent="0.2">
      <c r="A185" t="s">
        <v>211</v>
      </c>
      <c r="B185">
        <v>150</v>
      </c>
      <c r="C185" t="s">
        <v>23</v>
      </c>
      <c r="D185">
        <v>100</v>
      </c>
      <c r="E185">
        <v>2.231E-2</v>
      </c>
    </row>
    <row r="186" spans="1:5" x14ac:dyDescent="0.2">
      <c r="A186" t="s">
        <v>212</v>
      </c>
      <c r="B186">
        <v>70</v>
      </c>
      <c r="C186" t="s">
        <v>14</v>
      </c>
      <c r="D186">
        <v>100</v>
      </c>
      <c r="E186">
        <v>1.49E-3</v>
      </c>
    </row>
    <row r="187" spans="1:5" x14ac:dyDescent="0.2">
      <c r="A187" t="s">
        <v>213</v>
      </c>
      <c r="B187">
        <v>296321</v>
      </c>
      <c r="C187" t="s">
        <v>14</v>
      </c>
      <c r="D187">
        <v>100</v>
      </c>
      <c r="E187">
        <v>11.69158</v>
      </c>
    </row>
    <row r="188" spans="1:5" x14ac:dyDescent="0.2">
      <c r="A188" t="s">
        <v>214</v>
      </c>
      <c r="B188">
        <v>238</v>
      </c>
      <c r="C188" t="s">
        <v>23</v>
      </c>
      <c r="D188">
        <v>100</v>
      </c>
      <c r="E188">
        <v>5.1599999999999997E-3</v>
      </c>
    </row>
    <row r="189" spans="1:5" x14ac:dyDescent="0.2">
      <c r="A189" t="s">
        <v>215</v>
      </c>
      <c r="B189">
        <v>198</v>
      </c>
      <c r="C189" t="s">
        <v>17</v>
      </c>
      <c r="D189">
        <v>100</v>
      </c>
      <c r="E189">
        <v>2.8300000000000001E-3</v>
      </c>
    </row>
    <row r="190" spans="1:5" x14ac:dyDescent="0.2">
      <c r="A190" t="s">
        <v>216</v>
      </c>
      <c r="B190">
        <v>6984</v>
      </c>
      <c r="C190" t="s">
        <v>50</v>
      </c>
      <c r="D190">
        <v>100</v>
      </c>
      <c r="E190">
        <v>0.96952000000000005</v>
      </c>
    </row>
    <row r="191" spans="1:5" x14ac:dyDescent="0.2">
      <c r="A191" t="s">
        <v>217</v>
      </c>
      <c r="B191">
        <v>35</v>
      </c>
      <c r="C191" t="s">
        <v>23</v>
      </c>
      <c r="D191">
        <v>100</v>
      </c>
      <c r="E191">
        <v>6.4999999999999997E-4</v>
      </c>
    </row>
    <row r="192" spans="1:5" x14ac:dyDescent="0.2">
      <c r="A192" t="s">
        <v>218</v>
      </c>
      <c r="B192">
        <v>36</v>
      </c>
      <c r="C192" t="s">
        <v>14</v>
      </c>
      <c r="D192">
        <v>100</v>
      </c>
      <c r="E192">
        <v>4.6000000000000001E-4</v>
      </c>
    </row>
    <row r="193" spans="1:5" x14ac:dyDescent="0.2">
      <c r="A193" t="s">
        <v>219</v>
      </c>
      <c r="B193">
        <v>202917</v>
      </c>
      <c r="C193" t="s">
        <v>17</v>
      </c>
      <c r="D193">
        <v>100</v>
      </c>
      <c r="E193">
        <v>16.702089999999998</v>
      </c>
    </row>
    <row r="194" spans="1:5" x14ac:dyDescent="0.2">
      <c r="A194" t="s">
        <v>220</v>
      </c>
      <c r="B194">
        <v>1275</v>
      </c>
      <c r="C194" t="s">
        <v>110</v>
      </c>
      <c r="D194">
        <v>100</v>
      </c>
      <c r="E194">
        <v>9.9830000000000002E-2</v>
      </c>
    </row>
    <row r="195" spans="1:5" x14ac:dyDescent="0.2">
      <c r="A195" t="s">
        <v>221</v>
      </c>
      <c r="B195">
        <v>234</v>
      </c>
      <c r="C195" t="s">
        <v>17</v>
      </c>
      <c r="D195">
        <v>100</v>
      </c>
      <c r="E195">
        <v>3.2399999999999998E-3</v>
      </c>
    </row>
    <row r="196" spans="1:5" x14ac:dyDescent="0.2">
      <c r="A196" t="s">
        <v>222</v>
      </c>
      <c r="B196">
        <v>903</v>
      </c>
      <c r="C196" t="s">
        <v>14</v>
      </c>
      <c r="D196">
        <v>100</v>
      </c>
      <c r="E196">
        <v>1.027E-2</v>
      </c>
    </row>
    <row r="197" spans="1:5" x14ac:dyDescent="0.2">
      <c r="A197" t="s">
        <v>223</v>
      </c>
      <c r="B197">
        <v>30</v>
      </c>
      <c r="C197" t="s">
        <v>23</v>
      </c>
      <c r="D197">
        <v>100</v>
      </c>
      <c r="E197">
        <v>5.9999999999999995E-4</v>
      </c>
    </row>
    <row r="198" spans="1:5" x14ac:dyDescent="0.2">
      <c r="A198" t="s">
        <v>224</v>
      </c>
      <c r="B198">
        <v>63</v>
      </c>
      <c r="C198" t="s">
        <v>64</v>
      </c>
      <c r="D198">
        <v>100</v>
      </c>
      <c r="E198">
        <v>5.1500000000000001E-3</v>
      </c>
    </row>
    <row r="199" spans="1:5" x14ac:dyDescent="0.2">
      <c r="A199" t="s">
        <v>225</v>
      </c>
      <c r="B199">
        <v>5083</v>
      </c>
      <c r="C199" t="s">
        <v>25</v>
      </c>
      <c r="D199">
        <v>100</v>
      </c>
      <c r="E199">
        <v>0.16594</v>
      </c>
    </row>
    <row r="200" spans="1:5" x14ac:dyDescent="0.2">
      <c r="A200" t="s">
        <v>226</v>
      </c>
      <c r="B200">
        <v>799</v>
      </c>
      <c r="C200" t="s">
        <v>23</v>
      </c>
      <c r="D200">
        <v>100</v>
      </c>
      <c r="E200">
        <v>1.3180000000000001E-2</v>
      </c>
    </row>
    <row r="201" spans="1:5" x14ac:dyDescent="0.2">
      <c r="A201" t="s">
        <v>227</v>
      </c>
      <c r="B201">
        <v>155686</v>
      </c>
      <c r="C201" t="s">
        <v>23</v>
      </c>
      <c r="D201">
        <v>100</v>
      </c>
      <c r="E201">
        <v>4.5295500000000004</v>
      </c>
    </row>
    <row r="202" spans="1:5" x14ac:dyDescent="0.2">
      <c r="A202" t="s">
        <v>228</v>
      </c>
      <c r="B202">
        <v>32895</v>
      </c>
      <c r="C202" t="s">
        <v>17</v>
      </c>
      <c r="D202">
        <v>100</v>
      </c>
      <c r="E202">
        <v>0.60436000000000001</v>
      </c>
    </row>
    <row r="203" spans="1:5" x14ac:dyDescent="0.2">
      <c r="A203" t="s">
        <v>229</v>
      </c>
      <c r="B203">
        <v>207</v>
      </c>
      <c r="C203" t="s">
        <v>17</v>
      </c>
      <c r="D203">
        <v>100</v>
      </c>
      <c r="E203">
        <v>3.2399999999999998E-3</v>
      </c>
    </row>
    <row r="204" spans="1:5" x14ac:dyDescent="0.2">
      <c r="A204" t="s">
        <v>230</v>
      </c>
      <c r="B204">
        <v>45</v>
      </c>
      <c r="C204" t="s">
        <v>14</v>
      </c>
      <c r="D204">
        <v>100</v>
      </c>
      <c r="E204">
        <v>3.4000000000000002E-4</v>
      </c>
    </row>
    <row r="205" spans="1:5" x14ac:dyDescent="0.2">
      <c r="A205" t="s">
        <v>231</v>
      </c>
      <c r="B205">
        <v>95</v>
      </c>
      <c r="C205" t="s">
        <v>25</v>
      </c>
      <c r="D205">
        <v>100</v>
      </c>
      <c r="E205">
        <v>3.48E-3</v>
      </c>
    </row>
    <row r="206" spans="1:5" x14ac:dyDescent="0.2">
      <c r="A206" t="s">
        <v>232</v>
      </c>
      <c r="B206">
        <v>6</v>
      </c>
      <c r="C206" t="s">
        <v>14</v>
      </c>
      <c r="D206">
        <v>100</v>
      </c>
      <c r="E206">
        <v>1.4999999999999999E-4</v>
      </c>
    </row>
    <row r="207" spans="1:5" x14ac:dyDescent="0.2">
      <c r="A207" t="s">
        <v>233</v>
      </c>
      <c r="B207">
        <v>17230</v>
      </c>
      <c r="C207" t="s">
        <v>93</v>
      </c>
      <c r="D207">
        <v>100</v>
      </c>
      <c r="E207">
        <v>2.1880199999999999</v>
      </c>
    </row>
    <row r="208" spans="1:5" x14ac:dyDescent="0.2">
      <c r="A208" t="s">
        <v>234</v>
      </c>
      <c r="B208">
        <v>40</v>
      </c>
      <c r="C208" t="s">
        <v>23</v>
      </c>
      <c r="D208">
        <v>100</v>
      </c>
      <c r="E208">
        <v>1.0200000000000001E-3</v>
      </c>
    </row>
    <row r="209" spans="1:5" x14ac:dyDescent="0.2">
      <c r="A209" t="s">
        <v>235</v>
      </c>
      <c r="B209">
        <v>34</v>
      </c>
      <c r="C209" t="s">
        <v>14</v>
      </c>
      <c r="D209">
        <v>100</v>
      </c>
      <c r="E209">
        <v>4.2999999999999999E-4</v>
      </c>
    </row>
    <row r="210" spans="1:5" x14ac:dyDescent="0.2">
      <c r="A210" t="s">
        <v>236</v>
      </c>
      <c r="B210">
        <v>145</v>
      </c>
      <c r="C210" t="s">
        <v>17</v>
      </c>
      <c r="D210">
        <v>100</v>
      </c>
      <c r="E210">
        <v>3.0799999999999998E-3</v>
      </c>
    </row>
    <row r="211" spans="1:5" x14ac:dyDescent="0.2">
      <c r="A211" t="s">
        <v>237</v>
      </c>
      <c r="B211">
        <v>207</v>
      </c>
      <c r="C211" t="s">
        <v>17</v>
      </c>
      <c r="D211">
        <v>100</v>
      </c>
      <c r="E211">
        <v>3.2399999999999998E-3</v>
      </c>
    </row>
    <row r="212" spans="1:5" x14ac:dyDescent="0.2">
      <c r="A212" t="s">
        <v>238</v>
      </c>
      <c r="B212">
        <v>1139</v>
      </c>
      <c r="C212" t="s">
        <v>58</v>
      </c>
      <c r="D212">
        <v>100</v>
      </c>
      <c r="E212">
        <v>1.523E-2</v>
      </c>
    </row>
    <row r="213" spans="1:5" x14ac:dyDescent="0.2">
      <c r="A213" t="s">
        <v>239</v>
      </c>
      <c r="B213">
        <v>15</v>
      </c>
      <c r="C213" t="s">
        <v>23</v>
      </c>
      <c r="D213">
        <v>100</v>
      </c>
      <c r="E213">
        <v>3.5E-4</v>
      </c>
    </row>
    <row r="214" spans="1:5" x14ac:dyDescent="0.2">
      <c r="A214" t="s">
        <v>240</v>
      </c>
      <c r="B214">
        <v>45</v>
      </c>
      <c r="C214" t="s">
        <v>14</v>
      </c>
      <c r="D214">
        <v>100</v>
      </c>
      <c r="E214">
        <v>5.4000000000000001E-4</v>
      </c>
    </row>
    <row r="215" spans="1:5" x14ac:dyDescent="0.2">
      <c r="A215" t="s">
        <v>241</v>
      </c>
      <c r="B215">
        <v>24</v>
      </c>
      <c r="C215" t="s">
        <v>14</v>
      </c>
      <c r="D215">
        <v>100</v>
      </c>
      <c r="E215">
        <v>3.4000000000000002E-4</v>
      </c>
    </row>
    <row r="216" spans="1:5" x14ac:dyDescent="0.2">
      <c r="A216" t="s">
        <v>242</v>
      </c>
      <c r="B216">
        <v>270</v>
      </c>
      <c r="C216" t="s">
        <v>23</v>
      </c>
      <c r="D216">
        <v>100</v>
      </c>
      <c r="E216">
        <v>6.7960000000000007E-2</v>
      </c>
    </row>
    <row r="217" spans="1:5" x14ac:dyDescent="0.2">
      <c r="A217" t="s">
        <v>243</v>
      </c>
      <c r="B217">
        <v>100</v>
      </c>
      <c r="C217" t="s">
        <v>25</v>
      </c>
      <c r="D217">
        <v>100</v>
      </c>
      <c r="E217">
        <v>3.0400000000000002E-3</v>
      </c>
    </row>
    <row r="218" spans="1:5" x14ac:dyDescent="0.2">
      <c r="A218" t="s">
        <v>244</v>
      </c>
      <c r="B218">
        <v>30</v>
      </c>
      <c r="C218" t="s">
        <v>25</v>
      </c>
      <c r="D218">
        <v>100</v>
      </c>
      <c r="E218">
        <v>1.1299999999999999E-3</v>
      </c>
    </row>
    <row r="219" spans="1:5" x14ac:dyDescent="0.2">
      <c r="A219" t="s">
        <v>245</v>
      </c>
      <c r="B219">
        <v>3147775</v>
      </c>
      <c r="C219" t="s">
        <v>23</v>
      </c>
      <c r="D219">
        <v>100</v>
      </c>
      <c r="E219">
        <v>55.831310000000002</v>
      </c>
    </row>
    <row r="220" spans="1:5" x14ac:dyDescent="0.2">
      <c r="A220" t="s">
        <v>246</v>
      </c>
      <c r="B220">
        <v>3026</v>
      </c>
      <c r="C220" t="s">
        <v>17</v>
      </c>
      <c r="D220">
        <v>100</v>
      </c>
      <c r="E220">
        <v>0.13081000000000001</v>
      </c>
    </row>
    <row r="221" spans="1:5" x14ac:dyDescent="0.2">
      <c r="A221" t="s">
        <v>247</v>
      </c>
      <c r="B221">
        <v>1926</v>
      </c>
      <c r="C221" t="s">
        <v>42</v>
      </c>
      <c r="D221">
        <v>100</v>
      </c>
      <c r="E221">
        <v>0.12731000000000001</v>
      </c>
    </row>
    <row r="222" spans="1:5" x14ac:dyDescent="0.2">
      <c r="A222" t="s">
        <v>248</v>
      </c>
      <c r="B222">
        <v>400</v>
      </c>
      <c r="C222" t="s">
        <v>25</v>
      </c>
      <c r="D222">
        <v>100</v>
      </c>
      <c r="E222">
        <v>1.898E-2</v>
      </c>
    </row>
    <row r="223" spans="1:5" x14ac:dyDescent="0.2">
      <c r="A223" t="s">
        <v>249</v>
      </c>
      <c r="B223">
        <v>32772</v>
      </c>
      <c r="C223" t="s">
        <v>14</v>
      </c>
      <c r="D223">
        <v>100</v>
      </c>
      <c r="E223">
        <v>0.29360999999999998</v>
      </c>
    </row>
    <row r="224" spans="1:5" x14ac:dyDescent="0.2">
      <c r="A224" t="s">
        <v>250</v>
      </c>
      <c r="B224">
        <v>153</v>
      </c>
      <c r="C224" t="s">
        <v>14</v>
      </c>
      <c r="D224">
        <v>100</v>
      </c>
      <c r="E224">
        <v>1.81E-3</v>
      </c>
    </row>
    <row r="225" spans="1:5" x14ac:dyDescent="0.2">
      <c r="A225" t="s">
        <v>251</v>
      </c>
      <c r="B225">
        <v>108</v>
      </c>
      <c r="C225" t="s">
        <v>17</v>
      </c>
      <c r="D225">
        <v>100</v>
      </c>
      <c r="E225">
        <v>2.0999999999999999E-3</v>
      </c>
    </row>
    <row r="226" spans="1:5" x14ac:dyDescent="0.2">
      <c r="A226" t="s">
        <v>252</v>
      </c>
      <c r="B226">
        <v>774</v>
      </c>
      <c r="C226" t="s">
        <v>14</v>
      </c>
      <c r="D226">
        <v>100</v>
      </c>
      <c r="E226">
        <v>8.6400000000000001E-3</v>
      </c>
    </row>
    <row r="227" spans="1:5" x14ac:dyDescent="0.2">
      <c r="A227" t="s">
        <v>253</v>
      </c>
      <c r="B227">
        <v>289</v>
      </c>
      <c r="C227" t="s">
        <v>17</v>
      </c>
      <c r="D227">
        <v>100</v>
      </c>
      <c r="E227">
        <v>4.1999999999999997E-3</v>
      </c>
    </row>
    <row r="228" spans="1:5" x14ac:dyDescent="0.2">
      <c r="A228" t="s">
        <v>254</v>
      </c>
      <c r="B228">
        <v>35</v>
      </c>
      <c r="C228" t="s">
        <v>14</v>
      </c>
      <c r="D228">
        <v>100</v>
      </c>
      <c r="E228">
        <v>6.4999999999999997E-4</v>
      </c>
    </row>
    <row r="229" spans="1:5" x14ac:dyDescent="0.2">
      <c r="A229" t="s">
        <v>255</v>
      </c>
      <c r="B229">
        <v>90</v>
      </c>
      <c r="C229" t="s">
        <v>14</v>
      </c>
      <c r="D229">
        <v>100</v>
      </c>
      <c r="E229">
        <v>3.47E-3</v>
      </c>
    </row>
    <row r="230" spans="1:5" x14ac:dyDescent="0.2">
      <c r="A230" t="s">
        <v>256</v>
      </c>
      <c r="B230">
        <v>117</v>
      </c>
      <c r="C230" t="s">
        <v>23</v>
      </c>
      <c r="D230">
        <v>100</v>
      </c>
      <c r="E230">
        <v>9.2000000000000003E-4</v>
      </c>
    </row>
    <row r="231" spans="1:5" x14ac:dyDescent="0.2">
      <c r="A231" t="s">
        <v>257</v>
      </c>
      <c r="B231">
        <v>126</v>
      </c>
      <c r="C231" t="s">
        <v>23</v>
      </c>
      <c r="D231">
        <v>100</v>
      </c>
      <c r="E231">
        <v>7.4799999999999997E-3</v>
      </c>
    </row>
    <row r="232" spans="1:5" x14ac:dyDescent="0.2">
      <c r="A232" t="s">
        <v>258</v>
      </c>
      <c r="B232">
        <v>306</v>
      </c>
      <c r="C232" t="s">
        <v>42</v>
      </c>
      <c r="D232">
        <v>100</v>
      </c>
      <c r="E232">
        <v>3.8600000000000002E-2</v>
      </c>
    </row>
    <row r="233" spans="1:5" x14ac:dyDescent="0.2">
      <c r="A233" t="s">
        <v>259</v>
      </c>
      <c r="B233">
        <v>185</v>
      </c>
      <c r="C233" t="s">
        <v>25</v>
      </c>
      <c r="D233">
        <v>100</v>
      </c>
      <c r="E233">
        <v>2.7200000000000002E-3</v>
      </c>
    </row>
    <row r="234" spans="1:5" x14ac:dyDescent="0.2">
      <c r="A234" t="s">
        <v>260</v>
      </c>
      <c r="B234">
        <v>400</v>
      </c>
      <c r="C234" t="s">
        <v>25</v>
      </c>
      <c r="D234">
        <v>100</v>
      </c>
      <c r="E234">
        <v>1.9120000000000002E-2</v>
      </c>
    </row>
    <row r="235" spans="1:5" x14ac:dyDescent="0.2">
      <c r="A235" t="s">
        <v>261</v>
      </c>
      <c r="B235">
        <v>6305</v>
      </c>
      <c r="C235" t="s">
        <v>23</v>
      </c>
      <c r="D235">
        <v>100</v>
      </c>
      <c r="E235">
        <v>0.12253</v>
      </c>
    </row>
    <row r="236" spans="1:5" x14ac:dyDescent="0.2">
      <c r="A236" t="s">
        <v>262</v>
      </c>
      <c r="B236">
        <v>2431</v>
      </c>
      <c r="C236" t="s">
        <v>64</v>
      </c>
      <c r="D236">
        <v>100</v>
      </c>
      <c r="E236">
        <v>0.38651999999999997</v>
      </c>
    </row>
    <row r="237" spans="1:5" x14ac:dyDescent="0.2">
      <c r="A237" t="s">
        <v>263</v>
      </c>
      <c r="B237">
        <v>15</v>
      </c>
      <c r="C237" t="s">
        <v>23</v>
      </c>
      <c r="D237">
        <v>100</v>
      </c>
      <c r="E237">
        <v>3.6000000000000002E-4</v>
      </c>
    </row>
    <row r="238" spans="1:5" x14ac:dyDescent="0.2">
      <c r="A238" t="s">
        <v>264</v>
      </c>
      <c r="B238">
        <v>612</v>
      </c>
      <c r="C238" t="s">
        <v>17</v>
      </c>
      <c r="D238">
        <v>100</v>
      </c>
      <c r="E238">
        <v>9.3799999999999994E-3</v>
      </c>
    </row>
    <row r="239" spans="1:5" x14ac:dyDescent="0.2">
      <c r="A239" t="s">
        <v>265</v>
      </c>
      <c r="B239">
        <v>70</v>
      </c>
      <c r="C239" t="s">
        <v>14</v>
      </c>
      <c r="D239">
        <v>100</v>
      </c>
      <c r="E239">
        <v>1.3699999999999999E-3</v>
      </c>
    </row>
    <row r="240" spans="1:5" x14ac:dyDescent="0.2">
      <c r="A240" t="s">
        <v>266</v>
      </c>
      <c r="B240">
        <v>90</v>
      </c>
      <c r="C240" t="s">
        <v>50</v>
      </c>
      <c r="D240">
        <v>0</v>
      </c>
      <c r="E240">
        <v>9.1900000000000003E-3</v>
      </c>
    </row>
    <row r="241" spans="1:5" x14ac:dyDescent="0.2">
      <c r="A241" t="s">
        <v>267</v>
      </c>
      <c r="B241">
        <v>110</v>
      </c>
      <c r="C241" t="s">
        <v>110</v>
      </c>
      <c r="D241">
        <v>100</v>
      </c>
      <c r="E241">
        <v>8.7399999999999995E-3</v>
      </c>
    </row>
    <row r="244" spans="1:5" x14ac:dyDescent="0.2">
      <c r="D244">
        <f>COUNTIF(D2:D241,100)</f>
        <v>232</v>
      </c>
      <c r="E244">
        <f>COUNTIF(E2:E241,1000000)</f>
        <v>2</v>
      </c>
    </row>
    <row r="245" spans="1:5" x14ac:dyDescent="0.2">
      <c r="D245">
        <f>D244/240</f>
        <v>0.96666666666666667</v>
      </c>
    </row>
    <row r="246" spans="1:5" x14ac:dyDescent="0.2">
      <c r="D246" t="s">
        <v>273</v>
      </c>
      <c r="E246" t="s">
        <v>107</v>
      </c>
    </row>
    <row r="248" spans="1:5" x14ac:dyDescent="0.2">
      <c r="E248">
        <f>(SUM(E2:E241)-(E244*1000000))/(240-E244)</f>
        <v>1.4572633613427286</v>
      </c>
    </row>
    <row r="249" spans="1:5" x14ac:dyDescent="0.2">
      <c r="E249" t="s">
        <v>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topLeftCell="A235" workbookViewId="0">
      <selection activeCell="D247" sqref="D247"/>
    </sheetView>
  </sheetViews>
  <sheetFormatPr baseColWidth="10" defaultRowHeight="16" x14ac:dyDescent="0.2"/>
  <cols>
    <col min="1" max="4" width="21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 t="s">
        <v>13</v>
      </c>
      <c r="B2">
        <v>20</v>
      </c>
      <c r="C2" t="s">
        <v>14</v>
      </c>
      <c r="D2">
        <v>1.25E-3</v>
      </c>
    </row>
    <row r="3" spans="1:4" x14ac:dyDescent="0.2">
      <c r="A3" t="s">
        <v>15</v>
      </c>
      <c r="B3">
        <v>10</v>
      </c>
      <c r="C3" t="s">
        <v>14</v>
      </c>
      <c r="D3">
        <v>4.0999999999999999E-4</v>
      </c>
    </row>
    <row r="4" spans="1:4" x14ac:dyDescent="0.2">
      <c r="A4" t="s">
        <v>16</v>
      </c>
      <c r="B4">
        <v>95</v>
      </c>
      <c r="C4" t="s">
        <v>17</v>
      </c>
      <c r="D4">
        <v>2.8500000000000001E-3</v>
      </c>
    </row>
    <row r="5" spans="1:4" x14ac:dyDescent="0.2">
      <c r="A5" t="s">
        <v>18</v>
      </c>
      <c r="B5">
        <v>1749</v>
      </c>
      <c r="C5" t="s">
        <v>17</v>
      </c>
      <c r="D5">
        <v>9.1259999999999994E-2</v>
      </c>
    </row>
    <row r="6" spans="1:4" x14ac:dyDescent="0.2">
      <c r="A6" t="s">
        <v>19</v>
      </c>
      <c r="B6">
        <v>72</v>
      </c>
      <c r="C6" t="s">
        <v>14</v>
      </c>
      <c r="D6">
        <v>1.65E-3</v>
      </c>
    </row>
    <row r="7" spans="1:4" x14ac:dyDescent="0.2">
      <c r="A7" t="s">
        <v>20</v>
      </c>
      <c r="B7">
        <v>2845</v>
      </c>
      <c r="C7" t="s">
        <v>21</v>
      </c>
      <c r="D7">
        <v>0.38941999999999999</v>
      </c>
    </row>
    <row r="8" spans="1:4" x14ac:dyDescent="0.2">
      <c r="A8" t="s">
        <v>22</v>
      </c>
      <c r="B8">
        <v>306</v>
      </c>
      <c r="C8" t="s">
        <v>23</v>
      </c>
      <c r="D8">
        <v>4.793E-2</v>
      </c>
    </row>
    <row r="9" spans="1:4" x14ac:dyDescent="0.2">
      <c r="A9" t="s">
        <v>24</v>
      </c>
      <c r="B9">
        <v>80</v>
      </c>
      <c r="C9" t="s">
        <v>25</v>
      </c>
      <c r="D9">
        <v>4.2100000000000002E-3</v>
      </c>
    </row>
    <row r="10" spans="1:4" x14ac:dyDescent="0.2">
      <c r="A10" t="s">
        <v>26</v>
      </c>
      <c r="B10">
        <v>70</v>
      </c>
      <c r="C10" t="s">
        <v>14</v>
      </c>
      <c r="D10">
        <v>4.1599999999999996E-3</v>
      </c>
    </row>
    <row r="11" spans="1:4" x14ac:dyDescent="0.2">
      <c r="A11" t="s">
        <v>27</v>
      </c>
      <c r="B11">
        <v>909</v>
      </c>
      <c r="C11" t="s">
        <v>28</v>
      </c>
      <c r="D11">
        <v>0.12828999999999999</v>
      </c>
    </row>
    <row r="12" spans="1:4" x14ac:dyDescent="0.2">
      <c r="A12" t="s">
        <v>29</v>
      </c>
      <c r="B12">
        <v>99</v>
      </c>
      <c r="C12" t="s">
        <v>25</v>
      </c>
      <c r="D12">
        <v>5.7299999999999999E-3</v>
      </c>
    </row>
    <row r="13" spans="1:4" x14ac:dyDescent="0.2">
      <c r="A13" t="s">
        <v>30</v>
      </c>
      <c r="B13">
        <v>70</v>
      </c>
      <c r="C13" t="s">
        <v>23</v>
      </c>
      <c r="D13">
        <v>6.5700000000000003E-3</v>
      </c>
    </row>
    <row r="14" spans="1:4" x14ac:dyDescent="0.2">
      <c r="A14" t="s">
        <v>31</v>
      </c>
      <c r="B14">
        <v>21</v>
      </c>
      <c r="C14" t="s">
        <v>25</v>
      </c>
      <c r="D14">
        <v>6.4999999999999997E-4</v>
      </c>
    </row>
    <row r="15" spans="1:4" x14ac:dyDescent="0.2">
      <c r="A15" t="s">
        <v>32</v>
      </c>
      <c r="B15">
        <v>132</v>
      </c>
      <c r="C15" t="s">
        <v>14</v>
      </c>
      <c r="D15">
        <v>2.7599999999999999E-3</v>
      </c>
    </row>
    <row r="16" spans="1:4" x14ac:dyDescent="0.2">
      <c r="A16" t="s">
        <v>33</v>
      </c>
      <c r="B16">
        <v>6798</v>
      </c>
      <c r="C16" t="s">
        <v>25</v>
      </c>
      <c r="D16">
        <v>2.18479</v>
      </c>
    </row>
    <row r="17" spans="1:4" x14ac:dyDescent="0.2">
      <c r="A17" t="s">
        <v>34</v>
      </c>
      <c r="B17">
        <v>1662</v>
      </c>
      <c r="C17" t="s">
        <v>21</v>
      </c>
      <c r="D17">
        <v>0.44885000000000003</v>
      </c>
    </row>
    <row r="18" spans="1:4" x14ac:dyDescent="0.2">
      <c r="A18" t="s">
        <v>35</v>
      </c>
      <c r="B18">
        <v>646</v>
      </c>
      <c r="C18" t="s">
        <v>25</v>
      </c>
      <c r="D18">
        <v>3.7760000000000002E-2</v>
      </c>
    </row>
    <row r="19" spans="1:4" x14ac:dyDescent="0.2">
      <c r="A19" t="s">
        <v>36</v>
      </c>
      <c r="B19">
        <v>130</v>
      </c>
      <c r="C19" t="s">
        <v>14</v>
      </c>
      <c r="D19">
        <v>4.64E-3</v>
      </c>
    </row>
    <row r="20" spans="1:4" x14ac:dyDescent="0.2">
      <c r="A20" t="s">
        <v>37</v>
      </c>
      <c r="B20">
        <v>595</v>
      </c>
      <c r="C20" t="s">
        <v>25</v>
      </c>
      <c r="D20">
        <v>4.0149999999999998E-2</v>
      </c>
    </row>
    <row r="21" spans="1:4" x14ac:dyDescent="0.2">
      <c r="A21" t="s">
        <v>38</v>
      </c>
      <c r="B21">
        <v>495</v>
      </c>
      <c r="C21" t="s">
        <v>17</v>
      </c>
      <c r="D21">
        <v>1.8790000000000001E-2</v>
      </c>
    </row>
    <row r="22" spans="1:4" x14ac:dyDescent="0.2">
      <c r="A22" t="s">
        <v>39</v>
      </c>
      <c r="B22">
        <v>1275</v>
      </c>
      <c r="C22" t="s">
        <v>14</v>
      </c>
      <c r="D22">
        <v>2.631E-2</v>
      </c>
    </row>
    <row r="23" spans="1:4" x14ac:dyDescent="0.2">
      <c r="A23" t="s">
        <v>40</v>
      </c>
      <c r="B23">
        <v>207</v>
      </c>
      <c r="C23" t="s">
        <v>17</v>
      </c>
      <c r="D23">
        <v>5.8199999999999997E-3</v>
      </c>
    </row>
    <row r="24" spans="1:4" x14ac:dyDescent="0.2">
      <c r="A24" t="s">
        <v>41</v>
      </c>
      <c r="B24">
        <v>21483</v>
      </c>
      <c r="C24" t="s">
        <v>42</v>
      </c>
      <c r="D24">
        <v>2.2841200000000002</v>
      </c>
    </row>
    <row r="25" spans="1:4" x14ac:dyDescent="0.2">
      <c r="A25" t="s">
        <v>43</v>
      </c>
      <c r="B25">
        <v>198</v>
      </c>
      <c r="C25" t="s">
        <v>17</v>
      </c>
      <c r="D25">
        <v>6.6899999999999998E-3</v>
      </c>
    </row>
    <row r="26" spans="1:4" x14ac:dyDescent="0.2">
      <c r="A26" t="s">
        <v>44</v>
      </c>
      <c r="B26">
        <v>4658</v>
      </c>
      <c r="C26" t="s">
        <v>17</v>
      </c>
      <c r="D26">
        <v>0.13705000000000001</v>
      </c>
    </row>
    <row r="27" spans="1:4" x14ac:dyDescent="0.2">
      <c r="A27" t="s">
        <v>45</v>
      </c>
      <c r="B27">
        <v>555</v>
      </c>
      <c r="C27" t="s">
        <v>46</v>
      </c>
      <c r="D27">
        <v>6.9989999999999997E-2</v>
      </c>
    </row>
    <row r="28" spans="1:4" x14ac:dyDescent="0.2">
      <c r="A28" t="s">
        <v>47</v>
      </c>
      <c r="B28">
        <v>70</v>
      </c>
      <c r="C28" t="s">
        <v>14</v>
      </c>
      <c r="D28">
        <v>4.1000000000000003E-3</v>
      </c>
    </row>
    <row r="29" spans="1:4" x14ac:dyDescent="0.2">
      <c r="A29" t="s">
        <v>48</v>
      </c>
      <c r="B29">
        <v>6001</v>
      </c>
      <c r="C29" t="s">
        <v>25</v>
      </c>
      <c r="D29">
        <v>0.37469999999999998</v>
      </c>
    </row>
    <row r="30" spans="1:4" x14ac:dyDescent="0.2">
      <c r="A30" t="s">
        <v>49</v>
      </c>
      <c r="B30">
        <v>3645</v>
      </c>
      <c r="C30" t="s">
        <v>50</v>
      </c>
      <c r="D30">
        <v>0.43747999999999998</v>
      </c>
    </row>
    <row r="31" spans="1:4" x14ac:dyDescent="0.2">
      <c r="A31" t="s">
        <v>51</v>
      </c>
      <c r="B31">
        <v>476</v>
      </c>
      <c r="C31" t="s">
        <v>23</v>
      </c>
      <c r="D31">
        <v>2.1989999999999999E-2</v>
      </c>
    </row>
    <row r="32" spans="1:4" x14ac:dyDescent="0.2">
      <c r="A32" t="s">
        <v>52</v>
      </c>
      <c r="B32">
        <v>22102</v>
      </c>
      <c r="C32" t="s">
        <v>23</v>
      </c>
      <c r="D32">
        <v>1.1980900000000001</v>
      </c>
    </row>
    <row r="33" spans="1:4" x14ac:dyDescent="0.2">
      <c r="A33" t="s">
        <v>53</v>
      </c>
      <c r="B33">
        <v>1161</v>
      </c>
      <c r="C33" t="s">
        <v>14</v>
      </c>
      <c r="D33">
        <v>2.6179999999999998E-2</v>
      </c>
    </row>
    <row r="34" spans="1:4" x14ac:dyDescent="0.2">
      <c r="A34" t="s">
        <v>54</v>
      </c>
      <c r="B34">
        <v>11121</v>
      </c>
      <c r="C34" t="s">
        <v>14</v>
      </c>
      <c r="D34">
        <v>1.2141500000000001</v>
      </c>
    </row>
    <row r="35" spans="1:4" x14ac:dyDescent="0.2">
      <c r="A35" t="s">
        <v>55</v>
      </c>
      <c r="B35">
        <v>102</v>
      </c>
      <c r="C35" t="s">
        <v>14</v>
      </c>
      <c r="D35">
        <v>3.79E-3</v>
      </c>
    </row>
    <row r="36" spans="1:4" x14ac:dyDescent="0.2">
      <c r="A36" t="s">
        <v>56</v>
      </c>
      <c r="B36">
        <v>132</v>
      </c>
      <c r="C36" t="s">
        <v>14</v>
      </c>
      <c r="D36">
        <v>2.7399999999999998E-3</v>
      </c>
    </row>
    <row r="37" spans="1:4" x14ac:dyDescent="0.2">
      <c r="A37" t="s">
        <v>57</v>
      </c>
      <c r="B37">
        <v>2490</v>
      </c>
      <c r="C37" t="s">
        <v>58</v>
      </c>
      <c r="D37">
        <v>0.24179</v>
      </c>
    </row>
    <row r="38" spans="1:4" x14ac:dyDescent="0.2">
      <c r="A38" t="s">
        <v>59</v>
      </c>
      <c r="B38">
        <v>3060</v>
      </c>
      <c r="C38" t="s">
        <v>25</v>
      </c>
      <c r="D38">
        <v>0.12396</v>
      </c>
    </row>
    <row r="39" spans="1:4" x14ac:dyDescent="0.2">
      <c r="A39" t="s">
        <v>60</v>
      </c>
      <c r="B39">
        <v>1645</v>
      </c>
      <c r="C39" t="s">
        <v>50</v>
      </c>
      <c r="D39">
        <v>7.3679999999999995E-2</v>
      </c>
    </row>
    <row r="40" spans="1:4" x14ac:dyDescent="0.2">
      <c r="A40" t="s">
        <v>61</v>
      </c>
      <c r="B40">
        <v>697</v>
      </c>
      <c r="C40" t="s">
        <v>14</v>
      </c>
      <c r="D40">
        <v>4.5100000000000001E-2</v>
      </c>
    </row>
    <row r="41" spans="1:4" x14ac:dyDescent="0.2">
      <c r="A41" t="s">
        <v>62</v>
      </c>
      <c r="B41">
        <v>180</v>
      </c>
      <c r="C41" t="s">
        <v>25</v>
      </c>
      <c r="D41">
        <v>9.6200000000000001E-3</v>
      </c>
    </row>
    <row r="42" spans="1:4" x14ac:dyDescent="0.2">
      <c r="A42" t="s">
        <v>63</v>
      </c>
      <c r="B42">
        <v>78</v>
      </c>
      <c r="C42" t="s">
        <v>64</v>
      </c>
      <c r="D42">
        <v>7.11E-3</v>
      </c>
    </row>
    <row r="43" spans="1:4" x14ac:dyDescent="0.2">
      <c r="A43" t="s">
        <v>65</v>
      </c>
      <c r="B43">
        <v>216</v>
      </c>
      <c r="C43" t="s">
        <v>14</v>
      </c>
      <c r="D43">
        <v>1.095E-2</v>
      </c>
    </row>
    <row r="44" spans="1:4" x14ac:dyDescent="0.2">
      <c r="A44" t="s">
        <v>66</v>
      </c>
      <c r="B44">
        <v>3060</v>
      </c>
      <c r="C44" t="s">
        <v>25</v>
      </c>
      <c r="D44">
        <v>0.12383</v>
      </c>
    </row>
    <row r="45" spans="1:4" x14ac:dyDescent="0.2">
      <c r="A45" t="s">
        <v>67</v>
      </c>
      <c r="B45">
        <v>6682</v>
      </c>
      <c r="C45" t="s">
        <v>23</v>
      </c>
      <c r="D45">
        <v>0.33917000000000003</v>
      </c>
    </row>
    <row r="46" spans="1:4" x14ac:dyDescent="0.2">
      <c r="A46" t="s">
        <v>68</v>
      </c>
      <c r="B46">
        <v>1751</v>
      </c>
      <c r="C46" t="s">
        <v>14</v>
      </c>
      <c r="D46">
        <v>0.14849999999999999</v>
      </c>
    </row>
    <row r="47" spans="1:4" x14ac:dyDescent="0.2">
      <c r="A47" t="s">
        <v>69</v>
      </c>
      <c r="B47">
        <v>35</v>
      </c>
      <c r="C47" t="s">
        <v>23</v>
      </c>
      <c r="D47">
        <v>1.67E-3</v>
      </c>
    </row>
    <row r="48" spans="1:4" x14ac:dyDescent="0.2">
      <c r="A48" t="s">
        <v>70</v>
      </c>
      <c r="B48">
        <v>160</v>
      </c>
      <c r="C48" t="s">
        <v>14</v>
      </c>
      <c r="D48">
        <v>6.5199999999999998E-3</v>
      </c>
    </row>
    <row r="49" spans="1:4" x14ac:dyDescent="0.2">
      <c r="A49" t="s">
        <v>71</v>
      </c>
      <c r="B49">
        <v>4160</v>
      </c>
      <c r="C49" t="s">
        <v>17</v>
      </c>
      <c r="D49">
        <v>0.23702999999999999</v>
      </c>
    </row>
    <row r="50" spans="1:4" x14ac:dyDescent="0.2">
      <c r="A50" t="s">
        <v>72</v>
      </c>
      <c r="B50">
        <v>207</v>
      </c>
      <c r="C50" t="s">
        <v>17</v>
      </c>
      <c r="D50">
        <v>5.79E-3</v>
      </c>
    </row>
    <row r="51" spans="1:4" x14ac:dyDescent="0.2">
      <c r="A51" t="s">
        <v>73</v>
      </c>
      <c r="B51">
        <v>8755</v>
      </c>
      <c r="C51" t="s">
        <v>17</v>
      </c>
      <c r="D51">
        <v>0.29802000000000001</v>
      </c>
    </row>
    <row r="52" spans="1:4" x14ac:dyDescent="0.2">
      <c r="A52" t="s">
        <v>74</v>
      </c>
      <c r="B52">
        <v>465</v>
      </c>
      <c r="C52" t="s">
        <v>50</v>
      </c>
      <c r="D52">
        <v>1.694E-2</v>
      </c>
    </row>
    <row r="53" spans="1:4" x14ac:dyDescent="0.2">
      <c r="A53" t="s">
        <v>75</v>
      </c>
      <c r="B53">
        <v>3999</v>
      </c>
      <c r="C53" t="s">
        <v>23</v>
      </c>
      <c r="D53">
        <v>0.85202999999999995</v>
      </c>
    </row>
    <row r="54" spans="1:4" x14ac:dyDescent="0.2">
      <c r="A54" t="s">
        <v>76</v>
      </c>
      <c r="B54">
        <v>297</v>
      </c>
      <c r="C54" t="s">
        <v>14</v>
      </c>
      <c r="D54">
        <v>1.9060000000000001E-2</v>
      </c>
    </row>
    <row r="55" spans="1:4" x14ac:dyDescent="0.2">
      <c r="A55" t="s">
        <v>77</v>
      </c>
      <c r="B55">
        <v>216</v>
      </c>
      <c r="C55" t="s">
        <v>14</v>
      </c>
      <c r="D55">
        <v>4.6299999999999996E-3</v>
      </c>
    </row>
    <row r="56" spans="1:4" x14ac:dyDescent="0.2">
      <c r="A56" t="s">
        <v>78</v>
      </c>
      <c r="B56">
        <v>171</v>
      </c>
      <c r="C56" t="s">
        <v>17</v>
      </c>
      <c r="D56">
        <v>6.2300000000000003E-3</v>
      </c>
    </row>
    <row r="57" spans="1:4" x14ac:dyDescent="0.2">
      <c r="A57" t="s">
        <v>79</v>
      </c>
      <c r="B57">
        <v>197119</v>
      </c>
      <c r="C57" t="s">
        <v>23</v>
      </c>
      <c r="D57">
        <v>12.399240000000001</v>
      </c>
    </row>
    <row r="58" spans="1:4" x14ac:dyDescent="0.2">
      <c r="A58" t="s">
        <v>80</v>
      </c>
      <c r="B58">
        <v>40</v>
      </c>
      <c r="C58" t="s">
        <v>23</v>
      </c>
      <c r="D58">
        <v>2.0300000000000001E-3</v>
      </c>
    </row>
    <row r="59" spans="1:4" x14ac:dyDescent="0.2">
      <c r="A59" t="s">
        <v>81</v>
      </c>
      <c r="B59">
        <v>90</v>
      </c>
      <c r="C59" t="s">
        <v>23</v>
      </c>
      <c r="D59">
        <v>5.2100000000000002E-3</v>
      </c>
    </row>
    <row r="60" spans="1:4" x14ac:dyDescent="0.2">
      <c r="A60" t="s">
        <v>82</v>
      </c>
      <c r="B60">
        <v>10</v>
      </c>
      <c r="C60" t="s">
        <v>14</v>
      </c>
      <c r="D60">
        <v>5.1000000000000004E-4</v>
      </c>
    </row>
    <row r="61" spans="1:4" x14ac:dyDescent="0.2">
      <c r="A61" t="s">
        <v>83</v>
      </c>
      <c r="B61">
        <v>394745</v>
      </c>
      <c r="C61" t="s">
        <v>25</v>
      </c>
      <c r="D61">
        <v>22.55114</v>
      </c>
    </row>
    <row r="62" spans="1:4" x14ac:dyDescent="0.2">
      <c r="A62" t="s">
        <v>84</v>
      </c>
      <c r="B62">
        <v>180</v>
      </c>
      <c r="C62" t="s">
        <v>14</v>
      </c>
      <c r="D62">
        <v>4.8300000000000001E-3</v>
      </c>
    </row>
    <row r="63" spans="1:4" x14ac:dyDescent="0.2">
      <c r="A63" t="s">
        <v>85</v>
      </c>
      <c r="B63">
        <v>495</v>
      </c>
      <c r="C63" t="s">
        <v>17</v>
      </c>
      <c r="D63">
        <v>1.9910000000000001E-2</v>
      </c>
    </row>
    <row r="64" spans="1:4" x14ac:dyDescent="0.2">
      <c r="A64" t="s">
        <v>86</v>
      </c>
      <c r="B64">
        <v>35</v>
      </c>
      <c r="C64" t="s">
        <v>23</v>
      </c>
      <c r="D64">
        <v>1.8E-3</v>
      </c>
    </row>
    <row r="65" spans="1:4" x14ac:dyDescent="0.2">
      <c r="A65" t="s">
        <v>87</v>
      </c>
      <c r="B65">
        <v>1947</v>
      </c>
      <c r="C65" t="s">
        <v>23</v>
      </c>
      <c r="D65">
        <v>4.4450000000000003E-2</v>
      </c>
    </row>
    <row r="66" spans="1:4" x14ac:dyDescent="0.2">
      <c r="A66" t="s">
        <v>88</v>
      </c>
      <c r="B66">
        <v>72735</v>
      </c>
      <c r="C66" t="s">
        <v>14</v>
      </c>
      <c r="D66">
        <v>10.8832</v>
      </c>
    </row>
    <row r="67" spans="1:4" x14ac:dyDescent="0.2">
      <c r="A67" t="s">
        <v>89</v>
      </c>
      <c r="B67">
        <v>540</v>
      </c>
      <c r="C67" t="s">
        <v>14</v>
      </c>
      <c r="D67">
        <v>2.18E-2</v>
      </c>
    </row>
    <row r="68" spans="1:4" x14ac:dyDescent="0.2">
      <c r="A68" t="s">
        <v>90</v>
      </c>
      <c r="B68">
        <v>520</v>
      </c>
      <c r="C68" t="s">
        <v>42</v>
      </c>
      <c r="D68">
        <v>2.742E-2</v>
      </c>
    </row>
    <row r="69" spans="1:4" x14ac:dyDescent="0.2">
      <c r="A69" t="s">
        <v>91</v>
      </c>
      <c r="B69">
        <v>544</v>
      </c>
      <c r="C69" t="s">
        <v>14</v>
      </c>
      <c r="D69">
        <v>2.8840000000000001E-2</v>
      </c>
    </row>
    <row r="70" spans="1:4" x14ac:dyDescent="0.2">
      <c r="A70" t="s">
        <v>92</v>
      </c>
      <c r="B70">
        <v>5175</v>
      </c>
      <c r="C70" t="s">
        <v>93</v>
      </c>
      <c r="D70">
        <v>0.88590999999999998</v>
      </c>
    </row>
    <row r="71" spans="1:4" x14ac:dyDescent="0.2">
      <c r="A71" t="s">
        <v>94</v>
      </c>
      <c r="B71">
        <v>810</v>
      </c>
      <c r="C71" t="s">
        <v>28</v>
      </c>
      <c r="D71">
        <v>0.11315</v>
      </c>
    </row>
    <row r="72" spans="1:4" x14ac:dyDescent="0.2">
      <c r="A72" t="s">
        <v>95</v>
      </c>
      <c r="B72">
        <v>190</v>
      </c>
      <c r="C72" t="s">
        <v>23</v>
      </c>
      <c r="D72">
        <v>1.8319999999999999E-2</v>
      </c>
    </row>
    <row r="73" spans="1:4" x14ac:dyDescent="0.2">
      <c r="A73" t="s">
        <v>96</v>
      </c>
      <c r="B73">
        <v>14625</v>
      </c>
      <c r="C73" t="s">
        <v>14</v>
      </c>
      <c r="D73">
        <v>1.6485700000000001</v>
      </c>
    </row>
    <row r="74" spans="1:4" x14ac:dyDescent="0.2">
      <c r="A74" t="s">
        <v>97</v>
      </c>
      <c r="B74">
        <v>70</v>
      </c>
      <c r="C74" t="s">
        <v>14</v>
      </c>
      <c r="D74">
        <v>4.13E-3</v>
      </c>
    </row>
    <row r="75" spans="1:4" x14ac:dyDescent="0.2">
      <c r="A75" t="s">
        <v>98</v>
      </c>
      <c r="B75">
        <v>60</v>
      </c>
      <c r="C75" t="s">
        <v>14</v>
      </c>
      <c r="D75">
        <v>3.5999999999999999E-3</v>
      </c>
    </row>
    <row r="76" spans="1:4" x14ac:dyDescent="0.2">
      <c r="A76" t="s">
        <v>99</v>
      </c>
      <c r="B76">
        <v>394745</v>
      </c>
      <c r="C76" t="s">
        <v>25</v>
      </c>
      <c r="D76">
        <v>22.3718</v>
      </c>
    </row>
    <row r="77" spans="1:4" x14ac:dyDescent="0.2">
      <c r="A77" t="s">
        <v>100</v>
      </c>
      <c r="B77">
        <v>70</v>
      </c>
      <c r="C77" t="s">
        <v>14</v>
      </c>
      <c r="D77">
        <v>2.8800000000000002E-3</v>
      </c>
    </row>
    <row r="78" spans="1:4" x14ac:dyDescent="0.2">
      <c r="A78" t="s">
        <v>101</v>
      </c>
      <c r="B78">
        <v>986</v>
      </c>
      <c r="C78" t="s">
        <v>14</v>
      </c>
      <c r="D78">
        <v>5.5789999999999999E-2</v>
      </c>
    </row>
    <row r="79" spans="1:4" x14ac:dyDescent="0.2">
      <c r="A79" t="s">
        <v>102</v>
      </c>
      <c r="B79">
        <v>207</v>
      </c>
      <c r="C79" t="s">
        <v>17</v>
      </c>
      <c r="D79">
        <v>5.8399999999999997E-3</v>
      </c>
    </row>
    <row r="80" spans="1:4" x14ac:dyDescent="0.2">
      <c r="A80" t="s">
        <v>103</v>
      </c>
      <c r="B80">
        <v>3705</v>
      </c>
      <c r="C80" t="s">
        <v>17</v>
      </c>
      <c r="D80">
        <v>0.20558999999999999</v>
      </c>
    </row>
    <row r="81" spans="1:4" x14ac:dyDescent="0.2">
      <c r="A81" t="s">
        <v>104</v>
      </c>
      <c r="B81">
        <v>5168</v>
      </c>
      <c r="C81" t="s">
        <v>46</v>
      </c>
      <c r="D81">
        <v>0.56835000000000002</v>
      </c>
    </row>
    <row r="82" spans="1:4" x14ac:dyDescent="0.2">
      <c r="A82" t="s">
        <v>105</v>
      </c>
      <c r="B82">
        <v>95</v>
      </c>
      <c r="C82" t="s">
        <v>17</v>
      </c>
      <c r="D82">
        <v>2.9499999999999999E-3</v>
      </c>
    </row>
    <row r="83" spans="1:4" x14ac:dyDescent="0.2">
      <c r="A83" t="s">
        <v>106</v>
      </c>
      <c r="B83">
        <v>1293955</v>
      </c>
      <c r="C83" t="s">
        <v>17</v>
      </c>
      <c r="D83">
        <v>1000000</v>
      </c>
    </row>
    <row r="84" spans="1:4" x14ac:dyDescent="0.2">
      <c r="A84" t="s">
        <v>108</v>
      </c>
      <c r="B84">
        <v>423735</v>
      </c>
      <c r="C84" t="s">
        <v>28</v>
      </c>
      <c r="D84">
        <v>1000000</v>
      </c>
    </row>
    <row r="85" spans="1:4" x14ac:dyDescent="0.2">
      <c r="A85" t="s">
        <v>109</v>
      </c>
      <c r="B85">
        <v>131291</v>
      </c>
      <c r="C85" t="s">
        <v>110</v>
      </c>
      <c r="D85">
        <v>1000000</v>
      </c>
    </row>
    <row r="86" spans="1:4" x14ac:dyDescent="0.2">
      <c r="A86" t="s">
        <v>111</v>
      </c>
      <c r="B86">
        <v>6205</v>
      </c>
      <c r="C86" t="s">
        <v>25</v>
      </c>
      <c r="D86">
        <v>0.55720999999999998</v>
      </c>
    </row>
    <row r="87" spans="1:4" x14ac:dyDescent="0.2">
      <c r="A87" t="s">
        <v>112</v>
      </c>
      <c r="B87">
        <v>50</v>
      </c>
      <c r="C87" t="s">
        <v>14</v>
      </c>
      <c r="D87">
        <v>1.91E-3</v>
      </c>
    </row>
    <row r="88" spans="1:4" x14ac:dyDescent="0.2">
      <c r="A88" t="s">
        <v>113</v>
      </c>
      <c r="B88">
        <v>306</v>
      </c>
      <c r="C88" t="s">
        <v>23</v>
      </c>
      <c r="D88">
        <v>3.465E-2</v>
      </c>
    </row>
    <row r="89" spans="1:4" x14ac:dyDescent="0.2">
      <c r="A89" t="s">
        <v>114</v>
      </c>
      <c r="B89">
        <v>35</v>
      </c>
      <c r="C89" t="s">
        <v>25</v>
      </c>
      <c r="D89">
        <v>1.65E-3</v>
      </c>
    </row>
    <row r="90" spans="1:4" x14ac:dyDescent="0.2">
      <c r="A90" t="s">
        <v>115</v>
      </c>
      <c r="B90">
        <v>10</v>
      </c>
      <c r="C90" t="s">
        <v>14</v>
      </c>
      <c r="D90">
        <v>4.0999999999999999E-4</v>
      </c>
    </row>
    <row r="91" spans="1:4" x14ac:dyDescent="0.2">
      <c r="A91" t="s">
        <v>116</v>
      </c>
      <c r="B91">
        <v>189</v>
      </c>
      <c r="C91" t="s">
        <v>14</v>
      </c>
      <c r="D91">
        <v>4.13E-3</v>
      </c>
    </row>
    <row r="92" spans="1:4" x14ac:dyDescent="0.2">
      <c r="A92" t="s">
        <v>117</v>
      </c>
      <c r="B92">
        <v>470</v>
      </c>
      <c r="C92" t="s">
        <v>58</v>
      </c>
      <c r="D92">
        <v>6.0979999999999999E-2</v>
      </c>
    </row>
    <row r="93" spans="1:4" x14ac:dyDescent="0.2">
      <c r="A93" t="s">
        <v>118</v>
      </c>
      <c r="B93">
        <v>1518</v>
      </c>
      <c r="C93" t="s">
        <v>17</v>
      </c>
      <c r="D93">
        <v>7.6399999999999996E-2</v>
      </c>
    </row>
    <row r="94" spans="1:4" x14ac:dyDescent="0.2">
      <c r="A94" t="s">
        <v>119</v>
      </c>
      <c r="B94">
        <v>524292</v>
      </c>
      <c r="C94" t="s">
        <v>14</v>
      </c>
      <c r="D94">
        <v>13.85876</v>
      </c>
    </row>
    <row r="95" spans="1:4" x14ac:dyDescent="0.2">
      <c r="A95" t="s">
        <v>120</v>
      </c>
      <c r="B95">
        <v>110</v>
      </c>
      <c r="C95" t="s">
        <v>110</v>
      </c>
      <c r="D95">
        <v>1.0030000000000001E-2</v>
      </c>
    </row>
    <row r="96" spans="1:4" x14ac:dyDescent="0.2">
      <c r="A96" t="s">
        <v>121</v>
      </c>
      <c r="B96">
        <v>578</v>
      </c>
      <c r="C96" t="s">
        <v>17</v>
      </c>
      <c r="D96">
        <v>1.949E-2</v>
      </c>
    </row>
    <row r="97" spans="1:4" x14ac:dyDescent="0.2">
      <c r="A97" t="s">
        <v>122</v>
      </c>
      <c r="B97">
        <v>40</v>
      </c>
      <c r="C97" t="s">
        <v>23</v>
      </c>
      <c r="D97">
        <v>1.91E-3</v>
      </c>
    </row>
    <row r="98" spans="1:4" x14ac:dyDescent="0.2">
      <c r="A98" t="s">
        <v>123</v>
      </c>
      <c r="B98">
        <v>55</v>
      </c>
      <c r="C98" t="s">
        <v>14</v>
      </c>
      <c r="D98">
        <v>3.16E-3</v>
      </c>
    </row>
    <row r="99" spans="1:4" x14ac:dyDescent="0.2">
      <c r="A99" t="s">
        <v>124</v>
      </c>
      <c r="B99">
        <v>144</v>
      </c>
      <c r="C99" t="s">
        <v>14</v>
      </c>
      <c r="D99">
        <v>3.0899999999999999E-3</v>
      </c>
    </row>
    <row r="100" spans="1:4" x14ac:dyDescent="0.2">
      <c r="A100" t="s">
        <v>125</v>
      </c>
      <c r="B100">
        <v>108</v>
      </c>
      <c r="C100" t="s">
        <v>17</v>
      </c>
      <c r="D100">
        <v>9.0600000000000003E-3</v>
      </c>
    </row>
    <row r="101" spans="1:4" x14ac:dyDescent="0.2">
      <c r="A101" t="s">
        <v>126</v>
      </c>
      <c r="B101">
        <v>3645</v>
      </c>
      <c r="C101" t="s">
        <v>50</v>
      </c>
      <c r="D101">
        <v>0.42573</v>
      </c>
    </row>
    <row r="102" spans="1:4" x14ac:dyDescent="0.2">
      <c r="A102" t="s">
        <v>127</v>
      </c>
      <c r="B102">
        <v>108</v>
      </c>
      <c r="C102" t="s">
        <v>17</v>
      </c>
      <c r="D102">
        <v>8.8100000000000001E-3</v>
      </c>
    </row>
    <row r="103" spans="1:4" x14ac:dyDescent="0.2">
      <c r="A103" t="s">
        <v>128</v>
      </c>
      <c r="B103">
        <v>6867</v>
      </c>
      <c r="C103" t="s">
        <v>58</v>
      </c>
      <c r="D103">
        <v>0.59221999999999997</v>
      </c>
    </row>
    <row r="104" spans="1:4" x14ac:dyDescent="0.2">
      <c r="A104" t="s">
        <v>129</v>
      </c>
      <c r="B104">
        <v>1026</v>
      </c>
      <c r="C104" t="s">
        <v>14</v>
      </c>
      <c r="D104">
        <v>3.832E-2</v>
      </c>
    </row>
    <row r="105" spans="1:4" x14ac:dyDescent="0.2">
      <c r="A105" t="s">
        <v>130</v>
      </c>
      <c r="B105">
        <v>15</v>
      </c>
      <c r="C105" t="s">
        <v>23</v>
      </c>
      <c r="D105">
        <v>7.7999999999999999E-4</v>
      </c>
    </row>
    <row r="106" spans="1:4" x14ac:dyDescent="0.2">
      <c r="A106" t="s">
        <v>131</v>
      </c>
      <c r="B106">
        <v>164737</v>
      </c>
      <c r="C106" t="s">
        <v>23</v>
      </c>
      <c r="D106">
        <v>10.282360000000001</v>
      </c>
    </row>
    <row r="107" spans="1:4" x14ac:dyDescent="0.2">
      <c r="A107" t="s">
        <v>132</v>
      </c>
      <c r="B107">
        <v>21</v>
      </c>
      <c r="C107" t="s">
        <v>23</v>
      </c>
      <c r="D107">
        <v>4.6000000000000001E-4</v>
      </c>
    </row>
    <row r="108" spans="1:4" x14ac:dyDescent="0.2">
      <c r="A108" t="s">
        <v>133</v>
      </c>
      <c r="B108">
        <v>269868</v>
      </c>
      <c r="C108" t="s">
        <v>25</v>
      </c>
      <c r="D108">
        <v>1000000</v>
      </c>
    </row>
    <row r="109" spans="1:4" x14ac:dyDescent="0.2">
      <c r="A109" t="s">
        <v>134</v>
      </c>
      <c r="B109">
        <v>10</v>
      </c>
      <c r="C109" t="s">
        <v>14</v>
      </c>
      <c r="D109">
        <v>4.0999999999999999E-4</v>
      </c>
    </row>
    <row r="110" spans="1:4" x14ac:dyDescent="0.2">
      <c r="A110" t="s">
        <v>135</v>
      </c>
      <c r="B110">
        <v>868335</v>
      </c>
      <c r="C110" t="s">
        <v>25</v>
      </c>
      <c r="D110">
        <v>1000000</v>
      </c>
    </row>
    <row r="111" spans="1:4" x14ac:dyDescent="0.2">
      <c r="A111" t="s">
        <v>136</v>
      </c>
      <c r="B111">
        <v>231</v>
      </c>
      <c r="C111" t="s">
        <v>14</v>
      </c>
      <c r="D111">
        <v>4.7299999999999998E-3</v>
      </c>
    </row>
    <row r="112" spans="1:4" x14ac:dyDescent="0.2">
      <c r="A112" t="s">
        <v>137</v>
      </c>
      <c r="B112">
        <v>721072</v>
      </c>
      <c r="C112" t="s">
        <v>23</v>
      </c>
      <c r="D112">
        <v>49.072740000000003</v>
      </c>
    </row>
    <row r="113" spans="1:4" x14ac:dyDescent="0.2">
      <c r="A113" t="s">
        <v>138</v>
      </c>
      <c r="B113">
        <v>207</v>
      </c>
      <c r="C113" t="s">
        <v>17</v>
      </c>
      <c r="D113">
        <v>6.1999999999999998E-3</v>
      </c>
    </row>
    <row r="114" spans="1:4" x14ac:dyDescent="0.2">
      <c r="A114" t="s">
        <v>139</v>
      </c>
      <c r="B114">
        <v>1580</v>
      </c>
      <c r="C114" t="s">
        <v>140</v>
      </c>
      <c r="D114">
        <v>0.27755000000000002</v>
      </c>
    </row>
    <row r="115" spans="1:4" x14ac:dyDescent="0.2">
      <c r="A115" t="s">
        <v>141</v>
      </c>
      <c r="B115">
        <v>50</v>
      </c>
      <c r="C115" t="s">
        <v>25</v>
      </c>
      <c r="D115">
        <v>2.7599999999999999E-3</v>
      </c>
    </row>
    <row r="116" spans="1:4" x14ac:dyDescent="0.2">
      <c r="A116" t="s">
        <v>142</v>
      </c>
      <c r="B116">
        <v>55</v>
      </c>
      <c r="C116" t="s">
        <v>23</v>
      </c>
      <c r="D116">
        <v>2.4099999999999998E-3</v>
      </c>
    </row>
    <row r="117" spans="1:4" x14ac:dyDescent="0.2">
      <c r="A117" t="s">
        <v>143</v>
      </c>
      <c r="B117">
        <v>100</v>
      </c>
      <c r="C117" t="s">
        <v>25</v>
      </c>
      <c r="D117">
        <v>4.9300000000000004E-3</v>
      </c>
    </row>
    <row r="118" spans="1:4" x14ac:dyDescent="0.2">
      <c r="A118" t="s">
        <v>144</v>
      </c>
      <c r="B118">
        <v>577525</v>
      </c>
      <c r="C118" t="s">
        <v>17</v>
      </c>
      <c r="D118">
        <v>24.82113</v>
      </c>
    </row>
    <row r="119" spans="1:4" x14ac:dyDescent="0.2">
      <c r="A119" t="s">
        <v>145</v>
      </c>
      <c r="B119">
        <v>80</v>
      </c>
      <c r="C119" t="s">
        <v>17</v>
      </c>
      <c r="D119">
        <v>2.9499999999999999E-3</v>
      </c>
    </row>
    <row r="120" spans="1:4" x14ac:dyDescent="0.2">
      <c r="A120" t="s">
        <v>146</v>
      </c>
      <c r="B120">
        <v>36</v>
      </c>
      <c r="C120" t="s">
        <v>17</v>
      </c>
      <c r="D120">
        <v>1.07E-3</v>
      </c>
    </row>
    <row r="121" spans="1:4" x14ac:dyDescent="0.2">
      <c r="A121" t="s">
        <v>147</v>
      </c>
      <c r="B121">
        <v>1566</v>
      </c>
      <c r="C121" t="s">
        <v>42</v>
      </c>
      <c r="D121">
        <v>0.10535</v>
      </c>
    </row>
    <row r="122" spans="1:4" x14ac:dyDescent="0.2">
      <c r="A122" t="s">
        <v>148</v>
      </c>
      <c r="B122">
        <v>50</v>
      </c>
      <c r="C122" t="s">
        <v>23</v>
      </c>
      <c r="D122">
        <v>4.79E-3</v>
      </c>
    </row>
    <row r="123" spans="1:4" x14ac:dyDescent="0.2">
      <c r="A123" t="s">
        <v>149</v>
      </c>
      <c r="B123">
        <v>60</v>
      </c>
      <c r="C123" t="s">
        <v>14</v>
      </c>
      <c r="D123">
        <v>3.6099999999999999E-3</v>
      </c>
    </row>
    <row r="124" spans="1:4" x14ac:dyDescent="0.2">
      <c r="A124" t="s">
        <v>150</v>
      </c>
      <c r="B124">
        <v>234</v>
      </c>
      <c r="C124" t="s">
        <v>25</v>
      </c>
      <c r="D124">
        <v>1.252E-2</v>
      </c>
    </row>
    <row r="125" spans="1:4" x14ac:dyDescent="0.2">
      <c r="A125" t="s">
        <v>151</v>
      </c>
      <c r="B125">
        <v>30822</v>
      </c>
      <c r="C125" t="s">
        <v>25</v>
      </c>
      <c r="D125">
        <v>1.5642</v>
      </c>
    </row>
    <row r="126" spans="1:4" x14ac:dyDescent="0.2">
      <c r="A126" t="s">
        <v>152</v>
      </c>
      <c r="B126">
        <v>230</v>
      </c>
      <c r="C126" t="s">
        <v>23</v>
      </c>
      <c r="D126">
        <v>2.2159999999999999E-2</v>
      </c>
    </row>
    <row r="127" spans="1:4" x14ac:dyDescent="0.2">
      <c r="A127" t="s">
        <v>153</v>
      </c>
      <c r="B127">
        <v>95</v>
      </c>
      <c r="C127" t="s">
        <v>25</v>
      </c>
      <c r="D127">
        <v>3.3400000000000001E-3</v>
      </c>
    </row>
    <row r="128" spans="1:4" x14ac:dyDescent="0.2">
      <c r="A128" t="s">
        <v>154</v>
      </c>
      <c r="B128">
        <v>153</v>
      </c>
      <c r="C128" t="s">
        <v>14</v>
      </c>
      <c r="D128">
        <v>7.3899999999999999E-3</v>
      </c>
    </row>
    <row r="129" spans="1:4" x14ac:dyDescent="0.2">
      <c r="A129" t="s">
        <v>155</v>
      </c>
      <c r="B129">
        <v>70</v>
      </c>
      <c r="C129" t="s">
        <v>14</v>
      </c>
      <c r="D129">
        <v>4.1599999999999996E-3</v>
      </c>
    </row>
    <row r="130" spans="1:4" x14ac:dyDescent="0.2">
      <c r="A130" t="s">
        <v>156</v>
      </c>
      <c r="B130">
        <v>99</v>
      </c>
      <c r="C130" t="s">
        <v>25</v>
      </c>
      <c r="D130">
        <v>5.6499999999999996E-3</v>
      </c>
    </row>
    <row r="131" spans="1:4" x14ac:dyDescent="0.2">
      <c r="A131" t="s">
        <v>157</v>
      </c>
      <c r="B131">
        <v>90</v>
      </c>
      <c r="C131" t="s">
        <v>23</v>
      </c>
      <c r="D131">
        <v>5.1000000000000004E-3</v>
      </c>
    </row>
    <row r="132" spans="1:4" x14ac:dyDescent="0.2">
      <c r="A132" t="s">
        <v>158</v>
      </c>
      <c r="B132">
        <v>6</v>
      </c>
      <c r="C132" t="s">
        <v>14</v>
      </c>
      <c r="D132">
        <v>2.9E-4</v>
      </c>
    </row>
    <row r="133" spans="1:4" x14ac:dyDescent="0.2">
      <c r="A133" t="s">
        <v>159</v>
      </c>
      <c r="B133">
        <v>30</v>
      </c>
      <c r="C133" t="s">
        <v>23</v>
      </c>
      <c r="D133">
        <v>1.4599999999999999E-3</v>
      </c>
    </row>
    <row r="134" spans="1:4" x14ac:dyDescent="0.2">
      <c r="A134" t="s">
        <v>160</v>
      </c>
      <c r="B134">
        <v>252</v>
      </c>
      <c r="C134" t="s">
        <v>17</v>
      </c>
      <c r="D134">
        <v>7.2199999999999999E-3</v>
      </c>
    </row>
    <row r="135" spans="1:4" x14ac:dyDescent="0.2">
      <c r="A135" t="s">
        <v>161</v>
      </c>
      <c r="B135">
        <v>95</v>
      </c>
      <c r="C135" t="s">
        <v>25</v>
      </c>
      <c r="D135">
        <v>3.32E-3</v>
      </c>
    </row>
    <row r="136" spans="1:4" x14ac:dyDescent="0.2">
      <c r="A136" t="s">
        <v>162</v>
      </c>
      <c r="B136">
        <v>2052</v>
      </c>
      <c r="C136" t="s">
        <v>14</v>
      </c>
      <c r="D136">
        <v>4.5190000000000001E-2</v>
      </c>
    </row>
    <row r="137" spans="1:4" x14ac:dyDescent="0.2">
      <c r="A137" t="s">
        <v>163</v>
      </c>
      <c r="B137">
        <v>400</v>
      </c>
      <c r="C137" t="s">
        <v>25</v>
      </c>
      <c r="D137">
        <v>3.9289999999999999E-2</v>
      </c>
    </row>
    <row r="138" spans="1:4" x14ac:dyDescent="0.2">
      <c r="A138" t="s">
        <v>164</v>
      </c>
      <c r="B138">
        <v>207</v>
      </c>
      <c r="C138" t="s">
        <v>17</v>
      </c>
      <c r="D138">
        <v>5.79E-3</v>
      </c>
    </row>
    <row r="139" spans="1:4" x14ac:dyDescent="0.2">
      <c r="A139" t="s">
        <v>165</v>
      </c>
      <c r="B139">
        <v>21483</v>
      </c>
      <c r="C139" t="s">
        <v>42</v>
      </c>
      <c r="D139">
        <v>2.3687900000000002</v>
      </c>
    </row>
    <row r="140" spans="1:4" x14ac:dyDescent="0.2">
      <c r="A140" t="s">
        <v>166</v>
      </c>
      <c r="B140">
        <v>65</v>
      </c>
      <c r="C140" t="s">
        <v>25</v>
      </c>
      <c r="D140">
        <v>5.9199999999999999E-3</v>
      </c>
    </row>
    <row r="141" spans="1:4" x14ac:dyDescent="0.2">
      <c r="A141" t="s">
        <v>167</v>
      </c>
      <c r="B141">
        <v>90</v>
      </c>
      <c r="C141" t="s">
        <v>23</v>
      </c>
      <c r="D141">
        <v>8.6800000000000002E-3</v>
      </c>
    </row>
    <row r="142" spans="1:4" x14ac:dyDescent="0.2">
      <c r="A142" t="s">
        <v>168</v>
      </c>
      <c r="B142">
        <v>5643</v>
      </c>
      <c r="C142" t="s">
        <v>14</v>
      </c>
      <c r="D142">
        <v>0.12902</v>
      </c>
    </row>
    <row r="143" spans="1:4" x14ac:dyDescent="0.2">
      <c r="A143" t="s">
        <v>169</v>
      </c>
      <c r="B143">
        <v>35</v>
      </c>
      <c r="C143" t="s">
        <v>25</v>
      </c>
      <c r="D143">
        <v>1.6800000000000001E-3</v>
      </c>
    </row>
    <row r="144" spans="1:4" x14ac:dyDescent="0.2">
      <c r="A144" t="s">
        <v>170</v>
      </c>
      <c r="B144">
        <v>175</v>
      </c>
      <c r="C144" t="s">
        <v>17</v>
      </c>
      <c r="D144">
        <v>5.0200000000000002E-3</v>
      </c>
    </row>
    <row r="145" spans="1:4" x14ac:dyDescent="0.2">
      <c r="A145" t="s">
        <v>171</v>
      </c>
      <c r="B145">
        <v>555</v>
      </c>
      <c r="C145" t="s">
        <v>46</v>
      </c>
      <c r="D145">
        <v>7.1129999999999999E-2</v>
      </c>
    </row>
    <row r="146" spans="1:4" x14ac:dyDescent="0.2">
      <c r="A146" t="s">
        <v>172</v>
      </c>
      <c r="B146">
        <v>16038</v>
      </c>
      <c r="C146" t="s">
        <v>50</v>
      </c>
      <c r="D146">
        <v>5.1007199999999999</v>
      </c>
    </row>
    <row r="147" spans="1:4" x14ac:dyDescent="0.2">
      <c r="A147" t="s">
        <v>173</v>
      </c>
      <c r="B147">
        <v>714</v>
      </c>
      <c r="C147" t="s">
        <v>17</v>
      </c>
      <c r="D147">
        <v>3.5020000000000003E-2</v>
      </c>
    </row>
    <row r="148" spans="1:4" x14ac:dyDescent="0.2">
      <c r="A148" t="s">
        <v>174</v>
      </c>
      <c r="B148">
        <v>21</v>
      </c>
      <c r="C148" t="s">
        <v>25</v>
      </c>
      <c r="D148">
        <v>6.4999999999999997E-4</v>
      </c>
    </row>
    <row r="149" spans="1:4" x14ac:dyDescent="0.2">
      <c r="A149" t="s">
        <v>175</v>
      </c>
      <c r="B149">
        <v>323</v>
      </c>
      <c r="C149" t="s">
        <v>23</v>
      </c>
      <c r="D149">
        <v>1.506E-2</v>
      </c>
    </row>
    <row r="150" spans="1:4" x14ac:dyDescent="0.2">
      <c r="A150" t="s">
        <v>176</v>
      </c>
      <c r="B150">
        <v>110</v>
      </c>
      <c r="C150" t="s">
        <v>23</v>
      </c>
      <c r="D150">
        <v>1.0500000000000001E-2</v>
      </c>
    </row>
    <row r="151" spans="1:4" x14ac:dyDescent="0.2">
      <c r="A151" t="s">
        <v>177</v>
      </c>
      <c r="B151">
        <v>1300</v>
      </c>
      <c r="C151" t="s">
        <v>23</v>
      </c>
      <c r="D151">
        <v>6.7729999999999999E-2</v>
      </c>
    </row>
    <row r="152" spans="1:4" x14ac:dyDescent="0.2">
      <c r="A152" t="s">
        <v>178</v>
      </c>
      <c r="B152">
        <v>122895</v>
      </c>
      <c r="C152" t="s">
        <v>14</v>
      </c>
      <c r="D152">
        <v>2.9754499999999999</v>
      </c>
    </row>
    <row r="153" spans="1:4" x14ac:dyDescent="0.2">
      <c r="A153" t="s">
        <v>179</v>
      </c>
      <c r="B153">
        <v>72</v>
      </c>
      <c r="C153" t="s">
        <v>25</v>
      </c>
      <c r="D153">
        <v>4.3400000000000001E-3</v>
      </c>
    </row>
    <row r="154" spans="1:4" x14ac:dyDescent="0.2">
      <c r="A154" t="s">
        <v>180</v>
      </c>
      <c r="B154">
        <v>50</v>
      </c>
      <c r="C154" t="s">
        <v>23</v>
      </c>
      <c r="D154">
        <v>2.48E-3</v>
      </c>
    </row>
    <row r="155" spans="1:4" x14ac:dyDescent="0.2">
      <c r="A155" t="s">
        <v>181</v>
      </c>
      <c r="B155">
        <v>54</v>
      </c>
      <c r="C155" t="s">
        <v>14</v>
      </c>
      <c r="D155">
        <v>2.7699999999999999E-3</v>
      </c>
    </row>
    <row r="156" spans="1:4" x14ac:dyDescent="0.2">
      <c r="A156" t="s">
        <v>182</v>
      </c>
      <c r="B156">
        <v>261</v>
      </c>
      <c r="C156" t="s">
        <v>17</v>
      </c>
      <c r="D156">
        <v>1.034E-2</v>
      </c>
    </row>
    <row r="157" spans="1:4" x14ac:dyDescent="0.2">
      <c r="A157" t="s">
        <v>183</v>
      </c>
      <c r="B157">
        <v>180</v>
      </c>
      <c r="C157" t="s">
        <v>17</v>
      </c>
      <c r="D157">
        <v>1.2460000000000001E-2</v>
      </c>
    </row>
    <row r="158" spans="1:4" x14ac:dyDescent="0.2">
      <c r="A158" t="s">
        <v>184</v>
      </c>
      <c r="B158">
        <v>70</v>
      </c>
      <c r="C158" t="s">
        <v>14</v>
      </c>
      <c r="D158">
        <v>4.1399999999999996E-3</v>
      </c>
    </row>
    <row r="159" spans="1:4" x14ac:dyDescent="0.2">
      <c r="A159" t="s">
        <v>185</v>
      </c>
      <c r="B159">
        <v>9405</v>
      </c>
      <c r="C159" t="s">
        <v>17</v>
      </c>
      <c r="D159">
        <v>0.58328999999999998</v>
      </c>
    </row>
    <row r="160" spans="1:4" x14ac:dyDescent="0.2">
      <c r="A160" t="s">
        <v>186</v>
      </c>
      <c r="B160">
        <v>476</v>
      </c>
      <c r="C160" t="s">
        <v>23</v>
      </c>
      <c r="D160">
        <v>2.2780000000000002E-2</v>
      </c>
    </row>
    <row r="161" spans="1:4" x14ac:dyDescent="0.2">
      <c r="A161" t="s">
        <v>187</v>
      </c>
      <c r="B161">
        <v>63</v>
      </c>
      <c r="C161" t="s">
        <v>25</v>
      </c>
      <c r="D161">
        <v>2.63E-3</v>
      </c>
    </row>
    <row r="162" spans="1:4" x14ac:dyDescent="0.2">
      <c r="A162" t="s">
        <v>188</v>
      </c>
      <c r="B162">
        <v>105</v>
      </c>
      <c r="C162" t="s">
        <v>23</v>
      </c>
      <c r="D162">
        <v>6.6299999999999996E-3</v>
      </c>
    </row>
    <row r="163" spans="1:4" x14ac:dyDescent="0.2">
      <c r="A163" t="s">
        <v>189</v>
      </c>
      <c r="B163">
        <v>297</v>
      </c>
      <c r="C163" t="s">
        <v>14</v>
      </c>
      <c r="D163">
        <v>2.0549999999999999E-2</v>
      </c>
    </row>
    <row r="164" spans="1:4" x14ac:dyDescent="0.2">
      <c r="A164" t="s">
        <v>190</v>
      </c>
      <c r="B164">
        <v>400</v>
      </c>
      <c r="C164" t="s">
        <v>25</v>
      </c>
      <c r="D164">
        <v>3.9570000000000001E-2</v>
      </c>
    </row>
    <row r="165" spans="1:4" x14ac:dyDescent="0.2">
      <c r="A165" t="s">
        <v>191</v>
      </c>
      <c r="B165">
        <v>27</v>
      </c>
      <c r="C165" t="s">
        <v>17</v>
      </c>
      <c r="D165">
        <v>8.0999999999999996E-4</v>
      </c>
    </row>
    <row r="166" spans="1:4" x14ac:dyDescent="0.2">
      <c r="A166" t="s">
        <v>192</v>
      </c>
      <c r="B166">
        <v>140</v>
      </c>
      <c r="C166" t="s">
        <v>25</v>
      </c>
      <c r="D166">
        <v>8.0199999999999994E-3</v>
      </c>
    </row>
    <row r="167" spans="1:4" x14ac:dyDescent="0.2">
      <c r="A167" t="s">
        <v>193</v>
      </c>
      <c r="B167">
        <v>145</v>
      </c>
      <c r="C167" t="s">
        <v>17</v>
      </c>
      <c r="D167">
        <v>5.2100000000000002E-3</v>
      </c>
    </row>
    <row r="168" spans="1:4" x14ac:dyDescent="0.2">
      <c r="A168" t="s">
        <v>194</v>
      </c>
      <c r="B168">
        <v>12415</v>
      </c>
      <c r="C168" t="s">
        <v>23</v>
      </c>
      <c r="D168">
        <v>0.66291</v>
      </c>
    </row>
    <row r="169" spans="1:4" x14ac:dyDescent="0.2">
      <c r="A169" t="s">
        <v>195</v>
      </c>
      <c r="B169">
        <v>613795</v>
      </c>
      <c r="C169" t="s">
        <v>25</v>
      </c>
      <c r="D169">
        <v>42.173119999999997</v>
      </c>
    </row>
    <row r="170" spans="1:4" x14ac:dyDescent="0.2">
      <c r="A170" t="s">
        <v>196</v>
      </c>
      <c r="B170">
        <v>108</v>
      </c>
      <c r="C170" t="s">
        <v>23</v>
      </c>
      <c r="D170">
        <v>5.5700000000000003E-3</v>
      </c>
    </row>
    <row r="171" spans="1:4" x14ac:dyDescent="0.2">
      <c r="A171" t="s">
        <v>197</v>
      </c>
      <c r="B171">
        <v>54</v>
      </c>
      <c r="C171" t="s">
        <v>23</v>
      </c>
      <c r="D171">
        <v>2.98E-3</v>
      </c>
    </row>
    <row r="172" spans="1:4" x14ac:dyDescent="0.2">
      <c r="A172" t="s">
        <v>198</v>
      </c>
      <c r="B172">
        <v>2112</v>
      </c>
      <c r="C172" t="s">
        <v>17</v>
      </c>
      <c r="D172">
        <v>8.8039999999999993E-2</v>
      </c>
    </row>
    <row r="173" spans="1:4" x14ac:dyDescent="0.2">
      <c r="A173" t="s">
        <v>199</v>
      </c>
      <c r="B173">
        <v>32800</v>
      </c>
      <c r="C173" t="s">
        <v>23</v>
      </c>
      <c r="D173">
        <v>2.0989800000000001</v>
      </c>
    </row>
    <row r="174" spans="1:4" x14ac:dyDescent="0.2">
      <c r="A174" t="s">
        <v>200</v>
      </c>
      <c r="B174">
        <v>70</v>
      </c>
      <c r="C174" t="s">
        <v>14</v>
      </c>
      <c r="D174">
        <v>4.1700000000000001E-3</v>
      </c>
    </row>
    <row r="175" spans="1:4" x14ac:dyDescent="0.2">
      <c r="A175" t="s">
        <v>201</v>
      </c>
      <c r="B175">
        <v>108</v>
      </c>
      <c r="C175" t="s">
        <v>25</v>
      </c>
      <c r="D175">
        <v>6.77E-3</v>
      </c>
    </row>
    <row r="176" spans="1:4" x14ac:dyDescent="0.2">
      <c r="A176" t="s">
        <v>202</v>
      </c>
      <c r="B176">
        <v>18</v>
      </c>
      <c r="C176" t="s">
        <v>14</v>
      </c>
      <c r="D176">
        <v>8.4000000000000003E-4</v>
      </c>
    </row>
    <row r="177" spans="1:4" x14ac:dyDescent="0.2">
      <c r="A177" t="s">
        <v>203</v>
      </c>
      <c r="B177">
        <v>130</v>
      </c>
      <c r="C177" t="s">
        <v>14</v>
      </c>
      <c r="D177">
        <v>4.2199999999999998E-3</v>
      </c>
    </row>
    <row r="178" spans="1:4" x14ac:dyDescent="0.2">
      <c r="A178" t="s">
        <v>204</v>
      </c>
      <c r="B178">
        <v>102</v>
      </c>
      <c r="C178" t="s">
        <v>14</v>
      </c>
      <c r="D178">
        <v>2.16E-3</v>
      </c>
    </row>
    <row r="179" spans="1:4" x14ac:dyDescent="0.2">
      <c r="A179" t="s">
        <v>205</v>
      </c>
      <c r="B179">
        <v>162</v>
      </c>
      <c r="C179" t="s">
        <v>25</v>
      </c>
      <c r="D179">
        <v>1.8360000000000001E-2</v>
      </c>
    </row>
    <row r="180" spans="1:4" x14ac:dyDescent="0.2">
      <c r="A180" t="s">
        <v>206</v>
      </c>
      <c r="B180">
        <v>297</v>
      </c>
      <c r="C180" t="s">
        <v>23</v>
      </c>
      <c r="D180">
        <v>1.383E-2</v>
      </c>
    </row>
    <row r="181" spans="1:4" x14ac:dyDescent="0.2">
      <c r="A181" t="s">
        <v>207</v>
      </c>
      <c r="B181">
        <v>30</v>
      </c>
      <c r="C181" t="s">
        <v>23</v>
      </c>
      <c r="D181">
        <v>7.1000000000000002E-4</v>
      </c>
    </row>
    <row r="182" spans="1:4" x14ac:dyDescent="0.2">
      <c r="A182" t="s">
        <v>208</v>
      </c>
      <c r="B182">
        <v>26637</v>
      </c>
      <c r="C182" t="s">
        <v>14</v>
      </c>
      <c r="D182">
        <v>0.69038999999999995</v>
      </c>
    </row>
    <row r="183" spans="1:4" x14ac:dyDescent="0.2">
      <c r="A183" t="s">
        <v>209</v>
      </c>
      <c r="B183">
        <v>117</v>
      </c>
      <c r="C183" t="s">
        <v>14</v>
      </c>
      <c r="D183">
        <v>2.5699999999999998E-3</v>
      </c>
    </row>
    <row r="184" spans="1:4" x14ac:dyDescent="0.2">
      <c r="A184" t="s">
        <v>210</v>
      </c>
      <c r="B184">
        <v>6</v>
      </c>
      <c r="C184" t="s">
        <v>14</v>
      </c>
      <c r="D184">
        <v>2.0000000000000001E-4</v>
      </c>
    </row>
    <row r="185" spans="1:4" x14ac:dyDescent="0.2">
      <c r="A185" t="s">
        <v>211</v>
      </c>
      <c r="B185">
        <v>150</v>
      </c>
      <c r="C185" t="s">
        <v>23</v>
      </c>
      <c r="D185">
        <v>1.447E-2</v>
      </c>
    </row>
    <row r="186" spans="1:4" x14ac:dyDescent="0.2">
      <c r="A186" t="s">
        <v>212</v>
      </c>
      <c r="B186">
        <v>70</v>
      </c>
      <c r="C186" t="s">
        <v>14</v>
      </c>
      <c r="D186">
        <v>4.1799999999999997E-3</v>
      </c>
    </row>
    <row r="187" spans="1:4" x14ac:dyDescent="0.2">
      <c r="A187" t="s">
        <v>213</v>
      </c>
      <c r="B187">
        <v>296321</v>
      </c>
      <c r="C187" t="s">
        <v>14</v>
      </c>
      <c r="D187">
        <v>1000000</v>
      </c>
    </row>
    <row r="188" spans="1:4" x14ac:dyDescent="0.2">
      <c r="A188" t="s">
        <v>214</v>
      </c>
      <c r="B188">
        <v>238</v>
      </c>
      <c r="C188" t="s">
        <v>23</v>
      </c>
      <c r="D188">
        <v>1.155E-2</v>
      </c>
    </row>
    <row r="189" spans="1:4" x14ac:dyDescent="0.2">
      <c r="A189" t="s">
        <v>215</v>
      </c>
      <c r="B189">
        <v>198</v>
      </c>
      <c r="C189" t="s">
        <v>17</v>
      </c>
      <c r="D189">
        <v>6.8300000000000001E-3</v>
      </c>
    </row>
    <row r="190" spans="1:4" x14ac:dyDescent="0.2">
      <c r="A190" t="s">
        <v>216</v>
      </c>
      <c r="B190">
        <v>6984</v>
      </c>
      <c r="C190" t="s">
        <v>50</v>
      </c>
      <c r="D190">
        <v>2.03356</v>
      </c>
    </row>
    <row r="191" spans="1:4" x14ac:dyDescent="0.2">
      <c r="A191" t="s">
        <v>217</v>
      </c>
      <c r="B191">
        <v>35</v>
      </c>
      <c r="C191" t="s">
        <v>23</v>
      </c>
      <c r="D191">
        <v>1.67E-3</v>
      </c>
    </row>
    <row r="192" spans="1:4" x14ac:dyDescent="0.2">
      <c r="A192" t="s">
        <v>218</v>
      </c>
      <c r="B192">
        <v>36</v>
      </c>
      <c r="C192" t="s">
        <v>14</v>
      </c>
      <c r="D192">
        <v>1.2999999999999999E-3</v>
      </c>
    </row>
    <row r="193" spans="1:4" x14ac:dyDescent="0.2">
      <c r="A193" t="s">
        <v>219</v>
      </c>
      <c r="B193">
        <v>202917</v>
      </c>
      <c r="C193" t="s">
        <v>17</v>
      </c>
      <c r="D193">
        <v>21.195699999999999</v>
      </c>
    </row>
    <row r="194" spans="1:4" x14ac:dyDescent="0.2">
      <c r="A194" t="s">
        <v>220</v>
      </c>
      <c r="B194">
        <v>1275</v>
      </c>
      <c r="C194" t="s">
        <v>110</v>
      </c>
      <c r="D194">
        <v>0.23466000000000001</v>
      </c>
    </row>
    <row r="195" spans="1:4" x14ac:dyDescent="0.2">
      <c r="A195" t="s">
        <v>221</v>
      </c>
      <c r="B195">
        <v>234</v>
      </c>
      <c r="C195" t="s">
        <v>17</v>
      </c>
      <c r="D195">
        <v>9.3299999999999998E-3</v>
      </c>
    </row>
    <row r="196" spans="1:4" x14ac:dyDescent="0.2">
      <c r="A196" t="s">
        <v>222</v>
      </c>
      <c r="B196">
        <v>903</v>
      </c>
      <c r="C196" t="s">
        <v>14</v>
      </c>
      <c r="D196">
        <v>3.696E-2</v>
      </c>
    </row>
    <row r="197" spans="1:4" x14ac:dyDescent="0.2">
      <c r="A197" t="s">
        <v>223</v>
      </c>
      <c r="B197">
        <v>30</v>
      </c>
      <c r="C197" t="s">
        <v>23</v>
      </c>
      <c r="D197">
        <v>1.5299999999999999E-3</v>
      </c>
    </row>
    <row r="198" spans="1:4" x14ac:dyDescent="0.2">
      <c r="A198" t="s">
        <v>224</v>
      </c>
      <c r="B198">
        <v>63</v>
      </c>
      <c r="C198" t="s">
        <v>64</v>
      </c>
      <c r="D198">
        <v>5.7600000000000004E-3</v>
      </c>
    </row>
    <row r="199" spans="1:4" x14ac:dyDescent="0.2">
      <c r="A199" t="s">
        <v>225</v>
      </c>
      <c r="B199">
        <v>5083</v>
      </c>
      <c r="C199" t="s">
        <v>25</v>
      </c>
      <c r="D199">
        <v>0.30276999999999998</v>
      </c>
    </row>
    <row r="200" spans="1:4" x14ac:dyDescent="0.2">
      <c r="A200" t="s">
        <v>226</v>
      </c>
      <c r="B200">
        <v>799</v>
      </c>
      <c r="C200" t="s">
        <v>23</v>
      </c>
      <c r="D200">
        <v>3.9710000000000002E-2</v>
      </c>
    </row>
    <row r="201" spans="1:4" x14ac:dyDescent="0.2">
      <c r="A201" t="s">
        <v>227</v>
      </c>
      <c r="B201">
        <v>155686</v>
      </c>
      <c r="C201" t="s">
        <v>23</v>
      </c>
      <c r="D201">
        <v>10.02952</v>
      </c>
    </row>
    <row r="202" spans="1:4" x14ac:dyDescent="0.2">
      <c r="A202" t="s">
        <v>228</v>
      </c>
      <c r="B202">
        <v>32895</v>
      </c>
      <c r="C202" t="s">
        <v>17</v>
      </c>
      <c r="D202">
        <v>1.7722599999999999</v>
      </c>
    </row>
    <row r="203" spans="1:4" x14ac:dyDescent="0.2">
      <c r="A203" t="s">
        <v>229</v>
      </c>
      <c r="B203">
        <v>207</v>
      </c>
      <c r="C203" t="s">
        <v>17</v>
      </c>
      <c r="D203">
        <v>5.8900000000000003E-3</v>
      </c>
    </row>
    <row r="204" spans="1:4" x14ac:dyDescent="0.2">
      <c r="A204" t="s">
        <v>230</v>
      </c>
      <c r="B204">
        <v>45</v>
      </c>
      <c r="C204" t="s">
        <v>14</v>
      </c>
      <c r="D204">
        <v>1.01E-3</v>
      </c>
    </row>
    <row r="205" spans="1:4" x14ac:dyDescent="0.2">
      <c r="A205" t="s">
        <v>231</v>
      </c>
      <c r="B205">
        <v>95</v>
      </c>
      <c r="C205" t="s">
        <v>25</v>
      </c>
      <c r="D205">
        <v>3.3E-3</v>
      </c>
    </row>
    <row r="206" spans="1:4" x14ac:dyDescent="0.2">
      <c r="A206" t="s">
        <v>232</v>
      </c>
      <c r="B206">
        <v>6</v>
      </c>
      <c r="C206" t="s">
        <v>14</v>
      </c>
      <c r="D206">
        <v>2.9E-4</v>
      </c>
    </row>
    <row r="207" spans="1:4" x14ac:dyDescent="0.2">
      <c r="A207" t="s">
        <v>233</v>
      </c>
      <c r="B207">
        <v>17230</v>
      </c>
      <c r="C207" t="s">
        <v>93</v>
      </c>
      <c r="D207">
        <v>15.58747</v>
      </c>
    </row>
    <row r="208" spans="1:4" x14ac:dyDescent="0.2">
      <c r="A208" t="s">
        <v>234</v>
      </c>
      <c r="B208">
        <v>40</v>
      </c>
      <c r="C208" t="s">
        <v>23</v>
      </c>
      <c r="D208">
        <v>1.8799999999999999E-3</v>
      </c>
    </row>
    <row r="209" spans="1:4" x14ac:dyDescent="0.2">
      <c r="A209" t="s">
        <v>235</v>
      </c>
      <c r="B209">
        <v>34</v>
      </c>
      <c r="C209" t="s">
        <v>14</v>
      </c>
      <c r="D209">
        <v>1.16E-3</v>
      </c>
    </row>
    <row r="210" spans="1:4" x14ac:dyDescent="0.2">
      <c r="A210" t="s">
        <v>236</v>
      </c>
      <c r="B210">
        <v>145</v>
      </c>
      <c r="C210" t="s">
        <v>17</v>
      </c>
      <c r="D210">
        <v>5.2199999999999998E-3</v>
      </c>
    </row>
    <row r="211" spans="1:4" x14ac:dyDescent="0.2">
      <c r="A211" t="s">
        <v>237</v>
      </c>
      <c r="B211">
        <v>207</v>
      </c>
      <c r="C211" t="s">
        <v>17</v>
      </c>
      <c r="D211">
        <v>5.8900000000000003E-3</v>
      </c>
    </row>
    <row r="212" spans="1:4" x14ac:dyDescent="0.2">
      <c r="A212" t="s">
        <v>238</v>
      </c>
      <c r="B212">
        <v>1139</v>
      </c>
      <c r="C212" t="s">
        <v>58</v>
      </c>
      <c r="D212">
        <v>9.2810000000000004E-2</v>
      </c>
    </row>
    <row r="213" spans="1:4" x14ac:dyDescent="0.2">
      <c r="A213" t="s">
        <v>239</v>
      </c>
      <c r="B213">
        <v>15</v>
      </c>
      <c r="C213" t="s">
        <v>23</v>
      </c>
      <c r="D213">
        <v>7.2000000000000005E-4</v>
      </c>
    </row>
    <row r="214" spans="1:4" x14ac:dyDescent="0.2">
      <c r="A214" t="s">
        <v>240</v>
      </c>
      <c r="B214">
        <v>45</v>
      </c>
      <c r="C214" t="s">
        <v>14</v>
      </c>
      <c r="D214">
        <v>1.6199999999999999E-3</v>
      </c>
    </row>
    <row r="215" spans="1:4" x14ac:dyDescent="0.2">
      <c r="A215" t="s">
        <v>241</v>
      </c>
      <c r="B215">
        <v>24</v>
      </c>
      <c r="C215" t="s">
        <v>14</v>
      </c>
      <c r="D215">
        <v>9.1E-4</v>
      </c>
    </row>
    <row r="216" spans="1:4" x14ac:dyDescent="0.2">
      <c r="A216" t="s">
        <v>242</v>
      </c>
      <c r="B216">
        <v>270</v>
      </c>
      <c r="C216" t="s">
        <v>23</v>
      </c>
      <c r="D216">
        <v>2.6380000000000001E-2</v>
      </c>
    </row>
    <row r="217" spans="1:4" x14ac:dyDescent="0.2">
      <c r="A217" t="s">
        <v>243</v>
      </c>
      <c r="B217">
        <v>100</v>
      </c>
      <c r="C217" t="s">
        <v>25</v>
      </c>
      <c r="D217">
        <v>5.3899999999999998E-3</v>
      </c>
    </row>
    <row r="218" spans="1:4" x14ac:dyDescent="0.2">
      <c r="A218" t="s">
        <v>244</v>
      </c>
      <c r="B218">
        <v>30</v>
      </c>
      <c r="C218" t="s">
        <v>25</v>
      </c>
      <c r="D218">
        <v>1.6299999999999999E-3</v>
      </c>
    </row>
    <row r="219" spans="1:4" x14ac:dyDescent="0.2">
      <c r="A219" t="s">
        <v>245</v>
      </c>
      <c r="B219">
        <v>3147775</v>
      </c>
      <c r="C219" t="s">
        <v>23</v>
      </c>
      <c r="D219">
        <v>1000000</v>
      </c>
    </row>
    <row r="220" spans="1:4" x14ac:dyDescent="0.2">
      <c r="A220" t="s">
        <v>246</v>
      </c>
      <c r="B220">
        <v>3026</v>
      </c>
      <c r="C220" t="s">
        <v>17</v>
      </c>
      <c r="D220">
        <v>0.14913000000000001</v>
      </c>
    </row>
    <row r="221" spans="1:4" x14ac:dyDescent="0.2">
      <c r="A221" t="s">
        <v>247</v>
      </c>
      <c r="B221">
        <v>1926</v>
      </c>
      <c r="C221" t="s">
        <v>42</v>
      </c>
      <c r="D221">
        <v>0.15232000000000001</v>
      </c>
    </row>
    <row r="222" spans="1:4" x14ac:dyDescent="0.2">
      <c r="A222" t="s">
        <v>248</v>
      </c>
      <c r="B222">
        <v>400</v>
      </c>
      <c r="C222" t="s">
        <v>25</v>
      </c>
      <c r="D222">
        <v>4.1169999999999998E-2</v>
      </c>
    </row>
    <row r="223" spans="1:4" x14ac:dyDescent="0.2">
      <c r="A223" t="s">
        <v>249</v>
      </c>
      <c r="B223">
        <v>32772</v>
      </c>
      <c r="C223" t="s">
        <v>14</v>
      </c>
      <c r="D223">
        <v>0.88956000000000002</v>
      </c>
    </row>
    <row r="224" spans="1:4" x14ac:dyDescent="0.2">
      <c r="A224" t="s">
        <v>250</v>
      </c>
      <c r="B224">
        <v>153</v>
      </c>
      <c r="C224" t="s">
        <v>14</v>
      </c>
      <c r="D224">
        <v>7.5799999999999999E-3</v>
      </c>
    </row>
    <row r="225" spans="1:4" x14ac:dyDescent="0.2">
      <c r="A225" t="s">
        <v>251</v>
      </c>
      <c r="B225">
        <v>108</v>
      </c>
      <c r="C225" t="s">
        <v>17</v>
      </c>
      <c r="D225">
        <v>9.3799999999999994E-3</v>
      </c>
    </row>
    <row r="226" spans="1:4" x14ac:dyDescent="0.2">
      <c r="A226" t="s">
        <v>252</v>
      </c>
      <c r="B226">
        <v>774</v>
      </c>
      <c r="C226" t="s">
        <v>14</v>
      </c>
      <c r="D226">
        <v>2.9739999999999999E-2</v>
      </c>
    </row>
    <row r="227" spans="1:4" x14ac:dyDescent="0.2">
      <c r="A227" t="s">
        <v>253</v>
      </c>
      <c r="B227">
        <v>289</v>
      </c>
      <c r="C227" t="s">
        <v>17</v>
      </c>
      <c r="D227">
        <v>9.9500000000000005E-3</v>
      </c>
    </row>
    <row r="228" spans="1:4" x14ac:dyDescent="0.2">
      <c r="A228" t="s">
        <v>254</v>
      </c>
      <c r="B228">
        <v>35</v>
      </c>
      <c r="C228" t="s">
        <v>14</v>
      </c>
      <c r="D228">
        <v>1.7099999999999999E-3</v>
      </c>
    </row>
    <row r="229" spans="1:4" x14ac:dyDescent="0.2">
      <c r="A229" t="s">
        <v>255</v>
      </c>
      <c r="B229">
        <v>90</v>
      </c>
      <c r="C229" t="s">
        <v>14</v>
      </c>
      <c r="D229">
        <v>7.8399999999999997E-3</v>
      </c>
    </row>
    <row r="230" spans="1:4" x14ac:dyDescent="0.2">
      <c r="A230" t="s">
        <v>256</v>
      </c>
      <c r="B230">
        <v>117</v>
      </c>
      <c r="C230" t="s">
        <v>23</v>
      </c>
      <c r="D230">
        <v>5.8500000000000002E-3</v>
      </c>
    </row>
    <row r="231" spans="1:4" x14ac:dyDescent="0.2">
      <c r="A231" t="s">
        <v>257</v>
      </c>
      <c r="B231">
        <v>126</v>
      </c>
      <c r="C231" t="s">
        <v>23</v>
      </c>
      <c r="D231">
        <v>1.553E-2</v>
      </c>
    </row>
    <row r="232" spans="1:4" x14ac:dyDescent="0.2">
      <c r="A232" t="s">
        <v>258</v>
      </c>
      <c r="B232">
        <v>306</v>
      </c>
      <c r="C232" t="s">
        <v>42</v>
      </c>
      <c r="D232">
        <v>1.7600000000000001E-2</v>
      </c>
    </row>
    <row r="233" spans="1:4" x14ac:dyDescent="0.2">
      <c r="A233" t="s">
        <v>259</v>
      </c>
      <c r="B233">
        <v>185</v>
      </c>
      <c r="C233" t="s">
        <v>25</v>
      </c>
      <c r="D233">
        <v>1.1440000000000001E-2</v>
      </c>
    </row>
    <row r="234" spans="1:4" x14ac:dyDescent="0.2">
      <c r="A234" t="s">
        <v>260</v>
      </c>
      <c r="B234">
        <v>400</v>
      </c>
      <c r="C234" t="s">
        <v>25</v>
      </c>
      <c r="D234">
        <v>4.0140000000000002E-2</v>
      </c>
    </row>
    <row r="235" spans="1:4" x14ac:dyDescent="0.2">
      <c r="A235" t="s">
        <v>261</v>
      </c>
      <c r="B235">
        <v>6305</v>
      </c>
      <c r="C235" t="s">
        <v>23</v>
      </c>
      <c r="D235">
        <v>0.37367</v>
      </c>
    </row>
    <row r="236" spans="1:4" x14ac:dyDescent="0.2">
      <c r="A236" t="s">
        <v>262</v>
      </c>
      <c r="B236">
        <v>2431</v>
      </c>
      <c r="C236" t="s">
        <v>64</v>
      </c>
      <c r="D236">
        <v>0.21939</v>
      </c>
    </row>
    <row r="237" spans="1:4" x14ac:dyDescent="0.2">
      <c r="A237" t="s">
        <v>263</v>
      </c>
      <c r="B237">
        <v>15</v>
      </c>
      <c r="C237" t="s">
        <v>23</v>
      </c>
      <c r="D237">
        <v>7.2000000000000005E-4</v>
      </c>
    </row>
    <row r="238" spans="1:4" x14ac:dyDescent="0.2">
      <c r="A238" t="s">
        <v>264</v>
      </c>
      <c r="B238">
        <v>612</v>
      </c>
      <c r="C238" t="s">
        <v>17</v>
      </c>
      <c r="D238">
        <v>2.9520000000000001E-2</v>
      </c>
    </row>
    <row r="239" spans="1:4" x14ac:dyDescent="0.2">
      <c r="A239" t="s">
        <v>265</v>
      </c>
      <c r="B239">
        <v>70</v>
      </c>
      <c r="C239" t="s">
        <v>14</v>
      </c>
      <c r="D239">
        <v>4.1900000000000001E-3</v>
      </c>
    </row>
    <row r="240" spans="1:4" x14ac:dyDescent="0.2">
      <c r="A240" t="s">
        <v>266</v>
      </c>
      <c r="B240">
        <v>90</v>
      </c>
      <c r="C240" t="s">
        <v>50</v>
      </c>
      <c r="D240">
        <v>4.8300000000000001E-3</v>
      </c>
    </row>
    <row r="241" spans="1:4" x14ac:dyDescent="0.2">
      <c r="A241" t="s">
        <v>267</v>
      </c>
      <c r="B241">
        <v>110</v>
      </c>
      <c r="C241" t="s">
        <v>110</v>
      </c>
      <c r="D241">
        <v>1.013E-2</v>
      </c>
    </row>
    <row r="244" spans="1:4" x14ac:dyDescent="0.2">
      <c r="D244">
        <f>COUNTIF(D2:D241,1000000)</f>
        <v>7</v>
      </c>
    </row>
    <row r="245" spans="1:4" x14ac:dyDescent="0.2">
      <c r="D245" t="s">
        <v>107</v>
      </c>
    </row>
    <row r="247" spans="1:4" x14ac:dyDescent="0.2">
      <c r="D247">
        <f>(SUM(D2:D241)-D244*1000000)/(240-D244)</f>
        <v>1.2724693991291804</v>
      </c>
    </row>
    <row r="248" spans="1:4" x14ac:dyDescent="0.2">
      <c r="D248" t="s">
        <v>272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onedim</vt:lpstr>
      <vt:lpstr>Solved by all four comp methods</vt:lpstr>
      <vt:lpstr>Z+Q</vt:lpstr>
      <vt:lpstr>Z+B</vt:lpstr>
      <vt:lpstr>C</vt:lpstr>
      <vt:lpstr>Zielonka</vt:lpstr>
      <vt:lpstr>B</vt:lpstr>
      <vt:lpstr>Q</vt:lpstr>
      <vt:lpstr>Z+C</vt:lpstr>
      <vt:lpstr>Fastest</vt:lpstr>
      <vt:lpstr>20 most difficults for Z</vt:lpstr>
      <vt:lpstr>MT all 20</vt:lpstr>
      <vt:lpstr>copie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2019-06-16T08:36:57Z</dcterms:created>
  <dcterms:modified xsi:type="dcterms:W3CDTF">2019-06-17T09:16:14Z</dcterms:modified>
</cp:coreProperties>
</file>